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13_ncr:1_{B8A422A9-8F64-4344-91FD-A4EB6A0A1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ex" sheetId="1" r:id="rId1"/>
    <sheet name="PPFCF" sheetId="2" r:id="rId2"/>
    <sheet name="PPLF" sheetId="3" r:id="rId3"/>
    <sheet name="PPTSF" sheetId="4" r:id="rId4"/>
    <sheet name="PPCHF" sheetId="6" r:id="rId5"/>
    <sheet name="PPAF" sheetId="7" r:id="rId6"/>
    <sheet name="PPDAAF" sheetId="8" r:id="rId7"/>
  </sheets>
  <definedNames>
    <definedName name="_xlnm._FilterDatabase" localSheetId="5" hidden="1">PPAF!$A$152:$J$256</definedName>
    <definedName name="_xlnm._FilterDatabase" localSheetId="4" hidden="1">PPCHF!$A$185:$J$197</definedName>
    <definedName name="_xlnm._FilterDatabase" localSheetId="6" hidden="1">PPDAAF!$A$194:$N$247</definedName>
    <definedName name="_xlnm._FilterDatabase" localSheetId="1" hidden="1">PPFCF!$A$116:$P$197</definedName>
    <definedName name="_xlnm._FilterDatabase" localSheetId="2" hidden="1">PPLF!$A$8:$L$85</definedName>
    <definedName name="JR_PAGE_ANCHOR_0_1">Index!$A$1</definedName>
    <definedName name="JR_PAGE_ANCHOR_0_2">PPFCF!$A$3</definedName>
    <definedName name="JR_PAGE_ANCHOR_0_3">PPLF!$A$3</definedName>
    <definedName name="JR_PAGE_ANCHOR_0_4">PPTSF!$A$2</definedName>
    <definedName name="JR_PAGE_ANCHOR_0_5">#REF!</definedName>
    <definedName name="JR_PAGE_ANCHOR_0_6">PPCHF!$A$1</definedName>
    <definedName name="JR_PAGE_ANCHOR_0_7">PPAF!$A$3</definedName>
    <definedName name="JR_PAGE_ANCHOR_0_8">PPDAAF!$A$1</definedName>
    <definedName name="JR_PAGE_ANCHOR_0_9">#REF!</definedName>
    <definedName name="_xlnm.Print_Titles" localSheetId="5">PPAF!$1:$5</definedName>
    <definedName name="_xlnm.Print_Titles" localSheetId="4">PPCHF!$1:$5</definedName>
    <definedName name="_xlnm.Print_Titles" localSheetId="6">PPDAAF!$1:$5</definedName>
    <definedName name="_xlnm.Print_Titles" localSheetId="1">PPFCF!$1:$5</definedName>
    <definedName name="_xlnm.Print_Titles" localSheetId="2">PPLF!$1:$5</definedName>
    <definedName name="_xlnm.Print_Titles" localSheetId="3">PPTSF!$1:$5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2" l="1"/>
  <c r="F196" i="2"/>
  <c r="G189" i="8"/>
  <c r="F189" i="8"/>
  <c r="G73" i="8"/>
  <c r="F73" i="8"/>
  <c r="G18" i="8"/>
  <c r="F18" i="8"/>
  <c r="G147" i="7"/>
  <c r="F147" i="7"/>
  <c r="G113" i="7"/>
  <c r="F113" i="7"/>
  <c r="G180" i="6"/>
  <c r="F180" i="6"/>
  <c r="G29" i="6"/>
  <c r="F29" i="6"/>
  <c r="G15" i="6"/>
  <c r="F15" i="6"/>
  <c r="G196" i="2" l="1"/>
  <c r="G96" i="2" l="1"/>
  <c r="F96" i="2"/>
  <c r="G36" i="2"/>
  <c r="F36" i="2"/>
</calcChain>
</file>

<file path=xl/sharedStrings.xml><?xml version="1.0" encoding="utf-8"?>
<sst xmlns="http://schemas.openxmlformats.org/spreadsheetml/2006/main" count="5228" uniqueCount="1953">
  <si>
    <t>Sr No.</t>
  </si>
  <si>
    <t>Short Name</t>
  </si>
  <si>
    <t>Scheme Name</t>
  </si>
  <si>
    <t>PP001</t>
  </si>
  <si>
    <t>Parag Parikh Flexi Cap Fund</t>
  </si>
  <si>
    <t>PP002</t>
  </si>
  <si>
    <t>Parag Parikh Liquid Fund</t>
  </si>
  <si>
    <t>PP003</t>
  </si>
  <si>
    <t>Parag Parikh ELSS Tax Saver Fund</t>
  </si>
  <si>
    <t>PP005</t>
  </si>
  <si>
    <t>Parag Parikh Conservative Hybrid Fund</t>
  </si>
  <si>
    <t>PP006</t>
  </si>
  <si>
    <t>Parag Parikh Arbitrage Fund</t>
  </si>
  <si>
    <t>PP007</t>
  </si>
  <si>
    <t>Parag Parikh Dynamic Asset Allocation Fund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</si>
  <si>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</si>
  <si>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</si>
  <si>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</si>
  <si>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</si>
  <si>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</si>
  <si>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</si>
  <si>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</si>
  <si>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</si>
  <si>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</si>
  <si>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</si>
  <si>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</si>
  <si>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</si>
  <si>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</si>
  <si>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</si>
  <si>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</si>
  <si>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</si>
  <si>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PGCI01</t>
  </si>
  <si>
    <t>Power Grid Corporation of India Limited</t>
  </si>
  <si>
    <t>INE752E01010</t>
  </si>
  <si>
    <t>Power</t>
  </si>
  <si>
    <t>BAJA01</t>
  </si>
  <si>
    <t>Bajaj Holdings &amp; Investment Limited</t>
  </si>
  <si>
    <t>INE118A01012</t>
  </si>
  <si>
    <t>Finance</t>
  </si>
  <si>
    <t>COAL01</t>
  </si>
  <si>
    <t>Coal India Limited</t>
  </si>
  <si>
    <t>INE522F01014</t>
  </si>
  <si>
    <t>Consumable Fuels</t>
  </si>
  <si>
    <t>IBCL05</t>
  </si>
  <si>
    <t>ICICI Bank Limited</t>
  </si>
  <si>
    <t>INE090A01021</t>
  </si>
  <si>
    <t>ITCL02</t>
  </si>
  <si>
    <t>ITC Limited</t>
  </si>
  <si>
    <t>INE154A01025</t>
  </si>
  <si>
    <t>Diversified FMCG</t>
  </si>
  <si>
    <t>KOMA02</t>
  </si>
  <si>
    <t>Kotak Mahindra Bank Limited</t>
  </si>
  <si>
    <t>INE237A01028</t>
  </si>
  <si>
    <t>MAUD01</t>
  </si>
  <si>
    <t>Maruti Suzuki India Limited</t>
  </si>
  <si>
    <t>INE585B01010</t>
  </si>
  <si>
    <t>Automobiles</t>
  </si>
  <si>
    <t>MAHI02</t>
  </si>
  <si>
    <t>Mahindra &amp; Mahindra Limited</t>
  </si>
  <si>
    <t>INE101A01026</t>
  </si>
  <si>
    <t>BTVL02</t>
  </si>
  <si>
    <t>Bharti Airtel Limited</t>
  </si>
  <si>
    <t>INE397D01024</t>
  </si>
  <si>
    <t>Telecom - Services</t>
  </si>
  <si>
    <t>UTIB02</t>
  </si>
  <si>
    <t>Axis Bank Limited</t>
  </si>
  <si>
    <t>INE238A01034</t>
  </si>
  <si>
    <t>HCLT02</t>
  </si>
  <si>
    <t>HCL Technologies Limited</t>
  </si>
  <si>
    <t>INE860A01027</t>
  </si>
  <si>
    <t>IT - Software</t>
  </si>
  <si>
    <t>CIPL03</t>
  </si>
  <si>
    <t>Cipla Limited</t>
  </si>
  <si>
    <t>INE059A01026</t>
  </si>
  <si>
    <t>Pharmaceuticals &amp; Biotechnology</t>
  </si>
  <si>
    <t>CHEL02</t>
  </si>
  <si>
    <t>Zydus Lifesciences Limited</t>
  </si>
  <si>
    <t>INE010B01027</t>
  </si>
  <si>
    <t>DRRL03</t>
  </si>
  <si>
    <t>Dr. Reddy's Laboratories Limited</t>
  </si>
  <si>
    <t>INE089A01031</t>
  </si>
  <si>
    <t>INFS02</t>
  </si>
  <si>
    <t>Infosys Limited</t>
  </si>
  <si>
    <t>INE009A01021</t>
  </si>
  <si>
    <t>IEEL02</t>
  </si>
  <si>
    <t>Indian Energy Exchange Limited</t>
  </si>
  <si>
    <t>INE022Q01020</t>
  </si>
  <si>
    <t>Capital Markets</t>
  </si>
  <si>
    <t>CNAF02</t>
  </si>
  <si>
    <t>Zydus Wellness Limited</t>
  </si>
  <si>
    <t>INE768C01028</t>
  </si>
  <si>
    <t>Food Products</t>
  </si>
  <si>
    <t>BALI02</t>
  </si>
  <si>
    <t>Balkrishna Industries Limited</t>
  </si>
  <si>
    <t>INE787D01026</t>
  </si>
  <si>
    <t>Auto Components</t>
  </si>
  <si>
    <t>MCEX01</t>
  </si>
  <si>
    <t>Multi Commodity Exchange of India Limited</t>
  </si>
  <si>
    <t>INE745G01035</t>
  </si>
  <si>
    <t>EIDP03</t>
  </si>
  <si>
    <t>EID Parry India Limited</t>
  </si>
  <si>
    <t>INE126A01031</t>
  </si>
  <si>
    <t>NAHR01</t>
  </si>
  <si>
    <t>Narayana Hrudayalaya Limited</t>
  </si>
  <si>
    <t>INE410P01011</t>
  </si>
  <si>
    <t>Healthcare Services</t>
  </si>
  <si>
    <t>CDSL01</t>
  </si>
  <si>
    <t>Central Depository Services (India) Limited</t>
  </si>
  <si>
    <t>INE736A01011</t>
  </si>
  <si>
    <t>ICRA01</t>
  </si>
  <si>
    <t>ICRA Limited</t>
  </si>
  <si>
    <t>INE725G01011</t>
  </si>
  <si>
    <t>MASC01</t>
  </si>
  <si>
    <t>Maharashtra Scooters Limited</t>
  </si>
  <si>
    <t>INE288A01013</t>
  </si>
  <si>
    <t>NESC02</t>
  </si>
  <si>
    <t>Nesco Limited</t>
  </si>
  <si>
    <t>INE317F01035</t>
  </si>
  <si>
    <t>Commercial Services &amp; Supplies</t>
  </si>
  <si>
    <t>SWEN01</t>
  </si>
  <si>
    <t>Swaraj Engines Limited</t>
  </si>
  <si>
    <t>INE277A01016</t>
  </si>
  <si>
    <t>Industrial Products</t>
  </si>
  <si>
    <t>PFCL01</t>
  </si>
  <si>
    <t>Power Finance Corporation Limited</t>
  </si>
  <si>
    <t>INE134E01011</t>
  </si>
  <si>
    <t>Sub Total</t>
  </si>
  <si>
    <t>Arbitrage</t>
  </si>
  <si>
    <t>RIND01</t>
  </si>
  <si>
    <t>Reliance Industries Limited</t>
  </si>
  <si>
    <t>INE002A01018</t>
  </si>
  <si>
    <t>Petroleum Products</t>
  </si>
  <si>
    <t>BAFL03</t>
  </si>
  <si>
    <t>Bajaj Finance Limited</t>
  </si>
  <si>
    <t>INE296A01032</t>
  </si>
  <si>
    <t>TCSL01</t>
  </si>
  <si>
    <t>Tata Consultancy Services Limited</t>
  </si>
  <si>
    <t>INE467B01029</t>
  </si>
  <si>
    <t>RELS01</t>
  </si>
  <si>
    <t>Jio Financial Services Limited</t>
  </si>
  <si>
    <t>INE758E01017</t>
  </si>
  <si>
    <t>LARS02</t>
  </si>
  <si>
    <t>Larsen &amp; Toubro Limited</t>
  </si>
  <si>
    <t>INE018A01030</t>
  </si>
  <si>
    <t>Construction</t>
  </si>
  <si>
    <t>HINI02</t>
  </si>
  <si>
    <t>Hindalco Industries Limited</t>
  </si>
  <si>
    <t>INE038A01020</t>
  </si>
  <si>
    <t>Non - Ferrous Metals</t>
  </si>
  <si>
    <t>SPIL03</t>
  </si>
  <si>
    <t>Sun Pharmaceutical Industries Limited</t>
  </si>
  <si>
    <t>INE044A01036</t>
  </si>
  <si>
    <t>DLFL01</t>
  </si>
  <si>
    <t>DLF Limited</t>
  </si>
  <si>
    <t>INE271C01023</t>
  </si>
  <si>
    <t>Realty</t>
  </si>
  <si>
    <t>SAIL01</t>
  </si>
  <si>
    <t>Steel Authority of India Limited</t>
  </si>
  <si>
    <t>INE114A01011</t>
  </si>
  <si>
    <t>Ferrous Metals</t>
  </si>
  <si>
    <t>PUBA02</t>
  </si>
  <si>
    <t>Punjab National Bank</t>
  </si>
  <si>
    <t>INE160A01022</t>
  </si>
  <si>
    <t>NTPC01</t>
  </si>
  <si>
    <t>NTPC Limited</t>
  </si>
  <si>
    <t>INE733E01010</t>
  </si>
  <si>
    <t>TISC03</t>
  </si>
  <si>
    <t>Tata Steel Limited</t>
  </si>
  <si>
    <t>INE081A01020</t>
  </si>
  <si>
    <t>SESA02</t>
  </si>
  <si>
    <t>Vedanta Limited</t>
  </si>
  <si>
    <t>INE205A01025</t>
  </si>
  <si>
    <t>Diversified Metals</t>
  </si>
  <si>
    <t>IIBL01</t>
  </si>
  <si>
    <t>IndusInd Bank Limited</t>
  </si>
  <si>
    <t>INE095A01012</t>
  </si>
  <si>
    <t>TWAT02</t>
  </si>
  <si>
    <t>Titan Company Limited</t>
  </si>
  <si>
    <t>INE280A01028</t>
  </si>
  <si>
    <t>Consumer Durables</t>
  </si>
  <si>
    <t>LAKM02</t>
  </si>
  <si>
    <t>Trent Limited</t>
  </si>
  <si>
    <t>INE849A01020</t>
  </si>
  <si>
    <t>Retailing</t>
  </si>
  <si>
    <t>HLEL02</t>
  </si>
  <si>
    <t>Hindustan Unilever Limited</t>
  </si>
  <si>
    <t>INE030A01027</t>
  </si>
  <si>
    <t>LICH02</t>
  </si>
  <si>
    <t>LIC Housing Finance Limited</t>
  </si>
  <si>
    <t>INE115A01026</t>
  </si>
  <si>
    <t>BHEL02</t>
  </si>
  <si>
    <t>Bharat Electronics Limited</t>
  </si>
  <si>
    <t>INE263A01024</t>
  </si>
  <si>
    <t>Aerospace &amp; Defense</t>
  </si>
  <si>
    <t>BAND01</t>
  </si>
  <si>
    <t>Bandhan Bank Limited</t>
  </si>
  <si>
    <t>INE545U01014</t>
  </si>
  <si>
    <t>VNBL03</t>
  </si>
  <si>
    <t>Varun Beverages Limited</t>
  </si>
  <si>
    <t>INE200M01039</t>
  </si>
  <si>
    <t>Beverages</t>
  </si>
  <si>
    <t>GRAS02</t>
  </si>
  <si>
    <t>Grasim Industries Limited</t>
  </si>
  <si>
    <t>INE047A01021</t>
  </si>
  <si>
    <t>Cement &amp; Cement Products</t>
  </si>
  <si>
    <t>BFSL02</t>
  </si>
  <si>
    <t>Bajaj Finserv Limited</t>
  </si>
  <si>
    <t>INE918I01026</t>
  </si>
  <si>
    <t>HPEC01</t>
  </si>
  <si>
    <t>Hindustan Petroleum Corporation Limited</t>
  </si>
  <si>
    <t>INE094A01015</t>
  </si>
  <si>
    <t>NEST02</t>
  </si>
  <si>
    <t>Nestle India Limited</t>
  </si>
  <si>
    <t>INE239A01024</t>
  </si>
  <si>
    <t>LUPL02</t>
  </si>
  <si>
    <t>Lupin Limited</t>
  </si>
  <si>
    <t>INE326A01037</t>
  </si>
  <si>
    <t>DIVI02</t>
  </si>
  <si>
    <t>Divi's Laboratories Limited</t>
  </si>
  <si>
    <t>INE361B01024</t>
  </si>
  <si>
    <t>BINL01</t>
  </si>
  <si>
    <t>Indus Towers Limited</t>
  </si>
  <si>
    <t>INE121J01017</t>
  </si>
  <si>
    <t>ZMPL01</t>
  </si>
  <si>
    <t>Eternal Limited</t>
  </si>
  <si>
    <t>INE758T01015</t>
  </si>
  <si>
    <t>JVSL04</t>
  </si>
  <si>
    <t>JSW Steel Limited</t>
  </si>
  <si>
    <t>INE019A01038</t>
  </si>
  <si>
    <t>ONGC02</t>
  </si>
  <si>
    <t>Oil &amp; Natural Gas Corporation Limited</t>
  </si>
  <si>
    <t>INE213A01029</t>
  </si>
  <si>
    <t>Oil</t>
  </si>
  <si>
    <t>TTEA02</t>
  </si>
  <si>
    <t>Tata Consumer Products Limited</t>
  </si>
  <si>
    <t>INE192A01025</t>
  </si>
  <si>
    <t>Agricultural Food &amp; other Products</t>
  </si>
  <si>
    <t>BHAH02</t>
  </si>
  <si>
    <t>Bharat Heavy Electricals Limited</t>
  </si>
  <si>
    <t>INE257A01026</t>
  </si>
  <si>
    <t>Electrical Equipment</t>
  </si>
  <si>
    <t>BKBA02</t>
  </si>
  <si>
    <t>Bank of Baroda</t>
  </si>
  <si>
    <t>INE028A01039</t>
  </si>
  <si>
    <t>IDBK01</t>
  </si>
  <si>
    <t>IDFC First Bank Limited</t>
  </si>
  <si>
    <t>INE092T01019</t>
  </si>
  <si>
    <t>EIML02</t>
  </si>
  <si>
    <t>Eicher Motors Limited</t>
  </si>
  <si>
    <t>INE066A01021</t>
  </si>
  <si>
    <t>GMRI03</t>
  </si>
  <si>
    <t>GMR Airports Limited</t>
  </si>
  <si>
    <t>INE776C01039</t>
  </si>
  <si>
    <t>Transport Infrastructure</t>
  </si>
  <si>
    <t>HALT02</t>
  </si>
  <si>
    <t>Hindustan Aeronautics Limited</t>
  </si>
  <si>
    <t>INE066F01020</t>
  </si>
  <si>
    <t>IOIC01</t>
  </si>
  <si>
    <t>Indian Oil Corporation Limited</t>
  </si>
  <si>
    <t>INE242A01010</t>
  </si>
  <si>
    <t>NMDC01</t>
  </si>
  <si>
    <t>NMDC Limited</t>
  </si>
  <si>
    <t>INE584A01023</t>
  </si>
  <si>
    <t>Minerals &amp; Mining</t>
  </si>
  <si>
    <t>FEBA02</t>
  </si>
  <si>
    <t>The Federal Bank Limited</t>
  </si>
  <si>
    <t>INE171A01029</t>
  </si>
  <si>
    <t>SHTR02</t>
  </si>
  <si>
    <t>Shriram Finance Limited</t>
  </si>
  <si>
    <t>INE721A01047</t>
  </si>
  <si>
    <t>GAIL01</t>
  </si>
  <si>
    <t>GAIL (India) Limited</t>
  </si>
  <si>
    <t>INE129A01019</t>
  </si>
  <si>
    <t>Gas</t>
  </si>
  <si>
    <t>IRCT02</t>
  </si>
  <si>
    <t>Indian Railway Catering And Tourism Corporation Limited</t>
  </si>
  <si>
    <t>INE335Y01020</t>
  </si>
  <si>
    <t>Leisure Services</t>
  </si>
  <si>
    <t>MCSP02</t>
  </si>
  <si>
    <t>United Spirits Limited</t>
  </si>
  <si>
    <t>INE854D01024</t>
  </si>
  <si>
    <t>IINF02</t>
  </si>
  <si>
    <t>IIFL Finance Limited</t>
  </si>
  <si>
    <t>INE530B01024</t>
  </si>
  <si>
    <t>SBAI02</t>
  </si>
  <si>
    <t>State Bank of India</t>
  </si>
  <si>
    <t>INE062A01020</t>
  </si>
  <si>
    <t>DABU02</t>
  </si>
  <si>
    <t>Dabur India Limited</t>
  </si>
  <si>
    <t>INE016A01026</t>
  </si>
  <si>
    <t>Personal Products</t>
  </si>
  <si>
    <t>TPOW02</t>
  </si>
  <si>
    <t>Tata Power Company Limited</t>
  </si>
  <si>
    <t>INE245A01021</t>
  </si>
  <si>
    <t>AUPH03</t>
  </si>
  <si>
    <t>Aurobindo Pharma Limited</t>
  </si>
  <si>
    <t>INE406A01037</t>
  </si>
  <si>
    <t>POCA01</t>
  </si>
  <si>
    <t>Polycab India Limited</t>
  </si>
  <si>
    <t>INE455K01017</t>
  </si>
  <si>
    <t>ASPA02</t>
  </si>
  <si>
    <t>Asian Paints Limited</t>
  </si>
  <si>
    <t>INE021A01026</t>
  </si>
  <si>
    <t>GODP02</t>
  </si>
  <si>
    <t>Godrej Properties Limited</t>
  </si>
  <si>
    <t>INE484J01027</t>
  </si>
  <si>
    <t>JSPL03</t>
  </si>
  <si>
    <t>Jindal Steel Limited</t>
  </si>
  <si>
    <t>INE749A01030</t>
  </si>
  <si>
    <t>TEMA02</t>
  </si>
  <si>
    <t>Tech Mahindra Limited</t>
  </si>
  <si>
    <t>INE669C01036</t>
  </si>
  <si>
    <t>IHOT02</t>
  </si>
  <si>
    <t>The Indian Hotels Company Limited</t>
  </si>
  <si>
    <t>INE053A01029</t>
  </si>
  <si>
    <t>PIIN03</t>
  </si>
  <si>
    <t>PI Industries Limited</t>
  </si>
  <si>
    <t>INE603J01030</t>
  </si>
  <si>
    <t>Fertilizers &amp; Agrochemicals</t>
  </si>
  <si>
    <t>(b) Reits</t>
  </si>
  <si>
    <t>EOPR01</t>
  </si>
  <si>
    <t>Embassy Office Parks REIT</t>
  </si>
  <si>
    <t>INE041025011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</si>
  <si>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</si>
  <si>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</si>
  <si>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</si>
  <si>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</si>
  <si>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</si>
  <si>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</si>
  <si>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</si>
  <si>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</si>
  <si>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</si>
  <si>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Equity &amp; Equity related Foreign Investments</t>
  </si>
  <si>
    <t>29798540USD</t>
  </si>
  <si>
    <t>Alphabet Inc A</t>
  </si>
  <si>
    <t>US02079K3059</t>
  </si>
  <si>
    <t>14971609USD</t>
  </si>
  <si>
    <t>Meta Platforms Registered Shares A</t>
  </si>
  <si>
    <t>US30303M1027</t>
  </si>
  <si>
    <t>951692USD</t>
  </si>
  <si>
    <t>Microsoft Corp</t>
  </si>
  <si>
    <t>US5949181045</t>
  </si>
  <si>
    <t>645156USD</t>
  </si>
  <si>
    <t>Amazon Com Inc</t>
  </si>
  <si>
    <t>US0231351067</t>
  </si>
  <si>
    <t>Derivatives</t>
  </si>
  <si>
    <t>Index / Stock Futures</t>
  </si>
  <si>
    <t>PIINOCT25</t>
  </si>
  <si>
    <t>PI Industries Limited October 2025 Future</t>
  </si>
  <si>
    <t xml:space="preserve"> </t>
  </si>
  <si>
    <t>IHOTOCT25</t>
  </si>
  <si>
    <t>The Indian Hotels Company Limited October 2025 Future</t>
  </si>
  <si>
    <t>TEMAOCT25</t>
  </si>
  <si>
    <t>Tech Mahindra Limited October 2025 Future</t>
  </si>
  <si>
    <t>JSPLOCT25</t>
  </si>
  <si>
    <t>Jindal Steel Limited October 2025 Future</t>
  </si>
  <si>
    <t>GODPOCT25</t>
  </si>
  <si>
    <t>Godrej Properties Limited October 2025 Future</t>
  </si>
  <si>
    <t>ASPAOCT25</t>
  </si>
  <si>
    <t>Asian Paints Limited October 2025 Future</t>
  </si>
  <si>
    <t>POCAOCT25</t>
  </si>
  <si>
    <t>Polycab India Limited October 2025 Future</t>
  </si>
  <si>
    <t>AUPHOCT25</t>
  </si>
  <si>
    <t>Aurobindo Pharma Limited October 2025 Future</t>
  </si>
  <si>
    <t>TPOWOCT25</t>
  </si>
  <si>
    <t>Tata Power Company Limited October 2025 Future</t>
  </si>
  <si>
    <t>DABUOCT25</t>
  </si>
  <si>
    <t>Dabur India Limited October 2025 Future</t>
  </si>
  <si>
    <t>SBAIOCT25</t>
  </si>
  <si>
    <t>State Bank of India October 2025 Future</t>
  </si>
  <si>
    <t>IINFOCT25</t>
  </si>
  <si>
    <t>IIFL Finance Limited October 2025 Future</t>
  </si>
  <si>
    <t>POWFOCT25</t>
  </si>
  <si>
    <t>Power Finance Corporation Limited October 2025 Future</t>
  </si>
  <si>
    <t>MCSPOCT25</t>
  </si>
  <si>
    <t>United Spirits Limited October 2025 Future</t>
  </si>
  <si>
    <t>IRCTOCT25</t>
  </si>
  <si>
    <t>Indian Railway Catering And Tourism Corporation Limited October 2025 Future</t>
  </si>
  <si>
    <t>GAILOCT25</t>
  </si>
  <si>
    <t>GAIL (India) Limited October 2025 Future</t>
  </si>
  <si>
    <t>SHTROCT25</t>
  </si>
  <si>
    <t>Shriram Finance Limited October 2025 Future</t>
  </si>
  <si>
    <t>FEBAOCT25</t>
  </si>
  <si>
    <t>The Federal Bank Limited October 2025 Future</t>
  </si>
  <si>
    <t>NMDCOCT25</t>
  </si>
  <si>
    <t>NMDC Limited October 2025 Future</t>
  </si>
  <si>
    <t>IOICOCT25</t>
  </si>
  <si>
    <t>Indian Oil Corporation Limited October 2025 Future</t>
  </si>
  <si>
    <t>HALTOCT25</t>
  </si>
  <si>
    <t>Hindustan Aeronautics Limited October 2025 Future</t>
  </si>
  <si>
    <t>GMRIOCT25</t>
  </si>
  <si>
    <t>GMR Airports Limited October 2025 Future</t>
  </si>
  <si>
    <t>EIMLOCT25</t>
  </si>
  <si>
    <t>Eicher Motors Limited October 2025 Future</t>
  </si>
  <si>
    <t>IDBKOCT25</t>
  </si>
  <si>
    <t>IDFC First Bank Limited October 2025 Future</t>
  </si>
  <si>
    <t>BKBAOCT25</t>
  </si>
  <si>
    <t>Bank of Baroda October 2025 Future</t>
  </si>
  <si>
    <t>BHAHOCT25</t>
  </si>
  <si>
    <t>Bharat Heavy Electricals Limited October 2025 Future</t>
  </si>
  <si>
    <t>TTEAOCT25</t>
  </si>
  <si>
    <t>Tata Consumer Products Limited October 2025 Future</t>
  </si>
  <si>
    <t>ONGCOCT25</t>
  </si>
  <si>
    <t>Oil &amp; Natural Gas Corporation Limited October 2025 Future</t>
  </si>
  <si>
    <t>JVSLOCT25</t>
  </si>
  <si>
    <t>JSW Steel Limited October 2025 Future</t>
  </si>
  <si>
    <t>ZMPLOCT25</t>
  </si>
  <si>
    <t>Eternal Limited October 2025 Future</t>
  </si>
  <si>
    <t>BINLOCT25</t>
  </si>
  <si>
    <t>Indus Towers Limited October 2025 Future</t>
  </si>
  <si>
    <t>DIVIOCT25</t>
  </si>
  <si>
    <t>Divi's Laboratories Limited October 2025 Future</t>
  </si>
  <si>
    <t>LUPLOCT25</t>
  </si>
  <si>
    <t>Lupin Limited October 2025 Future</t>
  </si>
  <si>
    <t>NESTOCT25</t>
  </si>
  <si>
    <t>Nestle India Limited October 2025 Future</t>
  </si>
  <si>
    <t>HPECOCT25</t>
  </si>
  <si>
    <t>Hindustan Petroleum Corporation Limited October 2025 Future</t>
  </si>
  <si>
    <t>BFSLOCT25</t>
  </si>
  <si>
    <t>Bajaj Finserv Limited October 2025 Future</t>
  </si>
  <si>
    <t>GRASOCT25</t>
  </si>
  <si>
    <t>Grasim Industries Limited October 2025 Future</t>
  </si>
  <si>
    <t>VNBLOCT25</t>
  </si>
  <si>
    <t>Varun Beverages Limited October 2025 Future</t>
  </si>
  <si>
    <t>BANDOCT25</t>
  </si>
  <si>
    <t>Bandhan Bank Limited October 2025 Future</t>
  </si>
  <si>
    <t>BHELOCT25</t>
  </si>
  <si>
    <t>Bharat Electronics Limited October 2025 Future</t>
  </si>
  <si>
    <t>LICHOCT25</t>
  </si>
  <si>
    <t>LIC Housing Finance Limited October 2025 Future</t>
  </si>
  <si>
    <t>HLELOCT25</t>
  </si>
  <si>
    <t>Hindustan Unilever Limited October 2025 Future</t>
  </si>
  <si>
    <t>LAKMOCT25</t>
  </si>
  <si>
    <t>Trent Limited October 2025 Future</t>
  </si>
  <si>
    <t>TWATOCT25</t>
  </si>
  <si>
    <t>Titan Company Limited October 2025 Future</t>
  </si>
  <si>
    <t>IIBLOCT25</t>
  </si>
  <si>
    <t>IndusInd Bank Limited October 2025 Future</t>
  </si>
  <si>
    <t>SESAOCT25</t>
  </si>
  <si>
    <t>Vedanta Limited October 2025 Future</t>
  </si>
  <si>
    <t>TISCOCT25</t>
  </si>
  <si>
    <t>Tata Steel Limited October 2025 Future</t>
  </si>
  <si>
    <t>NTPCOCT25</t>
  </si>
  <si>
    <t>NTPC Limited October 2025 Future</t>
  </si>
  <si>
    <t>PUBAOCT25</t>
  </si>
  <si>
    <t>Punjab National Bank October 2025 Future</t>
  </si>
  <si>
    <t>SAILOCT25</t>
  </si>
  <si>
    <t>Steel Authority of India Limited October 2025 Future</t>
  </si>
  <si>
    <t>DLFLOCT25</t>
  </si>
  <si>
    <t>DLF Limited October 2025 Future</t>
  </si>
  <si>
    <t>SPILOCT25</t>
  </si>
  <si>
    <t>Sun Pharmaceutical Industries Limited October 2025 Future</t>
  </si>
  <si>
    <t>HINIOCT25</t>
  </si>
  <si>
    <t>Hindalco Industries Limited October 2025 Future</t>
  </si>
  <si>
    <t>LARSOCT25</t>
  </si>
  <si>
    <t>Larsen &amp; Toubro Limited October 2025 Future</t>
  </si>
  <si>
    <t>RELSOCT25</t>
  </si>
  <si>
    <t>Jio Financial Services Limited October 2025 Future</t>
  </si>
  <si>
    <t>TCSLOCT25</t>
  </si>
  <si>
    <t>Tata Consultancy Services Limited October 2025 Future</t>
  </si>
  <si>
    <t>BAFLOCT25</t>
  </si>
  <si>
    <t>Bajaj Finance Limited October 2025 Future</t>
  </si>
  <si>
    <t>RINDOCT25</t>
  </si>
  <si>
    <t>Reliance Industries Limited October 2025 Future</t>
  </si>
  <si>
    <t>Index / Stock Options</t>
  </si>
  <si>
    <t>FE24DE2523000C</t>
  </si>
  <si>
    <t>Money Market Instruments</t>
  </si>
  <si>
    <t>Certificate of Deposit</t>
  </si>
  <si>
    <t>KMBK889</t>
  </si>
  <si>
    <t>INE237AD6042</t>
  </si>
  <si>
    <t>CRISIL A1+</t>
  </si>
  <si>
    <t>UTIB1369</t>
  </si>
  <si>
    <t>INE238AD6BD9</t>
  </si>
  <si>
    <t>IBCL1176</t>
  </si>
  <si>
    <t>INE090AD6204</t>
  </si>
  <si>
    <t>ICRA A1+</t>
  </si>
  <si>
    <t>PUBA1064</t>
  </si>
  <si>
    <t>INE160A16QM3</t>
  </si>
  <si>
    <t>HDFB1013</t>
  </si>
  <si>
    <t>INE040A16HL8</t>
  </si>
  <si>
    <t>NBAR865</t>
  </si>
  <si>
    <t>INE261F16AB5</t>
  </si>
  <si>
    <t>SIDB604</t>
  </si>
  <si>
    <t>INE556F16BH3</t>
  </si>
  <si>
    <t>HDFB1006</t>
  </si>
  <si>
    <t>INE040A16HB9</t>
  </si>
  <si>
    <t>UNBI444</t>
  </si>
  <si>
    <t>INE692A16JQ1</t>
  </si>
  <si>
    <t>NBAR810</t>
  </si>
  <si>
    <t>INE261F16900</t>
  </si>
  <si>
    <t>BKBA519</t>
  </si>
  <si>
    <t>INE028A16JF1</t>
  </si>
  <si>
    <t>INBK467</t>
  </si>
  <si>
    <t>INE562A16OG7</t>
  </si>
  <si>
    <t>UTIB1357</t>
  </si>
  <si>
    <t>INE238AD6AT7</t>
  </si>
  <si>
    <t>INBK492</t>
  </si>
  <si>
    <t>INE562A16PE9</t>
  </si>
  <si>
    <t>BKBA537</t>
  </si>
  <si>
    <t>INE028A16KC6</t>
  </si>
  <si>
    <t>SIDB618</t>
  </si>
  <si>
    <t>INE556F16BK7</t>
  </si>
  <si>
    <t>KMBK873</t>
  </si>
  <si>
    <t>INE237A160Z6</t>
  </si>
  <si>
    <t>BKBA467</t>
  </si>
  <si>
    <t>INE028A16HJ7</t>
  </si>
  <si>
    <t>BKBA468</t>
  </si>
  <si>
    <t>INE028A16HK5</t>
  </si>
  <si>
    <t>CANB1062</t>
  </si>
  <si>
    <t>INE476A16D96</t>
  </si>
  <si>
    <t>BKBA530</t>
  </si>
  <si>
    <t>INE028A16JR6</t>
  </si>
  <si>
    <t>NBAR806</t>
  </si>
  <si>
    <t>INE261F16892</t>
  </si>
  <si>
    <t>HDFB1002</t>
  </si>
  <si>
    <t>INE040A16GW7</t>
  </si>
  <si>
    <t>UNBI404</t>
  </si>
  <si>
    <t>INE692A16HY9</t>
  </si>
  <si>
    <t>KMBK871</t>
  </si>
  <si>
    <t>INE237A168Y2</t>
  </si>
  <si>
    <t>PUBA1074</t>
  </si>
  <si>
    <t>INE160A16QT8</t>
  </si>
  <si>
    <t>UNBI414</t>
  </si>
  <si>
    <t>INE692A16IK6</t>
  </si>
  <si>
    <t>CANB1037</t>
  </si>
  <si>
    <t>INE476A16A73</t>
  </si>
  <si>
    <t>PUBA1090</t>
  </si>
  <si>
    <t>INE160A16RK5</t>
  </si>
  <si>
    <t>INBK477</t>
  </si>
  <si>
    <t>INE562A16OS2</t>
  </si>
  <si>
    <t>HDFB996</t>
  </si>
  <si>
    <t>INE040A16GS5</t>
  </si>
  <si>
    <t>UTIB1363</t>
  </si>
  <si>
    <t>INE238AD6AZ4</t>
  </si>
  <si>
    <t>SIDB588</t>
  </si>
  <si>
    <t>INE556F16AY0</t>
  </si>
  <si>
    <t>CARE A1+</t>
  </si>
  <si>
    <t>SIDB611</t>
  </si>
  <si>
    <t>INE556F16BJ9</t>
  </si>
  <si>
    <t>HDFB968</t>
  </si>
  <si>
    <t>INE040A16FO6</t>
  </si>
  <si>
    <t>HDFB970</t>
  </si>
  <si>
    <t>INE040A16FQ1</t>
  </si>
  <si>
    <t>KMBK869</t>
  </si>
  <si>
    <t>INE237A165Y8</t>
  </si>
  <si>
    <t>CANB1015</t>
  </si>
  <si>
    <t>INE476A16ZO0</t>
  </si>
  <si>
    <t>UNBI408</t>
  </si>
  <si>
    <t>INE692A16ID1</t>
  </si>
  <si>
    <t>UTIB1344</t>
  </si>
  <si>
    <t>INE238AD6AE9</t>
  </si>
  <si>
    <t>UNBI413</t>
  </si>
  <si>
    <t>INE692A16IJ8</t>
  </si>
  <si>
    <t>KMBK875</t>
  </si>
  <si>
    <t>INE237A162Z2</t>
  </si>
  <si>
    <t>PUBA1075</t>
  </si>
  <si>
    <t>INE160A16QV4</t>
  </si>
  <si>
    <t>INBK457</t>
  </si>
  <si>
    <t>INE562A16NW6</t>
  </si>
  <si>
    <t>CANB1049</t>
  </si>
  <si>
    <t>INE476A16A16</t>
  </si>
  <si>
    <t>CANB1031</t>
  </si>
  <si>
    <t>INE476A16A24</t>
  </si>
  <si>
    <t>KMBK882</t>
  </si>
  <si>
    <t>INE237A167Z1</t>
  </si>
  <si>
    <t>UTIB1358</t>
  </si>
  <si>
    <t>INE238AD6AU5</t>
  </si>
  <si>
    <t>UTIB1367</t>
  </si>
  <si>
    <t>INE238AD6BC1</t>
  </si>
  <si>
    <t>UTIB1346</t>
  </si>
  <si>
    <t>INE238AD6AM2</t>
  </si>
  <si>
    <t>INBK449</t>
  </si>
  <si>
    <t>INE562A16NM7</t>
  </si>
  <si>
    <t>INBK450</t>
  </si>
  <si>
    <t>INE562A16NQ8</t>
  </si>
  <si>
    <t>INBK456</t>
  </si>
  <si>
    <t>INE562A16NV8</t>
  </si>
  <si>
    <t>UNBI417</t>
  </si>
  <si>
    <t>INE692A16IN0</t>
  </si>
  <si>
    <t>Commercial Paper</t>
  </si>
  <si>
    <t>NBAR861</t>
  </si>
  <si>
    <t>INE261F14OH8</t>
  </si>
  <si>
    <t>BAFL981</t>
  </si>
  <si>
    <t>INE296A14A81</t>
  </si>
  <si>
    <t>BAFL975</t>
  </si>
  <si>
    <t>INE296A14A32</t>
  </si>
  <si>
    <t>BAFL978</t>
  </si>
  <si>
    <t>INE296A14A73</t>
  </si>
  <si>
    <t>BAFL976</t>
  </si>
  <si>
    <t>INE296A14A40</t>
  </si>
  <si>
    <t>Treasury Bill</t>
  </si>
  <si>
    <t>TBIL2442</t>
  </si>
  <si>
    <t>364 Days Tbill (MD 04/12/2025)</t>
  </si>
  <si>
    <t>IN002024Z347</t>
  </si>
  <si>
    <t>Sovereign</t>
  </si>
  <si>
    <t>TBIL2464</t>
  </si>
  <si>
    <t>364 Days Tbill (MD 29/01/2026)</t>
  </si>
  <si>
    <t>IN002024Z420</t>
  </si>
  <si>
    <t>TBIL2435</t>
  </si>
  <si>
    <t>364 Days Tbill (MD 21/11/2025)</t>
  </si>
  <si>
    <t>IN002024Z321</t>
  </si>
  <si>
    <t>TBIL2542</t>
  </si>
  <si>
    <t>364 Days Tbill (MD 30/07/2026)</t>
  </si>
  <si>
    <t>IN002025Z187</t>
  </si>
  <si>
    <t>TBIL2499</t>
  </si>
  <si>
    <t>364 Days Tbill (MD 16/04/2026)</t>
  </si>
  <si>
    <t>IN002025Z039</t>
  </si>
  <si>
    <t>TBIL2438</t>
  </si>
  <si>
    <t>364 Days Tbill (MD 27/11/2025)</t>
  </si>
  <si>
    <t>IN002024Z339</t>
  </si>
  <si>
    <t>Others</t>
  </si>
  <si>
    <t>Mutual Fund Units</t>
  </si>
  <si>
    <t>143269</t>
  </si>
  <si>
    <t>Parag Parikh Liquid Fund- Direct Plan- Growth</t>
  </si>
  <si>
    <t>INF879O01068</t>
  </si>
  <si>
    <t>Reverse Repo / TREPS</t>
  </si>
  <si>
    <t>TRP_011025</t>
  </si>
  <si>
    <t>Clearing Corporation of India Ltd</t>
  </si>
  <si>
    <t>Net Receivables / (Payables)</t>
  </si>
  <si>
    <t>GRAND TOTAL</t>
  </si>
  <si>
    <t>$0.00%</t>
  </si>
  <si>
    <t>Rating</t>
  </si>
  <si>
    <t>Debt Instruments</t>
  </si>
  <si>
    <t>(a) Listed / awaiting listing on Stock Exchange</t>
  </si>
  <si>
    <t>SIDB486</t>
  </si>
  <si>
    <t>INE556F08KE8</t>
  </si>
  <si>
    <t>ICRA AAA</t>
  </si>
  <si>
    <t>POWF492</t>
  </si>
  <si>
    <t>INE134E08LU1</t>
  </si>
  <si>
    <t>CRISIL AAA</t>
  </si>
  <si>
    <t>RECL287</t>
  </si>
  <si>
    <t>INE020B08963</t>
  </si>
  <si>
    <t>NTPC206</t>
  </si>
  <si>
    <t>INE733E08163</t>
  </si>
  <si>
    <t>(b) Privately placed / Unlisted</t>
  </si>
  <si>
    <t>UTIB1366</t>
  </si>
  <si>
    <t>INE238AD6AY7</t>
  </si>
  <si>
    <t>UNBI446</t>
  </si>
  <si>
    <t>INE692A16JU3</t>
  </si>
  <si>
    <t>UNBI447</t>
  </si>
  <si>
    <t>INE692A16JW9</t>
  </si>
  <si>
    <t>BKBA522</t>
  </si>
  <si>
    <t>INE028A16JK1</t>
  </si>
  <si>
    <t>KMBK870</t>
  </si>
  <si>
    <t>INE237A167Y4</t>
  </si>
  <si>
    <t>SIDB575</t>
  </si>
  <si>
    <t>INE556F16AU8</t>
  </si>
  <si>
    <t>CANB1058</t>
  </si>
  <si>
    <t>INE476A16D47</t>
  </si>
  <si>
    <t>CANB1018</t>
  </si>
  <si>
    <t>INE476A16ZQ5</t>
  </si>
  <si>
    <t>BKBA489</t>
  </si>
  <si>
    <t>INE028A16ID8</t>
  </si>
  <si>
    <t>UTIB1361</t>
  </si>
  <si>
    <t>INE238AD6AX9</t>
  </si>
  <si>
    <t>CANB1021</t>
  </si>
  <si>
    <t>INE476A16ZT9</t>
  </si>
  <si>
    <t>HDFB983</t>
  </si>
  <si>
    <t>INE040A16GA3</t>
  </si>
  <si>
    <t>HDFB1017</t>
  </si>
  <si>
    <t>INE040A16HQ7</t>
  </si>
  <si>
    <t>HDFB1012</t>
  </si>
  <si>
    <t>INE040A16HI4</t>
  </si>
  <si>
    <t>UTIB1339</t>
  </si>
  <si>
    <t>INE238AD6983</t>
  </si>
  <si>
    <t>BKBA538</t>
  </si>
  <si>
    <t>INE028A16KB8</t>
  </si>
  <si>
    <t>SIDB578</t>
  </si>
  <si>
    <t>INE556F16AW4</t>
  </si>
  <si>
    <t>CANB1060</t>
  </si>
  <si>
    <t>INE476A16D62</t>
  </si>
  <si>
    <t>SIDB581</t>
  </si>
  <si>
    <t>INE556F16AX2</t>
  </si>
  <si>
    <t>CANB1027</t>
  </si>
  <si>
    <t>INE476A16ZW3</t>
  </si>
  <si>
    <t>POWF547</t>
  </si>
  <si>
    <t>INE134E14AT4</t>
  </si>
  <si>
    <t>NBAR856</t>
  </si>
  <si>
    <t>INE261F14OC9</t>
  </si>
  <si>
    <t>IOIC695</t>
  </si>
  <si>
    <t>INE242A14YL0</t>
  </si>
  <si>
    <t>BAFL992</t>
  </si>
  <si>
    <t>INE296A14C48</t>
  </si>
  <si>
    <t>SIDB613</t>
  </si>
  <si>
    <t>INE556F14LH7</t>
  </si>
  <si>
    <t>NBAR866</t>
  </si>
  <si>
    <t>INE261F14OM8</t>
  </si>
  <si>
    <t>IOIC689</t>
  </si>
  <si>
    <t>INE242A14YF2</t>
  </si>
  <si>
    <t>IOIC690</t>
  </si>
  <si>
    <t>INE242A14YG0</t>
  </si>
  <si>
    <t>EXIM789</t>
  </si>
  <si>
    <t>INE514E14SJ0</t>
  </si>
  <si>
    <t>IOIC696</t>
  </si>
  <si>
    <t>INE242A14YM8</t>
  </si>
  <si>
    <t>BAFL987</t>
  </si>
  <si>
    <t>INE296A14B80</t>
  </si>
  <si>
    <t>NBAR858</t>
  </si>
  <si>
    <t>INE261F14OG0</t>
  </si>
  <si>
    <t>EXIM788</t>
  </si>
  <si>
    <t>INE514E14SI2</t>
  </si>
  <si>
    <t>EXIM804</t>
  </si>
  <si>
    <t>INE514E14ST9</t>
  </si>
  <si>
    <t>TBIL2547</t>
  </si>
  <si>
    <t>91 Days Tbill (MD 13/11/2025)</t>
  </si>
  <si>
    <t>IN002025X208</t>
  </si>
  <si>
    <t>TBIL2501</t>
  </si>
  <si>
    <t>182 Days Tbill (MD 23/10/2025)</t>
  </si>
  <si>
    <t>IN002025Y040</t>
  </si>
  <si>
    <t>TBIL2544</t>
  </si>
  <si>
    <t>91 Days Tbill (MD 06/11/2025)</t>
  </si>
  <si>
    <t>IN002025X190</t>
  </si>
  <si>
    <t>TBIL2553</t>
  </si>
  <si>
    <t>91 Days Tbill (MD 28/11/2025)</t>
  </si>
  <si>
    <t>IN002025X224</t>
  </si>
  <si>
    <t>TBIL2541</t>
  </si>
  <si>
    <t>91 Days Tbill (MD 30/10/2025)</t>
  </si>
  <si>
    <t>IN002025X182</t>
  </si>
  <si>
    <t>TBIL2530</t>
  </si>
  <si>
    <t>182 Days Tbill (MD 18/12/2025)</t>
  </si>
  <si>
    <t>IN002025Y123</t>
  </si>
  <si>
    <t>TBIL2528</t>
  </si>
  <si>
    <t>91 Days Tbill (MD 02/10/2025)</t>
  </si>
  <si>
    <t>IN002025X141</t>
  </si>
  <si>
    <t>TBIL2531</t>
  </si>
  <si>
    <t>91 Days Tbill (MD 09/10/2025)</t>
  </si>
  <si>
    <t>IN002025X158</t>
  </si>
  <si>
    <t>TBIL2498</t>
  </si>
  <si>
    <t>182 Days Tbill (MD 16/10/2025)</t>
  </si>
  <si>
    <t>IN002025Y032</t>
  </si>
  <si>
    <t>TBIL2534</t>
  </si>
  <si>
    <t>91 Days Tbill (MD 16/10/2025)</t>
  </si>
  <si>
    <t>IN002025X166</t>
  </si>
  <si>
    <t>TBIL2558</t>
  </si>
  <si>
    <t>91 Days Tbill (MD 11/12/2025)</t>
  </si>
  <si>
    <t>IN002025X240</t>
  </si>
  <si>
    <t>Corporate Debt Market Development Fund</t>
  </si>
  <si>
    <t>CDMD50ME</t>
  </si>
  <si>
    <t>INF0RQ622028</t>
  </si>
  <si>
    <t>REP9_300925</t>
  </si>
  <si>
    <t>WIPR02</t>
  </si>
  <si>
    <t>Wipro Limited</t>
  </si>
  <si>
    <t>INE075A01022</t>
  </si>
  <si>
    <t>CPIL02</t>
  </si>
  <si>
    <t>CCL Products (India) Limited</t>
  </si>
  <si>
    <t>INE421D01022</t>
  </si>
  <si>
    <t>CMSI01</t>
  </si>
  <si>
    <t>CMS Info System Limited</t>
  </si>
  <si>
    <t>INE925R01014</t>
  </si>
  <si>
    <t>VSTI01</t>
  </si>
  <si>
    <t>VST Industries Limited</t>
  </si>
  <si>
    <t>INE710A01016</t>
  </si>
  <si>
    <t>Cigarettes &amp; Tobacco Products</t>
  </si>
  <si>
    <t>(b) Unlisted</t>
  </si>
  <si>
    <t>UTIB1347</t>
  </si>
  <si>
    <t>INE238AD6AL4</t>
  </si>
  <si>
    <t>HDFB986</t>
  </si>
  <si>
    <t>INE040A16GF2</t>
  </si>
  <si>
    <t>KMBK880</t>
  </si>
  <si>
    <t>INE237A165Z5</t>
  </si>
  <si>
    <t>NBAR823</t>
  </si>
  <si>
    <t>INE261F16959</t>
  </si>
  <si>
    <t>RECL480</t>
  </si>
  <si>
    <t>INE020B14698</t>
  </si>
  <si>
    <t>PLNG01</t>
  </si>
  <si>
    <t>Petronet LNG Limited</t>
  </si>
  <si>
    <t>INE347G01014</t>
  </si>
  <si>
    <t>RELC01</t>
  </si>
  <si>
    <t>REC Limited</t>
  </si>
  <si>
    <t>INE020B01018</t>
  </si>
  <si>
    <t>ULCC01</t>
  </si>
  <si>
    <t>UltraTech Cement Limited</t>
  </si>
  <si>
    <t>INE481G01011</t>
  </si>
  <si>
    <t>HDFBOCT25</t>
  </si>
  <si>
    <t>HDFC Bank Limited October 2025 Future</t>
  </si>
  <si>
    <t>IBCLOCT25</t>
  </si>
  <si>
    <t>ICICI Bank Limited October 2025 Future</t>
  </si>
  <si>
    <t>UTIBOCT25</t>
  </si>
  <si>
    <t>Axis Bank Limited October 2025 Future</t>
  </si>
  <si>
    <t>KMBKOCT25</t>
  </si>
  <si>
    <t>Kotak Mahindra Bank Limited October 2025 Future</t>
  </si>
  <si>
    <t>ULCCOCT25</t>
  </si>
  <si>
    <t>UltraTech Cement Limited October 2025 Future</t>
  </si>
  <si>
    <t>GOI3472</t>
  </si>
  <si>
    <t>IN3320200295</t>
  </si>
  <si>
    <t>GOI6435</t>
  </si>
  <si>
    <t>IN1920240232</t>
  </si>
  <si>
    <t>GOI3253</t>
  </si>
  <si>
    <t>IN3320190272</t>
  </si>
  <si>
    <t>GOI4808</t>
  </si>
  <si>
    <t>IN2220220122</t>
  </si>
  <si>
    <t>POWF551</t>
  </si>
  <si>
    <t>INE134E08NR3</t>
  </si>
  <si>
    <t>GOI4555</t>
  </si>
  <si>
    <t>IN1520220071</t>
  </si>
  <si>
    <t>GOI5833</t>
  </si>
  <si>
    <t>IN0020240076</t>
  </si>
  <si>
    <t>GOI5195</t>
  </si>
  <si>
    <t>IN2220230055</t>
  </si>
  <si>
    <t>NBAR803</t>
  </si>
  <si>
    <t>INE261F08EL3</t>
  </si>
  <si>
    <t>GOI6535</t>
  </si>
  <si>
    <t>IN2120240246</t>
  </si>
  <si>
    <t>BAFL974</t>
  </si>
  <si>
    <t>INE296A07TJ4</t>
  </si>
  <si>
    <t>GOI7009</t>
  </si>
  <si>
    <t>IN1520250136</t>
  </si>
  <si>
    <t>GOI5840</t>
  </si>
  <si>
    <t>IN3120240111</t>
  </si>
  <si>
    <t>GOI2221</t>
  </si>
  <si>
    <t>IN3320180174</t>
  </si>
  <si>
    <t>GOI4820</t>
  </si>
  <si>
    <t>IN2220220130</t>
  </si>
  <si>
    <t>RECL457</t>
  </si>
  <si>
    <t>INE020B08FD6</t>
  </si>
  <si>
    <t>GOI4829</t>
  </si>
  <si>
    <t>IN3120220188</t>
  </si>
  <si>
    <t>GOI5052</t>
  </si>
  <si>
    <t>IN2220220254</t>
  </si>
  <si>
    <t>GOI2255</t>
  </si>
  <si>
    <t>IN2220190036</t>
  </si>
  <si>
    <t>GOI4932</t>
  </si>
  <si>
    <t>IN1920220168</t>
  </si>
  <si>
    <t>GOI4993</t>
  </si>
  <si>
    <t>IN1020220662</t>
  </si>
  <si>
    <t>GOI4804</t>
  </si>
  <si>
    <t>IN3120220170</t>
  </si>
  <si>
    <t>GOI2446</t>
  </si>
  <si>
    <t>IN2220200017</t>
  </si>
  <si>
    <t>GOI5405</t>
  </si>
  <si>
    <t>IN3320230193</t>
  </si>
  <si>
    <t>GOI5429</t>
  </si>
  <si>
    <t>IN1520230138</t>
  </si>
  <si>
    <t>NBAR787</t>
  </si>
  <si>
    <t>INE261F08EJ7</t>
  </si>
  <si>
    <t>GOI6046</t>
  </si>
  <si>
    <t>IN3120240020</t>
  </si>
  <si>
    <t>LICH679</t>
  </si>
  <si>
    <t>INE115A07QU9</t>
  </si>
  <si>
    <t>SIDB570</t>
  </si>
  <si>
    <t>INE556F08KR0</t>
  </si>
  <si>
    <t>BAFL926</t>
  </si>
  <si>
    <t>INE296A07TC9</t>
  </si>
  <si>
    <t>SIDB573</t>
  </si>
  <si>
    <t>INE556F08KS8</t>
  </si>
  <si>
    <t>GOI6010</t>
  </si>
  <si>
    <t>IN3120240186</t>
  </si>
  <si>
    <t>BAFL977</t>
  </si>
  <si>
    <t>INE296A07TL0</t>
  </si>
  <si>
    <t>LICH700</t>
  </si>
  <si>
    <t>INE115A07RG6</t>
  </si>
  <si>
    <t>GOI3700</t>
  </si>
  <si>
    <t>IN1920210169</t>
  </si>
  <si>
    <t>GOI2360</t>
  </si>
  <si>
    <t>IN1020180304</t>
  </si>
  <si>
    <t>GOI2172</t>
  </si>
  <si>
    <t>IN2820180049</t>
  </si>
  <si>
    <t>LICH680</t>
  </si>
  <si>
    <t>INE115A07QW5</t>
  </si>
  <si>
    <t>GOI3555</t>
  </si>
  <si>
    <t>IN3120210148</t>
  </si>
  <si>
    <t>GOI2101</t>
  </si>
  <si>
    <t>IN2020180070</t>
  </si>
  <si>
    <t>GOI2214</t>
  </si>
  <si>
    <t>IN1320180061</t>
  </si>
  <si>
    <t>GOI3375</t>
  </si>
  <si>
    <t>IN2820180114</t>
  </si>
  <si>
    <t>GOI2153</t>
  </si>
  <si>
    <t>IN3120180176</t>
  </si>
  <si>
    <t>GOI2058</t>
  </si>
  <si>
    <t>IN2020180039</t>
  </si>
  <si>
    <t>GOI4444</t>
  </si>
  <si>
    <t>IN2220220049</t>
  </si>
  <si>
    <t>GOI5023</t>
  </si>
  <si>
    <t>IN2220220197</t>
  </si>
  <si>
    <t>RECL465</t>
  </si>
  <si>
    <t>INE020B08FL9</t>
  </si>
  <si>
    <t>IGIF47</t>
  </si>
  <si>
    <t>INE219X07520</t>
  </si>
  <si>
    <t>GOI2775</t>
  </si>
  <si>
    <t>IN1920200327</t>
  </si>
  <si>
    <t>GOI2165</t>
  </si>
  <si>
    <t>IN1020180361</t>
  </si>
  <si>
    <t>RECL355</t>
  </si>
  <si>
    <t>INE020B08BH6</t>
  </si>
  <si>
    <t>GOI2066</t>
  </si>
  <si>
    <t>IN2020180047</t>
  </si>
  <si>
    <t>GOI6899</t>
  </si>
  <si>
    <t>IN2920220190</t>
  </si>
  <si>
    <t>GOI4101</t>
  </si>
  <si>
    <t>IN3620180023</t>
  </si>
  <si>
    <t>GOI4487</t>
  </si>
  <si>
    <t>IN2920220042</t>
  </si>
  <si>
    <t>GOI6268</t>
  </si>
  <si>
    <t>IN3120230302</t>
  </si>
  <si>
    <t>GOI2035</t>
  </si>
  <si>
    <t>IN2820180015</t>
  </si>
  <si>
    <t>GOI5005</t>
  </si>
  <si>
    <t>IN2220220171</t>
  </si>
  <si>
    <t>GOI5383</t>
  </si>
  <si>
    <t>IN2220230154</t>
  </si>
  <si>
    <t>GOI5210</t>
  </si>
  <si>
    <t>IN2920220349</t>
  </si>
  <si>
    <t>GOI5333</t>
  </si>
  <si>
    <t>IN3120230260</t>
  </si>
  <si>
    <t>GOI5125</t>
  </si>
  <si>
    <t>IN1020230042</t>
  </si>
  <si>
    <t>GOI5144</t>
  </si>
  <si>
    <t>IN2220230071</t>
  </si>
  <si>
    <t>GOI2408</t>
  </si>
  <si>
    <t>IN3120190225</t>
  </si>
  <si>
    <t>GOI6192</t>
  </si>
  <si>
    <t>IN3120190233</t>
  </si>
  <si>
    <t>GOI4069</t>
  </si>
  <si>
    <t>IN1520210213</t>
  </si>
  <si>
    <t>GOI2740</t>
  </si>
  <si>
    <t>IN2220200207</t>
  </si>
  <si>
    <t>GOI6654</t>
  </si>
  <si>
    <t>IN3120240376</t>
  </si>
  <si>
    <t>GOI3029</t>
  </si>
  <si>
    <t>IN2920200689</t>
  </si>
  <si>
    <t>GOI2743</t>
  </si>
  <si>
    <t>IN2220200231</t>
  </si>
  <si>
    <t>GOI3891</t>
  </si>
  <si>
    <t>IN1920210144</t>
  </si>
  <si>
    <t>GOI6815</t>
  </si>
  <si>
    <t>IN1920240331</t>
  </si>
  <si>
    <t>GOI3591</t>
  </si>
  <si>
    <t>IN2220210248</t>
  </si>
  <si>
    <t>GOI2194</t>
  </si>
  <si>
    <t>IN1020180411</t>
  </si>
  <si>
    <t>GOI2178</t>
  </si>
  <si>
    <t>IN1020180379</t>
  </si>
  <si>
    <t>GOI3409</t>
  </si>
  <si>
    <t>IN2820180106</t>
  </si>
  <si>
    <t>GOI2188</t>
  </si>
  <si>
    <t>IN1920180156</t>
  </si>
  <si>
    <t>GOI2115</t>
  </si>
  <si>
    <t>IN2920180188</t>
  </si>
  <si>
    <t>GOI1989</t>
  </si>
  <si>
    <t>IN1020140134</t>
  </si>
  <si>
    <t>GOI4102</t>
  </si>
  <si>
    <t>IN3620180106</t>
  </si>
  <si>
    <t>GOI4641</t>
  </si>
  <si>
    <t>IN2920180097</t>
  </si>
  <si>
    <t>GOI3344</t>
  </si>
  <si>
    <t>IN1820180108</t>
  </si>
  <si>
    <t>GOI5379</t>
  </si>
  <si>
    <t>IN0020230135</t>
  </si>
  <si>
    <t>GOI2171</t>
  </si>
  <si>
    <t>IN1920180115</t>
  </si>
  <si>
    <t>GOI3881</t>
  </si>
  <si>
    <t>IN1920200012</t>
  </si>
  <si>
    <t>GOI4092</t>
  </si>
  <si>
    <t>IN1220180021</t>
  </si>
  <si>
    <t>GOI4854</t>
  </si>
  <si>
    <t>IN1920220010</t>
  </si>
  <si>
    <t>GOI4737</t>
  </si>
  <si>
    <t>IN2220220114</t>
  </si>
  <si>
    <t>GOI5284</t>
  </si>
  <si>
    <t>IN2920220018</t>
  </si>
  <si>
    <t>GOI5431</t>
  </si>
  <si>
    <t>IN1920230092</t>
  </si>
  <si>
    <t>GOI4099</t>
  </si>
  <si>
    <t>IN3420190016</t>
  </si>
  <si>
    <t>LICH444</t>
  </si>
  <si>
    <t>INE115A07MW4</t>
  </si>
  <si>
    <t>GOI5803</t>
  </si>
  <si>
    <t>IN2920240057</t>
  </si>
  <si>
    <t>GOI5145</t>
  </si>
  <si>
    <t>IN2220230089</t>
  </si>
  <si>
    <t>GOI6138</t>
  </si>
  <si>
    <t>IN3120240152</t>
  </si>
  <si>
    <t>GOI5122</t>
  </si>
  <si>
    <t>IN2220230063</t>
  </si>
  <si>
    <t>GOI4095</t>
  </si>
  <si>
    <t>IN2020190103</t>
  </si>
  <si>
    <t>IGIF29</t>
  </si>
  <si>
    <t>INE219X07215</t>
  </si>
  <si>
    <t>IGIF45</t>
  </si>
  <si>
    <t>INE219X07454</t>
  </si>
  <si>
    <t>GOI5101</t>
  </si>
  <si>
    <t>IN3120230021</t>
  </si>
  <si>
    <t>GOI3771</t>
  </si>
  <si>
    <t>IN1020190139</t>
  </si>
  <si>
    <t>GOI6181</t>
  </si>
  <si>
    <t>IN2920190385</t>
  </si>
  <si>
    <t>GOI6496</t>
  </si>
  <si>
    <t>IN1920240299</t>
  </si>
  <si>
    <t>GOI6563</t>
  </si>
  <si>
    <t>IN3120240616</t>
  </si>
  <si>
    <t>GOI3032</t>
  </si>
  <si>
    <t>IN1520200271</t>
  </si>
  <si>
    <t>GOI4285</t>
  </si>
  <si>
    <t>IN2920210498</t>
  </si>
  <si>
    <t>GOI3659</t>
  </si>
  <si>
    <t>IN3120210114</t>
  </si>
  <si>
    <t>GOI3619</t>
  </si>
  <si>
    <t>IN3120210213</t>
  </si>
  <si>
    <t>GOI6897</t>
  </si>
  <si>
    <t>IN3120210171</t>
  </si>
  <si>
    <t>GOI2503</t>
  </si>
  <si>
    <t>IN3120200065</t>
  </si>
  <si>
    <t>GOI3025</t>
  </si>
  <si>
    <t>IN2920200622</t>
  </si>
  <si>
    <t>GOI3665</t>
  </si>
  <si>
    <t>IN1920210151</t>
  </si>
  <si>
    <t>GOI3904</t>
  </si>
  <si>
    <t>IN2220210115</t>
  </si>
  <si>
    <t>GOI3489</t>
  </si>
  <si>
    <t>IN2220210081</t>
  </si>
  <si>
    <t>GOI3955</t>
  </si>
  <si>
    <t>IN2920200317</t>
  </si>
  <si>
    <t>GOI2714</t>
  </si>
  <si>
    <t>IN3120200222</t>
  </si>
  <si>
    <t>REP8_300925</t>
  </si>
  <si>
    <t>RATN01</t>
  </si>
  <si>
    <t>RBL Bank Limited</t>
  </si>
  <si>
    <t>INE976G01028</t>
  </si>
  <si>
    <t>BTAT01</t>
  </si>
  <si>
    <t>Vodafone Idea Limited</t>
  </si>
  <si>
    <t>INE669E01016</t>
  </si>
  <si>
    <t>CANB02</t>
  </si>
  <si>
    <t>Canara Bank</t>
  </si>
  <si>
    <t>INE476A01022</t>
  </si>
  <si>
    <t>IBHF01</t>
  </si>
  <si>
    <t>Sammaan Capital Limited</t>
  </si>
  <si>
    <t>INE148I01020</t>
  </si>
  <si>
    <t>ABFS01</t>
  </si>
  <si>
    <t>Aditya Birla Capital Limited</t>
  </si>
  <si>
    <t>INE674K01013</t>
  </si>
  <si>
    <t>JSWE01</t>
  </si>
  <si>
    <t>JSW Energy Limited</t>
  </si>
  <si>
    <t>INE121E01018</t>
  </si>
  <si>
    <t>ONCO02</t>
  </si>
  <si>
    <t>One 97 Communications Limited</t>
  </si>
  <si>
    <t>INE982J01020</t>
  </si>
  <si>
    <t>Financial Technology (Fintech)</t>
  </si>
  <si>
    <t>HZIN02</t>
  </si>
  <si>
    <t>Hindustan Zinc Limited</t>
  </si>
  <si>
    <t>INE267A01025</t>
  </si>
  <si>
    <t>CGCE01</t>
  </si>
  <si>
    <t>Crompton Greaves Consumer Electricals Limited</t>
  </si>
  <si>
    <t>INE299U01018</t>
  </si>
  <si>
    <t>DIXO02</t>
  </si>
  <si>
    <t>Dixon Technologies (India) Limited</t>
  </si>
  <si>
    <t>INE935N01020</t>
  </si>
  <si>
    <t>JUFL02</t>
  </si>
  <si>
    <t>Jubilant Foodworks Limited</t>
  </si>
  <si>
    <t>INE797F01020</t>
  </si>
  <si>
    <t>APOL02</t>
  </si>
  <si>
    <t>Apollo Hospitals Enterprise Limited</t>
  </si>
  <si>
    <t>INE437A01024</t>
  </si>
  <si>
    <t>BPCL01</t>
  </si>
  <si>
    <t>Bharat Petroleum Corporation Limited</t>
  </si>
  <si>
    <t>INE029A01011</t>
  </si>
  <si>
    <t>CHLO02</t>
  </si>
  <si>
    <t>Exide Industries Limited</t>
  </si>
  <si>
    <t>INE302A01020</t>
  </si>
  <si>
    <t>PHFP02</t>
  </si>
  <si>
    <t>PNB Housing Finance Limited</t>
  </si>
  <si>
    <t>INE572E01012</t>
  </si>
  <si>
    <t>MOSU03</t>
  </si>
  <si>
    <t>Samvardhana Motherson International Limited</t>
  </si>
  <si>
    <t>INE775A01035</t>
  </si>
  <si>
    <t>BTUL02</t>
  </si>
  <si>
    <t>APL Apollo Tubes Limited</t>
  </si>
  <si>
    <t>INE702C01027</t>
  </si>
  <si>
    <t>HIMF02</t>
  </si>
  <si>
    <t>HFCL Limited</t>
  </si>
  <si>
    <t>INE548A01028</t>
  </si>
  <si>
    <t>IEIN02</t>
  </si>
  <si>
    <t>Info Edge (India) Limited</t>
  </si>
  <si>
    <t>INE663F01032</t>
  </si>
  <si>
    <t>YESB03</t>
  </si>
  <si>
    <t>Yes Bank Limited</t>
  </si>
  <si>
    <t>INE528G01035</t>
  </si>
  <si>
    <t>KALJ01</t>
  </si>
  <si>
    <t>Kalyan Jewellers India Limited</t>
  </si>
  <si>
    <t>INE303R01014</t>
  </si>
  <si>
    <t>ESMC02</t>
  </si>
  <si>
    <t>PB Fintech Limited</t>
  </si>
  <si>
    <t>INE417T01026</t>
  </si>
  <si>
    <t>SYNI01</t>
  </si>
  <si>
    <t>Syngene International Limited</t>
  </si>
  <si>
    <t>INE398R01022</t>
  </si>
  <si>
    <t>BRIT03</t>
  </si>
  <si>
    <t>Britannia Industries Limited</t>
  </si>
  <si>
    <t>INE216A01030</t>
  </si>
  <si>
    <t>PIDI02</t>
  </si>
  <si>
    <t>Pidilite Industries Limited</t>
  </si>
  <si>
    <t>INE318A01026</t>
  </si>
  <si>
    <t>Chemicals &amp; Petrochemicals</t>
  </si>
  <si>
    <t>TOPH02</t>
  </si>
  <si>
    <t>Torrent Pharmaceuticals Limited</t>
  </si>
  <si>
    <t>INE685A01028</t>
  </si>
  <si>
    <t>BFLS01</t>
  </si>
  <si>
    <t>Mphasis Limited</t>
  </si>
  <si>
    <t>INE356A01018</t>
  </si>
  <si>
    <t>NBCC03</t>
  </si>
  <si>
    <t>NBCC (India) Limited</t>
  </si>
  <si>
    <t>INE095N01031</t>
  </si>
  <si>
    <t>PREP01</t>
  </si>
  <si>
    <t>Prestige Estates Projects Limited</t>
  </si>
  <si>
    <t>INE811K01011</t>
  </si>
  <si>
    <t>INEN02</t>
  </si>
  <si>
    <t>Cyient Limited</t>
  </si>
  <si>
    <t>INE136B01020</t>
  </si>
  <si>
    <t>IT - Services</t>
  </si>
  <si>
    <t>CCOI02</t>
  </si>
  <si>
    <t>Container Corporation of India Limited</t>
  </si>
  <si>
    <t>INE111A01025</t>
  </si>
  <si>
    <t>Transport Services</t>
  </si>
  <si>
    <t>MARC02</t>
  </si>
  <si>
    <t>Marico Limited</t>
  </si>
  <si>
    <t>INE196A01026</t>
  </si>
  <si>
    <t>NACL03</t>
  </si>
  <si>
    <t>National Aluminium Company Limited</t>
  </si>
  <si>
    <t>INE139A01034</t>
  </si>
  <si>
    <t>MACR01</t>
  </si>
  <si>
    <t>Lodha Developers Limited</t>
  </si>
  <si>
    <t>INE670K01029</t>
  </si>
  <si>
    <t>GLPH03</t>
  </si>
  <si>
    <t>Glenmark Pharmaceuticals Limited</t>
  </si>
  <si>
    <t>INE935A01035</t>
  </si>
  <si>
    <t>LAUR02</t>
  </si>
  <si>
    <t>Laurus Labs Limited</t>
  </si>
  <si>
    <t>INE947Q01028</t>
  </si>
  <si>
    <t>KEII02</t>
  </si>
  <si>
    <t>KEI Industries Limited</t>
  </si>
  <si>
    <t>INE878B01027</t>
  </si>
  <si>
    <t>IPLI01</t>
  </si>
  <si>
    <t>ICICI Prudential Life Insurance Company Limited</t>
  </si>
  <si>
    <t>INE726G01019</t>
  </si>
  <si>
    <t>Insurance</t>
  </si>
  <si>
    <t>ALKE01</t>
  </si>
  <si>
    <t>Alkem Laboratories Limited</t>
  </si>
  <si>
    <t>INE540L01014</t>
  </si>
  <si>
    <t>PHMI02</t>
  </si>
  <si>
    <t>The Phoenix Mills Limited</t>
  </si>
  <si>
    <t>INE211B01039</t>
  </si>
  <si>
    <t>TTEC01</t>
  </si>
  <si>
    <t>Tata Technologies Limited</t>
  </si>
  <si>
    <t>INE142M01025</t>
  </si>
  <si>
    <t>PSYL02</t>
  </si>
  <si>
    <t>Persistent Systems Limited</t>
  </si>
  <si>
    <t>INE262H01021</t>
  </si>
  <si>
    <t>PSYLOCT25</t>
  </si>
  <si>
    <t>Persistent Systems Limited October 2025 Future</t>
  </si>
  <si>
    <t>TTECOCT25</t>
  </si>
  <si>
    <t>Tata Technologies Limited October 2025 Future</t>
  </si>
  <si>
    <t>PHMIOCT25</t>
  </si>
  <si>
    <t>The Phoenix Mills Limited October 2025 Future</t>
  </si>
  <si>
    <t>ALKEOCT25</t>
  </si>
  <si>
    <t>Alkem Laboratories Limited October 2025 Future</t>
  </si>
  <si>
    <t>IPLIOCT25</t>
  </si>
  <si>
    <t>ICICI Prudential Life Insurance Company Limited October 2025 Future</t>
  </si>
  <si>
    <t>KEIIOCT25</t>
  </si>
  <si>
    <t>KEI Industries Limited October 2025 Future</t>
  </si>
  <si>
    <t>LAUROCT25</t>
  </si>
  <si>
    <t>Laurus Labs Limited October 2025 Future</t>
  </si>
  <si>
    <t>GLPHOCT25</t>
  </si>
  <si>
    <t>Glenmark Pharmaceuticals Limited October 2025 Future</t>
  </si>
  <si>
    <t>MACROCT25</t>
  </si>
  <si>
    <t>Lodha Developers Limited October 2025 Future</t>
  </si>
  <si>
    <t>NACLOCT25</t>
  </si>
  <si>
    <t>National Aluminium Company Limited October 2025 Future</t>
  </si>
  <si>
    <t>MARCOCT25</t>
  </si>
  <si>
    <t>Marico Limited October 2025 Future</t>
  </si>
  <si>
    <t>CCOIOCT25</t>
  </si>
  <si>
    <t>Container Corporation of India Limited October 2025 Future</t>
  </si>
  <si>
    <t>INENOCT25</t>
  </si>
  <si>
    <t>Cyient Limited October 2025 Future</t>
  </si>
  <si>
    <t>PREPOCT25</t>
  </si>
  <si>
    <t>Prestige Estates Projects Limited October 2025 Future</t>
  </si>
  <si>
    <t>NBCCOCT25</t>
  </si>
  <si>
    <t>NBCC (India) Limited October 2025 Future</t>
  </si>
  <si>
    <t>BFLSOCT25</t>
  </si>
  <si>
    <t>Mphasis Limited October 2025 Future</t>
  </si>
  <si>
    <t>TOPHOCT25</t>
  </si>
  <si>
    <t>Torrent Pharmaceuticals Limited October 2025 Future</t>
  </si>
  <si>
    <t>PIDIOCT25</t>
  </si>
  <si>
    <t>Pidilite Industries Limited October 2025 Future</t>
  </si>
  <si>
    <t>BRITOCT25</t>
  </si>
  <si>
    <t>Britannia Industries Limited October 2025 Future</t>
  </si>
  <si>
    <t>SYNIOCT25</t>
  </si>
  <si>
    <t>Syngene International Limited October 2025 Future</t>
  </si>
  <si>
    <t>ITCLOCT25</t>
  </si>
  <si>
    <t>ITC Limited October 2025 Future</t>
  </si>
  <si>
    <t>ESMCOCT25</t>
  </si>
  <si>
    <t>PB Fintech Limited October 2025 Future</t>
  </si>
  <si>
    <t>KALJOCT25</t>
  </si>
  <si>
    <t>Kalyan Jewellers India Limited October 2025 Future</t>
  </si>
  <si>
    <t>YESBOCT25</t>
  </si>
  <si>
    <t>Yes Bank Limited October 2025 Future</t>
  </si>
  <si>
    <t>IEINOCT25</t>
  </si>
  <si>
    <t>Info Edge (India) Limited October 2025 Future</t>
  </si>
  <si>
    <t>HIMFOCT25</t>
  </si>
  <si>
    <t>HFCL Limited October 2025 Future</t>
  </si>
  <si>
    <t>BTULOCT25</t>
  </si>
  <si>
    <t>APL Apollo Tubes Limited October 2025 Future</t>
  </si>
  <si>
    <t>MOSUOCT25</t>
  </si>
  <si>
    <t>Samvardhana Motherson International Limited October 2025 Future</t>
  </si>
  <si>
    <t>PHFPOCT25</t>
  </si>
  <si>
    <t>PNB Housing Finance Limited October 2025 Future</t>
  </si>
  <si>
    <t>CHLOOCT25</t>
  </si>
  <si>
    <t>Exide Industries Limited October 2025 Future</t>
  </si>
  <si>
    <t>BPCLOCT25</t>
  </si>
  <si>
    <t>Bharat Petroleum Corporation Limited October 2025 Future</t>
  </si>
  <si>
    <t>APOLOCT25</t>
  </si>
  <si>
    <t>Apollo Hospitals Enterprise Limited October 2025 Future</t>
  </si>
  <si>
    <t>PLNGOCT25</t>
  </si>
  <si>
    <t>Petronet LNG Limited October 2025 Future</t>
  </si>
  <si>
    <t>JUFLOCT25</t>
  </si>
  <si>
    <t>Jubilant Foodworks Limited October 2025 Future</t>
  </si>
  <si>
    <t>DIXOOCT25</t>
  </si>
  <si>
    <t>Dixon Technologies (India) Limited October 2025 Future</t>
  </si>
  <si>
    <t>CIPLOCT25</t>
  </si>
  <si>
    <t>Cipla Limited October 2025 Future</t>
  </si>
  <si>
    <t>CGCEOCT25</t>
  </si>
  <si>
    <t>Crompton Greaves Consumer Electricals Limited October 2025 Future</t>
  </si>
  <si>
    <t>COALOCT25</t>
  </si>
  <si>
    <t>Coal India Limited October 2025 Future</t>
  </si>
  <si>
    <t>HZINOCT25</t>
  </si>
  <si>
    <t>Hindustan Zinc Limited October 2025 Future</t>
  </si>
  <si>
    <t>RELCOCT25</t>
  </si>
  <si>
    <t>REC Limited October 2025 Future</t>
  </si>
  <si>
    <t>ATATOCT25</t>
  </si>
  <si>
    <t>Vodafone Idea Limited October 2025 Future</t>
  </si>
  <si>
    <t>RTBKOCT25</t>
  </si>
  <si>
    <t>RBL Bank Limited October 2025 Future</t>
  </si>
  <si>
    <t>ONCOOCT25</t>
  </si>
  <si>
    <t>One 97 Communications Limited October 2025 Future</t>
  </si>
  <si>
    <t>PGCIOCT25</t>
  </si>
  <si>
    <t>Power Grid Corporation of India Limited October 2025 Future</t>
  </si>
  <si>
    <t>JSWEOCT25</t>
  </si>
  <si>
    <t>JSW Energy Limited October 2025 Future</t>
  </si>
  <si>
    <t>HCLTOCT25</t>
  </si>
  <si>
    <t>HCL Technologies Limited October 2025 Future</t>
  </si>
  <si>
    <t>ABFSOCT25</t>
  </si>
  <si>
    <t>Aditya Birla Capital Limited October 2025 Future</t>
  </si>
  <si>
    <t>IBHFOCT25</t>
  </si>
  <si>
    <t>Sammaan Capital Limited October 2025 Future</t>
  </si>
  <si>
    <t>CANBOCT25</t>
  </si>
  <si>
    <t>Canara Bank October 2025 Future</t>
  </si>
  <si>
    <t>MAHIOCT25</t>
  </si>
  <si>
    <t>Mahindra &amp; Mahindra Limited October 2025 Future</t>
  </si>
  <si>
    <t>BTVLOCT25</t>
  </si>
  <si>
    <t>Bharti Airtel Limited October 2025 Future</t>
  </si>
  <si>
    <t>HDFB1015</t>
  </si>
  <si>
    <t>INE040A16HN4</t>
  </si>
  <si>
    <t>NBAR821</t>
  </si>
  <si>
    <t>INE261F16934</t>
  </si>
  <si>
    <t>NIRL01</t>
  </si>
  <si>
    <t>NIRLON LIMITED</t>
  </si>
  <si>
    <t>INE910A01012</t>
  </si>
  <si>
    <t>SLIF01</t>
  </si>
  <si>
    <t>SBI Life Insurance Company Limited</t>
  </si>
  <si>
    <t>INE123W01016</t>
  </si>
  <si>
    <t>MAZG02</t>
  </si>
  <si>
    <t>Mazagon Dock Shipbuilders Limited</t>
  </si>
  <si>
    <t>INE249Z01020</t>
  </si>
  <si>
    <t>Industrial Manufacturing</t>
  </si>
  <si>
    <t>HDLI01</t>
  </si>
  <si>
    <t>HDFC Life Insurance Company Limited</t>
  </si>
  <si>
    <t>INE795G01014</t>
  </si>
  <si>
    <t>HDAM01</t>
  </si>
  <si>
    <t>HDFC Asset Management Company Limited</t>
  </si>
  <si>
    <t>INE127D01025</t>
  </si>
  <si>
    <t>HDAMOCT25</t>
  </si>
  <si>
    <t>HDFC Asset Management Company Limited October 2025 Future</t>
  </si>
  <si>
    <t>HDLIOCT25</t>
  </si>
  <si>
    <t>HDFC Life Insurance Company Limited October 2025 Future</t>
  </si>
  <si>
    <t>CHELOCT25</t>
  </si>
  <si>
    <t>Zydus Lifesciences Limited October 2025 Future</t>
  </si>
  <si>
    <t>MAZGOCT25</t>
  </si>
  <si>
    <t>Mazagon Dock Shipbuilders Limited October 2025 Future</t>
  </si>
  <si>
    <t>SLIFOCT25</t>
  </si>
  <si>
    <t>SBI Life Insurance Company Limited October 2025 Future</t>
  </si>
  <si>
    <t>GOI3027</t>
  </si>
  <si>
    <t>IN3120200362</t>
  </si>
  <si>
    <t>GOI4815</t>
  </si>
  <si>
    <t>IN1520220113</t>
  </si>
  <si>
    <t>GOI6134</t>
  </si>
  <si>
    <t>IN3120230336</t>
  </si>
  <si>
    <t>LICH684</t>
  </si>
  <si>
    <t>INE115A07QY1</t>
  </si>
  <si>
    <t>BAFL973</t>
  </si>
  <si>
    <t>INE296A07TK2</t>
  </si>
  <si>
    <t>GOI6690</t>
  </si>
  <si>
    <t>IN2120240279</t>
  </si>
  <si>
    <t>GOI5037</t>
  </si>
  <si>
    <t>IN2220220213</t>
  </si>
  <si>
    <t>GOI5006</t>
  </si>
  <si>
    <t>IN2220220189</t>
  </si>
  <si>
    <t>GOI5066</t>
  </si>
  <si>
    <t>IN1020220746</t>
  </si>
  <si>
    <t>GOI5216</t>
  </si>
  <si>
    <t>IN4520230165</t>
  </si>
  <si>
    <t>GOI3710</t>
  </si>
  <si>
    <t>IN1920210193</t>
  </si>
  <si>
    <t>GOI4811</t>
  </si>
  <si>
    <t>IN2920220174</t>
  </si>
  <si>
    <t>GOI5615</t>
  </si>
  <si>
    <t>IN3120230278</t>
  </si>
  <si>
    <t>GOI5448</t>
  </si>
  <si>
    <t>IN1020230620</t>
  </si>
  <si>
    <t>GOI4450</t>
  </si>
  <si>
    <t>IN2220220064</t>
  </si>
  <si>
    <t>GOI5601</t>
  </si>
  <si>
    <t>IN3120230401</t>
  </si>
  <si>
    <t>GOI5201</t>
  </si>
  <si>
    <t>IN3120230179</t>
  </si>
  <si>
    <t>GOI5811</t>
  </si>
  <si>
    <t>IN3120240079</t>
  </si>
  <si>
    <t>GOI3511</t>
  </si>
  <si>
    <t>IN2220210131</t>
  </si>
  <si>
    <t>GOI2939</t>
  </si>
  <si>
    <t>IN1920200491</t>
  </si>
  <si>
    <t>GOI2963</t>
  </si>
  <si>
    <t>IN3120200339</t>
  </si>
  <si>
    <t>GOI2955</t>
  </si>
  <si>
    <t>IN1920200541</t>
  </si>
  <si>
    <t>GOI2444</t>
  </si>
  <si>
    <t>IN1920200020</t>
  </si>
  <si>
    <t>GOI4479</t>
  </si>
  <si>
    <t>IN2220220080</t>
  </si>
  <si>
    <t>GOI2449</t>
  </si>
  <si>
    <t>IN3120200016</t>
  </si>
  <si>
    <t>GOI4461</t>
  </si>
  <si>
    <t>IN1520220014</t>
  </si>
  <si>
    <t>GOI5357</t>
  </si>
  <si>
    <t>IN2920230256</t>
  </si>
  <si>
    <t>GOI6178</t>
  </si>
  <si>
    <t>IN1020220126</t>
  </si>
  <si>
    <t>GOI5036</t>
  </si>
  <si>
    <t>IN2220220221</t>
  </si>
  <si>
    <t>RECL318</t>
  </si>
  <si>
    <t>INE020B08AH8</t>
  </si>
  <si>
    <t>GOI4350</t>
  </si>
  <si>
    <t>IN3120210502</t>
  </si>
  <si>
    <t>GOI5156</t>
  </si>
  <si>
    <t>IN3120230096</t>
  </si>
  <si>
    <t>GOI2418</t>
  </si>
  <si>
    <t>IN1020190519</t>
  </si>
  <si>
    <t>GOI3984</t>
  </si>
  <si>
    <t>IN2920210415</t>
  </si>
  <si>
    <t>GOI3951</t>
  </si>
  <si>
    <t>IN2920200135</t>
  </si>
  <si>
    <t>GOI2932</t>
  </si>
  <si>
    <t>IN1920200459</t>
  </si>
  <si>
    <t>NBAR597</t>
  </si>
  <si>
    <t>INE261F08CM5</t>
  </si>
  <si>
    <t>GOI4283</t>
  </si>
  <si>
    <t>IN2920210308</t>
  </si>
  <si>
    <t>NIFTY 23000 Call December 2025 Option</t>
  </si>
  <si>
    <t>Long / (Short)</t>
  </si>
  <si>
    <t>Market value 
(Rs. in Lakhs)</t>
  </si>
  <si>
    <t>% to AUM</t>
  </si>
  <si>
    <t>Notes &amp; Symbols</t>
  </si>
  <si>
    <t>(Short)</t>
  </si>
  <si>
    <t>IND A1+</t>
  </si>
  <si>
    <t>Bajaj Finance Limited (18/06/2026)</t>
  </si>
  <si>
    <t>Bajaj Finance Limited (06/05/2026)</t>
  </si>
  <si>
    <t>Bajaj Finance Limited (26/05/2026)</t>
  </si>
  <si>
    <t>Bajaj Finance Limited (07/05/2026)</t>
  </si>
  <si>
    <t>Computer Software: Programming, Data Processing ##</t>
  </si>
  <si>
    <t>Computer Software: Prepackaged Software ##</t>
  </si>
  <si>
    <t>Catalog/Specialty Distribution ##</t>
  </si>
  <si>
    <t>7.47% Small Industries Dev Bank of India (25/11/2025)</t>
  </si>
  <si>
    <t>7.59% Power Finance Corporation Limited (03/11/2025)</t>
  </si>
  <si>
    <t>8.11% REC Limited (07/10/2025)</t>
  </si>
  <si>
    <t>5.45% NTPC Limited (15/10/2025)</t>
  </si>
  <si>
    <t>Corporate Debt Market Development Fund - Class A2 Units</t>
  </si>
  <si>
    <t>Power Finance Corporation Limited (15/12/2025)</t>
  </si>
  <si>
    <t>National Bank For Agriculture and Rural Development (10/12/2025)</t>
  </si>
  <si>
    <t>Indian Oil Corporation Limited (19/12/2025)</t>
  </si>
  <si>
    <t>Bajaj Finance Limited (04/12/2025)</t>
  </si>
  <si>
    <t>National Bank For Agriculture and Rural Development (19/12/2025)</t>
  </si>
  <si>
    <t>Indian Oil Corporation Limited (04/11/2025)</t>
  </si>
  <si>
    <t>Indian Oil Corporation Limited (07/11/2025)</t>
  </si>
  <si>
    <t>Export Import Bank of India (17/11/2025)</t>
  </si>
  <si>
    <t>Indian Oil Corporation Limited (24/12/2025)</t>
  </si>
  <si>
    <t>Bajaj Finance Limited (14/10/2025)</t>
  </si>
  <si>
    <t>National Bank For Agriculture and Rural Development (20/10/2025)</t>
  </si>
  <si>
    <t>Export Import Bank of India (10/11/2025)</t>
  </si>
  <si>
    <t>Export Import Bank of India (24/10/2025)</t>
  </si>
  <si>
    <t>Axis Bank Limited (17/12/2025)</t>
  </si>
  <si>
    <t>Union Bank of India (22/12/2025)</t>
  </si>
  <si>
    <t>Union Bank of India (23/12/2025)</t>
  </si>
  <si>
    <t>Bank of Baroda (03/11/2025)</t>
  </si>
  <si>
    <t>Kotak Mahindra Bank Limited (28/11/2025)</t>
  </si>
  <si>
    <t>Kotak Mahindra Bank Limited (04/12/2025)</t>
  </si>
  <si>
    <t>Canara Bank (04/11/2025)</t>
  </si>
  <si>
    <t>Canara Bank (12/12/2025)</t>
  </si>
  <si>
    <t>Bank of Baroda (16/12/2025)</t>
  </si>
  <si>
    <t>Axis Bank Limited (16/12/2025)</t>
  </si>
  <si>
    <t>Canara Bank (18/12/2025)</t>
  </si>
  <si>
    <t>HDFC Bank Limited (18/12/2025)</t>
  </si>
  <si>
    <t>HDFC Bank Limited (03/12/2025)</t>
  </si>
  <si>
    <t>Axis Bank Limited (13/11/2025)</t>
  </si>
  <si>
    <t>Bank of Baroda (26/12/2025)</t>
  </si>
  <si>
    <t>Small Industries Dev Bank of India (07/11/2025)</t>
  </si>
  <si>
    <t>Canara Bank (19/11/2025)</t>
  </si>
  <si>
    <t>Canara Bank (26/12/2025)</t>
  </si>
  <si>
    <t>Punjab National Bank (05/12/2025)</t>
  </si>
  <si>
    <t>TREPS</t>
  </si>
  <si>
    <t>RREPO</t>
  </si>
  <si>
    <t>Bank of Baroda (13/01/2026)</t>
  </si>
  <si>
    <t>Axis Bank Limited (05/02/2026)</t>
  </si>
  <si>
    <t>HDFC Bank Limited (24/03/2026)</t>
  </si>
  <si>
    <t>Small Industries Dev Bank of India (05/05/2026)</t>
  </si>
  <si>
    <t>ICICI Bank Limited (14/11/2025)</t>
  </si>
  <si>
    <t>Indian Bank (04/12/2025)</t>
  </si>
  <si>
    <t>Punjab National Bank (08/01/2026)</t>
  </si>
  <si>
    <t>National Bank For Agriculture and Rural Development (20/01/2026)</t>
  </si>
  <si>
    <t>HDFC Bank Limited (06/02/2026)</t>
  </si>
  <si>
    <t>Kotak Mahindra Bank Limited (18/02/2026)</t>
  </si>
  <si>
    <t>Axis Bank Limited (11/06/2026)</t>
  </si>
  <si>
    <t>Bank of Baroda (23/07/2026)</t>
  </si>
  <si>
    <t>REC Limited (10/06/2026)</t>
  </si>
  <si>
    <t>7.08% Uttar Pradesh SDL (MD 17/02/2031)</t>
  </si>
  <si>
    <t>7.08% Karnataka SDL (MD 12/08/2031)</t>
  </si>
  <si>
    <t>7.93% Uttar Pradesh SDL (MD 24/03/2030)</t>
  </si>
  <si>
    <t>7.76% Maharashtra SDL (MD 04/10/2030)</t>
  </si>
  <si>
    <t>6.64% Power Fin Corpn Ltd NCD 250B (MD15/07/30)</t>
  </si>
  <si>
    <t>7.61% Gujarat SDL (MD 03/08/2032)</t>
  </si>
  <si>
    <t>7.02% GOI (MD 18/06/2031)</t>
  </si>
  <si>
    <t>7.33% Maharashtra SDL (MD 31/05/2031)</t>
  </si>
  <si>
    <t>7.14% Madhya Pradesh SDL (MD 19/03/2032)</t>
  </si>
  <si>
    <t>7.3763% Bajaj Fina NCD (MD 26/06/2028)</t>
  </si>
  <si>
    <t>7.01% Gujarat SDL (MD 03/09/2031)</t>
  </si>
  <si>
    <t>7.39% Tamilnadu SDL (MD 12/06/2032)</t>
  </si>
  <si>
    <t>8.43% Uttar Pradesh SDL (MD 06/03/2029)</t>
  </si>
  <si>
    <t>7.7% Maharashtra SDL (MD 19/10/2030)</t>
  </si>
  <si>
    <t>7.58% REC Ltd NCD Ser 234B (MD 31/05/2029)</t>
  </si>
  <si>
    <t>7.82% Tamilnadu SDL (MD 27/10/2032)</t>
  </si>
  <si>
    <t>7.73% Maharashtra SDL (MD 29/03/2032)</t>
  </si>
  <si>
    <t>7.39% Maharashtra SDL (MD 03/07/2030)</t>
  </si>
  <si>
    <t>7.6% Karnataka SDL (MD 04/01/2033)</t>
  </si>
  <si>
    <t>7.7% Andhra Pradesh SDL (MD 22/02/2030)</t>
  </si>
  <si>
    <t>7.79% Tamilnadu SDL (MD 04/10/2032)</t>
  </si>
  <si>
    <t>7.83% Maharashtra SDL (MD 08/04/2030)</t>
  </si>
  <si>
    <t>7.75% Uttarpradesh SDL (MD 29/11/2033)</t>
  </si>
  <si>
    <t>7.55% Gujarat SDL (MD 20/12/2031)</t>
  </si>
  <si>
    <t>7.64% NABARD Sr 25B NCD (MD 06/12/2029)</t>
  </si>
  <si>
    <t>7.5% Tamilnadu SDL (MD 24/04/2031)</t>
  </si>
  <si>
    <t>7.75% LIC Housing Fin Ltd NCD Tr444 (MD23/08/29)</t>
  </si>
  <si>
    <t>7.47% SIDBI NCD Ser II (MD 05/09/2029)</t>
  </si>
  <si>
    <t>7.34% SIDBI NCD Ser III (MD 26/02/2029)</t>
  </si>
  <si>
    <t>7.27% Tamilnadu SDL (MD 31/07/2032)</t>
  </si>
  <si>
    <t>7.38% Bajaj Finance Ltd NCD Opt II (MD 28/06/2030)</t>
  </si>
  <si>
    <t>6.89% Karnataka SDL (MD 15/12/2033)</t>
  </si>
  <si>
    <t>8.68% Andhra Pradesh SDL (MD 24/10/2030)</t>
  </si>
  <si>
    <t>8.34% Punjab SDL (MD 30/05/2028)</t>
  </si>
  <si>
    <t>7.74% LIC Hsg Fin NCD Tr 445 Op II (MD 11/02/2028)</t>
  </si>
  <si>
    <t>6.97% Tamilnadu SDL (MD 28/07/2031)</t>
  </si>
  <si>
    <t>8.48% Kerala SDL (MD 08/08/2030)</t>
  </si>
  <si>
    <t>8.44% Bihar SDL (MD 06/03/2029)</t>
  </si>
  <si>
    <t>8.43% Punjab SDL (MD 05/12/2028)</t>
  </si>
  <si>
    <t>8.37% Tamil Nadu SDL (MD 05/12/2028)</t>
  </si>
  <si>
    <t>8.33% Kerala SDL (MD 30/05/2028)</t>
  </si>
  <si>
    <t>7.63% Maharashtra SDL (MD 11/05/2030)</t>
  </si>
  <si>
    <t>7.7% Maharashtra SDL (MD 08/03/2031)</t>
  </si>
  <si>
    <t>7.34% REC Ltd Sr 240 B (MD 30/04/2030)</t>
  </si>
  <si>
    <t>7.07% IndiGrid Inf NCD SR AF (20/06/2030)</t>
  </si>
  <si>
    <t>6.75% Karnataka SDL (MD 14/10/2033)</t>
  </si>
  <si>
    <t>8.43% Andhra Pradesh SDL (MD 05/12/2030)</t>
  </si>
  <si>
    <t>8.37% REC Ltd NCD Ser 169 (MD 07/12/2028)</t>
  </si>
  <si>
    <t>8.41% Kerala SDL (MD 06/06/2028)</t>
  </si>
  <si>
    <t>7.84% Rajasthan SDL (MD 27/10/2032)</t>
  </si>
  <si>
    <t>8.2% Uttarakhand SDL (MD 09/05/2028)</t>
  </si>
  <si>
    <t>7.83% Rajasthan SDL (MD 22/06/2032)</t>
  </si>
  <si>
    <t>7.68% Tamilnadu SDL (MD 01/11/2030)</t>
  </si>
  <si>
    <t>7.99% Punjab SDL (MD 11/04/2028)</t>
  </si>
  <si>
    <t>7.72% Maharashtra SDL (MD 01/03/2031)</t>
  </si>
  <si>
    <t>7.7% Maharashtra SDL (MD 15/11/2033)</t>
  </si>
  <si>
    <t>7.78% Rajasthan SDL (MD 29/03/2033)</t>
  </si>
  <si>
    <t>7.65% Tamilnadu SDL (MD 18/10/2033)</t>
  </si>
  <si>
    <t>7.41% Andhra Pradesh SDL (MD 26/04/2030)</t>
  </si>
  <si>
    <t>7.34% Maharashtra SDL (MD 14/06/2031)</t>
  </si>
  <si>
    <t>7.19% Tamilnadu SDL (MD 27/11/2030)</t>
  </si>
  <si>
    <t>7.2% Tamilnadu SDL (MD 27/11/2031)</t>
  </si>
  <si>
    <t>7.12% Gujarat SDL (MD 02/03/2032)</t>
  </si>
  <si>
    <t>7.1% Maharashtra SDL (MD 30/09/2032)</t>
  </si>
  <si>
    <t>7.1% Tamilnadu SDL (MD 27/11/2032)</t>
  </si>
  <si>
    <t>7.05% Rajasthan SDL (MD 17/02/2031)</t>
  </si>
  <si>
    <t>7.05% Maharashtra SDL (MD 07/10/2032)</t>
  </si>
  <si>
    <t>6.88% Karnataka SDL (MD 08/12/2032)</t>
  </si>
  <si>
    <t>7.03% Karnataka SDL (MD 26/09/2033)</t>
  </si>
  <si>
    <t>6.91% Maharashtra SDL (MD 15/09/2033)</t>
  </si>
  <si>
    <t>8.39% Andhra Pradesh SDL (MD 06/02/2031)</t>
  </si>
  <si>
    <t>8.37% Andhra Pradesh SDL (MD 02/01/2031)</t>
  </si>
  <si>
    <t>8.61% Punjab SDL (MD 14/11/2028)</t>
  </si>
  <si>
    <t>8.22% Karnataka SDL (MD 30/01/2031)</t>
  </si>
  <si>
    <t>8.63% Rajasthan SDL (MD 03/09/2028)</t>
  </si>
  <si>
    <t>8.5% Andhra Pradesh SDL (MD 28/03/2029)</t>
  </si>
  <si>
    <t>8.49% Uttarakhand SDL (MD 21/08/2028)</t>
  </si>
  <si>
    <t>8.4% Rajasthan SDL (MD 20/06/2028)</t>
  </si>
  <si>
    <t>8.2% Jammu and Kashmir SDL (MD 30/01/2029)</t>
  </si>
  <si>
    <t>7.32% GOI (MD 13/11/2030)</t>
  </si>
  <si>
    <t>8.08% Karnataka SDL (MD 26/12/2028)</t>
  </si>
  <si>
    <t>7.8% Karnataka SDL (MD 08/04/2030)</t>
  </si>
  <si>
    <t>7.97% Assam SDL (MD 18/04/2028)</t>
  </si>
  <si>
    <t>7.68% Karnataka SDL (MD 16/11/2031)</t>
  </si>
  <si>
    <t>7.64% Maharashtra SDL (MD 28/09/2032)</t>
  </si>
  <si>
    <t>7.7% Rajasthan SDL (MD 18/05/2032)</t>
  </si>
  <si>
    <t>7.69% Karnataka SDL (MD 06/12/2033)</t>
  </si>
  <si>
    <t>7.32% West Bengal SDL (MD 26/06/2029)</t>
  </si>
  <si>
    <t>7.95% LIC Hsg Fin Ltd NCD (29/01/28)P27/08</t>
  </si>
  <si>
    <t>7.42% Rajasthan SDL (MD 22/05/2032)</t>
  </si>
  <si>
    <t>7.35% Maharashtra SDL (MD 14/06/2032)</t>
  </si>
  <si>
    <t>7.33% Tamilnadu SDL (MD 24/07/2032)</t>
  </si>
  <si>
    <t>7.32% Maharashtra SDL (MD 31/05/2032)</t>
  </si>
  <si>
    <t>7.13% Kerala SDL (MD 10/07/2029)</t>
  </si>
  <si>
    <t>7.7% IndiGRID Infra Trust Ser 3 (MD 06/05/2028)</t>
  </si>
  <si>
    <t>7.87% IndiGRID Infra Trust Ser Y (MD 24/02/2027)</t>
  </si>
  <si>
    <t>7.39% Tamilnadu SDL (MD 10/05/2033)</t>
  </si>
  <si>
    <t>7.13% Andhra Pradesh SDL (MD 10/07/2030)</t>
  </si>
  <si>
    <t>7.14% Rajasthan SDL (MD 05/02/2030)</t>
  </si>
  <si>
    <t>7.22% Karnataka SDL (MD 05/09/2032)</t>
  </si>
  <si>
    <t>7.21% Tamilnadu SDL (MD 05/09/2032)</t>
  </si>
  <si>
    <t>7.07% Gujarat SDL (MD 24/02/2031)</t>
  </si>
  <si>
    <t>7.09% Rajasthan SDL (MD 16/02/2032)</t>
  </si>
  <si>
    <t>6.98% Tamilnadu SDL (MD 14/07/2031)</t>
  </si>
  <si>
    <t>6.97% Tamilnadu SDL (MD 13/10/2031)</t>
  </si>
  <si>
    <t>6.97% Tamilnadu SDL (MD 18/08/2031)</t>
  </si>
  <si>
    <t>6.73% Tamilnadu SDL (MD 13/05/2030)</t>
  </si>
  <si>
    <t>6.85% Rajasthan SDL (MD 03/02/2031)</t>
  </si>
  <si>
    <t>6.83% Karnataka SDL (MD 15/12/2031)</t>
  </si>
  <si>
    <t>6.8% Maharashtra SDL (MD 16/06/2031)</t>
  </si>
  <si>
    <t>6.83% Maharashtra SDL (MD 25/05/2032)</t>
  </si>
  <si>
    <t>6.46% Rajasthan SDL (MD 12/08/2030)</t>
  </si>
  <si>
    <t>6.33% Tamilnadu SDL (MD 22/07/2030)</t>
  </si>
  <si>
    <t>6.95% Tamilnadu SDL (MD 17/02/2031)</t>
  </si>
  <si>
    <t>7.81% Gujarat SDL (MD 12/10/2032)</t>
  </si>
  <si>
    <t>7.67% Tamilnadu SDL (MD 13/12/2030)</t>
  </si>
  <si>
    <t>7.57% LIC Hsg Fin NCD Tr 447 Op I (MD 18/10/2029)</t>
  </si>
  <si>
    <t>7.2337% Bajaj Fin Ltd Opt II NCD (MD 28/06/2027)</t>
  </si>
  <si>
    <t>7.05% Madhya Pradesh SDL (MD 26/03/2032)</t>
  </si>
  <si>
    <t>7.69% Maharashtra SDL (MD 15/03/2031)</t>
  </si>
  <si>
    <t>7.74% Maharashtra SDL (MD 01/03/2033)</t>
  </si>
  <si>
    <t>7.73% Andhra Pradesh SDL (MD 23/03/2032)</t>
  </si>
  <si>
    <t>7.45% TELANGANA SDL (MD 02/08/2030)</t>
  </si>
  <si>
    <t>7.02% Karnataka SDL (MD 29/12/2031)</t>
  </si>
  <si>
    <t>7.79% Rajasthan SDL (MD 04/10/2032)</t>
  </si>
  <si>
    <t>7.68% Tamilnadu SDL (MD 25/10/2030)</t>
  </si>
  <si>
    <t>7.7% Andhra Pradesh SDL (MD 06/12/2029)</t>
  </si>
  <si>
    <t>7.7% Maharashtra SDL (MD 25/05/2032)</t>
  </si>
  <si>
    <t>7.6% Tamilnadu SDL (MD 31/01/2031)</t>
  </si>
  <si>
    <t>7.39% Tamilnadu SDL (MD 26/07/2033)</t>
  </si>
  <si>
    <t>7.38% Tamilnadu SDL (MD 29/05/2033)</t>
  </si>
  <si>
    <t>6.83% Maharashtra SDL (MD 23/06/2031)</t>
  </si>
  <si>
    <t>6.52% Karnataka SDL (MD 16/12/2030)</t>
  </si>
  <si>
    <t>6.53% Tamilnadu SDL (MD 06/01/2031)</t>
  </si>
  <si>
    <t>6.62% Karnataka SDL (MD 30/12/2032)</t>
  </si>
  <si>
    <t>7.93% Karnataka SDL (MD 08/04/2031)</t>
  </si>
  <si>
    <t>7.86% Maharashtra SDL (MD 08/06/2030)</t>
  </si>
  <si>
    <t>7.75% Tamil Nadu SDL (MD 08/04/2030)</t>
  </si>
  <si>
    <t>7.77% Gujarat SDL (MD 01/06/2031)</t>
  </si>
  <si>
    <t>7.73% Rajasthan SDL (MD 01/11/2033)</t>
  </si>
  <si>
    <t>7.67% Andhra Pradesh SDL (MD 25/05/2031)</t>
  </si>
  <si>
    <t>7.66% Maharashtra SDL (MD 15/03/2033)</t>
  </si>
  <si>
    <t>7.95% REC Ltd NCD (MD 12/03/2027)</t>
  </si>
  <si>
    <t>7.17% Tamilnadu SDL (MD 30/03/2030)</t>
  </si>
  <si>
    <t>7.39% Tamilnadu SDL (MD 21/06/2033)</t>
  </si>
  <si>
    <t>7.15% Andhra Pradesh SDL (MD 04/03/2031)</t>
  </si>
  <si>
    <t>7.03% Rajasthan SDL (MD 29/12/2031)</t>
  </si>
  <si>
    <t>6.57% Rajasthan SDL (MD 10/06/2030)</t>
  </si>
  <si>
    <t>6.53% Karnataka SDL (MD 02/12/2030)</t>
  </si>
  <si>
    <t>6.07% NABARD NCD Sr MIF 1B (MD 19/11/2027)</t>
  </si>
  <si>
    <t>6.94% Rajasthan SDL (MD 29/09/2033)</t>
  </si>
  <si>
    <t>Bank of Baroda (25/05/2026)</t>
  </si>
  <si>
    <t>Small Industries Dev Bank of India (09/07/2026)</t>
  </si>
  <si>
    <t>Axis Bank Limited (11/08/2026)</t>
  </si>
  <si>
    <t>HDFC Bank Limited (24/06/2026)</t>
  </si>
  <si>
    <t>National Bank For Agriculture and Rural Development (05/02/2026)</t>
  </si>
  <si>
    <t>National Bank For Agriculture and Rural Development (25/06/2026)</t>
  </si>
  <si>
    <t>Parag Parikh Arbitrage Fund  ( An open ended scheme investing in arbitrage opportunities )</t>
  </si>
  <si>
    <t>Kotak Mahindra Bank Limited (24/09/2026)</t>
  </si>
  <si>
    <t>HDFC Bank Limited (10/09/2026)</t>
  </si>
  <si>
    <t>National Bank For Agriculture and Rural Development (18/09/2026)</t>
  </si>
  <si>
    <t>National Bank For Agriculture and Rural Development (22/01/2026)</t>
  </si>
  <si>
    <t>Indian Bank (06/03/2026)</t>
  </si>
  <si>
    <t>Indian Bank (28/07/2026)</t>
  </si>
  <si>
    <t>Bank of Baroda (16/09/2026)</t>
  </si>
  <si>
    <t>Small Industries Dev Bank of India (24/09/2026)</t>
  </si>
  <si>
    <t>Bank of Baroda (09/01/2026)</t>
  </si>
  <si>
    <t>Canara Bank (27/02/2026)</t>
  </si>
  <si>
    <t>HDFC Bank Limited (19/05/2026)</t>
  </si>
  <si>
    <t>Union Bank of India (26/11/2025)</t>
  </si>
  <si>
    <t>Union Bank of India (16/01/2026)</t>
  </si>
  <si>
    <t>Canara Bank (04/03/2026)</t>
  </si>
  <si>
    <t>Indian Bank (06/05/2026)</t>
  </si>
  <si>
    <t>HDFC Bank Limited (10/10/2025)</t>
  </si>
  <si>
    <t>HDFC Bank Limited (31/10/2025)</t>
  </si>
  <si>
    <t>Kotak Mahindra Bank Limited (26/11/2025)</t>
  </si>
  <si>
    <t>Canara Bank (04/12/2025)</t>
  </si>
  <si>
    <t>Axis Bank Limited (08/01/2026)</t>
  </si>
  <si>
    <t>Union Bank of India (10/01/2026)</t>
  </si>
  <si>
    <t>Punjab National Bank (16/01/2026)</t>
  </si>
  <si>
    <t>Indian Bank (19/01/2026)</t>
  </si>
  <si>
    <t>Canara Bank (30/01/2026)</t>
  </si>
  <si>
    <t>Canara Bank (03/02/2026)</t>
  </si>
  <si>
    <t>Kotak Mahindra Bank Limited (13/03/2026)</t>
  </si>
  <si>
    <t>Axis Bank Limited (10/08/2026)</t>
  </si>
  <si>
    <t>Axis Bank Limited (04/02/2026)</t>
  </si>
  <si>
    <t>Indian Bank (06/11/2025)</t>
  </si>
  <si>
    <t>Notes &amp; Symbols :-</t>
  </si>
  <si>
    <t>^ The Name of the Industry is in accordance with Industry Classification as recommended by AMFI.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</si>
  <si>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</si>
  <si>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</si>
  <si>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</si>
  <si>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</si>
  <si>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</si>
  <si>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</si>
  <si>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</si>
  <si>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</si>
  <si>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Total value and percentage of Illiquid Equity Shares: Nil</t>
  </si>
  <si>
    <t>3.   Plan wise per unit Net Asset Value are as follows:</t>
  </si>
  <si>
    <t>Plan / Option</t>
  </si>
  <si>
    <t>Parag Parikh Flexi Cap Fund- Direct Plan Growth</t>
  </si>
  <si>
    <t>Parag Parikh Flexi Cap Fund- Regular Plan Growth</t>
  </si>
  <si>
    <t>4.   Total Dividend (Net) declared during the period ended Sep 2025  - Nil</t>
  </si>
  <si>
    <t>5.   Total Bonus declared during the period ended Sep 2025  - Nil</t>
  </si>
  <si>
    <t xml:space="preserve">       (Gross exposure means sum of all long and short positions in derivatives)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</si>
  <si>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</si>
  <si>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</si>
  <si>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</si>
  <si>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</si>
  <si>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</si>
  <si>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</si>
  <si>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OCT25</t>
  </si>
  <si>
    <t>Short</t>
  </si>
  <si>
    <t>Total %age of existing assets hedged through futures: (2.32%)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</si>
  <si>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</si>
  <si>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</si>
  <si>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</si>
  <si>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</si>
  <si>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</si>
  <si>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</si>
  <si>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</si>
  <si>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</si>
  <si>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</si>
  <si>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</si>
  <si>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30-Sep-2025 : Nil</t>
  </si>
  <si>
    <t>C. Hedging Position through Put Option as on 30-Sep-2025 : Nil</t>
  </si>
  <si>
    <t>D. Other than Hedging Positions through Options as on 30-Sep-2025</t>
  </si>
  <si>
    <t>Call/Put</t>
  </si>
  <si>
    <t>Number of Contracts</t>
  </si>
  <si>
    <t>Option Price when purchased (Rs. Per unit)</t>
  </si>
  <si>
    <t>Current Option Price ( Rs. Per unit)</t>
  </si>
  <si>
    <t>NIFTY</t>
  </si>
  <si>
    <t>Call</t>
  </si>
  <si>
    <t>Total exposure through options as a % of net assets : 0.00%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</si>
  <si>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</si>
  <si>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</si>
  <si>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</si>
  <si>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30-Sep-2025: Nil</t>
  </si>
  <si>
    <t>2.   Plan wise per unit Net Asset Value are as follows: (Rs.)</t>
  </si>
  <si>
    <t>Options</t>
  </si>
  <si>
    <t>Direct Plan</t>
  </si>
  <si>
    <t>Parag Parikh Liquid Fund- Direct Plan Growth</t>
  </si>
  <si>
    <t>Parag Parikh Liquid Fund- Direct Plan- Daily Reinvestment of IDCW*</t>
  </si>
  <si>
    <t>Parag Parikh Liquid Fund- Direct Plan- Weekly Reinvestment of IDCW*</t>
  </si>
  <si>
    <t>Parag Parikh Liquid Fund- Direct Plan- Monthly IDCW*</t>
  </si>
  <si>
    <t>Regular Plan</t>
  </si>
  <si>
    <t>Parag Parikh Liquid Fund- Regular Plan Growth</t>
  </si>
  <si>
    <t>Parag Parikh Liquid Fund- Regular Plan- Daily Reinvestment of IDCW*</t>
  </si>
  <si>
    <t>Parag Parikh Liquid Fund- Regular Plan- Weekly Reinvestment of IDCW*</t>
  </si>
  <si>
    <t>Parag Parikh Liquid Fund- Regular Plan- Monthly IDCW*</t>
  </si>
  <si>
    <t>Record Date</t>
  </si>
  <si>
    <t>Daily IDCW* (Direct)</t>
  </si>
  <si>
    <t>Sep 2025</t>
  </si>
  <si>
    <t>Direct Plan- Daily Reinvestment of IDCW*</t>
  </si>
  <si>
    <t>Daily IDCW* (Regular)</t>
  </si>
  <si>
    <t>Regular Plan- Daily Reinvestment of IDCW*</t>
  </si>
  <si>
    <t>Weekly IDCW* (Direct)</t>
  </si>
  <si>
    <t>01/09/2025</t>
  </si>
  <si>
    <t>Direct Plan- Weekly Reinvestment of IDCW*</t>
  </si>
  <si>
    <t>09/09/2025</t>
  </si>
  <si>
    <t>15/09/2025</t>
  </si>
  <si>
    <t>22/09/2025</t>
  </si>
  <si>
    <t>29/09/2025</t>
  </si>
  <si>
    <t>Weekly IDCW* (Regular)</t>
  </si>
  <si>
    <t>Regular Plan- Weekly Reinvestment of IDCW*</t>
  </si>
  <si>
    <t>Monthly IDCW* (Direct)</t>
  </si>
  <si>
    <t>Direct Plan- Monthly IDCW*</t>
  </si>
  <si>
    <t>Monthly IDCW* (Regular)</t>
  </si>
  <si>
    <t>Regular Plan- Monthly IDCW*</t>
  </si>
  <si>
    <t xml:space="preserve">* Pursuant to SEBI Circular vide reference no. SEBI/HO/IMD/DF3/CIR/P/2020/194 dated Novober 5, 2020 regarding ‘Review of Dividend Option(s) / Plan(s) in case of Mutual Fund Schemes, effective April 1st ,2021 Dividend Option(s) / Plan(s) is renamed as Income Distribution cum capital withdrawal (“IDCW”) Option(s) / Plan(s).
</t>
  </si>
  <si>
    <t>For more details on Dividend history visit our website on following path: https://amc.ppfas.com/schemes/parag-parikh-liquid-fund/dividend/</t>
  </si>
  <si>
    <t>Face Value per unit = Rs.1000/-</t>
  </si>
  <si>
    <t>4.   Total Bonus declared during the period ended  30 September 2025 - Nil</t>
  </si>
  <si>
    <t>5.    Total outstanding exposure in derivative instruments as on 30 September 2025 - Nil</t>
  </si>
  <si>
    <t>6.    Total investment in Foreign Securities / ADRs / GDRs as on 30 September 2025 - Nil</t>
  </si>
  <si>
    <t>7.    Details of transactions of Credit Default Swap for the month ended 30 September 2025 - Nil</t>
  </si>
  <si>
    <t>8.   Average Portfolio Maturity is 56 days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</si>
  <si>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</si>
  <si>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</si>
  <si>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</si>
  <si>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</si>
  <si>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Debt Securities</t>
  </si>
  <si>
    <t xml:space="preserve">        Cash,Cash Equivalents and Net Current Assets including TREPS, CDMDF</t>
  </si>
  <si>
    <t>11.  Portfolio Classification by Rating Class(%) :</t>
  </si>
  <si>
    <t xml:space="preserve">        Sovereign</t>
  </si>
  <si>
    <t xml:space="preserve">        CRISIL AAA</t>
  </si>
  <si>
    <t xml:space="preserve">        CRISIL A1+</t>
  </si>
  <si>
    <t xml:space="preserve">        Cash,Cash Equivalents and Net Current Assets including TREPS</t>
  </si>
  <si>
    <t>3.   Plan wise per unit Net Asset Value are as follows: (Rs.)</t>
  </si>
  <si>
    <t>Parag Parikh ELSS Tax Saver Fund-Direct Plan</t>
  </si>
  <si>
    <t>Parag Parikh ELSS Tax Saver Fund-Regular Plan</t>
  </si>
  <si>
    <t>5.   Total Bonus declared during the period ended  30 September 2025 - Nil</t>
  </si>
  <si>
    <t>6.    Total outstanding exposure in derivative instruments as on 30 September 2025 - Nil</t>
  </si>
  <si>
    <t>7.    Total investment in Foreign Securities / ADRs / GDRs as on 30 September 2025 - Nil</t>
  </si>
  <si>
    <t>Parag Parikh Conservative Hybrid Fund - Direct Plan - Growth</t>
  </si>
  <si>
    <t>Parag Parikh Conservative Hybrid Fund - Direct Plan - Monthly IDCW</t>
  </si>
  <si>
    <t>Parag Parikh Conservative Hybrid Fund - Regular Plan - Growth</t>
  </si>
  <si>
    <t>Parag Parikh Conservative Hybrid Fund - Regular Plan - Monthly IDCW</t>
  </si>
  <si>
    <t xml:space="preserve">        Equity &amp; Equity related</t>
  </si>
  <si>
    <t xml:space="preserve">        Others</t>
  </si>
  <si>
    <t>13.  Disclosure for investments in derivative instruments</t>
  </si>
  <si>
    <t>A. Hedging Positions through Futures as on 30 September 2025</t>
  </si>
  <si>
    <t>Margin maintained 
(Rs. In Lakhs)</t>
  </si>
  <si>
    <t>B. Other than Hedging Positions through Futures as on  30-Sep-2025 : Nil</t>
  </si>
  <si>
    <t>Parag Parikh Arbitrage Fund - Direct Plan Growth</t>
  </si>
  <si>
    <t>Parag Parikh Arbitrage Fund - Regular Plan Growth</t>
  </si>
  <si>
    <t>7.    Total investment in Foreign Securities / ADRs / GDRs as on 30 Sep 2025: Rs. Nil</t>
  </si>
  <si>
    <t>D. Other than Hedging Positions through Options as on 30-Sep-2025: Nil</t>
  </si>
  <si>
    <t>2.   Plan wise per unit Net Asset Value are as follows:</t>
  </si>
  <si>
    <t>Parag Parikh Dynamic Asset Allocation Fund - Direct Plan - Growth</t>
  </si>
  <si>
    <t>Parag Parikh Dynamic Asset Allocation Fund - Direct Plan - Monthly IDCW</t>
  </si>
  <si>
    <t>Parag Parikh Dynamic Asset Allocation Fund - Regular Plan - Growth</t>
  </si>
  <si>
    <t>Parag Parikh Dynamic Asset Allocation Fund - Regular Plan - Monthly IDCW</t>
  </si>
  <si>
    <t>4.   Total Bonus declared during the period ended Sep 2025  - Nil</t>
  </si>
  <si>
    <t>6.    Total investment in Foreign Securities / ADRs / GDRs as on 30 Sep 2025: Rs. Nil</t>
  </si>
  <si>
    <t>B. Other than Hedging Positions through Futures as on  30-Sep-2025 :  Nil</t>
  </si>
  <si>
    <t>12.  Deviation from the valuation prices given by valuation agencies: Nil</t>
  </si>
  <si>
    <t>Total exposure through futures as  % of net assets : (3.01%)</t>
  </si>
  <si>
    <t>Total exposure through futures as  % of net assets : (23.97%)</t>
  </si>
  <si>
    <t># Traded</t>
  </si>
  <si>
    <t xml:space="preserve">$  Less Than 0.01% of Net Asset Value </t>
  </si>
  <si>
    <t>Union Bank of India (25/06/2026) #</t>
  </si>
  <si>
    <t>Kotak Mahindra Bank Limited (11/12/2025) #</t>
  </si>
  <si>
    <t>Punjab National Bank (18/03/2026) #</t>
  </si>
  <si>
    <t>Axis Bank Limited (25/06/2026) #</t>
  </si>
  <si>
    <t>Small Industries Dev Bank of India (13/01/2026) #</t>
  </si>
  <si>
    <t>Union Bank of India (05/12/2025) #</t>
  </si>
  <si>
    <t>Kotak Mahindra Bank Limited (15/01/2026) #</t>
  </si>
  <si>
    <t>Axis Bank Limited (12/06/2026) #</t>
  </si>
  <si>
    <t>Indian Bank (08/01/2026) #</t>
  </si>
  <si>
    <t>Union Bank of India (29/01/2026) #</t>
  </si>
  <si>
    <t>Small Industries Dev Bank of India (24/10/2025) #</t>
  </si>
  <si>
    <t>Small Industries Dev Bank of India (05/12/2025) #</t>
  </si>
  <si>
    <t>HDFC Bank Limited (22/12/2025) #</t>
  </si>
  <si>
    <t>Small Industries Dev Bank of India (09/10/2025) #</t>
  </si>
  <si>
    <t>National Bank For Agriculture and Rural Development (17/02/2026) #</t>
  </si>
  <si>
    <t>7.40 % NABARD NCD Sr 25D (MD 29/04/2030) #</t>
  </si>
  <si>
    <t>8.12% Bajaj Fin Ltd NCD SR289 OPTIII (MD 10/09/27) #</t>
  </si>
  <si>
    <t>7.07% LIC Hsg Fin Tr 455 NCD (MD 29/04/2030) #</t>
  </si>
  <si>
    <t>HDFC Bank Limited (11/09/2026) #</t>
  </si>
  <si>
    <t>~ Yield to Maturity (YTM) as on September 30, 2025</t>
  </si>
  <si>
    <t>^ Pursuant to AMFI circular no. 135/BP/91/2020-21, Yield to Call (YTC) for AT-1 bonds and Tier-2 bonds as on September 30, 2025</t>
  </si>
  <si>
    <t>Lumpsum Investment Performance (Compounded annual returns)</t>
  </si>
  <si>
    <t>Date</t>
  </si>
  <si>
    <t>Scheme</t>
  </si>
  <si>
    <t>Benchmark</t>
  </si>
  <si>
    <t>Index</t>
  </si>
  <si>
    <t>Value of Investment of Rs. 10,000/-</t>
  </si>
  <si>
    <t>PPFAS FCF</t>
  </si>
  <si>
    <t>PPFAS FCF (Direct Plan)</t>
  </si>
  <si>
    <t>Nifty 500 (TRI)</t>
  </si>
  <si>
    <t xml:space="preserve">Nifty 50 (TRI) </t>
  </si>
  <si>
    <t>Since Inception (24 May, 2013)</t>
  </si>
  <si>
    <t>September 30, 2024 to September 30, 2025 (Last 1 Year)</t>
  </si>
  <si>
    <t>September 30, 2022 to September 30, 2025 (Last 3 Years)</t>
  </si>
  <si>
    <t>September 30, 2020 to September 30, 2025 (Last 5 Years)</t>
  </si>
  <si>
    <t>September 30, 2015 to September 30, 2025 (Last 10 Years)</t>
  </si>
  <si>
    <t>SIP Investment Performance - Parag Parikh Flexi Cap Fund - Regular Plan</t>
  </si>
  <si>
    <t>Total Amount Invested</t>
  </si>
  <si>
    <t>Market value of Investment</t>
  </si>
  <si>
    <t>Returns (Annualised) (%)</t>
  </si>
  <si>
    <t>Nifty 500 (TRI) Returns (Annualised) (%)</t>
  </si>
  <si>
    <t>Nifty 50 (TRI) Returns (Annualised) (%)</t>
  </si>
  <si>
    <t>SIP Investment Performance - Parag Parikh Flexi Cap Fund - Direct Plan</t>
  </si>
  <si>
    <t>Quantitative indicators</t>
  </si>
  <si>
    <t>Standard Deviation</t>
  </si>
  <si>
    <t>Standard Deviation( Benchmark )</t>
  </si>
  <si>
    <t>Sharpe Ratio</t>
  </si>
  <si>
    <t>Beta</t>
  </si>
  <si>
    <t>Information Ratio</t>
  </si>
  <si>
    <t>Treynor Ratio</t>
  </si>
  <si>
    <t>VaR</t>
  </si>
  <si>
    <t>Risk free rate of return (FIMMDA MIBOR)</t>
  </si>
  <si>
    <t>Debt Quants as on  as on September 30, 2025</t>
  </si>
  <si>
    <t>Macaulay Duration (years)</t>
  </si>
  <si>
    <t>This Product is suitable for investors who are seeking*</t>
  </si>
  <si>
    <t xml:space="preserve">      -     To generate long-term capital growth from an actively managed portfolio primarily of Equity and Equity related Securities.</t>
  </si>
  <si>
    <t xml:space="preserve">      -     Scheme shall invest in Indian equities, foreign equities and related instruments and debt securities.</t>
  </si>
  <si>
    <t xml:space="preserve">      *   Investors should consult their financial advisers if in doubt about whether the product is suitable for them.</t>
  </si>
  <si>
    <t>Scheme's Riskometer</t>
  </si>
  <si>
    <t>Tier 1 Benchmark's Riskometer</t>
  </si>
  <si>
    <t>(Nifty 500 TRI)</t>
  </si>
  <si>
    <t>PPFAS LF</t>
  </si>
  <si>
    <t>PPFAS LF  (Direct Plan)</t>
  </si>
  <si>
    <t>CRISIL Liquid Debt A-I Index</t>
  </si>
  <si>
    <t>CRISIL 1 Year T-Bill Index</t>
  </si>
  <si>
    <t>Since Inception (11 May, 2018)</t>
  </si>
  <si>
    <t>September 23, 2025 to September 30, 2025 (Last 7 days)</t>
  </si>
  <si>
    <t>September 15, 2025 to September 30, 2025 (Last 15 Days)</t>
  </si>
  <si>
    <t>August 31, 2025 to September 30, 2025 (Last 1 Month)</t>
  </si>
  <si>
    <t>June 30, 2025 to September 30, 2025 (Last 3 Month)</t>
  </si>
  <si>
    <t>March 31, 2025 to September 30, 2025 (Last 6 Month)</t>
  </si>
  <si>
    <t>Avg maturity of the fund (days)</t>
  </si>
  <si>
    <t>Modified duration (years)</t>
  </si>
  <si>
    <t>All the above debt quants calculated on amount invest in debt securities (including accured interest), deployment of funds in TREPS &amp; Reverse Repo and net receivables/payable.</t>
  </si>
  <si>
    <t>All the above debt quants ratios are computed excluding investment in CDMDF units</t>
  </si>
  <si>
    <t>**YTM is calculated on the basis of annualised yield for all securities.</t>
  </si>
  <si>
    <r>
      <t xml:space="preserve">                         </t>
    </r>
    <r>
      <rPr>
        <b/>
        <sz val="9"/>
        <color indexed="8"/>
        <rFont val="Arial"/>
        <family val="2"/>
      </rPr>
      <t>Potential Risk Class</t>
    </r>
  </si>
  <si>
    <t xml:space="preserve">   Credit Risk →</t>
  </si>
  <si>
    <t>Relatively Low (Class A)</t>
  </si>
  <si>
    <t>Moderate (Class B)</t>
  </si>
  <si>
    <t>Relatively High (Class C)</t>
  </si>
  <si>
    <t>Interest Rate Risk ↓</t>
  </si>
  <si>
    <t>Relatively Low (Class I)</t>
  </si>
  <si>
    <t>A-I</t>
  </si>
  <si>
    <t>Moderate (Class II)</t>
  </si>
  <si>
    <t>Relatively High (Class III)</t>
  </si>
  <si>
    <t>A-I – A scheme with relatively low interest rate risk and relatively low credit risk</t>
  </si>
  <si>
    <t xml:space="preserve">      -    Income over the short term</t>
  </si>
  <si>
    <t xml:space="preserve">      -    Investments in Debt/money market instruments</t>
  </si>
  <si>
    <t>( CRISIL Liquid Debt A-1 Index )</t>
  </si>
  <si>
    <t>PPFAS ELSS</t>
  </si>
  <si>
    <t>PPFAS ELSS (Direct Plan)</t>
  </si>
  <si>
    <t>Since Inception (24 July, 2019)</t>
  </si>
  <si>
    <t>SIP Investment Performance - Parag Parikh ELSS Tax Saver Fund - Regular Plan - Growth</t>
  </si>
  <si>
    <t>SIP Investment Performance - Parag Parikh ELSS Tax Saver Fund - Direct Plan - Growth</t>
  </si>
  <si>
    <t xml:space="preserve">      -    Long term capital appreciation</t>
  </si>
  <si>
    <t xml:space="preserve">      -    Investment predominantly in equity and equity related securities.</t>
  </si>
  <si>
    <t xml:space="preserve">Tier 1 Benchmark's Riskometer
</t>
  </si>
  <si>
    <t>SIP Investment Performance - Parag Parikh Conservative Hybrid Fund - Direct Plan - Growth</t>
  </si>
  <si>
    <t>Since Inception (26 May, 2021)</t>
  </si>
  <si>
    <t>NA</t>
  </si>
  <si>
    <t>CRISIL Hybrid 85+15 - Conservative Index Returns (Annualised) (%)</t>
  </si>
  <si>
    <t>Crisil 10 year Gilt Index Returns (Annualised) (%)</t>
  </si>
  <si>
    <t>Avg maturity of the fund (Years)</t>
  </si>
  <si>
    <t>** YTM is calculated on the basis of annualised yield for all securities.</t>
  </si>
  <si>
    <t xml:space="preserve">      -    To generate regular income through investments predominantly in debt and money market instruments.</t>
  </si>
  <si>
    <t xml:space="preserve">      -    Long term capital appreciation from the portion of equity investments under the scheme.</t>
  </si>
  <si>
    <t>Tier 1 Benchmark’s Riskometer</t>
  </si>
  <si>
    <t>Scheme’s Riskometer</t>
  </si>
  <si>
    <t>(CRISIL Hybrid 85+15 Conservative Index TRI)</t>
  </si>
  <si>
    <t xml:space="preserve">Lumpsum Investment Performance </t>
  </si>
  <si>
    <t>PPFAS AF</t>
  </si>
  <si>
    <t>PPFAS AF (Direct Plan)</t>
  </si>
  <si>
    <t>Nifty 50 Arbitrage Index</t>
  </si>
  <si>
    <t>Since Inception (02 Nov, 2023)</t>
  </si>
  <si>
    <t>SIP Investment Performance - Parag Parikh Arbitrage Fund - Regular Plan - Growth</t>
  </si>
  <si>
    <t>Nifty 50 Arbitrage Index Returns (Annualised) (%)</t>
  </si>
  <si>
    <t>CRISIL 1 Year T-Bill Index Returns (Annualised) (%)</t>
  </si>
  <si>
    <t>SIP Investment Performance - Parag Parikh Arbitrage Fund - Direct Plan - Growth</t>
  </si>
  <si>
    <t xml:space="preserve">      -    To generate income by investing in arbitrage opportunities</t>
  </si>
  <si>
    <t xml:space="preserve">      -    Predominantly investing in arbitrage opportunities in the cash and derivatives segment of the equity market.</t>
  </si>
  <si>
    <t>(NIFTY 50Arbitrage (TRI))</t>
  </si>
  <si>
    <t>PPFAS DAAF</t>
  </si>
  <si>
    <t>PPFAS DAAF (Direct Plan)</t>
  </si>
  <si>
    <t>CRISIL Hybrid 50+50 - Moderate Index</t>
  </si>
  <si>
    <t>Nifty 50 TRI</t>
  </si>
  <si>
    <t>Since Inception (27 Feb, 2024)</t>
  </si>
  <si>
    <t>CRISIL Hybrid 50+50 - Moderate Index (Annualised) (%)</t>
  </si>
  <si>
    <t>Nifty 50 TRI (Annualised) (%)</t>
  </si>
  <si>
    <t>SIP Investment Performance - Parag Parikh Dynamic Asset Allocation Fund - Direct Plan - Growth</t>
  </si>
  <si>
    <t>Avg maturity of the fund (years)</t>
  </si>
  <si>
    <t xml:space="preserve">     -    Capital Appreciation &amp; Income generation over medium to long term.</t>
  </si>
  <si>
    <t xml:space="preserve">     -  Investment in equity and equity related instruments as well as debt and money market instruments while managing risk through active asset allocation</t>
  </si>
  <si>
    <t>(CRISIL Hybrid 50+50 Moderate Index)</t>
  </si>
  <si>
    <t>YTM** ( Regular &amp; Direct )</t>
  </si>
  <si>
    <t>Total  value  provided for securities classified as below investment grade or default and its percentage to NAV - NIL</t>
  </si>
  <si>
    <t>7.    Total investment in Foreign Securities / ADRs / GDRs as on 30 Sep 2025: Rs. 139869061274.16</t>
  </si>
  <si>
    <t xml:space="preserve">For the period 01-Apr-2025 to 30-Sep-2025, the following details specified for hedging transactions through futures which have been squared off/expired : </t>
  </si>
  <si>
    <t xml:space="preserve">For the period 01-Apr-2025 to 30-Sep-2025, the following details specified for non-hedging transactions through options which have already been exercised/expired : </t>
  </si>
  <si>
    <t>Apr 25</t>
  </si>
  <si>
    <t>May 25</t>
  </si>
  <si>
    <t>Jun 25</t>
  </si>
  <si>
    <t>Jul 25</t>
  </si>
  <si>
    <t>Aug 25</t>
  </si>
  <si>
    <t>02/06/2025</t>
  </si>
  <si>
    <t>04/08/2025</t>
  </si>
  <si>
    <t>05/05/2025</t>
  </si>
  <si>
    <t>07/04/2025</t>
  </si>
  <si>
    <t>07/07/2025</t>
  </si>
  <si>
    <t>09/06/2025</t>
  </si>
  <si>
    <t>11/08/2025</t>
  </si>
  <si>
    <t>13/05/2025</t>
  </si>
  <si>
    <t>14/07/2025</t>
  </si>
  <si>
    <t>15/04/2025</t>
  </si>
  <si>
    <t>16/06/2025</t>
  </si>
  <si>
    <t>18/08/2025</t>
  </si>
  <si>
    <t>19/05/2025</t>
  </si>
  <si>
    <t>21/04/2025</t>
  </si>
  <si>
    <t>21/07/2025</t>
  </si>
  <si>
    <t>23/06/2025</t>
  </si>
  <si>
    <t>25/08/2025</t>
  </si>
  <si>
    <t>26/05/2025</t>
  </si>
  <si>
    <t>28/04/2025</t>
  </si>
  <si>
    <t>28/07/2025</t>
  </si>
  <si>
    <t>30/06/2025</t>
  </si>
  <si>
    <t>9.  Repo transactions in corporate debt securities during the period ending 30 September 2025</t>
  </si>
  <si>
    <t>12.  Deviation from the valuation prices given by valuation agencies: NIL</t>
  </si>
  <si>
    <t>4.   Total Dividend (Net) declared during the period ended 30 September 2025 - Nil</t>
  </si>
  <si>
    <t>D. Other than Hedging Positions through Options as on 30-Sep-2025 : Nil</t>
  </si>
  <si>
    <t>For the period 01-Apr-2025 to 30-Sep-2025, the following details specified for non-hedging transactions through options which have already been exercised/expired :</t>
  </si>
  <si>
    <t>For the period 01-Apr-2025 to 30-Sep-2025, the following details specified for non-hedging transactions through options which have already been exercised/expired : nil</t>
  </si>
  <si>
    <t>PPFAS Mutual Fund</t>
  </si>
  <si>
    <t>SCHEME NAME :</t>
  </si>
  <si>
    <t>Parag Parikh Flexi Cap Fund  (An open-ended dynamic equity scheme investing across large cap, mid-cap, small-cap stocks)</t>
  </si>
  <si>
    <t>Parag Parikh Liquid Fund  (An Open Ended Liquid Scheme. A Relatively Low Interest Rate Risk and Relatively low Credit Risk)</t>
  </si>
  <si>
    <t>Parag Parikh ELSS Tax Saver Fund  (An open ended equity linked saving scheme with a statutory lock in of 3 years and tax benefit)</t>
  </si>
  <si>
    <t>Parag Parikh Conservative Hybrid Fund  (An open-ended hybrid scheme investing predominantly in debt instruments)</t>
  </si>
  <si>
    <t>Parag Parikh Dynamic Asset Allocation Fund  (An open ended dynamic asset allocation fund)</t>
  </si>
  <si>
    <t>IDCW* Per Unit
(Huf &amp; Individuals)</t>
  </si>
  <si>
    <t>IDCW* Per Unit 
(Others)</t>
  </si>
  <si>
    <t>IDCW* Per Unit
(Others)</t>
  </si>
  <si>
    <t>6.    Total outstanding exposure in derivative instruments as on 30 Sep 2025: Rs. (28201275641.25)</t>
  </si>
  <si>
    <t>11.  Repo transactions in corporate debt securities during the period ending Sep 2025 is Nil.</t>
  </si>
  <si>
    <t>8.  Portfolio Turnover Ratio (Including Equity Arbitrage): 37.19</t>
  </si>
  <si>
    <t>9.  Portfolio Turnover Ratio (Excluding Equity Arbitrage): 14.18</t>
  </si>
  <si>
    <t>9.  Repo transactions in corporate debt securities during the period ending 30 September 2025 -Nil</t>
  </si>
  <si>
    <t>8.  Portfolio Turnover Ratio : 12.93</t>
  </si>
  <si>
    <t>9.  Repo transactions in corporate debt securities during the period ending  30 September 2025 - Nil</t>
  </si>
  <si>
    <t>10.  Deviation from the valuation prices given by valuation agencies: NIL</t>
  </si>
  <si>
    <t>5.    Total outstanding exposure in derivative instruments as on 30 September 2025: Rs.(913819797)</t>
  </si>
  <si>
    <t>8.   Average Portfolio Maturity is 1404 Days</t>
  </si>
  <si>
    <t>6.    Total outstanding exposure in derivative instruments as on Sep 2025: Rs. (13413640830.5)</t>
  </si>
  <si>
    <t>8.  Portfolio Turnover Ratio (Including Equity Arbitrage): 969.24</t>
  </si>
  <si>
    <t>9.  Repo transactions in corporate debt securities during the period ending Sep 2025 is Nil.</t>
  </si>
  <si>
    <t>11.  Disclosure for investments in derivative instruments</t>
  </si>
  <si>
    <t>5.    Total outstanding exposure in derivative instruments as on Sep 2025: Rs. (6242977710.5)</t>
  </si>
  <si>
    <t>## The Name of the Industry is in accordance with Industry Classification for Foreign Securities is as per NASDAQ.</t>
  </si>
  <si>
    <t>PPFAS CHF</t>
  </si>
  <si>
    <t>PPFAS CHF (Direct Plan)</t>
  </si>
  <si>
    <t>CRISIL Hybrid 85+15 Conservative Index</t>
  </si>
  <si>
    <t>Crisil 10 year Gilt Index</t>
  </si>
  <si>
    <t>SIP Investment Performance - Parag Parikh Conservative Hybrid Fund - Regular Plan - Growth</t>
  </si>
  <si>
    <t>10.  Deviation from the valuation prices given by valuation agencies: Nil</t>
  </si>
  <si>
    <t>A  Disclosure for investments in derivative instruments</t>
  </si>
  <si>
    <t>3.   Total IDCW (Net) declared during the period ended 30 September 2025</t>
  </si>
  <si>
    <t xml:space="preserve">3.   Total IDCW (Net) declared during the period ended 30 September 2025 </t>
  </si>
  <si>
    <t xml:space="preserve">A. For the period 01-Apr-2025 to 30-Sep-2025, the following details specified for hedging transactions through futures which have been squared off/expired : </t>
  </si>
  <si>
    <t>B. Exposure created due to over hedging through futures (quantity of hedging position exceeding the quantity of existing position being hedged) is Nil.</t>
  </si>
  <si>
    <t xml:space="preserve">3.   Total Dividend (Net) declared during the period ended 30 September 2025 </t>
  </si>
  <si>
    <t>8.   Average Portfolio Maturity is 1100 Days</t>
  </si>
  <si>
    <t>HALF YEARLY PORTFOLIO STATEMENT AS 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</si>
</sst>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-;\-* #,##0.00_-;_-* &quot;-&quot;??_-;_-@_-"/>
    <numFmt numFmtId="165" formatCode="#,##0.00;\(#,##0.00\)"/>
    <numFmt numFmtId="166" formatCode="#,##0.00%;\(#,##0.00\)%"/>
    <numFmt numFmtId="167" formatCode="#,##0.00%"/>
    <numFmt numFmtId="168" formatCode="_(* #,##0_);_(* \(#,##0\);_(* &quot;-&quot;??_);_(@_)"/>
    <numFmt numFmtId="169" formatCode="dd/mm/yyyy;@"/>
    <numFmt numFmtId="170" formatCode="_(* #,##0.00_);_(* \(#,##0.00\);_(* &quot;-&quot;??_);_(@_)"/>
    <numFmt numFmtId="171" formatCode="[$-809]dd\ mmmm\ yyyy;@"/>
    <numFmt numFmtId="172" formatCode="0.0000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  <numFmt numFmtId="177" formatCode="[$-409]d/mmm/yy;@"/>
    <numFmt numFmtId="178" formatCode="0.00000000"/>
    <numFmt numFmtId="179" formatCode="mmmm\ dd\,\ yyyy"/>
  </numFmts>
  <fonts count="19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rgb="FF232552"/>
      <name val="Arial"/>
      <family val="2"/>
    </font>
    <font>
      <sz val="9"/>
      <color rgb="FFFF0000"/>
      <name val="Arial"/>
      <family val="2"/>
    </font>
    <font>
      <sz val="10.5"/>
      <name val="Aptos Narrow"/>
      <family val="2"/>
      <scheme val="minor"/>
    </font>
    <font>
      <b/>
      <sz val="10.5"/>
      <name val="Aptos Narrow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32" borderId="3"/>
    <xf numFmtId="0" fontId="5" fillId="32" borderId="3"/>
    <xf numFmtId="9" fontId="5" fillId="0" borderId="0" applyFont="0" applyFill="0" applyBorder="0" applyAlignment="0" applyProtection="0"/>
    <xf numFmtId="164" fontId="5" fillId="32" borderId="3" applyFont="0" applyFill="0" applyBorder="0" applyAlignment="0" applyProtection="0"/>
    <xf numFmtId="170" fontId="7" fillId="32" borderId="3" applyFont="0" applyFill="0" applyBorder="0" applyAlignment="0" applyProtection="0"/>
    <xf numFmtId="0" fontId="5" fillId="32" borderId="3"/>
    <xf numFmtId="0" fontId="7" fillId="32" borderId="3"/>
    <xf numFmtId="9" fontId="5" fillId="32" borderId="3" applyFont="0" applyFill="0" applyBorder="0" applyAlignment="0" applyProtection="0"/>
    <xf numFmtId="0" fontId="5" fillId="32" borderId="3"/>
    <xf numFmtId="0" fontId="5" fillId="32" borderId="3"/>
  </cellStyleXfs>
  <cellXfs count="4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3" fontId="1" fillId="16" borderId="4" xfId="0" applyNumberFormat="1" applyFont="1" applyFill="1" applyBorder="1" applyAlignment="1">
      <alignment horizontal="right" vertical="top" wrapText="1"/>
    </xf>
    <xf numFmtId="165" fontId="1" fillId="17" borderId="5" xfId="0" applyNumberFormat="1" applyFont="1" applyFill="1" applyBorder="1" applyAlignment="1">
      <alignment horizontal="right" vertical="top" wrapText="1"/>
    </xf>
    <xf numFmtId="166" fontId="1" fillId="18" borderId="4" xfId="0" applyNumberFormat="1" applyFont="1" applyFill="1" applyBorder="1" applyAlignment="1">
      <alignment horizontal="right" vertical="top" wrapText="1"/>
    </xf>
    <xf numFmtId="0" fontId="1" fillId="19" borderId="5" xfId="0" applyFont="1" applyFill="1" applyBorder="1" applyAlignment="1">
      <alignment horizontal="right" vertical="top" wrapText="1"/>
    </xf>
    <xf numFmtId="165" fontId="2" fillId="21" borderId="6" xfId="0" applyNumberFormat="1" applyFont="1" applyFill="1" applyBorder="1" applyAlignment="1">
      <alignment horizontal="right" vertical="top" wrapText="1"/>
    </xf>
    <xf numFmtId="166" fontId="2" fillId="22" borderId="1" xfId="0" applyNumberFormat="1" applyFont="1" applyFill="1" applyBorder="1" applyAlignment="1">
      <alignment horizontal="right" vertical="top" wrapText="1"/>
    </xf>
    <xf numFmtId="0" fontId="2" fillId="23" borderId="1" xfId="0" applyFont="1" applyFill="1" applyBorder="1" applyAlignment="1">
      <alignment horizontal="right" vertical="top" wrapText="1"/>
    </xf>
    <xf numFmtId="0" fontId="1" fillId="24" borderId="7" xfId="0" applyFont="1" applyFill="1" applyBorder="1" applyAlignment="1">
      <alignment horizontal="left" vertical="top" wrapText="1"/>
    </xf>
    <xf numFmtId="167" fontId="1" fillId="25" borderId="5" xfId="0" applyNumberFormat="1" applyFont="1" applyFill="1" applyBorder="1" applyAlignment="1">
      <alignment horizontal="right" vertical="top" wrapText="1"/>
    </xf>
    <xf numFmtId="165" fontId="2" fillId="26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1" fillId="32" borderId="4" xfId="0" applyFont="1" applyFill="1" applyBorder="1" applyAlignment="1">
      <alignment horizontal="left" vertical="top" wrapText="1"/>
    </xf>
    <xf numFmtId="0" fontId="2" fillId="27" borderId="3" xfId="0" applyFont="1" applyFill="1" applyBorder="1" applyAlignment="1">
      <alignment horizontal="left" vertical="top" wrapText="1"/>
    </xf>
    <xf numFmtId="0" fontId="1" fillId="28" borderId="3" xfId="0" applyFont="1" applyFill="1" applyBorder="1" applyAlignment="1">
      <alignment horizontal="left" vertical="top" wrapText="1"/>
    </xf>
    <xf numFmtId="165" fontId="2" fillId="29" borderId="3" xfId="0" applyNumberFormat="1" applyFont="1" applyFill="1" applyBorder="1" applyAlignment="1">
      <alignment horizontal="right" vertical="top" wrapText="1"/>
    </xf>
    <xf numFmtId="167" fontId="2" fillId="30" borderId="3" xfId="0" applyNumberFormat="1" applyFont="1" applyFill="1" applyBorder="1" applyAlignment="1">
      <alignment horizontal="right" vertical="top" wrapText="1"/>
    </xf>
    <xf numFmtId="0" fontId="2" fillId="31" borderId="3" xfId="0" applyFont="1" applyFill="1" applyBorder="1" applyAlignment="1">
      <alignment horizontal="right" vertical="top" wrapText="1"/>
    </xf>
    <xf numFmtId="0" fontId="1" fillId="19" borderId="11" xfId="0" applyFont="1" applyFill="1" applyBorder="1" applyAlignment="1">
      <alignment horizontal="right" vertical="top" wrapText="1"/>
    </xf>
    <xf numFmtId="0" fontId="1" fillId="24" borderId="12" xfId="0" applyFont="1" applyFill="1" applyBorder="1" applyAlignment="1">
      <alignment horizontal="left" vertical="top" wrapText="1"/>
    </xf>
    <xf numFmtId="165" fontId="2" fillId="21" borderId="13" xfId="0" applyNumberFormat="1" applyFont="1" applyFill="1" applyBorder="1" applyAlignment="1">
      <alignment horizontal="right" vertical="top" wrapText="1"/>
    </xf>
    <xf numFmtId="166" fontId="2" fillId="22" borderId="14" xfId="0" applyNumberFormat="1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20" borderId="6" xfId="0" applyFont="1" applyFill="1" applyBorder="1" applyAlignment="1">
      <alignment horizontal="left" vertical="top" wrapText="1"/>
    </xf>
    <xf numFmtId="0" fontId="1" fillId="15" borderId="15" xfId="0" applyFont="1" applyFill="1" applyBorder="1" applyAlignment="1">
      <alignment horizontal="left" vertical="top" wrapText="1"/>
    </xf>
    <xf numFmtId="0" fontId="1" fillId="15" borderId="16" xfId="0" applyFont="1" applyFill="1" applyBorder="1" applyAlignment="1">
      <alignment horizontal="left" vertical="top" wrapText="1"/>
    </xf>
    <xf numFmtId="166" fontId="2" fillId="22" borderId="17" xfId="0" applyNumberFormat="1" applyFont="1" applyFill="1" applyBorder="1" applyAlignment="1">
      <alignment horizontal="right" vertical="top" wrapText="1"/>
    </xf>
    <xf numFmtId="0" fontId="2" fillId="7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left" vertical="top" wrapText="1"/>
    </xf>
    <xf numFmtId="0" fontId="1" fillId="15" borderId="5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left" vertical="top" wrapText="1"/>
    </xf>
    <xf numFmtId="0" fontId="2" fillId="27" borderId="19" xfId="0" applyFont="1" applyFill="1" applyBorder="1" applyAlignment="1">
      <alignment horizontal="left" vertical="top" wrapText="1"/>
    </xf>
    <xf numFmtId="0" fontId="1" fillId="28" borderId="7" xfId="0" applyFont="1" applyFill="1" applyBorder="1" applyAlignment="1">
      <alignment horizontal="left" vertical="top" wrapText="1"/>
    </xf>
    <xf numFmtId="165" fontId="2" fillId="29" borderId="1" xfId="0" applyNumberFormat="1" applyFont="1" applyFill="1" applyBorder="1" applyAlignment="1">
      <alignment horizontal="right" vertical="top" wrapText="1"/>
    </xf>
    <xf numFmtId="167" fontId="2" fillId="30" borderId="1" xfId="0" applyNumberFormat="1" applyFont="1" applyFill="1" applyBorder="1" applyAlignment="1">
      <alignment horizontal="right" vertical="top" wrapText="1"/>
    </xf>
    <xf numFmtId="0" fontId="2" fillId="31" borderId="19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 applyProtection="1">
      <alignment wrapText="1"/>
      <protection locked="0"/>
    </xf>
    <xf numFmtId="0" fontId="1" fillId="15" borderId="9" xfId="0" applyFont="1" applyFill="1" applyBorder="1" applyAlignment="1">
      <alignment horizontal="left" vertical="top" wrapText="1"/>
    </xf>
    <xf numFmtId="0" fontId="2" fillId="20" borderId="20" xfId="0" applyFont="1" applyFill="1" applyBorder="1" applyAlignment="1">
      <alignment horizontal="left" vertical="top" wrapText="1"/>
    </xf>
    <xf numFmtId="0" fontId="2" fillId="23" borderId="21" xfId="0" applyFont="1" applyFill="1" applyBorder="1" applyAlignment="1">
      <alignment horizontal="right" vertical="top" wrapText="1"/>
    </xf>
    <xf numFmtId="0" fontId="2" fillId="11" borderId="9" xfId="0" applyFont="1" applyFill="1" applyBorder="1" applyAlignment="1">
      <alignment horizontal="left" vertical="top" wrapText="1"/>
    </xf>
    <xf numFmtId="0" fontId="2" fillId="20" borderId="22" xfId="0" applyFont="1" applyFill="1" applyBorder="1" applyAlignment="1">
      <alignment horizontal="left" vertical="top" wrapText="1"/>
    </xf>
    <xf numFmtId="0" fontId="2" fillId="23" borderId="23" xfId="0" applyFont="1" applyFill="1" applyBorder="1" applyAlignment="1">
      <alignment horizontal="right" vertical="top" wrapText="1"/>
    </xf>
    <xf numFmtId="0" fontId="2" fillId="11" borderId="24" xfId="0" applyFont="1" applyFill="1" applyBorder="1" applyAlignment="1">
      <alignment horizontal="left" vertical="top" wrapText="1"/>
    </xf>
    <xf numFmtId="0" fontId="2" fillId="11" borderId="11" xfId="0" applyFont="1" applyFill="1" applyBorder="1" applyAlignment="1">
      <alignment horizontal="left" vertical="top" wrapText="1"/>
    </xf>
    <xf numFmtId="0" fontId="1" fillId="15" borderId="11" xfId="0" applyFont="1" applyFill="1" applyBorder="1" applyAlignment="1">
      <alignment horizontal="left" vertical="top" wrapText="1"/>
    </xf>
    <xf numFmtId="0" fontId="1" fillId="15" borderId="25" xfId="0" applyFont="1" applyFill="1" applyBorder="1" applyAlignment="1">
      <alignment horizontal="left" vertical="top" wrapText="1"/>
    </xf>
    <xf numFmtId="0" fontId="2" fillId="20" borderId="21" xfId="0" applyFont="1" applyFill="1" applyBorder="1" applyAlignment="1">
      <alignment horizontal="left" vertical="top" wrapText="1"/>
    </xf>
    <xf numFmtId="0" fontId="2" fillId="20" borderId="17" xfId="0" applyFont="1" applyFill="1" applyBorder="1" applyAlignment="1">
      <alignment horizontal="left" vertical="top" wrapText="1"/>
    </xf>
    <xf numFmtId="0" fontId="1" fillId="15" borderId="19" xfId="0" applyFont="1" applyFill="1" applyBorder="1" applyAlignment="1">
      <alignment horizontal="left" vertical="top" wrapText="1"/>
    </xf>
    <xf numFmtId="0" fontId="2" fillId="27" borderId="21" xfId="0" applyFont="1" applyFill="1" applyBorder="1" applyAlignment="1">
      <alignment horizontal="left" vertical="top" wrapText="1"/>
    </xf>
    <xf numFmtId="0" fontId="2" fillId="32" borderId="3" xfId="1" applyFont="1" applyAlignment="1">
      <alignment horizontal="left" vertical="top"/>
    </xf>
    <xf numFmtId="0" fontId="4" fillId="4" borderId="0" xfId="0" applyFont="1" applyFill="1" applyAlignment="1" applyProtection="1">
      <alignment wrapText="1"/>
      <protection locked="0"/>
    </xf>
    <xf numFmtId="0" fontId="2" fillId="6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justify" vertical="top" wrapText="1"/>
    </xf>
    <xf numFmtId="0" fontId="1" fillId="13" borderId="5" xfId="0" applyFont="1" applyFill="1" applyBorder="1" applyAlignment="1">
      <alignment horizontal="right" vertical="top" wrapText="1"/>
    </xf>
    <xf numFmtId="0" fontId="4" fillId="4" borderId="3" xfId="0" applyFont="1" applyFill="1" applyBorder="1" applyAlignment="1" applyProtection="1">
      <alignment wrapText="1"/>
      <protection locked="0"/>
    </xf>
    <xf numFmtId="4" fontId="4" fillId="4" borderId="0" xfId="0" applyNumberFormat="1" applyFont="1" applyFill="1" applyAlignment="1" applyProtection="1">
      <alignment wrapText="1"/>
      <protection locked="0"/>
    </xf>
    <xf numFmtId="165" fontId="4" fillId="0" borderId="0" xfId="0" applyNumberFormat="1" applyFont="1"/>
    <xf numFmtId="0" fontId="1" fillId="13" borderId="11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left" vertical="top" wrapText="1"/>
    </xf>
    <xf numFmtId="3" fontId="4" fillId="0" borderId="0" xfId="0" applyNumberFormat="1" applyFont="1"/>
    <xf numFmtId="0" fontId="4" fillId="0" borderId="8" xfId="0" applyFont="1" applyBorder="1"/>
    <xf numFmtId="0" fontId="4" fillId="0" borderId="18" xfId="0" applyFont="1" applyBorder="1"/>
    <xf numFmtId="0" fontId="2" fillId="20" borderId="27" xfId="0" applyFont="1" applyFill="1" applyBorder="1" applyAlignment="1">
      <alignment horizontal="left" vertical="top" wrapText="1"/>
    </xf>
    <xf numFmtId="0" fontId="2" fillId="20" borderId="2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2" fontId="8" fillId="32" borderId="8" xfId="6" applyNumberFormat="1" applyFont="1" applyBorder="1"/>
    <xf numFmtId="0" fontId="8" fillId="32" borderId="18" xfId="6" applyFont="1" applyBorder="1" applyAlignment="1">
      <alignment horizontal="left"/>
    </xf>
    <xf numFmtId="0" fontId="8" fillId="32" borderId="18" xfId="6" applyFont="1" applyBorder="1"/>
    <xf numFmtId="169" fontId="8" fillId="32" borderId="33" xfId="6" applyNumberFormat="1" applyFont="1" applyBorder="1"/>
    <xf numFmtId="0" fontId="8" fillId="32" borderId="34" xfId="6" applyFont="1" applyBorder="1" applyAlignment="1">
      <alignment horizontal="left"/>
    </xf>
    <xf numFmtId="0" fontId="8" fillId="32" borderId="8" xfId="6" applyFont="1" applyBorder="1" applyAlignment="1">
      <alignment horizontal="center" vertical="center"/>
    </xf>
    <xf numFmtId="0" fontId="8" fillId="32" borderId="8" xfId="6" applyFont="1" applyBorder="1" applyAlignment="1">
      <alignment horizontal="center" vertical="center" wrapText="1"/>
    </xf>
    <xf numFmtId="0" fontId="8" fillId="32" borderId="8" xfId="6" applyFont="1" applyBorder="1" applyAlignment="1">
      <alignment vertical="center"/>
    </xf>
    <xf numFmtId="0" fontId="8" fillId="32" borderId="8" xfId="6" applyFont="1" applyBorder="1"/>
    <xf numFmtId="171" fontId="8" fillId="32" borderId="8" xfId="6" applyNumberFormat="1" applyFont="1" applyBorder="1"/>
    <xf numFmtId="0" fontId="8" fillId="32" borderId="8" xfId="6" applyFont="1" applyBorder="1" applyAlignment="1">
      <alignment vertical="top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/>
    <xf numFmtId="0" fontId="8" fillId="0" borderId="8" xfId="0" applyFont="1" applyBorder="1" applyAlignment="1">
      <alignment vertical="top"/>
    </xf>
    <xf numFmtId="178" fontId="8" fillId="0" borderId="8" xfId="0" applyNumberFormat="1" applyFont="1" applyBorder="1"/>
    <xf numFmtId="177" fontId="8" fillId="0" borderId="8" xfId="0" applyNumberFormat="1" applyFont="1" applyBorder="1" applyAlignment="1">
      <alignment horizontal="center" vertical="top"/>
    </xf>
    <xf numFmtId="177" fontId="8" fillId="0" borderId="8" xfId="0" quotePrefix="1" applyNumberFormat="1" applyFont="1" applyBorder="1" applyAlignment="1">
      <alignment horizontal="center" vertical="top"/>
    </xf>
    <xf numFmtId="2" fontId="8" fillId="32" borderId="8" xfId="6" applyNumberFormat="1" applyFont="1" applyBorder="1" applyAlignment="1">
      <alignment vertical="top"/>
    </xf>
    <xf numFmtId="170" fontId="8" fillId="32" borderId="8" xfId="8" applyNumberFormat="1" applyFont="1" applyFill="1" applyBorder="1"/>
    <xf numFmtId="168" fontId="6" fillId="32" borderId="3" xfId="5" applyNumberFormat="1" applyFont="1" applyFill="1" applyBorder="1"/>
    <xf numFmtId="168" fontId="8" fillId="32" borderId="3" xfId="4" applyNumberFormat="1" applyFont="1" applyFill="1" applyBorder="1"/>
    <xf numFmtId="170" fontId="8" fillId="32" borderId="3" xfId="5" applyFont="1" applyFill="1" applyBorder="1" applyAlignment="1">
      <alignment horizontal="right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/>
    <xf numFmtId="0" fontId="8" fillId="0" borderId="3" xfId="0" applyFont="1" applyBorder="1" applyAlignment="1">
      <alignment vertical="top"/>
    </xf>
    <xf numFmtId="178" fontId="8" fillId="0" borderId="3" xfId="0" applyNumberFormat="1" applyFont="1" applyBorder="1"/>
    <xf numFmtId="4" fontId="8" fillId="32" borderId="3" xfId="8" applyNumberFormat="1" applyFont="1" applyFill="1" applyBorder="1"/>
    <xf numFmtId="164" fontId="8" fillId="32" borderId="3" xfId="4" applyFont="1" applyFill="1" applyBorder="1"/>
    <xf numFmtId="170" fontId="8" fillId="32" borderId="3" xfId="8" applyNumberFormat="1" applyFont="1" applyFill="1" applyBorder="1"/>
    <xf numFmtId="10" fontId="8" fillId="32" borderId="3" xfId="8" applyNumberFormat="1" applyFont="1" applyFill="1" applyBorder="1"/>
    <xf numFmtId="0" fontId="6" fillId="32" borderId="30" xfId="6" applyFont="1" applyBorder="1"/>
    <xf numFmtId="168" fontId="6" fillId="32" borderId="30" xfId="5" applyNumberFormat="1" applyFont="1" applyFill="1" applyBorder="1"/>
    <xf numFmtId="168" fontId="8" fillId="32" borderId="30" xfId="4" applyNumberFormat="1" applyFont="1" applyFill="1" applyBorder="1"/>
    <xf numFmtId="164" fontId="6" fillId="32" borderId="31" xfId="4" applyFont="1" applyFill="1" applyBorder="1" applyAlignment="1">
      <alignment horizontal="right"/>
    </xf>
    <xf numFmtId="0" fontId="6" fillId="32" borderId="32" xfId="6" applyFont="1" applyBorder="1"/>
    <xf numFmtId="0" fontId="8" fillId="32" borderId="32" xfId="6" applyFont="1" applyBorder="1"/>
    <xf numFmtId="0" fontId="8" fillId="32" borderId="33" xfId="6" applyFont="1" applyBorder="1"/>
    <xf numFmtId="0" fontId="8" fillId="32" borderId="33" xfId="6" applyFont="1" applyBorder="1" applyAlignment="1">
      <alignment vertical="center"/>
    </xf>
    <xf numFmtId="0" fontId="8" fillId="32" borderId="32" xfId="6" applyFont="1" applyBorder="1" applyAlignment="1">
      <alignment horizontal="left" vertical="top"/>
    </xf>
    <xf numFmtId="0" fontId="8" fillId="32" borderId="32" xfId="6" applyFont="1" applyBorder="1" applyAlignment="1">
      <alignment vertical="top"/>
    </xf>
    <xf numFmtId="0" fontId="8" fillId="0" borderId="33" xfId="0" applyFont="1" applyBorder="1" applyAlignment="1">
      <alignment horizontal="center"/>
    </xf>
    <xf numFmtId="0" fontId="8" fillId="0" borderId="33" xfId="0" applyFont="1" applyBorder="1"/>
    <xf numFmtId="177" fontId="8" fillId="0" borderId="32" xfId="0" applyNumberFormat="1" applyFont="1" applyBorder="1" applyAlignment="1">
      <alignment horizontal="center" vertical="top"/>
    </xf>
    <xf numFmtId="177" fontId="8" fillId="32" borderId="32" xfId="6" applyNumberFormat="1" applyFont="1" applyBorder="1" applyAlignment="1">
      <alignment horizontal="center" vertical="top"/>
    </xf>
    <xf numFmtId="0" fontId="8" fillId="32" borderId="32" xfId="7" applyFont="1" applyBorder="1" applyAlignment="1">
      <alignment vertical="top"/>
    </xf>
    <xf numFmtId="0" fontId="8" fillId="32" borderId="32" xfId="6" applyFont="1" applyBorder="1" applyAlignment="1">
      <alignment horizontal="left" vertical="top" indent="3"/>
    </xf>
    <xf numFmtId="4" fontId="8" fillId="32" borderId="33" xfId="8" applyNumberFormat="1" applyFont="1" applyFill="1" applyBorder="1"/>
    <xf numFmtId="164" fontId="8" fillId="32" borderId="33" xfId="4" applyFont="1" applyFill="1" applyBorder="1"/>
    <xf numFmtId="170" fontId="8" fillId="32" borderId="33" xfId="8" applyNumberFormat="1" applyFont="1" applyFill="1" applyBorder="1"/>
    <xf numFmtId="0" fontId="8" fillId="32" borderId="34" xfId="6" applyFont="1" applyBorder="1" applyAlignment="1">
      <alignment vertical="top"/>
    </xf>
    <xf numFmtId="0" fontId="8" fillId="32" borderId="18" xfId="7" applyFont="1" applyBorder="1"/>
    <xf numFmtId="10" fontId="8" fillId="32" borderId="35" xfId="8" applyNumberFormat="1" applyFont="1" applyFill="1" applyBorder="1"/>
    <xf numFmtId="0" fontId="6" fillId="32" borderId="8" xfId="6" applyFont="1" applyBorder="1"/>
    <xf numFmtId="168" fontId="8" fillId="32" borderId="8" xfId="4" applyNumberFormat="1" applyFont="1" applyFill="1" applyBorder="1"/>
    <xf numFmtId="171" fontId="6" fillId="32" borderId="8" xfId="6" applyNumberFormat="1" applyFont="1" applyBorder="1"/>
    <xf numFmtId="0" fontId="8" fillId="0" borderId="8" xfId="0" applyFont="1" applyBorder="1" applyAlignment="1">
      <alignment horizontal="center" vertical="top"/>
    </xf>
    <xf numFmtId="15" fontId="8" fillId="0" borderId="8" xfId="0" applyNumberFormat="1" applyFont="1" applyBorder="1" applyAlignment="1">
      <alignment horizontal="center" vertical="top"/>
    </xf>
    <xf numFmtId="171" fontId="8" fillId="0" borderId="8" xfId="0" applyNumberFormat="1" applyFont="1" applyBorder="1" applyAlignment="1">
      <alignment horizontal="center" vertical="top"/>
    </xf>
    <xf numFmtId="0" fontId="8" fillId="32" borderId="8" xfId="7" applyFont="1" applyBorder="1" applyAlignment="1">
      <alignment vertical="top"/>
    </xf>
    <xf numFmtId="164" fontId="8" fillId="32" borderId="8" xfId="4" applyFont="1" applyFill="1" applyBorder="1"/>
    <xf numFmtId="0" fontId="8" fillId="0" borderId="0" xfId="0" applyFont="1"/>
    <xf numFmtId="177" fontId="8" fillId="32" borderId="32" xfId="9" quotePrefix="1" applyNumberFormat="1" applyFont="1" applyBorder="1" applyAlignment="1">
      <alignment horizontal="center" vertical="top"/>
    </xf>
    <xf numFmtId="0" fontId="6" fillId="32" borderId="29" xfId="6" applyFont="1" applyBorder="1"/>
    <xf numFmtId="2" fontId="8" fillId="32" borderId="3" xfId="4" applyNumberFormat="1" applyFont="1" applyFill="1" applyBorder="1"/>
    <xf numFmtId="2" fontId="8" fillId="32" borderId="3" xfId="8" applyNumberFormat="1" applyFont="1" applyFill="1" applyBorder="1"/>
    <xf numFmtId="10" fontId="8" fillId="32" borderId="3" xfId="4" applyNumberFormat="1" applyFont="1" applyFill="1" applyBorder="1"/>
    <xf numFmtId="166" fontId="8" fillId="32" borderId="3" xfId="4" applyNumberFormat="1" applyFont="1" applyFill="1" applyBorder="1"/>
    <xf numFmtId="175" fontId="8" fillId="32" borderId="3" xfId="5" applyNumberFormat="1" applyFont="1" applyFill="1" applyBorder="1"/>
    <xf numFmtId="168" fontId="8" fillId="32" borderId="3" xfId="5" applyNumberFormat="1" applyFont="1" applyFill="1" applyBorder="1"/>
    <xf numFmtId="0" fontId="8" fillId="32" borderId="3" xfId="5" applyNumberFormat="1" applyFont="1" applyFill="1" applyBorder="1" applyAlignment="1">
      <alignment horizontal="left"/>
    </xf>
    <xf numFmtId="164" fontId="6" fillId="32" borderId="30" xfId="4" applyFont="1" applyFill="1" applyBorder="1" applyAlignment="1">
      <alignment horizontal="right"/>
    </xf>
    <xf numFmtId="169" fontId="8" fillId="32" borderId="31" xfId="6" applyNumberFormat="1" applyFont="1" applyBorder="1"/>
    <xf numFmtId="169" fontId="8" fillId="32" borderId="33" xfId="9" applyNumberFormat="1" applyFont="1" applyBorder="1"/>
    <xf numFmtId="0" fontId="8" fillId="32" borderId="32" xfId="7" applyFont="1" applyBorder="1"/>
    <xf numFmtId="0" fontId="6" fillId="32" borderId="32" xfId="7" applyFont="1" applyBorder="1" applyAlignment="1">
      <alignment vertical="top"/>
    </xf>
    <xf numFmtId="0" fontId="8" fillId="32" borderId="32" xfId="5" applyNumberFormat="1" applyFont="1" applyFill="1" applyBorder="1" applyAlignment="1">
      <alignment horizontal="left"/>
    </xf>
    <xf numFmtId="0" fontId="8" fillId="32" borderId="32" xfId="6" applyFont="1" applyBorder="1" applyAlignment="1">
      <alignment horizontal="left"/>
    </xf>
    <xf numFmtId="0" fontId="6" fillId="32" borderId="34" xfId="6" applyFont="1" applyBorder="1"/>
    <xf numFmtId="169" fontId="8" fillId="32" borderId="35" xfId="6" applyNumberFormat="1" applyFont="1" applyBorder="1"/>
    <xf numFmtId="177" fontId="8" fillId="32" borderId="8" xfId="9" quotePrefix="1" applyNumberFormat="1" applyFont="1" applyBorder="1" applyAlignment="1">
      <alignment horizontal="center" vertical="top"/>
    </xf>
    <xf numFmtId="0" fontId="8" fillId="32" borderId="8" xfId="9" applyFont="1" applyBorder="1" applyAlignment="1">
      <alignment vertical="top" wrapText="1"/>
    </xf>
    <xf numFmtId="15" fontId="8" fillId="32" borderId="8" xfId="9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2" fontId="1" fillId="32" borderId="8" xfId="9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2" fillId="32" borderId="8" xfId="10" applyFont="1" applyBorder="1" applyAlignment="1">
      <alignment horizontal="left" vertical="top"/>
    </xf>
    <xf numFmtId="0" fontId="1" fillId="32" borderId="8" xfId="10" applyFont="1" applyBorder="1" applyAlignment="1">
      <alignment horizontal="left" vertical="top"/>
    </xf>
    <xf numFmtId="165" fontId="2" fillId="32" borderId="8" xfId="10" applyNumberFormat="1" applyFont="1" applyBorder="1" applyAlignment="1">
      <alignment horizontal="right" vertical="top"/>
    </xf>
    <xf numFmtId="166" fontId="2" fillId="32" borderId="8" xfId="10" applyNumberFormat="1" applyFont="1" applyBorder="1" applyAlignment="1">
      <alignment horizontal="right" vertical="top"/>
    </xf>
    <xf numFmtId="0" fontId="2" fillId="32" borderId="8" xfId="10" applyFont="1" applyBorder="1" applyAlignment="1">
      <alignment horizontal="right" vertical="top"/>
    </xf>
    <xf numFmtId="0" fontId="2" fillId="20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24" borderId="3" xfId="0" applyFont="1" applyFill="1" applyBorder="1" applyAlignment="1">
      <alignment horizontal="left" vertical="top" wrapText="1"/>
    </xf>
    <xf numFmtId="165" fontId="2" fillId="21" borderId="3" xfId="0" applyNumberFormat="1" applyFont="1" applyFill="1" applyBorder="1" applyAlignment="1">
      <alignment horizontal="right" vertical="top" wrapText="1"/>
    </xf>
    <xf numFmtId="166" fontId="2" fillId="22" borderId="3" xfId="0" applyNumberFormat="1" applyFont="1" applyFill="1" applyBorder="1" applyAlignment="1">
      <alignment horizontal="right" vertical="top" wrapText="1"/>
    </xf>
    <xf numFmtId="0" fontId="2" fillId="23" borderId="3" xfId="0" applyFont="1" applyFill="1" applyBorder="1" applyAlignment="1">
      <alignment horizontal="right" vertical="top" wrapText="1"/>
    </xf>
    <xf numFmtId="0" fontId="9" fillId="0" borderId="0" xfId="0" applyFont="1"/>
    <xf numFmtId="0" fontId="2" fillId="0" borderId="0" xfId="0" applyFont="1" applyAlignment="1">
      <alignment vertical="top"/>
    </xf>
    <xf numFmtId="0" fontId="6" fillId="0" borderId="29" xfId="0" applyFont="1" applyBorder="1"/>
    <xf numFmtId="0" fontId="6" fillId="0" borderId="32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15" fontId="1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5" fontId="1" fillId="0" borderId="3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4" fillId="0" borderId="3" xfId="0" applyFont="1" applyBorder="1"/>
    <xf numFmtId="0" fontId="8" fillId="0" borderId="32" xfId="0" applyFont="1" applyBorder="1" applyAlignment="1">
      <alignment vertical="top"/>
    </xf>
    <xf numFmtId="170" fontId="4" fillId="32" borderId="33" xfId="9" applyNumberFormat="1" applyFont="1" applyBorder="1"/>
    <xf numFmtId="0" fontId="6" fillId="32" borderId="8" xfId="6" applyFont="1" applyBorder="1" applyAlignment="1">
      <alignment vertical="top" wrapText="1"/>
    </xf>
    <xf numFmtId="174" fontId="8" fillId="32" borderId="8" xfId="6" applyNumberFormat="1" applyFont="1" applyBorder="1"/>
    <xf numFmtId="0" fontId="6" fillId="32" borderId="32" xfId="9" applyFont="1" applyBorder="1"/>
    <xf numFmtId="164" fontId="4" fillId="32" borderId="33" xfId="4" applyFont="1" applyFill="1" applyBorder="1"/>
    <xf numFmtId="0" fontId="8" fillId="32" borderId="8" xfId="9" applyFont="1" applyBorder="1"/>
    <xf numFmtId="4" fontId="8" fillId="32" borderId="3" xfId="5" applyNumberFormat="1" applyFont="1" applyFill="1" applyBorder="1"/>
    <xf numFmtId="0" fontId="8" fillId="32" borderId="32" xfId="9" applyFont="1" applyBorder="1"/>
    <xf numFmtId="170" fontId="8" fillId="32" borderId="3" xfId="5" applyFont="1" applyFill="1" applyBorder="1"/>
    <xf numFmtId="0" fontId="8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10" fontId="8" fillId="0" borderId="8" xfId="3" applyNumberFormat="1" applyFont="1" applyFill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/>
      <protection locked="0"/>
    </xf>
    <xf numFmtId="0" fontId="6" fillId="0" borderId="8" xfId="0" applyFont="1" applyBorder="1"/>
    <xf numFmtId="0" fontId="9" fillId="0" borderId="8" xfId="0" applyFont="1" applyBorder="1" applyAlignment="1">
      <alignment horizontal="center" wrapText="1"/>
    </xf>
    <xf numFmtId="10" fontId="8" fillId="0" borderId="8" xfId="0" applyNumberFormat="1" applyFont="1" applyBorder="1" applyAlignment="1">
      <alignment horizontal="right" vertical="center" wrapText="1"/>
    </xf>
    <xf numFmtId="1" fontId="8" fillId="0" borderId="8" xfId="0" applyNumberFormat="1" applyFont="1" applyBorder="1"/>
    <xf numFmtId="4" fontId="8" fillId="0" borderId="8" xfId="0" applyNumberFormat="1" applyFont="1" applyBorder="1"/>
    <xf numFmtId="172" fontId="8" fillId="0" borderId="8" xfId="0" applyNumberFormat="1" applyFont="1" applyBorder="1"/>
    <xf numFmtId="10" fontId="8" fillId="0" borderId="8" xfId="3" applyNumberFormat="1" applyFont="1" applyFill="1" applyBorder="1"/>
    <xf numFmtId="10" fontId="8" fillId="0" borderId="0" xfId="3" applyNumberFormat="1" applyFont="1" applyFill="1"/>
    <xf numFmtId="0" fontId="8" fillId="0" borderId="30" xfId="0" applyFont="1" applyBorder="1"/>
    <xf numFmtId="164" fontId="8" fillId="32" borderId="30" xfId="4" applyFont="1" applyFill="1" applyBorder="1"/>
    <xf numFmtId="164" fontId="8" fillId="32" borderId="31" xfId="4" applyFont="1" applyFill="1" applyBorder="1"/>
    <xf numFmtId="0" fontId="8" fillId="0" borderId="32" xfId="0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172" fontId="4" fillId="0" borderId="8" xfId="0" applyNumberFormat="1" applyFont="1" applyBorder="1"/>
    <xf numFmtId="168" fontId="8" fillId="32" borderId="33" xfId="4" applyNumberFormat="1" applyFont="1" applyFill="1" applyBorder="1"/>
    <xf numFmtId="4" fontId="8" fillId="0" borderId="3" xfId="0" applyNumberFormat="1" applyFont="1" applyBorder="1" applyAlignment="1">
      <alignment vertical="top"/>
    </xf>
    <xf numFmtId="4" fontId="8" fillId="32" borderId="3" xfId="4" applyNumberFormat="1" applyFont="1" applyFill="1" applyBorder="1" applyAlignment="1">
      <alignment vertical="top"/>
    </xf>
    <xf numFmtId="2" fontId="8" fillId="0" borderId="3" xfId="0" applyNumberFormat="1" applyFont="1" applyBorder="1" applyAlignment="1">
      <alignment horizontal="right"/>
    </xf>
    <xf numFmtId="2" fontId="8" fillId="0" borderId="32" xfId="0" applyNumberFormat="1" applyFont="1" applyBorder="1" applyAlignment="1">
      <alignment vertical="top"/>
    </xf>
    <xf numFmtId="0" fontId="9" fillId="32" borderId="8" xfId="9" applyFont="1" applyBorder="1" applyAlignment="1">
      <alignment vertical="center"/>
    </xf>
    <xf numFmtId="0" fontId="9" fillId="32" borderId="8" xfId="9" applyFont="1" applyBorder="1" applyAlignment="1">
      <alignment vertical="center" wrapText="1"/>
    </xf>
    <xf numFmtId="164" fontId="9" fillId="32" borderId="8" xfId="4" applyFont="1" applyFill="1" applyBorder="1" applyAlignment="1">
      <alignment vertical="center"/>
    </xf>
    <xf numFmtId="164" fontId="9" fillId="32" borderId="8" xfId="4" applyFont="1" applyFill="1" applyBorder="1" applyAlignment="1">
      <alignment vertical="center" wrapText="1"/>
    </xf>
    <xf numFmtId="0" fontId="6" fillId="0" borderId="3" xfId="0" applyFont="1" applyBorder="1"/>
    <xf numFmtId="164" fontId="6" fillId="32" borderId="33" xfId="4" applyFont="1" applyFill="1" applyBorder="1"/>
    <xf numFmtId="0" fontId="6" fillId="32" borderId="32" xfId="5" applyNumberFormat="1" applyFont="1" applyFill="1" applyBorder="1" applyAlignment="1">
      <alignment horizontal="left"/>
    </xf>
    <xf numFmtId="4" fontId="8" fillId="0" borderId="3" xfId="0" applyNumberFormat="1" applyFont="1" applyBorder="1"/>
    <xf numFmtId="176" fontId="8" fillId="0" borderId="3" xfId="0" applyNumberFormat="1" applyFont="1" applyBorder="1"/>
    <xf numFmtId="0" fontId="8" fillId="0" borderId="3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8" fontId="8" fillId="0" borderId="3" xfId="0" applyNumberFormat="1" applyFont="1" applyBorder="1"/>
    <xf numFmtId="0" fontId="6" fillId="0" borderId="34" xfId="0" applyFont="1" applyBorder="1"/>
    <xf numFmtId="0" fontId="8" fillId="0" borderId="18" xfId="0" applyFont="1" applyBorder="1"/>
    <xf numFmtId="164" fontId="8" fillId="32" borderId="35" xfId="4" applyFont="1" applyFill="1" applyBorder="1"/>
    <xf numFmtId="0" fontId="9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10" fontId="8" fillId="0" borderId="8" xfId="0" applyNumberFormat="1" applyFont="1" applyBorder="1" applyAlignment="1">
      <alignment vertical="center" wrapText="1"/>
    </xf>
    <xf numFmtId="0" fontId="8" fillId="0" borderId="36" xfId="0" applyFont="1" applyBorder="1" applyAlignment="1">
      <alignment wrapText="1"/>
    </xf>
    <xf numFmtId="4" fontId="8" fillId="0" borderId="36" xfId="0" applyNumberFormat="1" applyFont="1" applyBorder="1"/>
    <xf numFmtId="10" fontId="8" fillId="0" borderId="3" xfId="0" applyNumberFormat="1" applyFont="1" applyBorder="1" applyAlignment="1">
      <alignment vertical="center" wrapText="1"/>
    </xf>
    <xf numFmtId="2" fontId="8" fillId="0" borderId="8" xfId="0" applyNumberFormat="1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3" xfId="0" applyFont="1" applyBorder="1"/>
    <xf numFmtId="170" fontId="8" fillId="32" borderId="8" xfId="6" applyNumberFormat="1" applyFont="1" applyBorder="1" applyAlignment="1">
      <alignment vertical="top"/>
    </xf>
    <xf numFmtId="170" fontId="8" fillId="32" borderId="8" xfId="7" applyNumberFormat="1" applyFont="1" applyBorder="1"/>
    <xf numFmtId="164" fontId="8" fillId="32" borderId="8" xfId="7" applyNumberFormat="1" applyFont="1" applyBorder="1"/>
    <xf numFmtId="0" fontId="4" fillId="0" borderId="32" xfId="0" applyFont="1" applyBorder="1"/>
    <xf numFmtId="164" fontId="8" fillId="32" borderId="8" xfId="4" applyFont="1" applyFill="1" applyBorder="1" applyAlignment="1"/>
    <xf numFmtId="0" fontId="9" fillId="0" borderId="3" xfId="0" applyFont="1" applyBorder="1"/>
    <xf numFmtId="173" fontId="8" fillId="0" borderId="8" xfId="0" applyNumberFormat="1" applyFont="1" applyBorder="1"/>
    <xf numFmtId="1" fontId="8" fillId="0" borderId="8" xfId="0" applyNumberFormat="1" applyFont="1" applyBorder="1" applyAlignment="1" applyProtection="1">
      <alignment horizontal="center"/>
      <protection locked="0"/>
    </xf>
    <xf numFmtId="10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horizontal="right" vertical="center" wrapText="1"/>
    </xf>
    <xf numFmtId="10" fontId="8" fillId="0" borderId="8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10" fontId="8" fillId="0" borderId="8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0" xfId="0" applyFont="1"/>
    <xf numFmtId="2" fontId="8" fillId="0" borderId="0" xfId="0" applyNumberFormat="1" applyFont="1"/>
    <xf numFmtId="0" fontId="8" fillId="0" borderId="3" xfId="0" applyFont="1" applyBorder="1" applyAlignment="1">
      <alignment wrapText="1"/>
    </xf>
    <xf numFmtId="169" fontId="8" fillId="0" borderId="33" xfId="0" applyNumberFormat="1" applyFont="1" applyBorder="1"/>
    <xf numFmtId="0" fontId="8" fillId="0" borderId="8" xfId="0" applyFont="1" applyBorder="1" applyAlignment="1">
      <alignment horizontal="left" indent="5"/>
    </xf>
    <xf numFmtId="0" fontId="8" fillId="0" borderId="32" xfId="0" applyFont="1" applyBorder="1" applyAlignment="1">
      <alignment horizontal="left" vertical="top" indent="3"/>
    </xf>
    <xf numFmtId="164" fontId="8" fillId="32" borderId="32" xfId="4" applyFont="1" applyFill="1" applyBorder="1" applyAlignment="1">
      <alignment vertical="top"/>
    </xf>
    <xf numFmtId="164" fontId="8" fillId="32" borderId="3" xfId="4" applyFont="1" applyFill="1" applyBorder="1" applyAlignment="1">
      <alignment horizontal="right"/>
    </xf>
    <xf numFmtId="0" fontId="8" fillId="0" borderId="3" xfId="0" applyFont="1" applyBorder="1" applyAlignment="1">
      <alignment horizontal="left" vertical="top" indent="3"/>
    </xf>
    <xf numFmtId="0" fontId="8" fillId="0" borderId="3" xfId="0" applyFont="1" applyBorder="1" applyAlignment="1">
      <alignment vertical="center"/>
    </xf>
    <xf numFmtId="4" fontId="8" fillId="0" borderId="32" xfId="0" applyNumberFormat="1" applyFont="1" applyBorder="1" applyAlignment="1">
      <alignment vertical="top"/>
    </xf>
    <xf numFmtId="0" fontId="6" fillId="0" borderId="8" xfId="0" applyFont="1" applyBorder="1" applyAlignment="1">
      <alignment vertical="top" wrapText="1"/>
    </xf>
    <xf numFmtId="174" fontId="8" fillId="0" borderId="8" xfId="0" applyNumberFormat="1" applyFont="1" applyBorder="1"/>
    <xf numFmtId="164" fontId="8" fillId="32" borderId="33" xfId="4" applyFont="1" applyFill="1" applyBorder="1" applyAlignment="1"/>
    <xf numFmtId="164" fontId="8" fillId="32" borderId="32" xfId="4" applyFont="1" applyFill="1" applyBorder="1"/>
    <xf numFmtId="170" fontId="8" fillId="0" borderId="3" xfId="0" applyNumberFormat="1" applyFont="1" applyBorder="1"/>
    <xf numFmtId="164" fontId="4" fillId="32" borderId="35" xfId="4" applyFont="1" applyFill="1" applyBorder="1"/>
    <xf numFmtId="10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66" fontId="1" fillId="0" borderId="8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71" fontId="6" fillId="32" borderId="3" xfId="6" applyNumberFormat="1" applyFont="1"/>
    <xf numFmtId="0" fontId="8" fillId="32" borderId="3" xfId="6" applyFont="1"/>
    <xf numFmtId="0" fontId="8" fillId="32" borderId="3" xfId="7" applyFont="1" applyAlignment="1">
      <alignment vertical="top"/>
    </xf>
    <xf numFmtId="169" fontId="8" fillId="32" borderId="3" xfId="6" applyNumberFormat="1" applyFont="1"/>
    <xf numFmtId="0" fontId="8" fillId="32" borderId="3" xfId="6" applyFont="1" applyAlignment="1">
      <alignment horizontal="left"/>
    </xf>
    <xf numFmtId="0" fontId="6" fillId="32" borderId="3" xfId="6" applyFont="1"/>
    <xf numFmtId="0" fontId="8" fillId="32" borderId="3" xfId="6" applyFont="1" applyAlignment="1">
      <alignment vertical="center"/>
    </xf>
    <xf numFmtId="0" fontId="8" fillId="32" borderId="3" xfId="6" applyFont="1" applyAlignment="1">
      <alignment vertical="top"/>
    </xf>
    <xf numFmtId="171" fontId="8" fillId="32" borderId="3" xfId="6" applyNumberFormat="1" applyFont="1"/>
    <xf numFmtId="15" fontId="8" fillId="32" borderId="3" xfId="6" applyNumberFormat="1" applyFont="1"/>
    <xf numFmtId="0" fontId="8" fillId="32" borderId="3" xfId="6" applyFont="1" applyAlignment="1">
      <alignment vertical="top" wrapText="1"/>
    </xf>
    <xf numFmtId="0" fontId="8" fillId="32" borderId="3" xfId="7" applyFont="1"/>
    <xf numFmtId="0" fontId="8" fillId="32" borderId="32" xfId="6" applyFont="1" applyBorder="1" applyAlignment="1">
      <alignment vertical="center"/>
    </xf>
    <xf numFmtId="0" fontId="8" fillId="0" borderId="8" xfId="0" quotePrefix="1" applyFont="1" applyBorder="1" applyAlignment="1">
      <alignment horizontal="center" vertical="top"/>
    </xf>
    <xf numFmtId="0" fontId="6" fillId="32" borderId="8" xfId="9" applyFont="1" applyBorder="1" applyAlignment="1">
      <alignment horizontal="center" vertical="top" wrapText="1"/>
    </xf>
    <xf numFmtId="0" fontId="8" fillId="32" borderId="3" xfId="9" applyFont="1" applyAlignment="1">
      <alignment vertical="top" wrapText="1"/>
    </xf>
    <xf numFmtId="15" fontId="6" fillId="32" borderId="8" xfId="9" applyNumberFormat="1" applyFont="1" applyBorder="1" applyAlignment="1">
      <alignment horizontal="center" vertical="top"/>
    </xf>
    <xf numFmtId="0" fontId="8" fillId="32" borderId="3" xfId="9" applyFont="1"/>
    <xf numFmtId="178" fontId="8" fillId="32" borderId="3" xfId="9" applyNumberFormat="1" applyFont="1"/>
    <xf numFmtId="4" fontId="8" fillId="32" borderId="3" xfId="6" applyNumberFormat="1" applyFont="1" applyAlignment="1">
      <alignment vertical="top"/>
    </xf>
    <xf numFmtId="165" fontId="8" fillId="32" borderId="3" xfId="6" applyNumberFormat="1" applyFont="1" applyAlignment="1">
      <alignment vertical="top"/>
    </xf>
    <xf numFmtId="4" fontId="8" fillId="32" borderId="3" xfId="7" applyNumberFormat="1" applyFont="1"/>
    <xf numFmtId="0" fontId="6" fillId="32" borderId="3" xfId="7" applyFont="1"/>
    <xf numFmtId="173" fontId="6" fillId="32" borderId="3" xfId="7" applyNumberFormat="1" applyFont="1"/>
    <xf numFmtId="4" fontId="8" fillId="32" borderId="3" xfId="6" applyNumberFormat="1" applyFont="1"/>
    <xf numFmtId="176" fontId="8" fillId="32" borderId="3" xfId="6" applyNumberFormat="1" applyFont="1"/>
    <xf numFmtId="0" fontId="4" fillId="32" borderId="3" xfId="9" applyFont="1"/>
    <xf numFmtId="0" fontId="6" fillId="32" borderId="3" xfId="9" applyFont="1"/>
    <xf numFmtId="0" fontId="9" fillId="32" borderId="3" xfId="9" applyFont="1"/>
    <xf numFmtId="164" fontId="6" fillId="32" borderId="8" xfId="4" applyFont="1" applyFill="1" applyBorder="1" applyAlignment="1">
      <alignment horizontal="center" vertical="center"/>
    </xf>
    <xf numFmtId="174" fontId="8" fillId="32" borderId="3" xfId="6" applyNumberFormat="1" applyFont="1"/>
    <xf numFmtId="4" fontId="8" fillId="32" borderId="3" xfId="6" applyNumberFormat="1" applyFont="1" applyAlignment="1">
      <alignment horizontal="center" vertical="center" wrapText="1"/>
    </xf>
    <xf numFmtId="0" fontId="8" fillId="0" borderId="32" xfId="0" applyFont="1" applyBorder="1" applyAlignment="1">
      <alignment horizontal="left" vertical="top"/>
    </xf>
    <xf numFmtId="0" fontId="6" fillId="0" borderId="8" xfId="0" applyFont="1" applyBorder="1" applyAlignment="1">
      <alignment horizontal="left" indent="5"/>
    </xf>
    <xf numFmtId="2" fontId="8" fillId="32" borderId="8" xfId="8" applyNumberFormat="1" applyFont="1" applyFill="1" applyBorder="1" applyAlignment="1">
      <alignment vertical="top" wrapText="1"/>
    </xf>
    <xf numFmtId="0" fontId="13" fillId="32" borderId="8" xfId="0" applyFont="1" applyFill="1" applyBorder="1" applyAlignment="1">
      <alignment wrapText="1"/>
    </xf>
    <xf numFmtId="0" fontId="14" fillId="32" borderId="8" xfId="0" applyFont="1" applyFill="1" applyBorder="1" applyAlignment="1">
      <alignment wrapText="1"/>
    </xf>
    <xf numFmtId="0" fontId="14" fillId="32" borderId="8" xfId="0" applyFont="1" applyFill="1" applyBorder="1" applyAlignment="1">
      <alignment horizontal="center" wrapText="1"/>
    </xf>
    <xf numFmtId="10" fontId="13" fillId="32" borderId="8" xfId="8" applyNumberFormat="1" applyFont="1" applyFill="1" applyBorder="1" applyAlignment="1" applyProtection="1">
      <alignment horizontal="center"/>
      <protection locked="0"/>
    </xf>
    <xf numFmtId="1" fontId="13" fillId="32" borderId="8" xfId="0" applyNumberFormat="1" applyFont="1" applyFill="1" applyBorder="1" applyAlignment="1" applyProtection="1">
      <alignment horizontal="center"/>
      <protection locked="0"/>
    </xf>
    <xf numFmtId="0" fontId="13" fillId="32" borderId="8" xfId="0" applyFont="1" applyFill="1" applyBorder="1"/>
    <xf numFmtId="10" fontId="13" fillId="32" borderId="8" xfId="0" applyNumberFormat="1" applyFont="1" applyFill="1" applyBorder="1" applyAlignment="1">
      <alignment horizontal="center" wrapText="1"/>
    </xf>
    <xf numFmtId="0" fontId="15" fillId="0" borderId="0" xfId="0" applyFont="1"/>
    <xf numFmtId="179" fontId="9" fillId="0" borderId="0" xfId="0" applyNumberFormat="1" applyFont="1" applyAlignment="1">
      <alignment horizontal="left"/>
    </xf>
    <xf numFmtId="0" fontId="9" fillId="32" borderId="0" xfId="0" applyFont="1" applyFill="1"/>
    <xf numFmtId="0" fontId="15" fillId="32" borderId="0" xfId="0" applyFont="1" applyFill="1"/>
    <xf numFmtId="0" fontId="2" fillId="32" borderId="3" xfId="6" applyFont="1" applyAlignment="1">
      <alignment horizontal="left" vertical="top" wrapText="1"/>
    </xf>
    <xf numFmtId="0" fontId="4" fillId="32" borderId="0" xfId="0" applyFont="1" applyFill="1" applyAlignment="1" applyProtection="1">
      <alignment wrapText="1"/>
      <protection locked="0"/>
    </xf>
    <xf numFmtId="0" fontId="6" fillId="0" borderId="0" xfId="0" applyFont="1" applyAlignment="1">
      <alignment vertical="top" wrapText="1"/>
    </xf>
    <xf numFmtId="0" fontId="4" fillId="32" borderId="0" xfId="0" applyFont="1" applyFill="1"/>
    <xf numFmtId="0" fontId="16" fillId="32" borderId="0" xfId="0" applyFont="1" applyFill="1"/>
    <xf numFmtId="0" fontId="6" fillId="32" borderId="3" xfId="2" applyFont="1" applyAlignment="1">
      <alignment vertical="top" wrapText="1"/>
    </xf>
    <xf numFmtId="0" fontId="6" fillId="32" borderId="3" xfId="2" applyFont="1" applyAlignment="1">
      <alignment vertical="top"/>
    </xf>
    <xf numFmtId="178" fontId="8" fillId="0" borderId="8" xfId="0" applyNumberFormat="1" applyFont="1" applyBorder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8" fontId="6" fillId="0" borderId="30" xfId="5" applyNumberFormat="1" applyFont="1" applyFill="1" applyBorder="1"/>
    <xf numFmtId="170" fontId="8" fillId="0" borderId="3" xfId="5" applyFont="1" applyFill="1" applyBorder="1" applyAlignment="1">
      <alignment horizontal="right"/>
    </xf>
    <xf numFmtId="0" fontId="8" fillId="0" borderId="8" xfId="6" applyFont="1" applyFill="1" applyBorder="1" applyAlignment="1">
      <alignment horizontal="center" vertical="center" wrapText="1"/>
    </xf>
    <xf numFmtId="0" fontId="8" fillId="0" borderId="8" xfId="6" applyFont="1" applyFill="1" applyBorder="1" applyAlignment="1">
      <alignment vertical="center"/>
    </xf>
    <xf numFmtId="0" fontId="8" fillId="0" borderId="3" xfId="6" applyFont="1" applyFill="1"/>
    <xf numFmtId="171" fontId="8" fillId="0" borderId="8" xfId="6" applyNumberFormat="1" applyFont="1" applyFill="1" applyBorder="1"/>
    <xf numFmtId="0" fontId="8" fillId="0" borderId="8" xfId="6" applyFont="1" applyFill="1" applyBorder="1"/>
    <xf numFmtId="172" fontId="8" fillId="0" borderId="8" xfId="6" applyNumberFormat="1" applyFont="1" applyFill="1" applyBorder="1"/>
    <xf numFmtId="0" fontId="8" fillId="0" borderId="3" xfId="6" applyFont="1" applyFill="1" applyAlignment="1">
      <alignment vertical="top"/>
    </xf>
    <xf numFmtId="0" fontId="8" fillId="0" borderId="3" xfId="7" applyFont="1" applyFill="1"/>
    <xf numFmtId="0" fontId="8" fillId="0" borderId="18" xfId="7" applyFont="1" applyFill="1" applyBorder="1"/>
    <xf numFmtId="0" fontId="13" fillId="0" borderId="0" xfId="0" applyFont="1"/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7" fillId="0" borderId="8" xfId="0" applyFont="1" applyBorder="1" applyAlignment="1">
      <alignment wrapText="1"/>
    </xf>
    <xf numFmtId="1" fontId="17" fillId="0" borderId="8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10" fontId="13" fillId="32" borderId="3" xfId="8" applyNumberFormat="1" applyFont="1" applyFill="1"/>
    <xf numFmtId="0" fontId="14" fillId="0" borderId="8" xfId="0" applyFont="1" applyBorder="1"/>
    <xf numFmtId="0" fontId="18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vertical="center"/>
    </xf>
    <xf numFmtId="164" fontId="8" fillId="32" borderId="8" xfId="4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2" fillId="0" borderId="3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0" fontId="8" fillId="32" borderId="8" xfId="6" applyFont="1" applyBorder="1" applyAlignment="1">
      <alignment vertical="center"/>
    </xf>
    <xf numFmtId="0" fontId="8" fillId="32" borderId="8" xfId="6" applyFont="1" applyBorder="1" applyAlignment="1">
      <alignment horizontal="center" vertical="center"/>
    </xf>
    <xf numFmtId="15" fontId="8" fillId="32" borderId="32" xfId="6" applyNumberFormat="1" applyFont="1" applyBorder="1" applyAlignment="1">
      <alignment horizontal="center" vertical="top" wrapText="1"/>
    </xf>
    <xf numFmtId="15" fontId="8" fillId="32" borderId="3" xfId="6" applyNumberFormat="1" applyFont="1" applyAlignment="1">
      <alignment horizontal="center" vertical="top" wrapText="1"/>
    </xf>
    <xf numFmtId="15" fontId="8" fillId="32" borderId="33" xfId="6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7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32" borderId="8" xfId="0" applyFont="1" applyFill="1" applyBorder="1" applyAlignment="1">
      <alignment wrapText="1"/>
    </xf>
    <xf numFmtId="0" fontId="14" fillId="32" borderId="8" xfId="0" applyFont="1" applyFill="1" applyBorder="1" applyAlignment="1">
      <alignment wrapText="1"/>
    </xf>
    <xf numFmtId="0" fontId="14" fillId="32" borderId="8" xfId="0" applyFont="1" applyFill="1" applyBorder="1" applyAlignment="1">
      <alignment horizontal="center" wrapText="1"/>
    </xf>
    <xf numFmtId="0" fontId="14" fillId="32" borderId="37" xfId="0" applyFont="1" applyFill="1" applyBorder="1" applyAlignment="1">
      <alignment horizontal="center" wrapText="1"/>
    </xf>
    <xf numFmtId="0" fontId="14" fillId="32" borderId="38" xfId="0" applyFont="1" applyFill="1" applyBorder="1" applyAlignment="1">
      <alignment horizontal="center" wrapText="1"/>
    </xf>
    <xf numFmtId="0" fontId="14" fillId="32" borderId="39" xfId="0" applyFont="1" applyFill="1" applyBorder="1" applyAlignment="1">
      <alignment horizontal="center" wrapText="1"/>
    </xf>
    <xf numFmtId="4" fontId="8" fillId="32" borderId="10" xfId="6" applyNumberFormat="1" applyFont="1" applyBorder="1" applyAlignment="1">
      <alignment horizontal="center" vertical="center"/>
    </xf>
    <xf numFmtId="4" fontId="8" fillId="32" borderId="15" xfId="6" applyNumberFormat="1" applyFont="1" applyBorder="1" applyAlignment="1">
      <alignment horizontal="center" vertical="center"/>
    </xf>
    <xf numFmtId="4" fontId="8" fillId="32" borderId="28" xfId="6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164" fontId="6" fillId="32" borderId="8" xfId="4" applyFont="1" applyFill="1" applyBorder="1" applyAlignment="1">
      <alignment horizontal="center" vertical="center"/>
    </xf>
    <xf numFmtId="4" fontId="6" fillId="32" borderId="8" xfId="6" applyNumberFormat="1" applyFont="1" applyBorder="1" applyAlignment="1">
      <alignment horizontal="center" vertical="center" wrapText="1"/>
    </xf>
  </cellXfs>
  <cellStyles count="11">
    <cellStyle name="Comma 2" xfId="5" xr:uid="{1609A704-CD8F-4C46-9D06-C091568C7559}"/>
    <cellStyle name="Comma 3" xfId="4" xr:uid="{EFB59F9B-104C-429F-94FB-C7B7B98085BA}"/>
    <cellStyle name="Normal" xfId="0" builtinId="0"/>
    <cellStyle name="Normal 13" xfId="9" xr:uid="{68A335DB-12A2-4D17-8EBC-2CB4B3CB0093}"/>
    <cellStyle name="Normal 14" xfId="2" xr:uid="{7A152325-85BC-4F5C-99D8-74D3B879BA0F}"/>
    <cellStyle name="Normal 15" xfId="10" xr:uid="{D018F10B-AF3F-47B1-BB8B-A871BD218C5F}"/>
    <cellStyle name="Normal 2" xfId="6" xr:uid="{6D96183E-5663-4AF5-9AA0-1F06BAB80FE1}"/>
    <cellStyle name="Normal 2 2" xfId="7" xr:uid="{45986CAB-1A26-493F-8E99-2D518670EBB3}"/>
    <cellStyle name="Normal 4" xfId="1" xr:uid="{0FE44F85-91D8-45E7-BCD3-FB81687B849F}"/>
    <cellStyle name="Percent" xfId="3" builtinId="5"/>
    <cellStyle name="Percent 2" xfId="8" xr:uid="{C7193CD1-1B39-4D9A-AE07-D7320EDEB4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447</xdr:row>
      <xdr:rowOff>95250</xdr:rowOff>
    </xdr:from>
    <xdr:to>
      <xdr:col>1</xdr:col>
      <xdr:colOff>3390900</xdr:colOff>
      <xdr:row>456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E9202-9B9D-435D-B04D-1AC686407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67846575"/>
          <a:ext cx="24384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1076325</xdr:colOff>
      <xdr:row>448</xdr:row>
      <xdr:rowOff>76200</xdr:rowOff>
    </xdr:from>
    <xdr:to>
      <xdr:col>3</xdr:col>
      <xdr:colOff>1952625</xdr:colOff>
      <xdr:row>456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9ED997-9A92-4808-916F-165833DF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73704450"/>
          <a:ext cx="2438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273</xdr:row>
      <xdr:rowOff>76200</xdr:rowOff>
    </xdr:from>
    <xdr:to>
      <xdr:col>1</xdr:col>
      <xdr:colOff>3362325</xdr:colOff>
      <xdr:row>281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08F570-B83E-4074-885D-59A0F214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69894450"/>
          <a:ext cx="2409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273</xdr:row>
      <xdr:rowOff>85725</xdr:rowOff>
    </xdr:from>
    <xdr:to>
      <xdr:col>4</xdr:col>
      <xdr:colOff>238125</xdr:colOff>
      <xdr:row>282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1C6ED61-3C6B-4556-9552-26ABBC17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9903975"/>
          <a:ext cx="25717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157</xdr:row>
      <xdr:rowOff>142875</xdr:rowOff>
    </xdr:from>
    <xdr:to>
      <xdr:col>1</xdr:col>
      <xdr:colOff>3000375</xdr:colOff>
      <xdr:row>166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9D066-2858-4BC0-A9CD-79C666F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7231975"/>
          <a:ext cx="26193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158</xdr:row>
      <xdr:rowOff>76200</xdr:rowOff>
    </xdr:from>
    <xdr:to>
      <xdr:col>3</xdr:col>
      <xdr:colOff>1647825</xdr:colOff>
      <xdr:row>166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397D87-FF85-4F0D-9D34-4BDEE6175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27089100"/>
          <a:ext cx="26003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355</xdr:row>
      <xdr:rowOff>0</xdr:rowOff>
    </xdr:from>
    <xdr:to>
      <xdr:col>1</xdr:col>
      <xdr:colOff>3524250</xdr:colOff>
      <xdr:row>364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77D5F5-D296-4607-BFD9-684629F7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61464825"/>
          <a:ext cx="2581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4343400</xdr:colOff>
      <xdr:row>354</xdr:row>
      <xdr:rowOff>85725</xdr:rowOff>
    </xdr:from>
    <xdr:to>
      <xdr:col>3</xdr:col>
      <xdr:colOff>1247775</xdr:colOff>
      <xdr:row>363</xdr:row>
      <xdr:rowOff>142875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135A891B-0E38-427B-914B-6A5EE3F9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1398150"/>
          <a:ext cx="2619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466</xdr:row>
      <xdr:rowOff>123825</xdr:rowOff>
    </xdr:from>
    <xdr:to>
      <xdr:col>3</xdr:col>
      <xdr:colOff>1838325</xdr:colOff>
      <xdr:row>475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8DC3DD-116B-4C81-812F-CC14E925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76390500"/>
          <a:ext cx="25717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466</xdr:row>
      <xdr:rowOff>133350</xdr:rowOff>
    </xdr:from>
    <xdr:to>
      <xdr:col>1</xdr:col>
      <xdr:colOff>3181350</xdr:colOff>
      <xdr:row>476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D72D58-CFB3-4CD2-A418-7A06AEBC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77019150"/>
          <a:ext cx="25241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442</xdr:row>
      <xdr:rowOff>76200</xdr:rowOff>
    </xdr:from>
    <xdr:to>
      <xdr:col>1</xdr:col>
      <xdr:colOff>3228975</xdr:colOff>
      <xdr:row>451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9BB5A-E34F-43B1-8303-1B59B8C5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914125"/>
          <a:ext cx="26860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442</xdr:row>
      <xdr:rowOff>57150</xdr:rowOff>
    </xdr:from>
    <xdr:to>
      <xdr:col>3</xdr:col>
      <xdr:colOff>1800225</xdr:colOff>
      <xdr:row>452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1206C3-2A32-4966-B1E7-AA74BBCA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3999725"/>
          <a:ext cx="2867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7"/>
  <sheetViews>
    <sheetView tabSelected="1" zoomScaleNormal="100" workbookViewId="0"/>
  </sheetViews>
  <sheetFormatPr defaultRowHeight="15" x14ac:dyDescent="0.25"/>
  <cols>
    <col min="1" max="1" width="7" customWidth="1"/>
    <col min="2" max="2" width="16.7109375" customWidth="1"/>
    <col min="3" max="3" width="41.7109375" customWidth="1"/>
  </cols>
  <sheetData>
    <row r="1" spans="1:3" ht="12.95" customHeight="1" x14ac:dyDescent="0.25">
      <c r="A1" s="1" t="s">
        <v>0</v>
      </c>
      <c r="B1" s="1" t="s">
        <v>1</v>
      </c>
      <c r="C1" s="1" t="s">
        <v>2</v>
      </c>
    </row>
    <row r="2" spans="1:3" ht="12.95" customHeight="1" x14ac:dyDescent="0.25">
      <c r="A2" s="2">
        <v>1</v>
      </c>
      <c r="B2" s="2" t="s">
        <v>3</v>
      </c>
      <c r="C2" s="2" t="s">
        <v>4</v>
      </c>
    </row>
    <row r="3" spans="1:3" ht="12.95" customHeight="1" x14ac:dyDescent="0.25">
      <c r="A3" s="2">
        <v>2</v>
      </c>
      <c r="B3" s="2" t="s">
        <v>5</v>
      </c>
      <c r="C3" s="2" t="s">
        <v>6</v>
      </c>
    </row>
    <row r="4" spans="1:3" ht="12.95" customHeight="1" x14ac:dyDescent="0.25">
      <c r="A4" s="2">
        <v>3</v>
      </c>
      <c r="B4" s="2" t="s">
        <v>7</v>
      </c>
      <c r="C4" s="2" t="s">
        <v>8</v>
      </c>
    </row>
    <row r="5" spans="1:3" ht="12.95" customHeight="1" x14ac:dyDescent="0.25">
      <c r="A5" s="2">
        <v>4</v>
      </c>
      <c r="B5" s="2" t="s">
        <v>9</v>
      </c>
      <c r="C5" s="2" t="s">
        <v>10</v>
      </c>
    </row>
    <row r="6" spans="1:3" ht="12.95" customHeight="1" x14ac:dyDescent="0.25">
      <c r="A6" s="2">
        <v>5</v>
      </c>
      <c r="B6" s="2" t="s">
        <v>11</v>
      </c>
      <c r="C6" s="2" t="s">
        <v>12</v>
      </c>
    </row>
    <row r="7" spans="1:3" ht="12.95" customHeight="1" x14ac:dyDescent="0.25">
      <c r="A7" s="2">
        <v>6</v>
      </c>
      <c r="B7" s="2" t="s">
        <v>13</v>
      </c>
      <c r="C7" s="2" t="s">
        <v>14</v>
      </c>
    </row>
  </sheetData>
  <pageMargins left="0" right="0" top="0.38" bottom="0.4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L457"/>
  <sheetViews>
    <sheetView zoomScaleNormal="100" workbookViewId="0"/>
  </sheetViews>
  <sheetFormatPr defaultRowHeight="12" x14ac:dyDescent="0.2"/>
  <cols>
    <col min="1" max="1" width="3.28515625" style="17" customWidth="1"/>
    <col min="2" max="2" width="67" style="17" customWidth="1"/>
    <col min="3" max="3" width="23.42578125" style="17" customWidth="1"/>
    <col min="4" max="4" width="45.42578125" style="17" bestFit="1" customWidth="1"/>
    <col min="5" max="5" width="16.7109375" style="17" customWidth="1"/>
    <col min="6" max="6" width="15.85546875" style="17" customWidth="1"/>
    <col min="7" max="7" width="14.5703125" style="17" customWidth="1"/>
    <col min="8" max="8" width="9.7109375" style="17" customWidth="1"/>
    <col min="9" max="9" width="8.140625" style="17" customWidth="1"/>
    <col min="10" max="10" width="10.85546875" style="17" customWidth="1"/>
    <col min="11" max="11" width="11" style="17" bestFit="1" customWidth="1"/>
    <col min="12" max="16384" width="9.140625" style="17"/>
  </cols>
  <sheetData>
    <row r="1" spans="1:10" x14ac:dyDescent="0.2">
      <c r="B1" s="344"/>
      <c r="C1" s="344"/>
    </row>
    <row r="2" spans="1:10" x14ac:dyDescent="0.2">
      <c r="B2" s="182" t="s">
        <v>1913</v>
      </c>
      <c r="C2" s="344" t="s">
        <v>3</v>
      </c>
    </row>
    <row r="3" spans="1:10" ht="15.95" customHeight="1" x14ac:dyDescent="0.2">
      <c r="A3" s="69"/>
      <c r="B3" s="182" t="s">
        <v>1914</v>
      </c>
      <c r="C3" s="182" t="s">
        <v>1915</v>
      </c>
      <c r="D3" s="69"/>
      <c r="E3" s="69"/>
      <c r="F3" s="69"/>
      <c r="G3" s="69"/>
      <c r="H3" s="69"/>
      <c r="I3" s="69"/>
      <c r="J3" s="69"/>
    </row>
    <row r="4" spans="1:10" ht="12.95" customHeight="1" x14ac:dyDescent="0.2">
      <c r="A4" s="69"/>
      <c r="B4" s="182" t="s">
        <v>1952</v>
      </c>
      <c r="C4" s="345">
        <v>45930</v>
      </c>
      <c r="D4" s="69"/>
      <c r="E4" s="69"/>
      <c r="F4" s="69"/>
      <c r="G4" s="69"/>
      <c r="H4" s="69"/>
      <c r="I4" s="69"/>
      <c r="J4" s="69"/>
    </row>
    <row r="5" spans="1:10" ht="12.95" customHeight="1" x14ac:dyDescent="0.2">
      <c r="A5" s="3" t="s">
        <v>15</v>
      </c>
      <c r="B5" s="182"/>
      <c r="D5" s="69"/>
      <c r="E5" s="69"/>
      <c r="F5" s="69"/>
      <c r="G5" s="69"/>
      <c r="H5" s="69"/>
      <c r="I5" s="69"/>
      <c r="J5" s="69"/>
    </row>
    <row r="6" spans="1:10" ht="35.25" customHeight="1" x14ac:dyDescent="0.2">
      <c r="A6" s="69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  <c r="J6" s="71" t="s">
        <v>24</v>
      </c>
    </row>
    <row r="7" spans="1:10" ht="12.95" customHeight="1" x14ac:dyDescent="0.2">
      <c r="A7" s="69"/>
      <c r="B7" s="44" t="s">
        <v>25</v>
      </c>
      <c r="C7" s="4"/>
      <c r="D7" s="4"/>
      <c r="E7" s="4"/>
      <c r="F7" s="4"/>
      <c r="G7" s="4"/>
      <c r="H7" s="72"/>
      <c r="I7" s="72"/>
      <c r="J7" s="69"/>
    </row>
    <row r="8" spans="1:10" ht="12.95" customHeight="1" x14ac:dyDescent="0.2">
      <c r="A8" s="69"/>
      <c r="B8" s="44" t="s">
        <v>26</v>
      </c>
      <c r="C8" s="4"/>
      <c r="D8" s="4"/>
      <c r="E8" s="4"/>
      <c r="F8" s="73"/>
      <c r="G8" s="72"/>
      <c r="H8" s="72"/>
      <c r="I8" s="72"/>
      <c r="J8" s="69"/>
    </row>
    <row r="9" spans="1:10" ht="12.95" customHeight="1" x14ac:dyDescent="0.2">
      <c r="A9" s="5" t="s">
        <v>27</v>
      </c>
      <c r="B9" s="45" t="s">
        <v>28</v>
      </c>
      <c r="C9" s="4" t="s">
        <v>29</v>
      </c>
      <c r="D9" s="4" t="s">
        <v>30</v>
      </c>
      <c r="E9" s="6">
        <v>101668321</v>
      </c>
      <c r="F9" s="7">
        <v>966865.73</v>
      </c>
      <c r="G9" s="8">
        <v>8.0799999999999997E-2</v>
      </c>
      <c r="H9" s="9"/>
      <c r="I9" s="9"/>
      <c r="J9" s="69"/>
    </row>
    <row r="10" spans="1:10" ht="12.95" customHeight="1" x14ac:dyDescent="0.2">
      <c r="A10" s="5" t="s">
        <v>31</v>
      </c>
      <c r="B10" s="45" t="s">
        <v>32</v>
      </c>
      <c r="C10" s="4" t="s">
        <v>33</v>
      </c>
      <c r="D10" s="4" t="s">
        <v>34</v>
      </c>
      <c r="E10" s="6">
        <v>255922726</v>
      </c>
      <c r="F10" s="7">
        <v>717223.44</v>
      </c>
      <c r="G10" s="8">
        <v>5.9900000000000002E-2</v>
      </c>
      <c r="H10" s="9"/>
      <c r="I10" s="9"/>
      <c r="J10" s="69"/>
    </row>
    <row r="11" spans="1:10" ht="12.95" customHeight="1" x14ac:dyDescent="0.2">
      <c r="A11" s="5" t="s">
        <v>35</v>
      </c>
      <c r="B11" s="45" t="s">
        <v>36</v>
      </c>
      <c r="C11" s="4" t="s">
        <v>37</v>
      </c>
      <c r="D11" s="4" t="s">
        <v>38</v>
      </c>
      <c r="E11" s="6">
        <v>5318918</v>
      </c>
      <c r="F11" s="7">
        <v>651407.89</v>
      </c>
      <c r="G11" s="8">
        <v>5.4399999999999997E-2</v>
      </c>
      <c r="H11" s="9"/>
      <c r="I11" s="9"/>
      <c r="J11" s="69"/>
    </row>
    <row r="12" spans="1:10" ht="12.95" customHeight="1" x14ac:dyDescent="0.2">
      <c r="A12" s="5" t="s">
        <v>39</v>
      </c>
      <c r="B12" s="45" t="s">
        <v>40</v>
      </c>
      <c r="C12" s="4" t="s">
        <v>41</v>
      </c>
      <c r="D12" s="4" t="s">
        <v>42</v>
      </c>
      <c r="E12" s="6">
        <v>162039558</v>
      </c>
      <c r="F12" s="7">
        <v>631873.26</v>
      </c>
      <c r="G12" s="8">
        <v>5.28E-2</v>
      </c>
      <c r="H12" s="9"/>
      <c r="I12" s="9"/>
      <c r="J12" s="69"/>
    </row>
    <row r="13" spans="1:10" ht="12.95" customHeight="1" x14ac:dyDescent="0.2">
      <c r="A13" s="5" t="s">
        <v>43</v>
      </c>
      <c r="B13" s="45" t="s">
        <v>44</v>
      </c>
      <c r="C13" s="4" t="s">
        <v>45</v>
      </c>
      <c r="D13" s="4" t="s">
        <v>30</v>
      </c>
      <c r="E13" s="6">
        <v>42215573</v>
      </c>
      <c r="F13" s="7">
        <v>569065.92000000004</v>
      </c>
      <c r="G13" s="8">
        <v>4.7500000000000001E-2</v>
      </c>
      <c r="H13" s="9"/>
      <c r="I13" s="9"/>
      <c r="J13" s="69"/>
    </row>
    <row r="14" spans="1:10" ht="12.95" customHeight="1" x14ac:dyDescent="0.2">
      <c r="A14" s="5" t="s">
        <v>46</v>
      </c>
      <c r="B14" s="45" t="s">
        <v>47</v>
      </c>
      <c r="C14" s="4" t="s">
        <v>48</v>
      </c>
      <c r="D14" s="4" t="s">
        <v>49</v>
      </c>
      <c r="E14" s="6">
        <v>135721024</v>
      </c>
      <c r="F14" s="7">
        <v>544987.77</v>
      </c>
      <c r="G14" s="8">
        <v>4.5499999999999999E-2</v>
      </c>
      <c r="H14" s="9"/>
      <c r="I14" s="9"/>
      <c r="J14" s="69"/>
    </row>
    <row r="15" spans="1:10" ht="12.95" customHeight="1" x14ac:dyDescent="0.2">
      <c r="A15" s="5" t="s">
        <v>50</v>
      </c>
      <c r="B15" s="45" t="s">
        <v>51</v>
      </c>
      <c r="C15" s="4" t="s">
        <v>52</v>
      </c>
      <c r="D15" s="4" t="s">
        <v>30</v>
      </c>
      <c r="E15" s="6">
        <v>24205055</v>
      </c>
      <c r="F15" s="7">
        <v>482334.13</v>
      </c>
      <c r="G15" s="8">
        <v>4.0300000000000002E-2</v>
      </c>
      <c r="H15" s="9"/>
      <c r="I15" s="9"/>
      <c r="J15" s="69"/>
    </row>
    <row r="16" spans="1:10" ht="12.95" customHeight="1" x14ac:dyDescent="0.2">
      <c r="A16" s="5" t="s">
        <v>53</v>
      </c>
      <c r="B16" s="45" t="s">
        <v>54</v>
      </c>
      <c r="C16" s="4" t="s">
        <v>55</v>
      </c>
      <c r="D16" s="4" t="s">
        <v>56</v>
      </c>
      <c r="E16" s="6">
        <v>2696670</v>
      </c>
      <c r="F16" s="7">
        <v>432249.23</v>
      </c>
      <c r="G16" s="8">
        <v>3.61E-2</v>
      </c>
      <c r="H16" s="9"/>
      <c r="I16" s="9"/>
      <c r="J16" s="69"/>
    </row>
    <row r="17" spans="1:10" ht="12.95" customHeight="1" x14ac:dyDescent="0.2">
      <c r="A17" s="5" t="s">
        <v>57</v>
      </c>
      <c r="B17" s="45" t="s">
        <v>58</v>
      </c>
      <c r="C17" s="4" t="s">
        <v>59</v>
      </c>
      <c r="D17" s="4" t="s">
        <v>56</v>
      </c>
      <c r="E17" s="6">
        <v>12335671</v>
      </c>
      <c r="F17" s="7">
        <v>422743.45</v>
      </c>
      <c r="G17" s="8">
        <v>3.5299999999999998E-2</v>
      </c>
      <c r="H17" s="9"/>
      <c r="I17" s="9"/>
      <c r="J17" s="69"/>
    </row>
    <row r="18" spans="1:10" ht="12.95" customHeight="1" x14ac:dyDescent="0.2">
      <c r="A18" s="5" t="s">
        <v>60</v>
      </c>
      <c r="B18" s="45" t="s">
        <v>61</v>
      </c>
      <c r="C18" s="4" t="s">
        <v>62</v>
      </c>
      <c r="D18" s="4" t="s">
        <v>63</v>
      </c>
      <c r="E18" s="6">
        <v>21167034</v>
      </c>
      <c r="F18" s="7">
        <v>397601.57</v>
      </c>
      <c r="G18" s="8">
        <v>3.32E-2</v>
      </c>
      <c r="H18" s="9"/>
      <c r="I18" s="9"/>
      <c r="J18" s="69"/>
    </row>
    <row r="19" spans="1:10" ht="12.95" customHeight="1" x14ac:dyDescent="0.2">
      <c r="A19" s="5" t="s">
        <v>64</v>
      </c>
      <c r="B19" s="45" t="s">
        <v>65</v>
      </c>
      <c r="C19" s="4" t="s">
        <v>66</v>
      </c>
      <c r="D19" s="4" t="s">
        <v>30</v>
      </c>
      <c r="E19" s="6">
        <v>33244875</v>
      </c>
      <c r="F19" s="7">
        <v>376199.01</v>
      </c>
      <c r="G19" s="8">
        <v>3.1399999999999997E-2</v>
      </c>
      <c r="H19" s="9"/>
      <c r="I19" s="9"/>
      <c r="J19" s="69"/>
    </row>
    <row r="20" spans="1:10" ht="12.95" customHeight="1" x14ac:dyDescent="0.2">
      <c r="A20" s="5" t="s">
        <v>67</v>
      </c>
      <c r="B20" s="45" t="s">
        <v>68</v>
      </c>
      <c r="C20" s="4" t="s">
        <v>69</v>
      </c>
      <c r="D20" s="4" t="s">
        <v>70</v>
      </c>
      <c r="E20" s="6">
        <v>18706995</v>
      </c>
      <c r="F20" s="7">
        <v>259110.59</v>
      </c>
      <c r="G20" s="8">
        <v>2.1600000000000001E-2</v>
      </c>
      <c r="H20" s="9"/>
      <c r="I20" s="9"/>
      <c r="J20" s="69"/>
    </row>
    <row r="21" spans="1:10" ht="12.95" customHeight="1" x14ac:dyDescent="0.2">
      <c r="A21" s="5" t="s">
        <v>71</v>
      </c>
      <c r="B21" s="45" t="s">
        <v>72</v>
      </c>
      <c r="C21" s="4" t="s">
        <v>73</v>
      </c>
      <c r="D21" s="4" t="s">
        <v>74</v>
      </c>
      <c r="E21" s="6">
        <v>9988840</v>
      </c>
      <c r="F21" s="7">
        <v>150162.23000000001</v>
      </c>
      <c r="G21" s="8">
        <v>1.2500000000000001E-2</v>
      </c>
      <c r="H21" s="9"/>
      <c r="I21" s="9"/>
      <c r="J21" s="69"/>
    </row>
    <row r="22" spans="1:10" ht="12.95" customHeight="1" x14ac:dyDescent="0.2">
      <c r="A22" s="5" t="s">
        <v>75</v>
      </c>
      <c r="B22" s="45" t="s">
        <v>76</v>
      </c>
      <c r="C22" s="4" t="s">
        <v>77</v>
      </c>
      <c r="D22" s="4" t="s">
        <v>74</v>
      </c>
      <c r="E22" s="6">
        <v>15148311</v>
      </c>
      <c r="F22" s="7">
        <v>148741.26999999999</v>
      </c>
      <c r="G22" s="8">
        <v>1.24E-2</v>
      </c>
      <c r="H22" s="9"/>
      <c r="I22" s="9"/>
      <c r="J22" s="69"/>
    </row>
    <row r="23" spans="1:10" ht="12.95" customHeight="1" x14ac:dyDescent="0.2">
      <c r="A23" s="5" t="s">
        <v>78</v>
      </c>
      <c r="B23" s="45" t="s">
        <v>79</v>
      </c>
      <c r="C23" s="4" t="s">
        <v>80</v>
      </c>
      <c r="D23" s="4" t="s">
        <v>74</v>
      </c>
      <c r="E23" s="6">
        <v>12107943</v>
      </c>
      <c r="F23" s="7">
        <v>148164.9</v>
      </c>
      <c r="G23" s="8">
        <v>1.24E-2</v>
      </c>
      <c r="H23" s="9"/>
      <c r="I23" s="9"/>
      <c r="J23" s="69"/>
    </row>
    <row r="24" spans="1:10" ht="12.95" customHeight="1" x14ac:dyDescent="0.2">
      <c r="A24" s="5" t="s">
        <v>81</v>
      </c>
      <c r="B24" s="45" t="s">
        <v>82</v>
      </c>
      <c r="C24" s="4" t="s">
        <v>83</v>
      </c>
      <c r="D24" s="4" t="s">
        <v>70</v>
      </c>
      <c r="E24" s="6">
        <v>9306473</v>
      </c>
      <c r="F24" s="7">
        <v>134180.73000000001</v>
      </c>
      <c r="G24" s="8">
        <v>1.12E-2</v>
      </c>
      <c r="H24" s="9"/>
      <c r="I24" s="9"/>
      <c r="J24" s="69"/>
    </row>
    <row r="25" spans="1:10" ht="12.95" customHeight="1" x14ac:dyDescent="0.2">
      <c r="A25" s="5" t="s">
        <v>84</v>
      </c>
      <c r="B25" s="45" t="s">
        <v>85</v>
      </c>
      <c r="C25" s="4" t="s">
        <v>86</v>
      </c>
      <c r="D25" s="4" t="s">
        <v>87</v>
      </c>
      <c r="E25" s="6">
        <v>80755676</v>
      </c>
      <c r="F25" s="7">
        <v>112403.83</v>
      </c>
      <c r="G25" s="8">
        <v>9.4000000000000004E-3</v>
      </c>
      <c r="H25" s="9"/>
      <c r="I25" s="9"/>
      <c r="J25" s="69"/>
    </row>
    <row r="26" spans="1:10" ht="12.95" customHeight="1" x14ac:dyDescent="0.2">
      <c r="A26" s="5" t="s">
        <v>88</v>
      </c>
      <c r="B26" s="45" t="s">
        <v>89</v>
      </c>
      <c r="C26" s="4" t="s">
        <v>90</v>
      </c>
      <c r="D26" s="4" t="s">
        <v>91</v>
      </c>
      <c r="E26" s="6">
        <v>22000000</v>
      </c>
      <c r="F26" s="7">
        <v>100584</v>
      </c>
      <c r="G26" s="8">
        <v>8.3999999999999995E-3</v>
      </c>
      <c r="H26" s="9"/>
      <c r="I26" s="9"/>
      <c r="J26" s="69"/>
    </row>
    <row r="27" spans="1:10" ht="12.95" customHeight="1" x14ac:dyDescent="0.2">
      <c r="A27" s="5" t="s">
        <v>92</v>
      </c>
      <c r="B27" s="45" t="s">
        <v>93</v>
      </c>
      <c r="C27" s="4" t="s">
        <v>94</v>
      </c>
      <c r="D27" s="4" t="s">
        <v>95</v>
      </c>
      <c r="E27" s="6">
        <v>4189074</v>
      </c>
      <c r="F27" s="7">
        <v>96130.87</v>
      </c>
      <c r="G27" s="8">
        <v>8.0000000000000002E-3</v>
      </c>
      <c r="H27" s="9"/>
      <c r="I27" s="9"/>
      <c r="J27" s="69"/>
    </row>
    <row r="28" spans="1:10" ht="12.95" customHeight="1" x14ac:dyDescent="0.2">
      <c r="A28" s="5" t="s">
        <v>96</v>
      </c>
      <c r="B28" s="45" t="s">
        <v>97</v>
      </c>
      <c r="C28" s="4" t="s">
        <v>98</v>
      </c>
      <c r="D28" s="4" t="s">
        <v>87</v>
      </c>
      <c r="E28" s="6">
        <v>797719</v>
      </c>
      <c r="F28" s="7">
        <v>62190.17</v>
      </c>
      <c r="G28" s="8">
        <v>5.1999999999999998E-3</v>
      </c>
      <c r="H28" s="9"/>
      <c r="I28" s="9"/>
      <c r="J28" s="69"/>
    </row>
    <row r="29" spans="1:10" ht="12.95" customHeight="1" x14ac:dyDescent="0.2">
      <c r="A29" s="5" t="s">
        <v>99</v>
      </c>
      <c r="B29" s="45" t="s">
        <v>100</v>
      </c>
      <c r="C29" s="4" t="s">
        <v>101</v>
      </c>
      <c r="D29" s="4" t="s">
        <v>91</v>
      </c>
      <c r="E29" s="6">
        <v>4996218</v>
      </c>
      <c r="F29" s="7">
        <v>51236.22</v>
      </c>
      <c r="G29" s="8">
        <v>4.3E-3</v>
      </c>
      <c r="H29" s="9"/>
      <c r="I29" s="9"/>
      <c r="J29" s="69"/>
    </row>
    <row r="30" spans="1:10" ht="12.95" customHeight="1" x14ac:dyDescent="0.2">
      <c r="A30" s="5" t="s">
        <v>102</v>
      </c>
      <c r="B30" s="45" t="s">
        <v>103</v>
      </c>
      <c r="C30" s="4" t="s">
        <v>104</v>
      </c>
      <c r="D30" s="4" t="s">
        <v>105</v>
      </c>
      <c r="E30" s="6">
        <v>1995914</v>
      </c>
      <c r="F30" s="7">
        <v>34681</v>
      </c>
      <c r="G30" s="8">
        <v>2.8999999999999998E-3</v>
      </c>
      <c r="H30" s="9"/>
      <c r="I30" s="9"/>
      <c r="J30" s="69"/>
    </row>
    <row r="31" spans="1:10" ht="12.95" customHeight="1" x14ac:dyDescent="0.2">
      <c r="A31" s="5" t="s">
        <v>106</v>
      </c>
      <c r="B31" s="45" t="s">
        <v>107</v>
      </c>
      <c r="C31" s="4" t="s">
        <v>108</v>
      </c>
      <c r="D31" s="4" t="s">
        <v>87</v>
      </c>
      <c r="E31" s="6">
        <v>2264603</v>
      </c>
      <c r="F31" s="7">
        <v>33031.5</v>
      </c>
      <c r="G31" s="8">
        <v>2.8E-3</v>
      </c>
      <c r="H31" s="9"/>
      <c r="I31" s="9"/>
      <c r="J31" s="69"/>
    </row>
    <row r="32" spans="1:10" ht="12.95" customHeight="1" x14ac:dyDescent="0.2">
      <c r="A32" s="5" t="s">
        <v>109</v>
      </c>
      <c r="B32" s="45" t="s">
        <v>110</v>
      </c>
      <c r="C32" s="4" t="s">
        <v>111</v>
      </c>
      <c r="D32" s="4" t="s">
        <v>87</v>
      </c>
      <c r="E32" s="6">
        <v>287393</v>
      </c>
      <c r="F32" s="7">
        <v>18243.71</v>
      </c>
      <c r="G32" s="8">
        <v>1.5E-3</v>
      </c>
      <c r="H32" s="9"/>
      <c r="I32" s="9"/>
      <c r="J32" s="69"/>
    </row>
    <row r="33" spans="1:10" ht="12.95" customHeight="1" x14ac:dyDescent="0.2">
      <c r="A33" s="5" t="s">
        <v>112</v>
      </c>
      <c r="B33" s="45" t="s">
        <v>113</v>
      </c>
      <c r="C33" s="4" t="s">
        <v>114</v>
      </c>
      <c r="D33" s="4" t="s">
        <v>38</v>
      </c>
      <c r="E33" s="6">
        <v>80159</v>
      </c>
      <c r="F33" s="7">
        <v>13825.82</v>
      </c>
      <c r="G33" s="8">
        <v>1.1999999999999999E-3</v>
      </c>
      <c r="H33" s="9"/>
      <c r="I33" s="9"/>
      <c r="J33" s="69"/>
    </row>
    <row r="34" spans="1:10" ht="12.95" customHeight="1" x14ac:dyDescent="0.2">
      <c r="A34" s="5" t="s">
        <v>115</v>
      </c>
      <c r="B34" s="45" t="s">
        <v>116</v>
      </c>
      <c r="C34" s="4" t="s">
        <v>117</v>
      </c>
      <c r="D34" s="4" t="s">
        <v>118</v>
      </c>
      <c r="E34" s="6">
        <v>151687</v>
      </c>
      <c r="F34" s="7">
        <v>1987.1</v>
      </c>
      <c r="G34" s="8">
        <v>2.0000000000000001E-4</v>
      </c>
      <c r="H34" s="9"/>
      <c r="I34" s="9"/>
      <c r="J34" s="69"/>
    </row>
    <row r="35" spans="1:10" ht="12.95" customHeight="1" x14ac:dyDescent="0.2">
      <c r="A35" s="5" t="s">
        <v>119</v>
      </c>
      <c r="B35" s="45" t="s">
        <v>120</v>
      </c>
      <c r="C35" s="4" t="s">
        <v>121</v>
      </c>
      <c r="D35" s="4" t="s">
        <v>122</v>
      </c>
      <c r="E35" s="6">
        <v>47293</v>
      </c>
      <c r="F35" s="7">
        <v>1955.38</v>
      </c>
      <c r="G35" s="8">
        <v>2.0000000000000001E-4</v>
      </c>
      <c r="H35" s="9"/>
      <c r="I35" s="9"/>
      <c r="J35" s="69"/>
    </row>
    <row r="36" spans="1:10" ht="12.95" customHeight="1" x14ac:dyDescent="0.2">
      <c r="A36" s="69"/>
      <c r="B36" s="46" t="s">
        <v>126</v>
      </c>
      <c r="C36" s="2"/>
      <c r="D36" s="2"/>
      <c r="E36" s="2"/>
      <c r="F36" s="10">
        <f>SUM(F9:F35)</f>
        <v>7559180.7200000016</v>
      </c>
      <c r="G36" s="11">
        <f>SUM(G9:G35)</f>
        <v>0.63139999999999963</v>
      </c>
      <c r="H36" s="12"/>
      <c r="I36" s="12"/>
      <c r="J36" s="69"/>
    </row>
    <row r="37" spans="1:10" ht="12.95" customHeight="1" x14ac:dyDescent="0.2">
      <c r="A37" s="69"/>
      <c r="B37" s="44" t="s">
        <v>127</v>
      </c>
      <c r="C37" s="4"/>
      <c r="D37" s="4"/>
      <c r="E37" s="4"/>
      <c r="F37" s="73"/>
      <c r="G37" s="72"/>
      <c r="H37" s="72"/>
      <c r="I37" s="72"/>
      <c r="J37" s="69"/>
    </row>
    <row r="38" spans="1:10" ht="12.95" customHeight="1" x14ac:dyDescent="0.2">
      <c r="A38" s="5" t="s">
        <v>128</v>
      </c>
      <c r="B38" s="45" t="s">
        <v>129</v>
      </c>
      <c r="C38" s="4" t="s">
        <v>130</v>
      </c>
      <c r="D38" s="4" t="s">
        <v>131</v>
      </c>
      <c r="E38" s="6">
        <v>6269000</v>
      </c>
      <c r="F38" s="7">
        <v>85509.16</v>
      </c>
      <c r="G38" s="8">
        <v>7.1000000000000004E-3</v>
      </c>
      <c r="H38" s="9"/>
      <c r="I38" s="9"/>
      <c r="J38" s="69"/>
    </row>
    <row r="39" spans="1:10" ht="12.95" customHeight="1" x14ac:dyDescent="0.2">
      <c r="A39" s="5" t="s">
        <v>132</v>
      </c>
      <c r="B39" s="45" t="s">
        <v>133</v>
      </c>
      <c r="C39" s="4" t="s">
        <v>134</v>
      </c>
      <c r="D39" s="4" t="s">
        <v>38</v>
      </c>
      <c r="E39" s="6">
        <v>2553000</v>
      </c>
      <c r="F39" s="7">
        <v>25501.919999999998</v>
      </c>
      <c r="G39" s="8">
        <v>2.0999999999999999E-3</v>
      </c>
      <c r="H39" s="9"/>
      <c r="I39" s="9"/>
      <c r="J39" s="69"/>
    </row>
    <row r="40" spans="1:10" ht="12.95" customHeight="1" x14ac:dyDescent="0.2">
      <c r="A40" s="5" t="s">
        <v>135</v>
      </c>
      <c r="B40" s="45" t="s">
        <v>136</v>
      </c>
      <c r="C40" s="4" t="s">
        <v>137</v>
      </c>
      <c r="D40" s="4" t="s">
        <v>70</v>
      </c>
      <c r="E40" s="6">
        <v>573475</v>
      </c>
      <c r="F40" s="7">
        <v>16564.25</v>
      </c>
      <c r="G40" s="8">
        <v>1.4E-3</v>
      </c>
      <c r="H40" s="9"/>
      <c r="I40" s="9"/>
      <c r="J40" s="69"/>
    </row>
    <row r="41" spans="1:10" ht="12.95" customHeight="1" x14ac:dyDescent="0.2">
      <c r="A41" s="5" t="s">
        <v>138</v>
      </c>
      <c r="B41" s="45" t="s">
        <v>139</v>
      </c>
      <c r="C41" s="4" t="s">
        <v>140</v>
      </c>
      <c r="D41" s="4" t="s">
        <v>38</v>
      </c>
      <c r="E41" s="6">
        <v>5043100</v>
      </c>
      <c r="F41" s="7">
        <v>14786.37</v>
      </c>
      <c r="G41" s="8">
        <v>1.1999999999999999E-3</v>
      </c>
      <c r="H41" s="9"/>
      <c r="I41" s="9"/>
      <c r="J41" s="69"/>
    </row>
    <row r="42" spans="1:10" ht="12.95" customHeight="1" x14ac:dyDescent="0.2">
      <c r="A42" s="5" t="s">
        <v>141</v>
      </c>
      <c r="B42" s="45" t="s">
        <v>142</v>
      </c>
      <c r="C42" s="4" t="s">
        <v>143</v>
      </c>
      <c r="D42" s="4" t="s">
        <v>144</v>
      </c>
      <c r="E42" s="6">
        <v>285600</v>
      </c>
      <c r="F42" s="7">
        <v>10450.1</v>
      </c>
      <c r="G42" s="8">
        <v>8.9999999999999998E-4</v>
      </c>
      <c r="H42" s="9"/>
      <c r="I42" s="9"/>
      <c r="J42" s="69"/>
    </row>
    <row r="43" spans="1:10" ht="12.95" customHeight="1" x14ac:dyDescent="0.2">
      <c r="A43" s="5" t="s">
        <v>145</v>
      </c>
      <c r="B43" s="45" t="s">
        <v>146</v>
      </c>
      <c r="C43" s="4" t="s">
        <v>147</v>
      </c>
      <c r="D43" s="4" t="s">
        <v>148</v>
      </c>
      <c r="E43" s="6">
        <v>1156400</v>
      </c>
      <c r="F43" s="7">
        <v>8811.19</v>
      </c>
      <c r="G43" s="8">
        <v>6.9999999999999999E-4</v>
      </c>
      <c r="H43" s="9"/>
      <c r="I43" s="9"/>
      <c r="J43" s="69"/>
    </row>
    <row r="44" spans="1:10" ht="12.95" customHeight="1" x14ac:dyDescent="0.2">
      <c r="A44" s="5" t="s">
        <v>149</v>
      </c>
      <c r="B44" s="45" t="s">
        <v>150</v>
      </c>
      <c r="C44" s="4" t="s">
        <v>151</v>
      </c>
      <c r="D44" s="4" t="s">
        <v>74</v>
      </c>
      <c r="E44" s="6">
        <v>502250</v>
      </c>
      <c r="F44" s="7">
        <v>8007.37</v>
      </c>
      <c r="G44" s="8">
        <v>6.9999999999999999E-4</v>
      </c>
      <c r="H44" s="9"/>
      <c r="I44" s="9"/>
      <c r="J44" s="69"/>
    </row>
    <row r="45" spans="1:10" ht="12.95" customHeight="1" x14ac:dyDescent="0.2">
      <c r="A45" s="5" t="s">
        <v>152</v>
      </c>
      <c r="B45" s="45" t="s">
        <v>153</v>
      </c>
      <c r="C45" s="4" t="s">
        <v>154</v>
      </c>
      <c r="D45" s="4" t="s">
        <v>155</v>
      </c>
      <c r="E45" s="6">
        <v>917400</v>
      </c>
      <c r="F45" s="7">
        <v>6541.06</v>
      </c>
      <c r="G45" s="8">
        <v>5.0000000000000001E-4</v>
      </c>
      <c r="H45" s="9"/>
      <c r="I45" s="9"/>
      <c r="J45" s="69"/>
    </row>
    <row r="46" spans="1:10" ht="12.95" customHeight="1" x14ac:dyDescent="0.2">
      <c r="A46" s="5" t="s">
        <v>156</v>
      </c>
      <c r="B46" s="45" t="s">
        <v>157</v>
      </c>
      <c r="C46" s="4" t="s">
        <v>158</v>
      </c>
      <c r="D46" s="4" t="s">
        <v>159</v>
      </c>
      <c r="E46" s="6">
        <v>4836300</v>
      </c>
      <c r="F46" s="7">
        <v>6503.86</v>
      </c>
      <c r="G46" s="8">
        <v>5.0000000000000001E-4</v>
      </c>
      <c r="H46" s="9"/>
      <c r="I46" s="9"/>
      <c r="J46" s="69"/>
    </row>
    <row r="47" spans="1:10" ht="12.95" customHeight="1" x14ac:dyDescent="0.2">
      <c r="A47" s="5" t="s">
        <v>160</v>
      </c>
      <c r="B47" s="45" t="s">
        <v>161</v>
      </c>
      <c r="C47" s="4" t="s">
        <v>162</v>
      </c>
      <c r="D47" s="4" t="s">
        <v>30</v>
      </c>
      <c r="E47" s="6">
        <v>5480000</v>
      </c>
      <c r="F47" s="7">
        <v>6183.08</v>
      </c>
      <c r="G47" s="8">
        <v>5.0000000000000001E-4</v>
      </c>
      <c r="H47" s="9"/>
      <c r="I47" s="9"/>
      <c r="J47" s="69"/>
    </row>
    <row r="48" spans="1:10" ht="12.95" customHeight="1" x14ac:dyDescent="0.2">
      <c r="A48" s="5" t="s">
        <v>163</v>
      </c>
      <c r="B48" s="45" t="s">
        <v>164</v>
      </c>
      <c r="C48" s="4" t="s">
        <v>165</v>
      </c>
      <c r="D48" s="4" t="s">
        <v>34</v>
      </c>
      <c r="E48" s="6">
        <v>1734000</v>
      </c>
      <c r="F48" s="7">
        <v>5903.4</v>
      </c>
      <c r="G48" s="8">
        <v>5.0000000000000001E-4</v>
      </c>
      <c r="H48" s="9"/>
      <c r="I48" s="9"/>
      <c r="J48" s="69"/>
    </row>
    <row r="49" spans="1:10" ht="12.95" customHeight="1" x14ac:dyDescent="0.2">
      <c r="A49" s="5" t="s">
        <v>166</v>
      </c>
      <c r="B49" s="45" t="s">
        <v>167</v>
      </c>
      <c r="C49" s="4" t="s">
        <v>168</v>
      </c>
      <c r="D49" s="4" t="s">
        <v>159</v>
      </c>
      <c r="E49" s="6">
        <v>3355000</v>
      </c>
      <c r="F49" s="7">
        <v>5662.23</v>
      </c>
      <c r="G49" s="8">
        <v>5.0000000000000001E-4</v>
      </c>
      <c r="H49" s="9"/>
      <c r="I49" s="9"/>
      <c r="J49" s="69"/>
    </row>
    <row r="50" spans="1:10" ht="12.95" customHeight="1" x14ac:dyDescent="0.2">
      <c r="A50" s="5" t="s">
        <v>169</v>
      </c>
      <c r="B50" s="45" t="s">
        <v>170</v>
      </c>
      <c r="C50" s="4" t="s">
        <v>171</v>
      </c>
      <c r="D50" s="4" t="s">
        <v>172</v>
      </c>
      <c r="E50" s="6">
        <v>1105150</v>
      </c>
      <c r="F50" s="7">
        <v>5147.79</v>
      </c>
      <c r="G50" s="8">
        <v>4.0000000000000002E-4</v>
      </c>
      <c r="H50" s="9"/>
      <c r="I50" s="9"/>
      <c r="J50" s="69"/>
    </row>
    <row r="51" spans="1:10" ht="12.95" customHeight="1" x14ac:dyDescent="0.2">
      <c r="A51" s="5" t="s">
        <v>173</v>
      </c>
      <c r="B51" s="45" t="s">
        <v>174</v>
      </c>
      <c r="C51" s="4" t="s">
        <v>175</v>
      </c>
      <c r="D51" s="4" t="s">
        <v>30</v>
      </c>
      <c r="E51" s="6">
        <v>672000</v>
      </c>
      <c r="F51" s="7">
        <v>4942.8999999999996</v>
      </c>
      <c r="G51" s="8">
        <v>4.0000000000000002E-4</v>
      </c>
      <c r="H51" s="9"/>
      <c r="I51" s="9"/>
      <c r="J51" s="69"/>
    </row>
    <row r="52" spans="1:10" ht="12.95" customHeight="1" x14ac:dyDescent="0.2">
      <c r="A52" s="5" t="s">
        <v>176</v>
      </c>
      <c r="B52" s="45" t="s">
        <v>177</v>
      </c>
      <c r="C52" s="4" t="s">
        <v>178</v>
      </c>
      <c r="D52" s="4" t="s">
        <v>179</v>
      </c>
      <c r="E52" s="6">
        <v>144550</v>
      </c>
      <c r="F52" s="7">
        <v>4867</v>
      </c>
      <c r="G52" s="8">
        <v>4.0000000000000002E-4</v>
      </c>
      <c r="H52" s="9"/>
      <c r="I52" s="9"/>
      <c r="J52" s="69"/>
    </row>
    <row r="53" spans="1:10" ht="12.95" customHeight="1" x14ac:dyDescent="0.2">
      <c r="A53" s="5" t="s">
        <v>180</v>
      </c>
      <c r="B53" s="45" t="s">
        <v>181</v>
      </c>
      <c r="C53" s="4" t="s">
        <v>182</v>
      </c>
      <c r="D53" s="4" t="s">
        <v>183</v>
      </c>
      <c r="E53" s="6">
        <v>92600</v>
      </c>
      <c r="F53" s="7">
        <v>4331.37</v>
      </c>
      <c r="G53" s="8">
        <v>4.0000000000000002E-4</v>
      </c>
      <c r="H53" s="9"/>
      <c r="I53" s="9"/>
      <c r="J53" s="69"/>
    </row>
    <row r="54" spans="1:10" ht="12.95" customHeight="1" x14ac:dyDescent="0.2">
      <c r="A54" s="5" t="s">
        <v>184</v>
      </c>
      <c r="B54" s="45" t="s">
        <v>185</v>
      </c>
      <c r="C54" s="4" t="s">
        <v>186</v>
      </c>
      <c r="D54" s="4" t="s">
        <v>49</v>
      </c>
      <c r="E54" s="6">
        <v>160200</v>
      </c>
      <c r="F54" s="7">
        <v>4028.07</v>
      </c>
      <c r="G54" s="8">
        <v>2.9999999999999997E-4</v>
      </c>
      <c r="H54" s="9"/>
      <c r="I54" s="9"/>
      <c r="J54" s="69"/>
    </row>
    <row r="55" spans="1:10" ht="12.95" customHeight="1" x14ac:dyDescent="0.2">
      <c r="A55" s="5" t="s">
        <v>187</v>
      </c>
      <c r="B55" s="45" t="s">
        <v>188</v>
      </c>
      <c r="C55" s="4" t="s">
        <v>189</v>
      </c>
      <c r="D55" s="4" t="s">
        <v>38</v>
      </c>
      <c r="E55" s="6">
        <v>591000</v>
      </c>
      <c r="F55" s="7">
        <v>3339.15</v>
      </c>
      <c r="G55" s="8">
        <v>2.9999999999999997E-4</v>
      </c>
      <c r="H55" s="9"/>
      <c r="I55" s="9"/>
      <c r="J55" s="69"/>
    </row>
    <row r="56" spans="1:10" ht="12.95" customHeight="1" x14ac:dyDescent="0.2">
      <c r="A56" s="5" t="s">
        <v>190</v>
      </c>
      <c r="B56" s="45" t="s">
        <v>191</v>
      </c>
      <c r="C56" s="4" t="s">
        <v>192</v>
      </c>
      <c r="D56" s="4" t="s">
        <v>193</v>
      </c>
      <c r="E56" s="6">
        <v>817950</v>
      </c>
      <c r="F56" s="7">
        <v>3304.11</v>
      </c>
      <c r="G56" s="8">
        <v>2.9999999999999997E-4</v>
      </c>
      <c r="H56" s="9"/>
      <c r="I56" s="9"/>
      <c r="J56" s="69"/>
    </row>
    <row r="57" spans="1:10" ht="12.95" customHeight="1" x14ac:dyDescent="0.2">
      <c r="A57" s="5" t="s">
        <v>194</v>
      </c>
      <c r="B57" s="45" t="s">
        <v>195</v>
      </c>
      <c r="C57" s="4" t="s">
        <v>196</v>
      </c>
      <c r="D57" s="4" t="s">
        <v>30</v>
      </c>
      <c r="E57" s="6">
        <v>1850400</v>
      </c>
      <c r="F57" s="7">
        <v>3001.53</v>
      </c>
      <c r="G57" s="8">
        <v>2.9999999999999997E-4</v>
      </c>
      <c r="H57" s="9"/>
      <c r="I57" s="9"/>
      <c r="J57" s="69"/>
    </row>
    <row r="58" spans="1:10" ht="12.95" customHeight="1" x14ac:dyDescent="0.2">
      <c r="A58" s="5" t="s">
        <v>197</v>
      </c>
      <c r="B58" s="45" t="s">
        <v>198</v>
      </c>
      <c r="C58" s="4" t="s">
        <v>199</v>
      </c>
      <c r="D58" s="4" t="s">
        <v>200</v>
      </c>
      <c r="E58" s="6">
        <v>641650</v>
      </c>
      <c r="F58" s="7">
        <v>2847</v>
      </c>
      <c r="G58" s="8">
        <v>2.0000000000000001E-4</v>
      </c>
      <c r="H58" s="9"/>
      <c r="I58" s="9"/>
      <c r="J58" s="69"/>
    </row>
    <row r="59" spans="1:10" ht="12.95" customHeight="1" x14ac:dyDescent="0.2">
      <c r="A59" s="5" t="s">
        <v>201</v>
      </c>
      <c r="B59" s="45" t="s">
        <v>202</v>
      </c>
      <c r="C59" s="4" t="s">
        <v>203</v>
      </c>
      <c r="D59" s="4" t="s">
        <v>204</v>
      </c>
      <c r="E59" s="6">
        <v>95750</v>
      </c>
      <c r="F59" s="7">
        <v>2639.73</v>
      </c>
      <c r="G59" s="8">
        <v>2.0000000000000001E-4</v>
      </c>
      <c r="H59" s="9"/>
      <c r="I59" s="9"/>
      <c r="J59" s="69"/>
    </row>
    <row r="60" spans="1:10" ht="12.95" customHeight="1" x14ac:dyDescent="0.2">
      <c r="A60" s="5" t="s">
        <v>205</v>
      </c>
      <c r="B60" s="45" t="s">
        <v>206</v>
      </c>
      <c r="C60" s="4" t="s">
        <v>207</v>
      </c>
      <c r="D60" s="4" t="s">
        <v>38</v>
      </c>
      <c r="E60" s="6">
        <v>128500</v>
      </c>
      <c r="F60" s="7">
        <v>2578.2199999999998</v>
      </c>
      <c r="G60" s="8">
        <v>2.0000000000000001E-4</v>
      </c>
      <c r="H60" s="9"/>
      <c r="I60" s="9"/>
      <c r="J60" s="69"/>
    </row>
    <row r="61" spans="1:10" ht="12.95" customHeight="1" x14ac:dyDescent="0.2">
      <c r="A61" s="5" t="s">
        <v>208</v>
      </c>
      <c r="B61" s="45" t="s">
        <v>209</v>
      </c>
      <c r="C61" s="4" t="s">
        <v>210</v>
      </c>
      <c r="D61" s="4" t="s">
        <v>131</v>
      </c>
      <c r="E61" s="6">
        <v>579150</v>
      </c>
      <c r="F61" s="7">
        <v>2567.9499999999998</v>
      </c>
      <c r="G61" s="8">
        <v>2.0000000000000001E-4</v>
      </c>
      <c r="H61" s="9"/>
      <c r="I61" s="9"/>
      <c r="J61" s="69"/>
    </row>
    <row r="62" spans="1:10" ht="12.95" customHeight="1" x14ac:dyDescent="0.2">
      <c r="A62" s="5" t="s">
        <v>211</v>
      </c>
      <c r="B62" s="45" t="s">
        <v>212</v>
      </c>
      <c r="C62" s="4" t="s">
        <v>213</v>
      </c>
      <c r="D62" s="4" t="s">
        <v>91</v>
      </c>
      <c r="E62" s="6">
        <v>218000</v>
      </c>
      <c r="F62" s="7">
        <v>2513.3200000000002</v>
      </c>
      <c r="G62" s="8">
        <v>2.0000000000000001E-4</v>
      </c>
      <c r="H62" s="9"/>
      <c r="I62" s="9"/>
      <c r="J62" s="69"/>
    </row>
    <row r="63" spans="1:10" ht="12.95" customHeight="1" x14ac:dyDescent="0.2">
      <c r="A63" s="5" t="s">
        <v>214</v>
      </c>
      <c r="B63" s="45" t="s">
        <v>215</v>
      </c>
      <c r="C63" s="4" t="s">
        <v>216</v>
      </c>
      <c r="D63" s="4" t="s">
        <v>74</v>
      </c>
      <c r="E63" s="6">
        <v>120275</v>
      </c>
      <c r="F63" s="7">
        <v>2298.8200000000002</v>
      </c>
      <c r="G63" s="8">
        <v>2.0000000000000001E-4</v>
      </c>
      <c r="H63" s="9"/>
      <c r="I63" s="9"/>
      <c r="J63" s="69"/>
    </row>
    <row r="64" spans="1:10" ht="12.95" customHeight="1" x14ac:dyDescent="0.2">
      <c r="A64" s="5" t="s">
        <v>217</v>
      </c>
      <c r="B64" s="45" t="s">
        <v>218</v>
      </c>
      <c r="C64" s="4" t="s">
        <v>219</v>
      </c>
      <c r="D64" s="4" t="s">
        <v>74</v>
      </c>
      <c r="E64" s="6">
        <v>39600</v>
      </c>
      <c r="F64" s="7">
        <v>2253.04</v>
      </c>
      <c r="G64" s="8">
        <v>2.0000000000000001E-4</v>
      </c>
      <c r="H64" s="9"/>
      <c r="I64" s="9"/>
      <c r="J64" s="69"/>
    </row>
    <row r="65" spans="1:10" ht="12.95" customHeight="1" x14ac:dyDescent="0.2">
      <c r="A65" s="5" t="s">
        <v>220</v>
      </c>
      <c r="B65" s="45" t="s">
        <v>221</v>
      </c>
      <c r="C65" s="4" t="s">
        <v>222</v>
      </c>
      <c r="D65" s="4" t="s">
        <v>63</v>
      </c>
      <c r="E65" s="6">
        <v>647700</v>
      </c>
      <c r="F65" s="7">
        <v>2220.96</v>
      </c>
      <c r="G65" s="8">
        <v>2.0000000000000001E-4</v>
      </c>
      <c r="H65" s="9"/>
      <c r="I65" s="9"/>
      <c r="J65" s="69"/>
    </row>
    <row r="66" spans="1:10" ht="12.95" customHeight="1" x14ac:dyDescent="0.2">
      <c r="A66" s="5" t="s">
        <v>223</v>
      </c>
      <c r="B66" s="45" t="s">
        <v>224</v>
      </c>
      <c r="C66" s="4" t="s">
        <v>225</v>
      </c>
      <c r="D66" s="4" t="s">
        <v>183</v>
      </c>
      <c r="E66" s="6">
        <v>676575</v>
      </c>
      <c r="F66" s="7">
        <v>2202.25</v>
      </c>
      <c r="G66" s="8">
        <v>2.0000000000000001E-4</v>
      </c>
      <c r="H66" s="9"/>
      <c r="I66" s="9"/>
      <c r="J66" s="69"/>
    </row>
    <row r="67" spans="1:10" ht="12.95" customHeight="1" x14ac:dyDescent="0.2">
      <c r="A67" s="5" t="s">
        <v>226</v>
      </c>
      <c r="B67" s="45" t="s">
        <v>227</v>
      </c>
      <c r="C67" s="4" t="s">
        <v>228</v>
      </c>
      <c r="D67" s="4" t="s">
        <v>159</v>
      </c>
      <c r="E67" s="6">
        <v>189000</v>
      </c>
      <c r="F67" s="7">
        <v>2159.6999999999998</v>
      </c>
      <c r="G67" s="8">
        <v>2.0000000000000001E-4</v>
      </c>
      <c r="H67" s="9"/>
      <c r="I67" s="9"/>
      <c r="J67" s="69"/>
    </row>
    <row r="68" spans="1:10" ht="12.95" customHeight="1" x14ac:dyDescent="0.2">
      <c r="A68" s="5" t="s">
        <v>229</v>
      </c>
      <c r="B68" s="45" t="s">
        <v>230</v>
      </c>
      <c r="C68" s="4" t="s">
        <v>231</v>
      </c>
      <c r="D68" s="4" t="s">
        <v>232</v>
      </c>
      <c r="E68" s="6">
        <v>870750</v>
      </c>
      <c r="F68" s="7">
        <v>2085.4499999999998</v>
      </c>
      <c r="G68" s="8">
        <v>2.0000000000000001E-4</v>
      </c>
      <c r="H68" s="9"/>
      <c r="I68" s="9"/>
      <c r="J68" s="69"/>
    </row>
    <row r="69" spans="1:10" ht="12.95" customHeight="1" x14ac:dyDescent="0.2">
      <c r="A69" s="5" t="s">
        <v>233</v>
      </c>
      <c r="B69" s="45" t="s">
        <v>234</v>
      </c>
      <c r="C69" s="4" t="s">
        <v>235</v>
      </c>
      <c r="D69" s="4" t="s">
        <v>236</v>
      </c>
      <c r="E69" s="6">
        <v>155100</v>
      </c>
      <c r="F69" s="7">
        <v>1751.54</v>
      </c>
      <c r="G69" s="8">
        <v>1E-4</v>
      </c>
      <c r="H69" s="9"/>
      <c r="I69" s="9"/>
      <c r="J69" s="69"/>
    </row>
    <row r="70" spans="1:10" ht="12.95" customHeight="1" x14ac:dyDescent="0.2">
      <c r="A70" s="5" t="s">
        <v>237</v>
      </c>
      <c r="B70" s="45" t="s">
        <v>238</v>
      </c>
      <c r="C70" s="4" t="s">
        <v>239</v>
      </c>
      <c r="D70" s="4" t="s">
        <v>240</v>
      </c>
      <c r="E70" s="6">
        <v>724500</v>
      </c>
      <c r="F70" s="7">
        <v>1727.57</v>
      </c>
      <c r="G70" s="8">
        <v>1E-4</v>
      </c>
      <c r="H70" s="9"/>
      <c r="I70" s="9"/>
      <c r="J70" s="69"/>
    </row>
    <row r="71" spans="1:10" ht="12.95" customHeight="1" x14ac:dyDescent="0.2">
      <c r="A71" s="5" t="s">
        <v>241</v>
      </c>
      <c r="B71" s="45" t="s">
        <v>242</v>
      </c>
      <c r="C71" s="4" t="s">
        <v>243</v>
      </c>
      <c r="D71" s="4" t="s">
        <v>30</v>
      </c>
      <c r="E71" s="6">
        <v>652275</v>
      </c>
      <c r="F71" s="7">
        <v>1686.39</v>
      </c>
      <c r="G71" s="8">
        <v>1E-4</v>
      </c>
      <c r="H71" s="9"/>
      <c r="I71" s="9"/>
      <c r="J71" s="69"/>
    </row>
    <row r="72" spans="1:10" ht="12.95" customHeight="1" x14ac:dyDescent="0.2">
      <c r="A72" s="5" t="s">
        <v>244</v>
      </c>
      <c r="B72" s="45" t="s">
        <v>245</v>
      </c>
      <c r="C72" s="4" t="s">
        <v>246</v>
      </c>
      <c r="D72" s="4" t="s">
        <v>30</v>
      </c>
      <c r="E72" s="6">
        <v>2198175</v>
      </c>
      <c r="F72" s="7">
        <v>1533.67</v>
      </c>
      <c r="G72" s="8">
        <v>1E-4</v>
      </c>
      <c r="H72" s="9"/>
      <c r="I72" s="9"/>
      <c r="J72" s="69"/>
    </row>
    <row r="73" spans="1:10" ht="12.95" customHeight="1" x14ac:dyDescent="0.2">
      <c r="A73" s="5" t="s">
        <v>247</v>
      </c>
      <c r="B73" s="45" t="s">
        <v>248</v>
      </c>
      <c r="C73" s="4" t="s">
        <v>249</v>
      </c>
      <c r="D73" s="4" t="s">
        <v>56</v>
      </c>
      <c r="E73" s="6">
        <v>21350</v>
      </c>
      <c r="F73" s="7">
        <v>1495.67</v>
      </c>
      <c r="G73" s="8">
        <v>1E-4</v>
      </c>
      <c r="H73" s="9"/>
      <c r="I73" s="9"/>
      <c r="J73" s="69"/>
    </row>
    <row r="74" spans="1:10" ht="12.95" customHeight="1" x14ac:dyDescent="0.2">
      <c r="A74" s="5" t="s">
        <v>250</v>
      </c>
      <c r="B74" s="45" t="s">
        <v>251</v>
      </c>
      <c r="C74" s="4" t="s">
        <v>252</v>
      </c>
      <c r="D74" s="4" t="s">
        <v>253</v>
      </c>
      <c r="E74" s="6">
        <v>1694925</v>
      </c>
      <c r="F74" s="7">
        <v>1477.97</v>
      </c>
      <c r="G74" s="8">
        <v>1E-4</v>
      </c>
      <c r="H74" s="9"/>
      <c r="I74" s="9"/>
      <c r="J74" s="69"/>
    </row>
    <row r="75" spans="1:10" ht="12.95" customHeight="1" x14ac:dyDescent="0.2">
      <c r="A75" s="5" t="s">
        <v>254</v>
      </c>
      <c r="B75" s="45" t="s">
        <v>255</v>
      </c>
      <c r="C75" s="4" t="s">
        <v>256</v>
      </c>
      <c r="D75" s="4" t="s">
        <v>193</v>
      </c>
      <c r="E75" s="6">
        <v>25950</v>
      </c>
      <c r="F75" s="7">
        <v>1231.72</v>
      </c>
      <c r="G75" s="8">
        <v>1E-4</v>
      </c>
      <c r="H75" s="9"/>
      <c r="I75" s="9"/>
      <c r="J75" s="69"/>
    </row>
    <row r="76" spans="1:10" ht="12.95" customHeight="1" x14ac:dyDescent="0.2">
      <c r="A76" s="5" t="s">
        <v>257</v>
      </c>
      <c r="B76" s="45" t="s">
        <v>258</v>
      </c>
      <c r="C76" s="4" t="s">
        <v>259</v>
      </c>
      <c r="D76" s="4" t="s">
        <v>131</v>
      </c>
      <c r="E76" s="6">
        <v>814125</v>
      </c>
      <c r="F76" s="7">
        <v>1219.48</v>
      </c>
      <c r="G76" s="8">
        <v>1E-4</v>
      </c>
      <c r="H76" s="9"/>
      <c r="I76" s="9"/>
      <c r="J76" s="69"/>
    </row>
    <row r="77" spans="1:10" ht="12.95" customHeight="1" x14ac:dyDescent="0.2">
      <c r="A77" s="5" t="s">
        <v>260</v>
      </c>
      <c r="B77" s="45" t="s">
        <v>261</v>
      </c>
      <c r="C77" s="4" t="s">
        <v>262</v>
      </c>
      <c r="D77" s="4" t="s">
        <v>263</v>
      </c>
      <c r="E77" s="6">
        <v>1404000</v>
      </c>
      <c r="F77" s="7">
        <v>1071.95</v>
      </c>
      <c r="G77" s="8">
        <v>1E-4</v>
      </c>
      <c r="H77" s="9"/>
      <c r="I77" s="9"/>
      <c r="J77" s="69"/>
    </row>
    <row r="78" spans="1:10" ht="12.95" customHeight="1" x14ac:dyDescent="0.2">
      <c r="A78" s="5" t="s">
        <v>264</v>
      </c>
      <c r="B78" s="45" t="s">
        <v>265</v>
      </c>
      <c r="C78" s="4" t="s">
        <v>266</v>
      </c>
      <c r="D78" s="4" t="s">
        <v>30</v>
      </c>
      <c r="E78" s="6">
        <v>525000</v>
      </c>
      <c r="F78" s="7">
        <v>1012.88</v>
      </c>
      <c r="G78" s="8">
        <v>1E-4</v>
      </c>
      <c r="H78" s="9"/>
      <c r="I78" s="9"/>
      <c r="J78" s="69"/>
    </row>
    <row r="79" spans="1:10" ht="12.95" customHeight="1" x14ac:dyDescent="0.2">
      <c r="A79" s="5" t="s">
        <v>267</v>
      </c>
      <c r="B79" s="45" t="s">
        <v>268</v>
      </c>
      <c r="C79" s="4" t="s">
        <v>269</v>
      </c>
      <c r="D79" s="4" t="s">
        <v>38</v>
      </c>
      <c r="E79" s="6">
        <v>132000</v>
      </c>
      <c r="F79" s="7">
        <v>813.25</v>
      </c>
      <c r="G79" s="8">
        <v>1E-4</v>
      </c>
      <c r="H79" s="9"/>
      <c r="I79" s="9"/>
      <c r="J79" s="69"/>
    </row>
    <row r="80" spans="1:10" ht="12.95" customHeight="1" x14ac:dyDescent="0.2">
      <c r="A80" s="5" t="s">
        <v>270</v>
      </c>
      <c r="B80" s="45" t="s">
        <v>271</v>
      </c>
      <c r="C80" s="4" t="s">
        <v>272</v>
      </c>
      <c r="D80" s="4" t="s">
        <v>273</v>
      </c>
      <c r="E80" s="6">
        <v>431550</v>
      </c>
      <c r="F80" s="7">
        <v>760.78</v>
      </c>
      <c r="G80" s="8">
        <v>1E-4</v>
      </c>
      <c r="H80" s="9"/>
      <c r="I80" s="9"/>
      <c r="J80" s="69"/>
    </row>
    <row r="81" spans="1:10" ht="12.95" customHeight="1" x14ac:dyDescent="0.2">
      <c r="A81" s="5" t="s">
        <v>274</v>
      </c>
      <c r="B81" s="45" t="s">
        <v>275</v>
      </c>
      <c r="C81" s="4" t="s">
        <v>276</v>
      </c>
      <c r="D81" s="4" t="s">
        <v>277</v>
      </c>
      <c r="E81" s="6">
        <v>101500</v>
      </c>
      <c r="F81" s="7">
        <v>710.91</v>
      </c>
      <c r="G81" s="8">
        <v>1E-4</v>
      </c>
      <c r="H81" s="9"/>
      <c r="I81" s="9"/>
      <c r="J81" s="69"/>
    </row>
    <row r="82" spans="1:10" ht="12.95" customHeight="1" x14ac:dyDescent="0.2">
      <c r="A82" s="5" t="s">
        <v>278</v>
      </c>
      <c r="B82" s="45" t="s">
        <v>279</v>
      </c>
      <c r="C82" s="4" t="s">
        <v>280</v>
      </c>
      <c r="D82" s="4" t="s">
        <v>200</v>
      </c>
      <c r="E82" s="6">
        <v>45600</v>
      </c>
      <c r="F82" s="7">
        <v>603.88</v>
      </c>
      <c r="G82" s="8">
        <v>1E-4</v>
      </c>
      <c r="H82" s="9"/>
      <c r="I82" s="9"/>
      <c r="J82" s="69"/>
    </row>
    <row r="83" spans="1:10" ht="12.95" customHeight="1" x14ac:dyDescent="0.2">
      <c r="A83" s="5" t="s">
        <v>123</v>
      </c>
      <c r="B83" s="45" t="s">
        <v>124</v>
      </c>
      <c r="C83" s="4" t="s">
        <v>125</v>
      </c>
      <c r="D83" s="4" t="s">
        <v>38</v>
      </c>
      <c r="E83" s="6">
        <v>136500</v>
      </c>
      <c r="F83" s="7">
        <v>559.99</v>
      </c>
      <c r="G83" s="8" t="s">
        <v>620</v>
      </c>
      <c r="H83" s="9"/>
      <c r="I83" s="9"/>
      <c r="J83" s="69"/>
    </row>
    <row r="84" spans="1:10" ht="12.95" customHeight="1" x14ac:dyDescent="0.2">
      <c r="A84" s="5" t="s">
        <v>281</v>
      </c>
      <c r="B84" s="45" t="s">
        <v>282</v>
      </c>
      <c r="C84" s="4" t="s">
        <v>283</v>
      </c>
      <c r="D84" s="4" t="s">
        <v>38</v>
      </c>
      <c r="E84" s="6">
        <v>122100</v>
      </c>
      <c r="F84" s="7">
        <v>551.77</v>
      </c>
      <c r="G84" s="8" t="s">
        <v>620</v>
      </c>
      <c r="H84" s="9"/>
      <c r="I84" s="9"/>
      <c r="J84" s="69"/>
    </row>
    <row r="85" spans="1:10" ht="12.95" customHeight="1" x14ac:dyDescent="0.2">
      <c r="A85" s="5" t="s">
        <v>284</v>
      </c>
      <c r="B85" s="45" t="s">
        <v>285</v>
      </c>
      <c r="C85" s="4" t="s">
        <v>286</v>
      </c>
      <c r="D85" s="4" t="s">
        <v>30</v>
      </c>
      <c r="E85" s="6">
        <v>43500</v>
      </c>
      <c r="F85" s="7">
        <v>379.52</v>
      </c>
      <c r="G85" s="8" t="s">
        <v>620</v>
      </c>
      <c r="H85" s="9"/>
      <c r="I85" s="9"/>
      <c r="J85" s="69"/>
    </row>
    <row r="86" spans="1:10" ht="12.95" customHeight="1" x14ac:dyDescent="0.2">
      <c r="A86" s="5" t="s">
        <v>287</v>
      </c>
      <c r="B86" s="45" t="s">
        <v>288</v>
      </c>
      <c r="C86" s="4" t="s">
        <v>289</v>
      </c>
      <c r="D86" s="4" t="s">
        <v>290</v>
      </c>
      <c r="E86" s="6">
        <v>75000</v>
      </c>
      <c r="F86" s="7">
        <v>368.48</v>
      </c>
      <c r="G86" s="8" t="s">
        <v>620</v>
      </c>
      <c r="H86" s="9"/>
      <c r="I86" s="9"/>
      <c r="J86" s="69"/>
    </row>
    <row r="87" spans="1:10" ht="12.95" customHeight="1" x14ac:dyDescent="0.2">
      <c r="A87" s="5" t="s">
        <v>291</v>
      </c>
      <c r="B87" s="45" t="s">
        <v>292</v>
      </c>
      <c r="C87" s="4" t="s">
        <v>293</v>
      </c>
      <c r="D87" s="4" t="s">
        <v>34</v>
      </c>
      <c r="E87" s="6">
        <v>89900</v>
      </c>
      <c r="F87" s="7">
        <v>349.4</v>
      </c>
      <c r="G87" s="8" t="s">
        <v>620</v>
      </c>
      <c r="H87" s="9"/>
      <c r="I87" s="9"/>
      <c r="J87" s="69"/>
    </row>
    <row r="88" spans="1:10" ht="12.95" customHeight="1" x14ac:dyDescent="0.2">
      <c r="A88" s="5" t="s">
        <v>294</v>
      </c>
      <c r="B88" s="45" t="s">
        <v>295</v>
      </c>
      <c r="C88" s="4" t="s">
        <v>296</v>
      </c>
      <c r="D88" s="4" t="s">
        <v>74</v>
      </c>
      <c r="E88" s="6">
        <v>31900</v>
      </c>
      <c r="F88" s="7">
        <v>345.76</v>
      </c>
      <c r="G88" s="8" t="s">
        <v>620</v>
      </c>
      <c r="H88" s="9"/>
      <c r="I88" s="9"/>
      <c r="J88" s="69"/>
    </row>
    <row r="89" spans="1:10" ht="12.95" customHeight="1" x14ac:dyDescent="0.2">
      <c r="A89" s="5" t="s">
        <v>297</v>
      </c>
      <c r="B89" s="45" t="s">
        <v>298</v>
      </c>
      <c r="C89" s="4" t="s">
        <v>299</v>
      </c>
      <c r="D89" s="4" t="s">
        <v>122</v>
      </c>
      <c r="E89" s="6">
        <v>3750</v>
      </c>
      <c r="F89" s="7">
        <v>273.23</v>
      </c>
      <c r="G89" s="8" t="s">
        <v>620</v>
      </c>
      <c r="H89" s="9"/>
      <c r="I89" s="9"/>
      <c r="J89" s="69"/>
    </row>
    <row r="90" spans="1:10" ht="12.95" customHeight="1" x14ac:dyDescent="0.2">
      <c r="A90" s="5" t="s">
        <v>300</v>
      </c>
      <c r="B90" s="45" t="s">
        <v>301</v>
      </c>
      <c r="C90" s="4" t="s">
        <v>302</v>
      </c>
      <c r="D90" s="4" t="s">
        <v>179</v>
      </c>
      <c r="E90" s="6">
        <v>10250</v>
      </c>
      <c r="F90" s="7">
        <v>240.88</v>
      </c>
      <c r="G90" s="8" t="s">
        <v>620</v>
      </c>
      <c r="H90" s="9"/>
      <c r="I90" s="9"/>
      <c r="J90" s="69"/>
    </row>
    <row r="91" spans="1:10" ht="12.95" customHeight="1" x14ac:dyDescent="0.2">
      <c r="A91" s="5" t="s">
        <v>303</v>
      </c>
      <c r="B91" s="45" t="s">
        <v>304</v>
      </c>
      <c r="C91" s="4" t="s">
        <v>305</v>
      </c>
      <c r="D91" s="4" t="s">
        <v>155</v>
      </c>
      <c r="E91" s="6">
        <v>8525</v>
      </c>
      <c r="F91" s="7">
        <v>167.84</v>
      </c>
      <c r="G91" s="8" t="s">
        <v>620</v>
      </c>
      <c r="H91" s="9"/>
      <c r="I91" s="9"/>
      <c r="J91" s="69"/>
    </row>
    <row r="92" spans="1:10" ht="12.95" customHeight="1" x14ac:dyDescent="0.2">
      <c r="A92" s="5" t="s">
        <v>306</v>
      </c>
      <c r="B92" s="45" t="s">
        <v>307</v>
      </c>
      <c r="C92" s="4" t="s">
        <v>308</v>
      </c>
      <c r="D92" s="4" t="s">
        <v>159</v>
      </c>
      <c r="E92" s="6">
        <v>8750</v>
      </c>
      <c r="F92" s="7">
        <v>93.08</v>
      </c>
      <c r="G92" s="8" t="s">
        <v>620</v>
      </c>
      <c r="H92" s="9"/>
      <c r="I92" s="9"/>
      <c r="J92" s="69"/>
    </row>
    <row r="93" spans="1:10" ht="12.95" customHeight="1" x14ac:dyDescent="0.2">
      <c r="A93" s="5" t="s">
        <v>309</v>
      </c>
      <c r="B93" s="45" t="s">
        <v>310</v>
      </c>
      <c r="C93" s="4" t="s">
        <v>311</v>
      </c>
      <c r="D93" s="4" t="s">
        <v>70</v>
      </c>
      <c r="E93" s="6">
        <v>5400</v>
      </c>
      <c r="F93" s="7">
        <v>75.62</v>
      </c>
      <c r="G93" s="8" t="s">
        <v>620</v>
      </c>
      <c r="H93" s="9"/>
      <c r="I93" s="9"/>
      <c r="J93" s="69"/>
    </row>
    <row r="94" spans="1:10" ht="12.95" customHeight="1" x14ac:dyDescent="0.2">
      <c r="A94" s="5" t="s">
        <v>312</v>
      </c>
      <c r="B94" s="45" t="s">
        <v>313</v>
      </c>
      <c r="C94" s="4" t="s">
        <v>314</v>
      </c>
      <c r="D94" s="4" t="s">
        <v>277</v>
      </c>
      <c r="E94" s="6">
        <v>8000</v>
      </c>
      <c r="F94" s="7">
        <v>57.62</v>
      </c>
      <c r="G94" s="8" t="s">
        <v>620</v>
      </c>
      <c r="H94" s="9"/>
      <c r="I94" s="9"/>
      <c r="J94" s="69"/>
    </row>
    <row r="95" spans="1:10" ht="12.95" customHeight="1" x14ac:dyDescent="0.2">
      <c r="A95" s="5" t="s">
        <v>315</v>
      </c>
      <c r="B95" s="45" t="s">
        <v>316</v>
      </c>
      <c r="C95" s="4" t="s">
        <v>317</v>
      </c>
      <c r="D95" s="4" t="s">
        <v>318</v>
      </c>
      <c r="E95" s="6">
        <v>350</v>
      </c>
      <c r="F95" s="7">
        <v>12.3</v>
      </c>
      <c r="G95" s="8" t="s">
        <v>620</v>
      </c>
      <c r="H95" s="9"/>
      <c r="I95" s="9"/>
      <c r="J95" s="69"/>
    </row>
    <row r="96" spans="1:10" ht="12.95" customHeight="1" x14ac:dyDescent="0.2">
      <c r="A96" s="69"/>
      <c r="B96" s="46" t="s">
        <v>126</v>
      </c>
      <c r="C96" s="2"/>
      <c r="D96" s="2"/>
      <c r="E96" s="2"/>
      <c r="F96" s="10">
        <f>SUM(F38:F95)</f>
        <v>280325.5</v>
      </c>
      <c r="G96" s="11">
        <f>SUM(G38:G95)</f>
        <v>2.2999999999999989E-2</v>
      </c>
      <c r="H96" s="12"/>
      <c r="I96" s="12"/>
      <c r="J96" s="69"/>
    </row>
    <row r="97" spans="1:10" ht="12.95" customHeight="1" x14ac:dyDescent="0.2">
      <c r="A97" s="69"/>
      <c r="B97" s="44" t="s">
        <v>319</v>
      </c>
      <c r="C97" s="4"/>
      <c r="D97" s="4"/>
      <c r="E97" s="4"/>
      <c r="F97" s="73"/>
      <c r="G97" s="72"/>
      <c r="H97" s="72"/>
      <c r="I97" s="72"/>
      <c r="J97" s="69"/>
    </row>
    <row r="98" spans="1:10" ht="12.95" customHeight="1" x14ac:dyDescent="0.2">
      <c r="A98" s="5" t="s">
        <v>320</v>
      </c>
      <c r="B98" s="45" t="s">
        <v>321</v>
      </c>
      <c r="C98" s="4" t="s">
        <v>322</v>
      </c>
      <c r="D98" s="4" t="s">
        <v>155</v>
      </c>
      <c r="E98" s="6">
        <v>14330756</v>
      </c>
      <c r="F98" s="7">
        <v>60465.760000000002</v>
      </c>
      <c r="G98" s="8">
        <v>5.1000000000000004E-3</v>
      </c>
      <c r="H98" s="9"/>
      <c r="I98" s="9"/>
      <c r="J98" s="69"/>
    </row>
    <row r="99" spans="1:10" ht="12.95" customHeight="1" x14ac:dyDescent="0.2">
      <c r="A99" s="5" t="s">
        <v>323</v>
      </c>
      <c r="B99" s="45" t="s">
        <v>324</v>
      </c>
      <c r="C99" s="4" t="s">
        <v>325</v>
      </c>
      <c r="D99" s="4" t="s">
        <v>155</v>
      </c>
      <c r="E99" s="6">
        <v>4356010</v>
      </c>
      <c r="F99" s="7">
        <v>14943.73</v>
      </c>
      <c r="G99" s="8">
        <v>1.1999999999999999E-3</v>
      </c>
      <c r="H99" s="9"/>
      <c r="I99" s="9"/>
      <c r="J99" s="69"/>
    </row>
    <row r="100" spans="1:10" ht="12.95" customHeight="1" x14ac:dyDescent="0.2">
      <c r="A100" s="5" t="s">
        <v>326</v>
      </c>
      <c r="B100" s="45" t="s">
        <v>327</v>
      </c>
      <c r="C100" s="4" t="s">
        <v>328</v>
      </c>
      <c r="D100" s="4" t="s">
        <v>155</v>
      </c>
      <c r="E100" s="6">
        <v>870684</v>
      </c>
      <c r="F100" s="7">
        <v>3959.78</v>
      </c>
      <c r="G100" s="8">
        <v>2.9999999999999997E-4</v>
      </c>
      <c r="H100" s="9"/>
      <c r="I100" s="9"/>
      <c r="J100" s="69"/>
    </row>
    <row r="101" spans="1:10" ht="12.95" customHeight="1" x14ac:dyDescent="0.2">
      <c r="A101" s="69"/>
      <c r="B101" s="46" t="s">
        <v>126</v>
      </c>
      <c r="C101" s="2"/>
      <c r="D101" s="2"/>
      <c r="E101" s="2"/>
      <c r="F101" s="10">
        <v>79369.27</v>
      </c>
      <c r="G101" s="11">
        <v>6.6E-3</v>
      </c>
      <c r="H101" s="12"/>
      <c r="I101" s="12"/>
      <c r="J101" s="69"/>
    </row>
    <row r="102" spans="1:10" ht="12.95" customHeight="1" x14ac:dyDescent="0.2">
      <c r="A102" s="69"/>
      <c r="B102" s="46" t="s">
        <v>329</v>
      </c>
      <c r="C102" s="2"/>
      <c r="D102" s="2"/>
      <c r="E102" s="2"/>
      <c r="F102" s="12" t="s">
        <v>330</v>
      </c>
      <c r="G102" s="12" t="s">
        <v>330</v>
      </c>
      <c r="H102" s="12"/>
      <c r="I102" s="12"/>
      <c r="J102" s="69"/>
    </row>
    <row r="103" spans="1:10" ht="12.95" customHeight="1" x14ac:dyDescent="0.2">
      <c r="A103" s="69"/>
      <c r="B103" s="46" t="s">
        <v>126</v>
      </c>
      <c r="C103" s="2"/>
      <c r="D103" s="2"/>
      <c r="E103" s="2"/>
      <c r="F103" s="12" t="s">
        <v>330</v>
      </c>
      <c r="G103" s="12" t="s">
        <v>330</v>
      </c>
      <c r="H103" s="12"/>
      <c r="I103" s="12"/>
      <c r="J103" s="69"/>
    </row>
    <row r="104" spans="1:10" ht="12.95" customHeight="1" x14ac:dyDescent="0.2">
      <c r="A104" s="69"/>
      <c r="B104" s="46" t="s">
        <v>331</v>
      </c>
      <c r="C104" s="13"/>
      <c r="D104" s="2"/>
      <c r="E104" s="13"/>
      <c r="F104" s="10">
        <v>7918875.4900000002</v>
      </c>
      <c r="G104" s="11">
        <v>0.66100000000000003</v>
      </c>
      <c r="H104" s="12"/>
      <c r="I104" s="12"/>
      <c r="J104" s="69"/>
    </row>
    <row r="105" spans="1:10" ht="12.95" customHeight="1" x14ac:dyDescent="0.2">
      <c r="A105" s="69"/>
      <c r="B105" s="44" t="s">
        <v>332</v>
      </c>
      <c r="C105" s="4"/>
      <c r="D105" s="4"/>
      <c r="E105" s="4"/>
      <c r="F105" s="4"/>
      <c r="G105" s="4"/>
      <c r="H105" s="72"/>
      <c r="I105" s="72"/>
      <c r="J105" s="69"/>
    </row>
    <row r="106" spans="1:10" ht="12.95" customHeight="1" x14ac:dyDescent="0.2">
      <c r="A106" s="69"/>
      <c r="B106" s="44" t="s">
        <v>26</v>
      </c>
      <c r="C106" s="4"/>
      <c r="D106" s="4"/>
      <c r="E106" s="4"/>
      <c r="F106" s="73"/>
      <c r="G106" s="72"/>
      <c r="H106" s="72"/>
      <c r="I106" s="72"/>
      <c r="J106" s="69"/>
    </row>
    <row r="107" spans="1:10" ht="12.95" customHeight="1" x14ac:dyDescent="0.2">
      <c r="A107" s="5" t="s">
        <v>333</v>
      </c>
      <c r="B107" s="45" t="s">
        <v>334</v>
      </c>
      <c r="C107" s="4" t="s">
        <v>335</v>
      </c>
      <c r="D107" s="25" t="s">
        <v>1366</v>
      </c>
      <c r="E107" s="6">
        <v>1889267</v>
      </c>
      <c r="F107" s="7">
        <v>407767.87</v>
      </c>
      <c r="G107" s="8">
        <v>3.4099999999999998E-2</v>
      </c>
      <c r="H107" s="9"/>
      <c r="I107" s="9"/>
      <c r="J107" s="69"/>
    </row>
    <row r="108" spans="1:10" ht="12.95" customHeight="1" x14ac:dyDescent="0.2">
      <c r="A108" s="5" t="s">
        <v>336</v>
      </c>
      <c r="B108" s="45" t="s">
        <v>337</v>
      </c>
      <c r="C108" s="4" t="s">
        <v>338</v>
      </c>
      <c r="D108" s="25" t="s">
        <v>1366</v>
      </c>
      <c r="E108" s="6">
        <v>591056</v>
      </c>
      <c r="F108" s="7">
        <v>385375.57</v>
      </c>
      <c r="G108" s="8">
        <v>3.2199999999999999E-2</v>
      </c>
      <c r="H108" s="9"/>
      <c r="I108" s="9"/>
      <c r="J108" s="69"/>
    </row>
    <row r="109" spans="1:10" ht="12.95" customHeight="1" x14ac:dyDescent="0.2">
      <c r="A109" s="5" t="s">
        <v>339</v>
      </c>
      <c r="B109" s="45" t="s">
        <v>340</v>
      </c>
      <c r="C109" s="4" t="s">
        <v>341</v>
      </c>
      <c r="D109" s="25" t="s">
        <v>1367</v>
      </c>
      <c r="E109" s="6">
        <v>733019</v>
      </c>
      <c r="F109" s="7">
        <v>337083.72</v>
      </c>
      <c r="G109" s="8">
        <v>2.8199999999999999E-2</v>
      </c>
      <c r="H109" s="9"/>
      <c r="I109" s="9"/>
      <c r="J109" s="69"/>
    </row>
    <row r="110" spans="1:10" ht="12.95" customHeight="1" x14ac:dyDescent="0.2">
      <c r="A110" s="5" t="s">
        <v>342</v>
      </c>
      <c r="B110" s="45" t="s">
        <v>343</v>
      </c>
      <c r="C110" s="4" t="s">
        <v>344</v>
      </c>
      <c r="D110" s="25" t="s">
        <v>1368</v>
      </c>
      <c r="E110" s="6">
        <v>1377138</v>
      </c>
      <c r="F110" s="7">
        <v>268463.45</v>
      </c>
      <c r="G110" s="8">
        <v>2.24E-2</v>
      </c>
      <c r="H110" s="9"/>
      <c r="I110" s="9"/>
      <c r="J110" s="69"/>
    </row>
    <row r="111" spans="1:10" ht="12.95" customHeight="1" x14ac:dyDescent="0.2">
      <c r="A111" s="69"/>
      <c r="B111" s="46" t="s">
        <v>126</v>
      </c>
      <c r="C111" s="2"/>
      <c r="D111" s="2"/>
      <c r="E111" s="2"/>
      <c r="F111" s="10">
        <v>1398690.61</v>
      </c>
      <c r="G111" s="11">
        <v>0.1169</v>
      </c>
      <c r="H111" s="12"/>
      <c r="I111" s="12"/>
      <c r="J111" s="69"/>
    </row>
    <row r="112" spans="1:10" ht="12.95" customHeight="1" x14ac:dyDescent="0.2">
      <c r="A112" s="69"/>
      <c r="B112" s="46" t="s">
        <v>329</v>
      </c>
      <c r="C112" s="2"/>
      <c r="D112" s="2"/>
      <c r="E112" s="2"/>
      <c r="F112" s="12" t="s">
        <v>330</v>
      </c>
      <c r="G112" s="12" t="s">
        <v>330</v>
      </c>
      <c r="H112" s="12"/>
      <c r="I112" s="12"/>
      <c r="J112" s="69"/>
    </row>
    <row r="113" spans="1:10" ht="12.95" customHeight="1" x14ac:dyDescent="0.2">
      <c r="A113" s="69"/>
      <c r="B113" s="46" t="s">
        <v>126</v>
      </c>
      <c r="C113" s="2"/>
      <c r="D113" s="2"/>
      <c r="E113" s="2"/>
      <c r="F113" s="12" t="s">
        <v>330</v>
      </c>
      <c r="G113" s="12" t="s">
        <v>330</v>
      </c>
      <c r="H113" s="12"/>
      <c r="I113" s="12"/>
      <c r="J113" s="69"/>
    </row>
    <row r="114" spans="1:10" ht="12.95" customHeight="1" x14ac:dyDescent="0.2">
      <c r="A114" s="69"/>
      <c r="B114" s="46" t="s">
        <v>331</v>
      </c>
      <c r="C114" s="13"/>
      <c r="D114" s="2"/>
      <c r="E114" s="13"/>
      <c r="F114" s="10">
        <v>1398690.61</v>
      </c>
      <c r="G114" s="11">
        <v>0.1169</v>
      </c>
      <c r="H114" s="12"/>
      <c r="I114" s="12"/>
      <c r="J114" s="69"/>
    </row>
    <row r="115" spans="1:10" ht="12.95" customHeight="1" x14ac:dyDescent="0.2">
      <c r="A115" s="69"/>
      <c r="B115" s="44" t="s">
        <v>466</v>
      </c>
      <c r="C115" s="4"/>
      <c r="D115" s="4"/>
      <c r="E115" s="4"/>
      <c r="F115" s="4"/>
      <c r="G115" s="4"/>
      <c r="H115" s="72"/>
      <c r="I115" s="72"/>
      <c r="J115" s="69"/>
    </row>
    <row r="116" spans="1:10" ht="12.95" customHeight="1" x14ac:dyDescent="0.2">
      <c r="A116" s="69"/>
      <c r="B116" s="44" t="s">
        <v>467</v>
      </c>
      <c r="C116" s="4"/>
      <c r="D116" s="4"/>
      <c r="E116" s="4"/>
      <c r="F116" s="73"/>
      <c r="G116" s="72"/>
      <c r="H116" s="72"/>
      <c r="I116" s="72"/>
      <c r="J116" s="69"/>
    </row>
    <row r="117" spans="1:10" ht="12.95" customHeight="1" x14ac:dyDescent="0.2">
      <c r="A117" s="5" t="s">
        <v>468</v>
      </c>
      <c r="B117" s="45" t="s">
        <v>1579</v>
      </c>
      <c r="C117" s="4" t="s">
        <v>469</v>
      </c>
      <c r="D117" s="4" t="s">
        <v>470</v>
      </c>
      <c r="E117" s="6">
        <v>14000</v>
      </c>
      <c r="F117" s="7">
        <v>65920.19</v>
      </c>
      <c r="G117" s="8">
        <v>5.4999999999999997E-3</v>
      </c>
      <c r="H117" s="14">
        <v>6.3100000000000003E-2</v>
      </c>
      <c r="I117" s="9"/>
      <c r="J117" s="69"/>
    </row>
    <row r="118" spans="1:10" ht="12.95" customHeight="1" x14ac:dyDescent="0.2">
      <c r="A118" s="5" t="s">
        <v>471</v>
      </c>
      <c r="B118" s="45" t="s">
        <v>1574</v>
      </c>
      <c r="C118" s="4" t="s">
        <v>472</v>
      </c>
      <c r="D118" s="4" t="s">
        <v>470</v>
      </c>
      <c r="E118" s="6">
        <v>13000</v>
      </c>
      <c r="F118" s="7">
        <v>61613.05</v>
      </c>
      <c r="G118" s="8">
        <v>5.1000000000000004E-3</v>
      </c>
      <c r="H118" s="14">
        <v>6.3900999999999999E-2</v>
      </c>
      <c r="I118" s="9"/>
      <c r="J118" s="69"/>
    </row>
    <row r="119" spans="1:10" ht="12.95" customHeight="1" x14ac:dyDescent="0.2">
      <c r="A119" s="5" t="s">
        <v>473</v>
      </c>
      <c r="B119" s="45" t="s">
        <v>1412</v>
      </c>
      <c r="C119" s="4" t="s">
        <v>474</v>
      </c>
      <c r="D119" s="4" t="s">
        <v>475</v>
      </c>
      <c r="E119" s="6">
        <v>12000</v>
      </c>
      <c r="F119" s="7">
        <v>59583.42</v>
      </c>
      <c r="G119" s="8">
        <v>5.0000000000000001E-3</v>
      </c>
      <c r="H119" s="14">
        <v>5.7999500000000002E-2</v>
      </c>
      <c r="I119" s="9"/>
      <c r="J119" s="69"/>
    </row>
    <row r="120" spans="1:10" ht="12.95" customHeight="1" x14ac:dyDescent="0.2">
      <c r="A120" s="5" t="s">
        <v>476</v>
      </c>
      <c r="B120" s="45" t="s">
        <v>1405</v>
      </c>
      <c r="C120" s="4" t="s">
        <v>477</v>
      </c>
      <c r="D120" s="4" t="s">
        <v>470</v>
      </c>
      <c r="E120" s="6">
        <v>12000</v>
      </c>
      <c r="F120" s="7">
        <v>59389.5</v>
      </c>
      <c r="G120" s="8">
        <v>5.0000000000000001E-3</v>
      </c>
      <c r="H120" s="14">
        <v>5.7727000000000001E-2</v>
      </c>
      <c r="I120" s="9"/>
      <c r="J120" s="69"/>
    </row>
    <row r="121" spans="1:10" ht="12.95" customHeight="1" x14ac:dyDescent="0.2">
      <c r="A121" s="5" t="s">
        <v>478</v>
      </c>
      <c r="B121" s="45" t="s">
        <v>1580</v>
      </c>
      <c r="C121" s="4" t="s">
        <v>479</v>
      </c>
      <c r="D121" s="4" t="s">
        <v>470</v>
      </c>
      <c r="E121" s="6">
        <v>10000</v>
      </c>
      <c r="F121" s="7">
        <v>47155.65</v>
      </c>
      <c r="G121" s="8">
        <v>3.8999999999999998E-3</v>
      </c>
      <c r="H121" s="14">
        <v>6.4000000000000001E-2</v>
      </c>
      <c r="I121" s="9"/>
      <c r="J121" s="69"/>
    </row>
    <row r="122" spans="1:10" ht="12.95" customHeight="1" x14ac:dyDescent="0.2">
      <c r="A122" s="5" t="s">
        <v>480</v>
      </c>
      <c r="B122" s="45" t="s">
        <v>1581</v>
      </c>
      <c r="C122" s="4" t="s">
        <v>481</v>
      </c>
      <c r="D122" s="4" t="s">
        <v>470</v>
      </c>
      <c r="E122" s="6">
        <v>10000</v>
      </c>
      <c r="F122" s="7">
        <v>47095.55</v>
      </c>
      <c r="G122" s="8">
        <v>3.8999999999999998E-3</v>
      </c>
      <c r="H122" s="14">
        <v>6.3950000000000007E-2</v>
      </c>
      <c r="I122" s="9"/>
      <c r="J122" s="69"/>
    </row>
    <row r="123" spans="1:10" ht="12.95" customHeight="1" x14ac:dyDescent="0.2">
      <c r="A123" s="5" t="s">
        <v>482</v>
      </c>
      <c r="B123" s="45" t="s">
        <v>1411</v>
      </c>
      <c r="C123" s="4" t="s">
        <v>483</v>
      </c>
      <c r="D123" s="4" t="s">
        <v>470</v>
      </c>
      <c r="E123" s="6">
        <v>9500</v>
      </c>
      <c r="F123" s="7">
        <v>45787.53</v>
      </c>
      <c r="G123" s="8">
        <v>3.8E-3</v>
      </c>
      <c r="H123" s="14">
        <v>6.3200000000000006E-2</v>
      </c>
      <c r="I123" s="9"/>
      <c r="J123" s="69"/>
    </row>
    <row r="124" spans="1:10" ht="12.95" customHeight="1" x14ac:dyDescent="0.2">
      <c r="A124" s="5" t="s">
        <v>484</v>
      </c>
      <c r="B124" s="45" t="s">
        <v>1575</v>
      </c>
      <c r="C124" s="4" t="s">
        <v>485</v>
      </c>
      <c r="D124" s="4" t="s">
        <v>470</v>
      </c>
      <c r="E124" s="6">
        <v>8000</v>
      </c>
      <c r="F124" s="7">
        <v>38241.440000000002</v>
      </c>
      <c r="G124" s="8">
        <v>3.2000000000000002E-3</v>
      </c>
      <c r="H124" s="14">
        <v>6.3101000000000004E-2</v>
      </c>
      <c r="I124" s="9"/>
      <c r="J124" s="69"/>
    </row>
    <row r="125" spans="1:10" ht="12.95" customHeight="1" x14ac:dyDescent="0.2">
      <c r="A125" s="5" t="s">
        <v>486</v>
      </c>
      <c r="B125" s="45" t="s">
        <v>1742</v>
      </c>
      <c r="C125" s="4" t="s">
        <v>487</v>
      </c>
      <c r="D125" s="4" t="s">
        <v>475</v>
      </c>
      <c r="E125" s="6">
        <v>8000</v>
      </c>
      <c r="F125" s="7">
        <v>38233.800000000003</v>
      </c>
      <c r="G125" s="8">
        <v>3.2000000000000002E-3</v>
      </c>
      <c r="H125" s="14">
        <v>6.3150999999999999E-2</v>
      </c>
      <c r="I125" s="9"/>
      <c r="J125" s="69"/>
    </row>
    <row r="126" spans="1:10" ht="12.95" customHeight="1" x14ac:dyDescent="0.2">
      <c r="A126" s="5" t="s">
        <v>488</v>
      </c>
      <c r="B126" s="45" t="s">
        <v>1582</v>
      </c>
      <c r="C126" s="4" t="s">
        <v>489</v>
      </c>
      <c r="D126" s="4" t="s">
        <v>470</v>
      </c>
      <c r="E126" s="6">
        <v>7500</v>
      </c>
      <c r="F126" s="7">
        <v>36802.730000000003</v>
      </c>
      <c r="G126" s="8">
        <v>3.0999999999999999E-3</v>
      </c>
      <c r="H126" s="14">
        <v>6.1199999999999997E-2</v>
      </c>
      <c r="I126" s="9"/>
      <c r="J126" s="69"/>
    </row>
    <row r="127" spans="1:10" ht="12.95" customHeight="1" x14ac:dyDescent="0.2">
      <c r="A127" s="5" t="s">
        <v>490</v>
      </c>
      <c r="B127" s="45" t="s">
        <v>1419</v>
      </c>
      <c r="C127" s="4" t="s">
        <v>491</v>
      </c>
      <c r="D127" s="4" t="s">
        <v>1361</v>
      </c>
      <c r="E127" s="6">
        <v>6500</v>
      </c>
      <c r="F127" s="7">
        <v>30908.7</v>
      </c>
      <c r="G127" s="8">
        <v>2.5999999999999999E-3</v>
      </c>
      <c r="H127" s="14">
        <v>6.3700000000000007E-2</v>
      </c>
      <c r="I127" s="9"/>
      <c r="J127" s="69"/>
    </row>
    <row r="128" spans="1:10" ht="12.95" customHeight="1" x14ac:dyDescent="0.2">
      <c r="A128" s="5" t="s">
        <v>492</v>
      </c>
      <c r="B128" s="45" t="s">
        <v>1583</v>
      </c>
      <c r="C128" s="4" t="s">
        <v>493</v>
      </c>
      <c r="D128" s="4" t="s">
        <v>470</v>
      </c>
      <c r="E128" s="6">
        <v>6000</v>
      </c>
      <c r="F128" s="7">
        <v>29240.43</v>
      </c>
      <c r="G128" s="8">
        <v>2.3999999999999998E-3</v>
      </c>
      <c r="H128" s="14">
        <v>6.0780000000000001E-2</v>
      </c>
      <c r="I128" s="9"/>
      <c r="J128" s="69"/>
    </row>
    <row r="129" spans="1:10" ht="12.95" customHeight="1" x14ac:dyDescent="0.2">
      <c r="A129" s="5" t="s">
        <v>494</v>
      </c>
      <c r="B129" s="45" t="s">
        <v>1418</v>
      </c>
      <c r="C129" s="4" t="s">
        <v>495</v>
      </c>
      <c r="D129" s="4" t="s">
        <v>470</v>
      </c>
      <c r="E129" s="6">
        <v>6000</v>
      </c>
      <c r="F129" s="7">
        <v>28743</v>
      </c>
      <c r="G129" s="8">
        <v>2.3999999999999998E-3</v>
      </c>
      <c r="H129" s="14">
        <v>6.3092999999999996E-2</v>
      </c>
      <c r="I129" s="9"/>
      <c r="J129" s="69"/>
    </row>
    <row r="130" spans="1:10" ht="12.95" customHeight="1" x14ac:dyDescent="0.2">
      <c r="A130" s="5" t="s">
        <v>496</v>
      </c>
      <c r="B130" s="45" t="s">
        <v>1584</v>
      </c>
      <c r="C130" s="4" t="s">
        <v>497</v>
      </c>
      <c r="D130" s="4" t="s">
        <v>470</v>
      </c>
      <c r="E130" s="6">
        <v>6000</v>
      </c>
      <c r="F130" s="7">
        <v>28506.36</v>
      </c>
      <c r="G130" s="8">
        <v>2.3999999999999998E-3</v>
      </c>
      <c r="H130" s="14">
        <v>6.3750000000000001E-2</v>
      </c>
      <c r="I130" s="9"/>
      <c r="J130" s="69"/>
    </row>
    <row r="131" spans="1:10" ht="12.95" customHeight="1" x14ac:dyDescent="0.2">
      <c r="A131" s="5" t="s">
        <v>498</v>
      </c>
      <c r="B131" s="45" t="s">
        <v>1585</v>
      </c>
      <c r="C131" s="4" t="s">
        <v>499</v>
      </c>
      <c r="D131" s="4" t="s">
        <v>1361</v>
      </c>
      <c r="E131" s="6">
        <v>6000</v>
      </c>
      <c r="F131" s="7">
        <v>28273.02</v>
      </c>
      <c r="G131" s="8">
        <v>2.3999999999999998E-3</v>
      </c>
      <c r="H131" s="14">
        <v>6.3700000000000007E-2</v>
      </c>
      <c r="I131" s="9"/>
      <c r="J131" s="69"/>
    </row>
    <row r="132" spans="1:10" ht="12.95" customHeight="1" x14ac:dyDescent="0.2">
      <c r="A132" s="5" t="s">
        <v>500</v>
      </c>
      <c r="B132" s="45" t="s">
        <v>1586</v>
      </c>
      <c r="C132" s="4" t="s">
        <v>501</v>
      </c>
      <c r="D132" s="4" t="s">
        <v>470</v>
      </c>
      <c r="E132" s="6">
        <v>6000</v>
      </c>
      <c r="F132" s="7">
        <v>28230.66</v>
      </c>
      <c r="G132" s="8">
        <v>2.3999999999999998E-3</v>
      </c>
      <c r="H132" s="14">
        <v>6.3899999999999998E-2</v>
      </c>
      <c r="I132" s="9"/>
      <c r="J132" s="69"/>
    </row>
    <row r="133" spans="1:10" ht="12.95" customHeight="1" x14ac:dyDescent="0.2">
      <c r="A133" s="5" t="s">
        <v>502</v>
      </c>
      <c r="B133" s="45" t="s">
        <v>1743</v>
      </c>
      <c r="C133" s="4" t="s">
        <v>503</v>
      </c>
      <c r="D133" s="4" t="s">
        <v>470</v>
      </c>
      <c r="E133" s="6">
        <v>5000</v>
      </c>
      <c r="F133" s="7">
        <v>24723</v>
      </c>
      <c r="G133" s="8">
        <v>2.0999999999999999E-3</v>
      </c>
      <c r="H133" s="14">
        <v>5.7598999999999997E-2</v>
      </c>
      <c r="I133" s="9"/>
      <c r="J133" s="69"/>
    </row>
    <row r="134" spans="1:10" ht="12.95" customHeight="1" x14ac:dyDescent="0.2">
      <c r="A134" s="5" t="s">
        <v>504</v>
      </c>
      <c r="B134" s="45" t="s">
        <v>1587</v>
      </c>
      <c r="C134" s="4" t="s">
        <v>505</v>
      </c>
      <c r="D134" s="4" t="s">
        <v>1361</v>
      </c>
      <c r="E134" s="6">
        <v>5000</v>
      </c>
      <c r="F134" s="7">
        <v>24591.38</v>
      </c>
      <c r="G134" s="8">
        <v>2.0999999999999999E-3</v>
      </c>
      <c r="H134" s="14">
        <v>6.0650999999999997E-2</v>
      </c>
      <c r="I134" s="9"/>
      <c r="J134" s="69"/>
    </row>
    <row r="135" spans="1:10" ht="12.95" customHeight="1" x14ac:dyDescent="0.2">
      <c r="A135" s="5" t="s">
        <v>506</v>
      </c>
      <c r="B135" s="45" t="s">
        <v>1408</v>
      </c>
      <c r="C135" s="4" t="s">
        <v>507</v>
      </c>
      <c r="D135" s="4" t="s">
        <v>1361</v>
      </c>
      <c r="E135" s="6">
        <v>5000</v>
      </c>
      <c r="F135" s="7">
        <v>24575.33</v>
      </c>
      <c r="G135" s="8">
        <v>2.0999999999999999E-3</v>
      </c>
      <c r="H135" s="14">
        <v>6.0650000000000003E-2</v>
      </c>
      <c r="I135" s="9"/>
      <c r="J135" s="69"/>
    </row>
    <row r="136" spans="1:10" ht="12.95" customHeight="1" x14ac:dyDescent="0.2">
      <c r="A136" s="5" t="s">
        <v>508</v>
      </c>
      <c r="B136" s="45" t="s">
        <v>1588</v>
      </c>
      <c r="C136" s="4" t="s">
        <v>509</v>
      </c>
      <c r="D136" s="4" t="s">
        <v>470</v>
      </c>
      <c r="E136" s="6">
        <v>5000</v>
      </c>
      <c r="F136" s="7">
        <v>24395.03</v>
      </c>
      <c r="G136" s="8">
        <v>2E-3</v>
      </c>
      <c r="H136" s="14">
        <v>6.0749999999999998E-2</v>
      </c>
      <c r="I136" s="9"/>
      <c r="J136" s="69"/>
    </row>
    <row r="137" spans="1:10" ht="12.95" customHeight="1" x14ac:dyDescent="0.2">
      <c r="A137" s="5" t="s">
        <v>510</v>
      </c>
      <c r="B137" s="45" t="s">
        <v>1572</v>
      </c>
      <c r="C137" s="4" t="s">
        <v>511</v>
      </c>
      <c r="D137" s="4" t="s">
        <v>1361</v>
      </c>
      <c r="E137" s="6">
        <v>5000</v>
      </c>
      <c r="F137" s="7">
        <v>24025.98</v>
      </c>
      <c r="G137" s="8">
        <v>2E-3</v>
      </c>
      <c r="H137" s="14">
        <v>6.2700000000000006E-2</v>
      </c>
      <c r="I137" s="9"/>
      <c r="J137" s="69"/>
    </row>
    <row r="138" spans="1:10" ht="12.95" customHeight="1" x14ac:dyDescent="0.2">
      <c r="A138" s="5" t="s">
        <v>512</v>
      </c>
      <c r="B138" s="45" t="s">
        <v>1415</v>
      </c>
      <c r="C138" s="4" t="s">
        <v>513</v>
      </c>
      <c r="D138" s="4" t="s">
        <v>470</v>
      </c>
      <c r="E138" s="6">
        <v>4500</v>
      </c>
      <c r="F138" s="7">
        <v>22088.9</v>
      </c>
      <c r="G138" s="8">
        <v>1.8E-3</v>
      </c>
      <c r="H138" s="14">
        <v>6.1199999999999997E-2</v>
      </c>
      <c r="I138" s="9"/>
      <c r="J138" s="69"/>
    </row>
    <row r="139" spans="1:10" ht="12.95" customHeight="1" x14ac:dyDescent="0.2">
      <c r="A139" s="5" t="s">
        <v>514</v>
      </c>
      <c r="B139" s="45" t="s">
        <v>1589</v>
      </c>
      <c r="C139" s="4" t="s">
        <v>515</v>
      </c>
      <c r="D139" s="4" t="s">
        <v>470</v>
      </c>
      <c r="E139" s="6">
        <v>4500</v>
      </c>
      <c r="F139" s="7">
        <v>21640.23</v>
      </c>
      <c r="G139" s="8">
        <v>1.8E-3</v>
      </c>
      <c r="H139" s="14">
        <v>6.3050999999999996E-2</v>
      </c>
      <c r="I139" s="9"/>
      <c r="J139" s="69"/>
    </row>
    <row r="140" spans="1:10" ht="12.95" customHeight="1" x14ac:dyDescent="0.2">
      <c r="A140" s="5" t="s">
        <v>516</v>
      </c>
      <c r="B140" s="45" t="s">
        <v>1590</v>
      </c>
      <c r="C140" s="4" t="s">
        <v>517</v>
      </c>
      <c r="D140" s="4" t="s">
        <v>475</v>
      </c>
      <c r="E140" s="6">
        <v>4000</v>
      </c>
      <c r="F140" s="7">
        <v>19823.04</v>
      </c>
      <c r="G140" s="8">
        <v>1.6999999999999999E-3</v>
      </c>
      <c r="H140" s="14">
        <v>5.8187999999999997E-2</v>
      </c>
      <c r="I140" s="9"/>
      <c r="J140" s="69"/>
    </row>
    <row r="141" spans="1:10" ht="12.95" customHeight="1" x14ac:dyDescent="0.2">
      <c r="A141" s="5" t="s">
        <v>518</v>
      </c>
      <c r="B141" s="45" t="s">
        <v>1392</v>
      </c>
      <c r="C141" s="4" t="s">
        <v>519</v>
      </c>
      <c r="D141" s="4" t="s">
        <v>470</v>
      </c>
      <c r="E141" s="6">
        <v>4000</v>
      </c>
      <c r="F141" s="7">
        <v>19801.060000000001</v>
      </c>
      <c r="G141" s="8">
        <v>1.6999999999999999E-3</v>
      </c>
      <c r="H141" s="14">
        <v>5.7299000000000003E-2</v>
      </c>
      <c r="I141" s="9"/>
      <c r="J141" s="69"/>
    </row>
    <row r="142" spans="1:10" ht="12.95" customHeight="1" x14ac:dyDescent="0.2">
      <c r="A142" s="5" t="s">
        <v>520</v>
      </c>
      <c r="B142" s="45" t="s">
        <v>1414</v>
      </c>
      <c r="C142" s="4" t="s">
        <v>521</v>
      </c>
      <c r="D142" s="4" t="s">
        <v>470</v>
      </c>
      <c r="E142" s="6">
        <v>4000</v>
      </c>
      <c r="F142" s="7">
        <v>19675.8</v>
      </c>
      <c r="G142" s="8">
        <v>1.6000000000000001E-3</v>
      </c>
      <c r="H142" s="14">
        <v>6.0748999999999997E-2</v>
      </c>
      <c r="I142" s="9"/>
      <c r="J142" s="69"/>
    </row>
    <row r="143" spans="1:10" ht="12.95" customHeight="1" x14ac:dyDescent="0.2">
      <c r="A143" s="5" t="s">
        <v>522</v>
      </c>
      <c r="B143" s="45" t="s">
        <v>1591</v>
      </c>
      <c r="C143" s="4" t="s">
        <v>523</v>
      </c>
      <c r="D143" s="4" t="s">
        <v>475</v>
      </c>
      <c r="E143" s="6">
        <v>4000</v>
      </c>
      <c r="F143" s="7">
        <v>19653.740000000002</v>
      </c>
      <c r="G143" s="8">
        <v>1.6000000000000001E-3</v>
      </c>
      <c r="H143" s="14">
        <v>6.0100000000000001E-2</v>
      </c>
      <c r="I143" s="9"/>
      <c r="J143" s="69"/>
    </row>
    <row r="144" spans="1:10" ht="12.95" customHeight="1" x14ac:dyDescent="0.2">
      <c r="A144" s="5" t="s">
        <v>524</v>
      </c>
      <c r="B144" s="45" t="s">
        <v>1592</v>
      </c>
      <c r="C144" s="4" t="s">
        <v>525</v>
      </c>
      <c r="D144" s="4" t="s">
        <v>470</v>
      </c>
      <c r="E144" s="6">
        <v>4000</v>
      </c>
      <c r="F144" s="7">
        <v>19500.18</v>
      </c>
      <c r="G144" s="8">
        <v>1.6000000000000001E-3</v>
      </c>
      <c r="H144" s="14">
        <v>6.0749999999999998E-2</v>
      </c>
      <c r="I144" s="9"/>
      <c r="J144" s="69"/>
    </row>
    <row r="145" spans="1:10" ht="12.95" customHeight="1" x14ac:dyDescent="0.2">
      <c r="A145" s="5" t="s">
        <v>526</v>
      </c>
      <c r="B145" s="45" t="s">
        <v>1744</v>
      </c>
      <c r="C145" s="4" t="s">
        <v>527</v>
      </c>
      <c r="D145" s="4" t="s">
        <v>470</v>
      </c>
      <c r="E145" s="6">
        <v>4000</v>
      </c>
      <c r="F145" s="7">
        <v>19455.98</v>
      </c>
      <c r="G145" s="8">
        <v>1.6000000000000001E-3</v>
      </c>
      <c r="H145" s="14">
        <v>6.0749999999999998E-2</v>
      </c>
      <c r="I145" s="9"/>
      <c r="J145" s="69"/>
    </row>
    <row r="146" spans="1:10" ht="12.95" customHeight="1" x14ac:dyDescent="0.2">
      <c r="A146" s="5" t="s">
        <v>528</v>
      </c>
      <c r="B146" s="45" t="s">
        <v>1593</v>
      </c>
      <c r="C146" s="4" t="s">
        <v>529</v>
      </c>
      <c r="D146" s="4" t="s">
        <v>470</v>
      </c>
      <c r="E146" s="6">
        <v>4000</v>
      </c>
      <c r="F146" s="7">
        <v>19283.2</v>
      </c>
      <c r="G146" s="8">
        <v>1.6000000000000001E-3</v>
      </c>
      <c r="H146" s="14">
        <v>6.2524999999999997E-2</v>
      </c>
      <c r="I146" s="9"/>
      <c r="J146" s="69"/>
    </row>
    <row r="147" spans="1:10" ht="12.95" customHeight="1" x14ac:dyDescent="0.2">
      <c r="A147" s="5" t="s">
        <v>530</v>
      </c>
      <c r="B147" s="45" t="s">
        <v>1410</v>
      </c>
      <c r="C147" s="4" t="s">
        <v>531</v>
      </c>
      <c r="D147" s="4" t="s">
        <v>470</v>
      </c>
      <c r="E147" s="6">
        <v>3500</v>
      </c>
      <c r="F147" s="7">
        <v>17007.060000000001</v>
      </c>
      <c r="G147" s="8">
        <v>1.4E-3</v>
      </c>
      <c r="H147" s="14">
        <v>6.08E-2</v>
      </c>
      <c r="I147" s="9"/>
      <c r="J147" s="69"/>
    </row>
    <row r="148" spans="1:10" ht="12.95" customHeight="1" x14ac:dyDescent="0.2">
      <c r="A148" s="5" t="s">
        <v>532</v>
      </c>
      <c r="B148" s="45" t="s">
        <v>1745</v>
      </c>
      <c r="C148" s="4" t="s">
        <v>533</v>
      </c>
      <c r="D148" s="4" t="s">
        <v>470</v>
      </c>
      <c r="E148" s="6">
        <v>3500</v>
      </c>
      <c r="F148" s="7">
        <v>16727.87</v>
      </c>
      <c r="G148" s="8">
        <v>1.4E-3</v>
      </c>
      <c r="H148" s="14">
        <v>6.3101000000000004E-2</v>
      </c>
      <c r="I148" s="9"/>
      <c r="J148" s="69"/>
    </row>
    <row r="149" spans="1:10" ht="12.95" customHeight="1" x14ac:dyDescent="0.2">
      <c r="A149" s="5" t="s">
        <v>534</v>
      </c>
      <c r="B149" s="45" t="s">
        <v>1746</v>
      </c>
      <c r="C149" s="4" t="s">
        <v>535</v>
      </c>
      <c r="D149" s="4" t="s">
        <v>536</v>
      </c>
      <c r="E149" s="6">
        <v>3000</v>
      </c>
      <c r="F149" s="7">
        <v>14744.73</v>
      </c>
      <c r="G149" s="8">
        <v>1.1999999999999999E-3</v>
      </c>
      <c r="H149" s="14">
        <v>6.0761000000000003E-2</v>
      </c>
      <c r="I149" s="9"/>
      <c r="J149" s="69"/>
    </row>
    <row r="150" spans="1:10" ht="12.95" customHeight="1" x14ac:dyDescent="0.2">
      <c r="A150" s="5" t="s">
        <v>537</v>
      </c>
      <c r="B150" s="45" t="s">
        <v>1573</v>
      </c>
      <c r="C150" s="4" t="s">
        <v>538</v>
      </c>
      <c r="D150" s="4" t="s">
        <v>536</v>
      </c>
      <c r="E150" s="6">
        <v>3000</v>
      </c>
      <c r="F150" s="7">
        <v>14296.68</v>
      </c>
      <c r="G150" s="8">
        <v>1.1999999999999999E-3</v>
      </c>
      <c r="H150" s="14">
        <v>6.3900999999999999E-2</v>
      </c>
      <c r="I150" s="9"/>
      <c r="J150" s="69"/>
    </row>
    <row r="151" spans="1:10" ht="12.95" customHeight="1" x14ac:dyDescent="0.2">
      <c r="A151" s="5" t="s">
        <v>539</v>
      </c>
      <c r="B151" s="45" t="s">
        <v>1594</v>
      </c>
      <c r="C151" s="4" t="s">
        <v>540</v>
      </c>
      <c r="D151" s="4" t="s">
        <v>536</v>
      </c>
      <c r="E151" s="6">
        <v>2000</v>
      </c>
      <c r="F151" s="7">
        <v>9985.5</v>
      </c>
      <c r="G151" s="8">
        <v>8.0000000000000004E-4</v>
      </c>
      <c r="H151" s="14">
        <v>5.8890999999999999E-2</v>
      </c>
      <c r="I151" s="9"/>
      <c r="J151" s="69"/>
    </row>
    <row r="152" spans="1:10" ht="12.95" customHeight="1" x14ac:dyDescent="0.2">
      <c r="A152" s="5" t="s">
        <v>541</v>
      </c>
      <c r="B152" s="45" t="s">
        <v>1595</v>
      </c>
      <c r="C152" s="4" t="s">
        <v>542</v>
      </c>
      <c r="D152" s="4" t="s">
        <v>470</v>
      </c>
      <c r="E152" s="6">
        <v>2000</v>
      </c>
      <c r="F152" s="7">
        <v>9951.82</v>
      </c>
      <c r="G152" s="8">
        <v>8.0000000000000004E-4</v>
      </c>
      <c r="H152" s="14">
        <v>5.8902999999999997E-2</v>
      </c>
      <c r="I152" s="9"/>
      <c r="J152" s="69"/>
    </row>
    <row r="153" spans="1:10" ht="12.95" customHeight="1" x14ac:dyDescent="0.2">
      <c r="A153" s="5" t="s">
        <v>543</v>
      </c>
      <c r="B153" s="45" t="s">
        <v>1596</v>
      </c>
      <c r="C153" s="4" t="s">
        <v>544</v>
      </c>
      <c r="D153" s="4" t="s">
        <v>470</v>
      </c>
      <c r="E153" s="6">
        <v>2000</v>
      </c>
      <c r="F153" s="7">
        <v>9912.1</v>
      </c>
      <c r="G153" s="8">
        <v>8.0000000000000004E-4</v>
      </c>
      <c r="H153" s="14">
        <v>5.7799999999999997E-2</v>
      </c>
      <c r="I153" s="9"/>
      <c r="J153" s="69"/>
    </row>
    <row r="154" spans="1:10" ht="12.95" customHeight="1" x14ac:dyDescent="0.2">
      <c r="A154" s="5" t="s">
        <v>545</v>
      </c>
      <c r="B154" s="45" t="s">
        <v>1597</v>
      </c>
      <c r="C154" s="4" t="s">
        <v>546</v>
      </c>
      <c r="D154" s="4" t="s">
        <v>470</v>
      </c>
      <c r="E154" s="6">
        <v>2000</v>
      </c>
      <c r="F154" s="7">
        <v>9900.01</v>
      </c>
      <c r="G154" s="8">
        <v>8.0000000000000004E-4</v>
      </c>
      <c r="H154" s="14">
        <v>5.7602E-2</v>
      </c>
      <c r="I154" s="9"/>
      <c r="J154" s="69"/>
    </row>
    <row r="155" spans="1:10" ht="12.95" customHeight="1" x14ac:dyDescent="0.2">
      <c r="A155" s="5" t="s">
        <v>547</v>
      </c>
      <c r="B155" s="45" t="s">
        <v>1747</v>
      </c>
      <c r="C155" s="4" t="s">
        <v>548</v>
      </c>
      <c r="D155" s="4" t="s">
        <v>475</v>
      </c>
      <c r="E155" s="6">
        <v>2000</v>
      </c>
      <c r="F155" s="7">
        <v>9898.3799999999992</v>
      </c>
      <c r="G155" s="8">
        <v>8.0000000000000004E-4</v>
      </c>
      <c r="H155" s="14">
        <v>5.7648999999999999E-2</v>
      </c>
      <c r="I155" s="9"/>
      <c r="J155" s="69"/>
    </row>
    <row r="156" spans="1:10" ht="12.95" customHeight="1" x14ac:dyDescent="0.2">
      <c r="A156" s="5" t="s">
        <v>549</v>
      </c>
      <c r="B156" s="45" t="s">
        <v>1598</v>
      </c>
      <c r="C156" s="4" t="s">
        <v>550</v>
      </c>
      <c r="D156" s="4" t="s">
        <v>470</v>
      </c>
      <c r="E156" s="6">
        <v>2000</v>
      </c>
      <c r="F156" s="7">
        <v>9837.77</v>
      </c>
      <c r="G156" s="8">
        <v>8.0000000000000004E-4</v>
      </c>
      <c r="H156" s="14">
        <v>6.08E-2</v>
      </c>
      <c r="I156" s="9"/>
      <c r="J156" s="69"/>
    </row>
    <row r="157" spans="1:10" ht="12.95" customHeight="1" x14ac:dyDescent="0.2">
      <c r="A157" s="5" t="s">
        <v>551</v>
      </c>
      <c r="B157" s="45" t="s">
        <v>1599</v>
      </c>
      <c r="C157" s="4" t="s">
        <v>552</v>
      </c>
      <c r="D157" s="4" t="s">
        <v>1361</v>
      </c>
      <c r="E157" s="6">
        <v>2000</v>
      </c>
      <c r="F157" s="7">
        <v>9836.42</v>
      </c>
      <c r="G157" s="8">
        <v>8.0000000000000004E-4</v>
      </c>
      <c r="H157" s="14">
        <v>6.0100000000000001E-2</v>
      </c>
      <c r="I157" s="9"/>
      <c r="J157" s="69"/>
    </row>
    <row r="158" spans="1:10" ht="12.95" customHeight="1" x14ac:dyDescent="0.2">
      <c r="A158" s="5" t="s">
        <v>553</v>
      </c>
      <c r="B158" s="45" t="s">
        <v>1748</v>
      </c>
      <c r="C158" s="4" t="s">
        <v>554</v>
      </c>
      <c r="D158" s="4" t="s">
        <v>470</v>
      </c>
      <c r="E158" s="6">
        <v>2000</v>
      </c>
      <c r="F158" s="7">
        <v>9827.48</v>
      </c>
      <c r="G158" s="8">
        <v>8.0000000000000004E-4</v>
      </c>
      <c r="H158" s="14">
        <v>6.0449999999999997E-2</v>
      </c>
      <c r="I158" s="9"/>
      <c r="J158" s="69"/>
    </row>
    <row r="159" spans="1:10" ht="12.95" customHeight="1" x14ac:dyDescent="0.2">
      <c r="A159" s="5" t="s">
        <v>555</v>
      </c>
      <c r="B159" s="45" t="s">
        <v>1600</v>
      </c>
      <c r="C159" s="4" t="s">
        <v>556</v>
      </c>
      <c r="D159" s="4" t="s">
        <v>536</v>
      </c>
      <c r="E159" s="6">
        <v>2000</v>
      </c>
      <c r="F159" s="7">
        <v>9825.0300000000007</v>
      </c>
      <c r="G159" s="8">
        <v>8.0000000000000004E-4</v>
      </c>
      <c r="H159" s="14">
        <v>6.0748999999999997E-2</v>
      </c>
      <c r="I159" s="9"/>
      <c r="J159" s="69"/>
    </row>
    <row r="160" spans="1:10" ht="12.95" customHeight="1" x14ac:dyDescent="0.2">
      <c r="A160" s="5" t="s">
        <v>557</v>
      </c>
      <c r="B160" s="45" t="s">
        <v>1601</v>
      </c>
      <c r="C160" s="4" t="s">
        <v>558</v>
      </c>
      <c r="D160" s="4" t="s">
        <v>470</v>
      </c>
      <c r="E160" s="6">
        <v>2000</v>
      </c>
      <c r="F160" s="7">
        <v>9821.74</v>
      </c>
      <c r="G160" s="8">
        <v>8.0000000000000004E-4</v>
      </c>
      <c r="H160" s="14">
        <v>6.0225000000000001E-2</v>
      </c>
      <c r="I160" s="9"/>
      <c r="J160" s="69"/>
    </row>
    <row r="161" spans="1:10" ht="12.95" customHeight="1" x14ac:dyDescent="0.2">
      <c r="A161" s="5" t="s">
        <v>559</v>
      </c>
      <c r="B161" s="45" t="s">
        <v>1602</v>
      </c>
      <c r="C161" s="4" t="s">
        <v>560</v>
      </c>
      <c r="D161" s="4" t="s">
        <v>470</v>
      </c>
      <c r="E161" s="6">
        <v>2000</v>
      </c>
      <c r="F161" s="7">
        <v>9802.59</v>
      </c>
      <c r="G161" s="8">
        <v>8.0000000000000004E-4</v>
      </c>
      <c r="H161" s="14">
        <v>6.0749999999999998E-2</v>
      </c>
      <c r="I161" s="9"/>
      <c r="J161" s="69"/>
    </row>
    <row r="162" spans="1:10" ht="12.95" customHeight="1" x14ac:dyDescent="0.2">
      <c r="A162" s="5" t="s">
        <v>561</v>
      </c>
      <c r="B162" s="45" t="s">
        <v>1603</v>
      </c>
      <c r="C162" s="4" t="s">
        <v>562</v>
      </c>
      <c r="D162" s="4" t="s">
        <v>470</v>
      </c>
      <c r="E162" s="6">
        <v>2000</v>
      </c>
      <c r="F162" s="7">
        <v>9796.2000000000007</v>
      </c>
      <c r="G162" s="8">
        <v>8.0000000000000004E-4</v>
      </c>
      <c r="H162" s="14">
        <v>6.0748999999999997E-2</v>
      </c>
      <c r="I162" s="9"/>
      <c r="J162" s="69"/>
    </row>
    <row r="163" spans="1:10" ht="12.95" customHeight="1" x14ac:dyDescent="0.2">
      <c r="A163" s="5" t="s">
        <v>563</v>
      </c>
      <c r="B163" s="45" t="s">
        <v>1604</v>
      </c>
      <c r="C163" s="4" t="s">
        <v>564</v>
      </c>
      <c r="D163" s="4" t="s">
        <v>470</v>
      </c>
      <c r="E163" s="6">
        <v>2000</v>
      </c>
      <c r="F163" s="7">
        <v>9736.7199999999993</v>
      </c>
      <c r="G163" s="8">
        <v>8.0000000000000004E-4</v>
      </c>
      <c r="H163" s="14">
        <v>6.0548999999999999E-2</v>
      </c>
      <c r="I163" s="9"/>
      <c r="J163" s="69"/>
    </row>
    <row r="164" spans="1:10" ht="12.95" customHeight="1" x14ac:dyDescent="0.2">
      <c r="A164" s="5" t="s">
        <v>565</v>
      </c>
      <c r="B164" s="45" t="s">
        <v>1749</v>
      </c>
      <c r="C164" s="4" t="s">
        <v>566</v>
      </c>
      <c r="D164" s="4" t="s">
        <v>470</v>
      </c>
      <c r="E164" s="6">
        <v>2000</v>
      </c>
      <c r="F164" s="7">
        <v>9580</v>
      </c>
      <c r="G164" s="8">
        <v>8.0000000000000004E-4</v>
      </c>
      <c r="H164" s="14">
        <v>6.3E-2</v>
      </c>
      <c r="I164" s="9"/>
      <c r="J164" s="69"/>
    </row>
    <row r="165" spans="1:10" ht="12.95" customHeight="1" x14ac:dyDescent="0.2">
      <c r="A165" s="5" t="s">
        <v>567</v>
      </c>
      <c r="B165" s="45" t="s">
        <v>1605</v>
      </c>
      <c r="C165" s="4" t="s">
        <v>568</v>
      </c>
      <c r="D165" s="4" t="s">
        <v>470</v>
      </c>
      <c r="E165" s="6">
        <v>2000</v>
      </c>
      <c r="F165" s="7">
        <v>9480.5</v>
      </c>
      <c r="G165" s="8">
        <v>8.0000000000000004E-4</v>
      </c>
      <c r="H165" s="14">
        <v>6.3899999999999998E-2</v>
      </c>
      <c r="I165" s="9"/>
      <c r="J165" s="69"/>
    </row>
    <row r="166" spans="1:10" ht="12.95" customHeight="1" x14ac:dyDescent="0.2">
      <c r="A166" s="5" t="s">
        <v>569</v>
      </c>
      <c r="B166" s="45" t="s">
        <v>1606</v>
      </c>
      <c r="C166" s="4" t="s">
        <v>570</v>
      </c>
      <c r="D166" s="4" t="s">
        <v>470</v>
      </c>
      <c r="E166" s="6">
        <v>1500</v>
      </c>
      <c r="F166" s="7">
        <v>7345.82</v>
      </c>
      <c r="G166" s="8">
        <v>5.9999999999999995E-4</v>
      </c>
      <c r="H166" s="14">
        <v>6.08E-2</v>
      </c>
      <c r="I166" s="9"/>
      <c r="J166" s="69"/>
    </row>
    <row r="167" spans="1:10" ht="12.95" customHeight="1" x14ac:dyDescent="0.2">
      <c r="A167" s="5" t="s">
        <v>571</v>
      </c>
      <c r="B167" s="45" t="s">
        <v>1607</v>
      </c>
      <c r="C167" s="4" t="s">
        <v>572</v>
      </c>
      <c r="D167" s="4" t="s">
        <v>470</v>
      </c>
      <c r="E167" s="6">
        <v>1000</v>
      </c>
      <c r="F167" s="7">
        <v>4971.4399999999996</v>
      </c>
      <c r="G167" s="8">
        <v>4.0000000000000002E-4</v>
      </c>
      <c r="H167" s="14">
        <v>5.8250999999999997E-2</v>
      </c>
      <c r="I167" s="9"/>
      <c r="J167" s="69"/>
    </row>
    <row r="168" spans="1:10" ht="12.95" customHeight="1" x14ac:dyDescent="0.2">
      <c r="A168" s="5" t="s">
        <v>573</v>
      </c>
      <c r="B168" s="45" t="s">
        <v>1413</v>
      </c>
      <c r="C168" s="4" t="s">
        <v>574</v>
      </c>
      <c r="D168" s="4" t="s">
        <v>470</v>
      </c>
      <c r="E168" s="6">
        <v>1000</v>
      </c>
      <c r="F168" s="7">
        <v>4949.84</v>
      </c>
      <c r="G168" s="8">
        <v>4.0000000000000002E-4</v>
      </c>
      <c r="H168" s="14">
        <v>5.7801999999999999E-2</v>
      </c>
      <c r="I168" s="9"/>
      <c r="J168" s="69"/>
    </row>
    <row r="169" spans="1:10" ht="12.95" customHeight="1" x14ac:dyDescent="0.2">
      <c r="A169" s="5" t="s">
        <v>575</v>
      </c>
      <c r="B169" s="45" t="s">
        <v>1750</v>
      </c>
      <c r="C169" s="4" t="s">
        <v>576</v>
      </c>
      <c r="D169" s="4" t="s">
        <v>470</v>
      </c>
      <c r="E169" s="6">
        <v>1000</v>
      </c>
      <c r="F169" s="7">
        <v>4919.6400000000003</v>
      </c>
      <c r="G169" s="8">
        <v>4.0000000000000002E-4</v>
      </c>
      <c r="H169" s="14">
        <v>6.0225000000000001E-2</v>
      </c>
      <c r="I169" s="9"/>
      <c r="J169" s="69"/>
    </row>
    <row r="170" spans="1:10" ht="12.95" customHeight="1" x14ac:dyDescent="0.2">
      <c r="A170" s="5" t="s">
        <v>577</v>
      </c>
      <c r="B170" s="45" t="s">
        <v>1751</v>
      </c>
      <c r="C170" s="4" t="s">
        <v>578</v>
      </c>
      <c r="D170" s="4" t="s">
        <v>1361</v>
      </c>
      <c r="E170" s="6">
        <v>1000</v>
      </c>
      <c r="F170" s="7">
        <v>4903.12</v>
      </c>
      <c r="G170" s="8">
        <v>4.0000000000000002E-4</v>
      </c>
      <c r="H170" s="14">
        <v>6.0100000000000001E-2</v>
      </c>
      <c r="I170" s="9"/>
      <c r="J170" s="69"/>
    </row>
    <row r="171" spans="1:10" ht="12.95" customHeight="1" x14ac:dyDescent="0.2">
      <c r="A171" s="69"/>
      <c r="B171" s="46" t="s">
        <v>126</v>
      </c>
      <c r="C171" s="2"/>
      <c r="D171" s="2"/>
      <c r="E171" s="2"/>
      <c r="F171" s="10">
        <v>1214016.3400000001</v>
      </c>
      <c r="G171" s="11">
        <v>0.10100000000000001</v>
      </c>
      <c r="H171" s="12"/>
      <c r="I171" s="12"/>
      <c r="J171" s="69"/>
    </row>
    <row r="172" spans="1:10" ht="12.95" customHeight="1" x14ac:dyDescent="0.2">
      <c r="A172" s="69"/>
      <c r="B172" s="44" t="s">
        <v>579</v>
      </c>
      <c r="C172" s="4"/>
      <c r="D172" s="4"/>
      <c r="E172" s="4"/>
      <c r="F172" s="73"/>
      <c r="G172" s="72"/>
      <c r="H172" s="72"/>
      <c r="I172" s="72"/>
      <c r="J172" s="69"/>
    </row>
    <row r="173" spans="1:10" ht="12.95" customHeight="1" x14ac:dyDescent="0.2">
      <c r="A173" s="5" t="s">
        <v>580</v>
      </c>
      <c r="B173" s="45" t="s">
        <v>1577</v>
      </c>
      <c r="C173" s="4" t="s">
        <v>581</v>
      </c>
      <c r="D173" s="4" t="s">
        <v>470</v>
      </c>
      <c r="E173" s="6">
        <v>9000</v>
      </c>
      <c r="F173" s="7">
        <v>43002.5</v>
      </c>
      <c r="G173" s="8">
        <v>3.5999999999999999E-3</v>
      </c>
      <c r="H173" s="14">
        <v>6.3500000000000001E-2</v>
      </c>
      <c r="I173" s="9"/>
      <c r="J173" s="69"/>
    </row>
    <row r="174" spans="1:10" ht="12.95" customHeight="1" x14ac:dyDescent="0.2">
      <c r="A174" s="5" t="s">
        <v>582</v>
      </c>
      <c r="B174" s="45" t="s">
        <v>1362</v>
      </c>
      <c r="C174" s="4" t="s">
        <v>583</v>
      </c>
      <c r="D174" s="4" t="s">
        <v>470</v>
      </c>
      <c r="E174" s="6">
        <v>6000</v>
      </c>
      <c r="F174" s="7">
        <v>28632.48</v>
      </c>
      <c r="G174" s="8">
        <v>2.3999999999999998E-3</v>
      </c>
      <c r="H174" s="14">
        <v>6.7049999999999998E-2</v>
      </c>
      <c r="I174" s="9"/>
      <c r="J174" s="69"/>
    </row>
    <row r="175" spans="1:10" ht="12.95" customHeight="1" x14ac:dyDescent="0.2">
      <c r="A175" s="5" t="s">
        <v>584</v>
      </c>
      <c r="B175" s="45" t="s">
        <v>1363</v>
      </c>
      <c r="C175" s="4" t="s">
        <v>585</v>
      </c>
      <c r="D175" s="4" t="s">
        <v>470</v>
      </c>
      <c r="E175" s="6">
        <v>4000</v>
      </c>
      <c r="F175" s="7">
        <v>19233.32</v>
      </c>
      <c r="G175" s="8">
        <v>1.6000000000000001E-3</v>
      </c>
      <c r="H175" s="14">
        <v>6.7049999999999998E-2</v>
      </c>
      <c r="I175" s="9"/>
      <c r="J175" s="69"/>
    </row>
    <row r="176" spans="1:10" ht="12.95" customHeight="1" x14ac:dyDescent="0.2">
      <c r="A176" s="5" t="s">
        <v>586</v>
      </c>
      <c r="B176" s="45" t="s">
        <v>1364</v>
      </c>
      <c r="C176" s="4" t="s">
        <v>587</v>
      </c>
      <c r="D176" s="4" t="s">
        <v>470</v>
      </c>
      <c r="E176" s="6">
        <v>4000</v>
      </c>
      <c r="F176" s="7">
        <v>19165.599999999999</v>
      </c>
      <c r="G176" s="8">
        <v>1.6000000000000001E-3</v>
      </c>
      <c r="H176" s="14">
        <v>6.7049999999999998E-2</v>
      </c>
      <c r="I176" s="9"/>
      <c r="J176" s="69"/>
    </row>
    <row r="177" spans="1:10" ht="12.95" customHeight="1" x14ac:dyDescent="0.2">
      <c r="A177" s="5" t="s">
        <v>588</v>
      </c>
      <c r="B177" s="45" t="s">
        <v>1365</v>
      </c>
      <c r="C177" s="4" t="s">
        <v>589</v>
      </c>
      <c r="D177" s="4" t="s">
        <v>470</v>
      </c>
      <c r="E177" s="6">
        <v>2000</v>
      </c>
      <c r="F177" s="7">
        <v>9614.9599999999991</v>
      </c>
      <c r="G177" s="8">
        <v>8.0000000000000004E-4</v>
      </c>
      <c r="H177" s="14">
        <v>6.7049999999999998E-2</v>
      </c>
      <c r="I177" s="9"/>
      <c r="J177" s="69"/>
    </row>
    <row r="178" spans="1:10" ht="12.95" customHeight="1" x14ac:dyDescent="0.2">
      <c r="A178" s="69"/>
      <c r="B178" s="46" t="s">
        <v>126</v>
      </c>
      <c r="C178" s="2"/>
      <c r="D178" s="2"/>
      <c r="E178" s="2"/>
      <c r="F178" s="10">
        <v>119648.86</v>
      </c>
      <c r="G178" s="11">
        <v>0.01</v>
      </c>
      <c r="H178" s="12"/>
      <c r="I178" s="12"/>
      <c r="J178" s="69"/>
    </row>
    <row r="179" spans="1:10" ht="12.95" customHeight="1" x14ac:dyDescent="0.2">
      <c r="A179" s="69"/>
      <c r="B179" s="44" t="s">
        <v>590</v>
      </c>
      <c r="C179" s="4"/>
      <c r="D179" s="4"/>
      <c r="E179" s="4"/>
      <c r="F179" s="73"/>
      <c r="G179" s="72"/>
      <c r="H179" s="72"/>
      <c r="I179" s="72"/>
      <c r="J179" s="69"/>
    </row>
    <row r="180" spans="1:10" ht="12.95" customHeight="1" x14ac:dyDescent="0.2">
      <c r="A180" s="5" t="s">
        <v>591</v>
      </c>
      <c r="B180" s="45" t="s">
        <v>592</v>
      </c>
      <c r="C180" s="4" t="s">
        <v>593</v>
      </c>
      <c r="D180" s="4" t="s">
        <v>594</v>
      </c>
      <c r="E180" s="6">
        <v>30000000</v>
      </c>
      <c r="F180" s="7">
        <v>29717.34</v>
      </c>
      <c r="G180" s="8">
        <v>2.5000000000000001E-3</v>
      </c>
      <c r="H180" s="14">
        <v>5.4248999999999999E-2</v>
      </c>
      <c r="I180" s="9"/>
      <c r="J180" s="69"/>
    </row>
    <row r="181" spans="1:10" ht="12.95" customHeight="1" x14ac:dyDescent="0.2">
      <c r="A181" s="5" t="s">
        <v>595</v>
      </c>
      <c r="B181" s="45" t="s">
        <v>596</v>
      </c>
      <c r="C181" s="4" t="s">
        <v>597</v>
      </c>
      <c r="D181" s="4" t="s">
        <v>594</v>
      </c>
      <c r="E181" s="6">
        <v>20000000</v>
      </c>
      <c r="F181" s="7">
        <v>19643.98</v>
      </c>
      <c r="G181" s="8">
        <v>1.6000000000000001E-3</v>
      </c>
      <c r="H181" s="14">
        <v>5.5126000000000001E-2</v>
      </c>
      <c r="I181" s="9"/>
      <c r="J181" s="69"/>
    </row>
    <row r="182" spans="1:10" ht="12.95" customHeight="1" x14ac:dyDescent="0.2">
      <c r="A182" s="5" t="s">
        <v>598</v>
      </c>
      <c r="B182" s="45" t="s">
        <v>599</v>
      </c>
      <c r="C182" s="4" t="s">
        <v>600</v>
      </c>
      <c r="D182" s="4" t="s">
        <v>594</v>
      </c>
      <c r="E182" s="6">
        <v>11000000</v>
      </c>
      <c r="F182" s="7">
        <v>10916.61</v>
      </c>
      <c r="G182" s="8">
        <v>8.9999999999999998E-4</v>
      </c>
      <c r="H182" s="14">
        <v>5.4670000000000003E-2</v>
      </c>
      <c r="I182" s="9"/>
      <c r="J182" s="69"/>
    </row>
    <row r="183" spans="1:10" ht="12.95" customHeight="1" x14ac:dyDescent="0.2">
      <c r="A183" s="5" t="s">
        <v>601</v>
      </c>
      <c r="B183" s="45" t="s">
        <v>602</v>
      </c>
      <c r="C183" s="4" t="s">
        <v>603</v>
      </c>
      <c r="D183" s="4" t="s">
        <v>594</v>
      </c>
      <c r="E183" s="6">
        <v>11000000</v>
      </c>
      <c r="F183" s="7">
        <v>10516.41</v>
      </c>
      <c r="G183" s="8">
        <v>8.9999999999999998E-4</v>
      </c>
      <c r="H183" s="14">
        <v>5.5577000000000001E-2</v>
      </c>
      <c r="I183" s="9"/>
      <c r="J183" s="69"/>
    </row>
    <row r="184" spans="1:10" ht="12.95" customHeight="1" x14ac:dyDescent="0.2">
      <c r="A184" s="5" t="s">
        <v>604</v>
      </c>
      <c r="B184" s="45" t="s">
        <v>605</v>
      </c>
      <c r="C184" s="4" t="s">
        <v>606</v>
      </c>
      <c r="D184" s="4" t="s">
        <v>594</v>
      </c>
      <c r="E184" s="6">
        <v>10000000</v>
      </c>
      <c r="F184" s="7">
        <v>9709.2999999999993</v>
      </c>
      <c r="G184" s="8">
        <v>8.0000000000000004E-4</v>
      </c>
      <c r="H184" s="14">
        <v>5.5473000000000001E-2</v>
      </c>
      <c r="I184" s="9"/>
      <c r="J184" s="69"/>
    </row>
    <row r="185" spans="1:10" ht="12.95" customHeight="1" x14ac:dyDescent="0.2">
      <c r="A185" s="5" t="s">
        <v>607</v>
      </c>
      <c r="B185" s="45" t="s">
        <v>608</v>
      </c>
      <c r="C185" s="4" t="s">
        <v>609</v>
      </c>
      <c r="D185" s="4" t="s">
        <v>594</v>
      </c>
      <c r="E185" s="6">
        <v>5000000</v>
      </c>
      <c r="F185" s="7">
        <v>4958.0200000000004</v>
      </c>
      <c r="G185" s="8">
        <v>4.0000000000000002E-4</v>
      </c>
      <c r="H185" s="14">
        <v>5.4219000000000003E-2</v>
      </c>
      <c r="I185" s="9"/>
      <c r="J185" s="69"/>
    </row>
    <row r="186" spans="1:10" ht="12.95" customHeight="1" x14ac:dyDescent="0.2">
      <c r="A186" s="69"/>
      <c r="B186" s="46" t="s">
        <v>126</v>
      </c>
      <c r="C186" s="2"/>
      <c r="D186" s="2"/>
      <c r="E186" s="2"/>
      <c r="F186" s="10">
        <v>85461.66</v>
      </c>
      <c r="G186" s="11">
        <v>7.1000000000000004E-3</v>
      </c>
      <c r="H186" s="12"/>
      <c r="I186" s="12"/>
      <c r="J186" s="69"/>
    </row>
    <row r="187" spans="1:10" ht="12.95" customHeight="1" x14ac:dyDescent="0.2">
      <c r="A187" s="69"/>
      <c r="B187" s="46" t="s">
        <v>331</v>
      </c>
      <c r="C187" s="13"/>
      <c r="D187" s="2"/>
      <c r="E187" s="13"/>
      <c r="F187" s="10">
        <v>1419126.86</v>
      </c>
      <c r="G187" s="11">
        <v>0.1181</v>
      </c>
      <c r="H187" s="12"/>
      <c r="I187" s="12"/>
      <c r="J187" s="69"/>
    </row>
    <row r="188" spans="1:10" ht="12.95" customHeight="1" x14ac:dyDescent="0.2">
      <c r="A188" s="69"/>
      <c r="B188" s="44" t="s">
        <v>610</v>
      </c>
      <c r="C188" s="4"/>
      <c r="D188" s="4"/>
      <c r="E188" s="4"/>
      <c r="F188" s="4"/>
      <c r="G188" s="4"/>
      <c r="H188" s="72"/>
      <c r="I188" s="72"/>
      <c r="J188" s="69"/>
    </row>
    <row r="189" spans="1:10" ht="12.95" customHeight="1" x14ac:dyDescent="0.2">
      <c r="A189" s="69"/>
      <c r="B189" s="44" t="s">
        <v>611</v>
      </c>
      <c r="C189" s="4"/>
      <c r="D189" s="4"/>
      <c r="E189" s="4"/>
      <c r="F189" s="73"/>
      <c r="G189" s="72"/>
      <c r="H189" s="72"/>
      <c r="I189" s="72"/>
      <c r="J189" s="69"/>
    </row>
    <row r="190" spans="1:10" ht="12.95" customHeight="1" x14ac:dyDescent="0.2">
      <c r="A190" s="5" t="s">
        <v>612</v>
      </c>
      <c r="B190" s="45" t="s">
        <v>613</v>
      </c>
      <c r="C190" s="4" t="s">
        <v>614</v>
      </c>
      <c r="D190" s="4" t="s">
        <v>349</v>
      </c>
      <c r="E190" s="6">
        <v>3461811.7889999999</v>
      </c>
      <c r="F190" s="7">
        <v>51235.02</v>
      </c>
      <c r="G190" s="8">
        <v>4.3E-3</v>
      </c>
      <c r="H190" s="14"/>
      <c r="I190" s="9"/>
      <c r="J190" s="69"/>
    </row>
    <row r="191" spans="1:10" ht="12.95" customHeight="1" x14ac:dyDescent="0.2">
      <c r="A191" s="69"/>
      <c r="B191" s="46" t="s">
        <v>126</v>
      </c>
      <c r="C191" s="2"/>
      <c r="D191" s="2"/>
      <c r="E191" s="2"/>
      <c r="F191" s="10">
        <v>51235.02</v>
      </c>
      <c r="G191" s="11">
        <v>4.3E-3</v>
      </c>
      <c r="H191" s="12"/>
      <c r="I191" s="12"/>
      <c r="J191" s="69"/>
    </row>
    <row r="192" spans="1:10" ht="12.95" customHeight="1" x14ac:dyDescent="0.2">
      <c r="A192" s="69"/>
      <c r="B192" s="44" t="s">
        <v>615</v>
      </c>
      <c r="C192" s="4"/>
      <c r="D192" s="4"/>
      <c r="E192" s="4"/>
      <c r="F192" s="4"/>
      <c r="G192" s="4"/>
      <c r="H192" s="72"/>
      <c r="I192" s="72"/>
      <c r="J192" s="69"/>
    </row>
    <row r="193" spans="1:12" ht="12.95" customHeight="1" x14ac:dyDescent="0.2">
      <c r="A193" s="5" t="s">
        <v>616</v>
      </c>
      <c r="B193" s="45" t="s">
        <v>617</v>
      </c>
      <c r="C193" s="4"/>
      <c r="D193" s="4" t="s">
        <v>349</v>
      </c>
      <c r="E193" s="6"/>
      <c r="F193" s="7">
        <v>1217900</v>
      </c>
      <c r="G193" s="8">
        <v>0.1017</v>
      </c>
      <c r="H193" s="14">
        <v>5.4764316118615319E-2</v>
      </c>
      <c r="I193" s="9"/>
      <c r="J193" s="69"/>
    </row>
    <row r="194" spans="1:12" ht="12.95" customHeight="1" x14ac:dyDescent="0.2">
      <c r="A194" s="69"/>
      <c r="B194" s="46" t="s">
        <v>126</v>
      </c>
      <c r="C194" s="2"/>
      <c r="D194" s="2"/>
      <c r="E194" s="2"/>
      <c r="F194" s="10">
        <v>1217900</v>
      </c>
      <c r="G194" s="11">
        <v>0.1017</v>
      </c>
      <c r="H194" s="12"/>
      <c r="I194" s="12"/>
      <c r="J194" s="69"/>
    </row>
    <row r="195" spans="1:12" ht="12.95" customHeight="1" x14ac:dyDescent="0.2">
      <c r="A195" s="69"/>
      <c r="B195" s="46" t="s">
        <v>331</v>
      </c>
      <c r="C195" s="13"/>
      <c r="D195" s="2"/>
      <c r="E195" s="13"/>
      <c r="F195" s="10">
        <v>1217900</v>
      </c>
      <c r="G195" s="11">
        <v>0.1017</v>
      </c>
      <c r="H195" s="12"/>
      <c r="I195" s="12"/>
      <c r="J195" s="69"/>
    </row>
    <row r="196" spans="1:12" ht="12.95" customHeight="1" x14ac:dyDescent="0.2">
      <c r="A196" s="69"/>
      <c r="B196" s="46" t="s">
        <v>618</v>
      </c>
      <c r="C196" s="4"/>
      <c r="D196" s="2"/>
      <c r="E196" s="4"/>
      <c r="F196" s="15">
        <f>248532.34+E264</f>
        <v>-33480.420000000013</v>
      </c>
      <c r="G196" s="11">
        <f>2.12%+F264</f>
        <v>-1.9999999999999983E-3</v>
      </c>
      <c r="H196" s="12"/>
      <c r="I196" s="12"/>
      <c r="J196" s="69"/>
    </row>
    <row r="197" spans="1:12" ht="12.95" customHeight="1" x14ac:dyDescent="0.2">
      <c r="A197" s="69"/>
      <c r="B197" s="47" t="s">
        <v>619</v>
      </c>
      <c r="C197" s="48"/>
      <c r="D197" s="48"/>
      <c r="E197" s="48"/>
      <c r="F197" s="49">
        <f>11972317.44+15.06</f>
        <v>11972332.5</v>
      </c>
      <c r="G197" s="50">
        <v>1</v>
      </c>
      <c r="H197" s="51"/>
      <c r="I197" s="51"/>
      <c r="J197" s="69"/>
    </row>
    <row r="198" spans="1:12" ht="12.95" customHeight="1" x14ac:dyDescent="0.2">
      <c r="A198" s="69"/>
      <c r="B198" s="3"/>
      <c r="C198" s="69"/>
      <c r="D198" s="69"/>
      <c r="E198" s="69"/>
      <c r="F198" s="74"/>
      <c r="G198" s="74"/>
      <c r="H198" s="69"/>
      <c r="I198" s="69"/>
      <c r="J198" s="69"/>
      <c r="L198" s="75"/>
    </row>
    <row r="199" spans="1:12" ht="12.95" customHeight="1" x14ac:dyDescent="0.2">
      <c r="A199" s="69"/>
      <c r="B199" s="16" t="s">
        <v>345</v>
      </c>
      <c r="H199" s="69"/>
      <c r="I199" s="69"/>
      <c r="J199" s="69"/>
    </row>
    <row r="200" spans="1:12" ht="12.95" customHeight="1" x14ac:dyDescent="0.2">
      <c r="A200" s="69"/>
      <c r="B200" s="18" t="s">
        <v>16</v>
      </c>
      <c r="C200" s="18" t="s">
        <v>1356</v>
      </c>
      <c r="D200" s="18" t="s">
        <v>19</v>
      </c>
      <c r="E200" s="18" t="s">
        <v>1357</v>
      </c>
      <c r="F200" s="18" t="s">
        <v>1358</v>
      </c>
      <c r="G200" s="19" t="s">
        <v>1359</v>
      </c>
      <c r="H200" s="69"/>
    </row>
    <row r="201" spans="1:12" ht="12.95" customHeight="1" x14ac:dyDescent="0.2">
      <c r="A201" s="69"/>
      <c r="B201" s="20" t="s">
        <v>346</v>
      </c>
      <c r="C201" s="52"/>
      <c r="D201" s="21"/>
      <c r="E201" s="53"/>
      <c r="F201" s="22"/>
      <c r="G201" s="23"/>
      <c r="H201" s="69"/>
    </row>
    <row r="202" spans="1:12" ht="12.95" customHeight="1" x14ac:dyDescent="0.2">
      <c r="A202" s="5" t="s">
        <v>462</v>
      </c>
      <c r="B202" s="54" t="s">
        <v>463</v>
      </c>
      <c r="C202" s="24" t="s">
        <v>1360</v>
      </c>
      <c r="D202" s="7">
        <v>-6269000</v>
      </c>
      <c r="E202" s="7">
        <v>-86085.91</v>
      </c>
      <c r="F202" s="8">
        <v>-7.1999999999999998E-3</v>
      </c>
      <c r="G202" s="31"/>
      <c r="H202" s="69"/>
    </row>
    <row r="203" spans="1:12" ht="12.95" customHeight="1" x14ac:dyDescent="0.2">
      <c r="A203" s="5" t="s">
        <v>460</v>
      </c>
      <c r="B203" s="54" t="s">
        <v>461</v>
      </c>
      <c r="C203" s="24" t="s">
        <v>1360</v>
      </c>
      <c r="D203" s="7">
        <v>-2553000</v>
      </c>
      <c r="E203" s="7">
        <v>-25647.439999999999</v>
      </c>
      <c r="F203" s="8">
        <v>-2.0999999999999999E-3</v>
      </c>
      <c r="G203" s="31"/>
      <c r="H203" s="69"/>
    </row>
    <row r="204" spans="1:12" ht="12.95" customHeight="1" x14ac:dyDescent="0.2">
      <c r="A204" s="5" t="s">
        <v>458</v>
      </c>
      <c r="B204" s="54" t="s">
        <v>459</v>
      </c>
      <c r="C204" s="24" t="s">
        <v>1360</v>
      </c>
      <c r="D204" s="7">
        <v>-573475</v>
      </c>
      <c r="E204" s="7">
        <v>-16614.72</v>
      </c>
      <c r="F204" s="8">
        <v>-1.4E-3</v>
      </c>
      <c r="G204" s="31"/>
      <c r="H204" s="69"/>
    </row>
    <row r="205" spans="1:12" ht="12.95" customHeight="1" x14ac:dyDescent="0.2">
      <c r="A205" s="5" t="s">
        <v>456</v>
      </c>
      <c r="B205" s="54" t="s">
        <v>457</v>
      </c>
      <c r="C205" s="24" t="s">
        <v>1360</v>
      </c>
      <c r="D205" s="7">
        <v>-5043100</v>
      </c>
      <c r="E205" s="7">
        <v>-14884.71</v>
      </c>
      <c r="F205" s="8">
        <v>-1.1999999999999999E-3</v>
      </c>
      <c r="G205" s="31"/>
      <c r="H205" s="69"/>
    </row>
    <row r="206" spans="1:12" ht="12.95" customHeight="1" x14ac:dyDescent="0.2">
      <c r="A206" s="5" t="s">
        <v>454</v>
      </c>
      <c r="B206" s="54" t="s">
        <v>455</v>
      </c>
      <c r="C206" s="24" t="s">
        <v>1360</v>
      </c>
      <c r="D206" s="7">
        <v>-285600</v>
      </c>
      <c r="E206" s="7">
        <v>-10511.22</v>
      </c>
      <c r="F206" s="8">
        <v>-8.9999999999999998E-4</v>
      </c>
      <c r="G206" s="31"/>
      <c r="H206" s="69"/>
    </row>
    <row r="207" spans="1:12" ht="12.95" customHeight="1" x14ac:dyDescent="0.2">
      <c r="A207" s="5" t="s">
        <v>452</v>
      </c>
      <c r="B207" s="54" t="s">
        <v>453</v>
      </c>
      <c r="C207" s="24" t="s">
        <v>1360</v>
      </c>
      <c r="D207" s="7">
        <v>-1156400</v>
      </c>
      <c r="E207" s="7">
        <v>-8877.1</v>
      </c>
      <c r="F207" s="8">
        <v>-6.9999999999999999E-4</v>
      </c>
      <c r="G207" s="31"/>
      <c r="H207" s="69"/>
    </row>
    <row r="208" spans="1:12" ht="12.95" customHeight="1" x14ac:dyDescent="0.2">
      <c r="A208" s="5" t="s">
        <v>450</v>
      </c>
      <c r="B208" s="54" t="s">
        <v>451</v>
      </c>
      <c r="C208" s="24" t="s">
        <v>1360</v>
      </c>
      <c r="D208" s="7">
        <v>-502250</v>
      </c>
      <c r="E208" s="7">
        <v>-8064.13</v>
      </c>
      <c r="F208" s="8">
        <v>-6.9999999999999999E-4</v>
      </c>
      <c r="G208" s="31"/>
      <c r="H208" s="69"/>
    </row>
    <row r="209" spans="1:8" ht="12.95" customHeight="1" x14ac:dyDescent="0.2">
      <c r="A209" s="5" t="s">
        <v>448</v>
      </c>
      <c r="B209" s="54" t="s">
        <v>449</v>
      </c>
      <c r="C209" s="24" t="s">
        <v>1360</v>
      </c>
      <c r="D209" s="7">
        <v>-917400</v>
      </c>
      <c r="E209" s="7">
        <v>-6589.68</v>
      </c>
      <c r="F209" s="8">
        <v>-5.9999999999999995E-4</v>
      </c>
      <c r="G209" s="31"/>
      <c r="H209" s="69"/>
    </row>
    <row r="210" spans="1:8" ht="12.95" customHeight="1" x14ac:dyDescent="0.2">
      <c r="A210" s="5" t="s">
        <v>446</v>
      </c>
      <c r="B210" s="54" t="s">
        <v>447</v>
      </c>
      <c r="C210" s="24" t="s">
        <v>1360</v>
      </c>
      <c r="D210" s="7">
        <v>-4836300</v>
      </c>
      <c r="E210" s="7">
        <v>-6548.35</v>
      </c>
      <c r="F210" s="8">
        <v>-5.0000000000000001E-4</v>
      </c>
      <c r="G210" s="31"/>
      <c r="H210" s="69"/>
    </row>
    <row r="211" spans="1:8" ht="12.95" customHeight="1" x14ac:dyDescent="0.2">
      <c r="A211" s="5" t="s">
        <v>444</v>
      </c>
      <c r="B211" s="54" t="s">
        <v>445</v>
      </c>
      <c r="C211" s="24" t="s">
        <v>1360</v>
      </c>
      <c r="D211" s="7">
        <v>-5480000</v>
      </c>
      <c r="E211" s="7">
        <v>-6231.86</v>
      </c>
      <c r="F211" s="8">
        <v>-5.0000000000000001E-4</v>
      </c>
      <c r="G211" s="31"/>
      <c r="H211" s="69"/>
    </row>
    <row r="212" spans="1:8" ht="12.95" customHeight="1" x14ac:dyDescent="0.2">
      <c r="A212" s="5" t="s">
        <v>442</v>
      </c>
      <c r="B212" s="54" t="s">
        <v>443</v>
      </c>
      <c r="C212" s="24" t="s">
        <v>1360</v>
      </c>
      <c r="D212" s="7">
        <v>-1734000</v>
      </c>
      <c r="E212" s="7">
        <v>-5941.55</v>
      </c>
      <c r="F212" s="8">
        <v>-5.0000000000000001E-4</v>
      </c>
      <c r="G212" s="31"/>
      <c r="H212" s="69"/>
    </row>
    <row r="213" spans="1:8" ht="12.95" customHeight="1" x14ac:dyDescent="0.2">
      <c r="A213" s="5" t="s">
        <v>440</v>
      </c>
      <c r="B213" s="54" t="s">
        <v>441</v>
      </c>
      <c r="C213" s="24" t="s">
        <v>1360</v>
      </c>
      <c r="D213" s="7">
        <v>-3355000</v>
      </c>
      <c r="E213" s="7">
        <v>-5705.85</v>
      </c>
      <c r="F213" s="8">
        <v>-5.0000000000000001E-4</v>
      </c>
      <c r="G213" s="31"/>
      <c r="H213" s="69"/>
    </row>
    <row r="214" spans="1:8" ht="12.95" customHeight="1" x14ac:dyDescent="0.2">
      <c r="A214" s="5" t="s">
        <v>438</v>
      </c>
      <c r="B214" s="54" t="s">
        <v>439</v>
      </c>
      <c r="C214" s="24" t="s">
        <v>1360</v>
      </c>
      <c r="D214" s="7">
        <v>-1105150</v>
      </c>
      <c r="E214" s="7">
        <v>-5184.26</v>
      </c>
      <c r="F214" s="8">
        <v>-4.0000000000000002E-4</v>
      </c>
      <c r="G214" s="31"/>
      <c r="H214" s="69"/>
    </row>
    <row r="215" spans="1:8" ht="12.95" customHeight="1" x14ac:dyDescent="0.2">
      <c r="A215" s="5" t="s">
        <v>436</v>
      </c>
      <c r="B215" s="54" t="s">
        <v>437</v>
      </c>
      <c r="C215" s="24" t="s">
        <v>1360</v>
      </c>
      <c r="D215" s="7">
        <v>-672000</v>
      </c>
      <c r="E215" s="7">
        <v>-4965.41</v>
      </c>
      <c r="F215" s="8">
        <v>-4.0000000000000002E-4</v>
      </c>
      <c r="G215" s="31"/>
      <c r="H215" s="69"/>
    </row>
    <row r="216" spans="1:8" ht="12.95" customHeight="1" x14ac:dyDescent="0.2">
      <c r="A216" s="5" t="s">
        <v>434</v>
      </c>
      <c r="B216" s="54" t="s">
        <v>435</v>
      </c>
      <c r="C216" s="24" t="s">
        <v>1360</v>
      </c>
      <c r="D216" s="7">
        <v>-144550</v>
      </c>
      <c r="E216" s="7">
        <v>-4901.6899999999996</v>
      </c>
      <c r="F216" s="8">
        <v>-4.0000000000000002E-4</v>
      </c>
      <c r="G216" s="31"/>
      <c r="H216" s="69"/>
    </row>
    <row r="217" spans="1:8" ht="12.95" customHeight="1" x14ac:dyDescent="0.2">
      <c r="A217" s="5" t="s">
        <v>432</v>
      </c>
      <c r="B217" s="54" t="s">
        <v>433</v>
      </c>
      <c r="C217" s="24" t="s">
        <v>1360</v>
      </c>
      <c r="D217" s="7">
        <v>-92600</v>
      </c>
      <c r="E217" s="7">
        <v>-4357.76</v>
      </c>
      <c r="F217" s="8">
        <v>-4.0000000000000002E-4</v>
      </c>
      <c r="G217" s="31"/>
      <c r="H217" s="69"/>
    </row>
    <row r="218" spans="1:8" ht="12.95" customHeight="1" x14ac:dyDescent="0.2">
      <c r="A218" s="5" t="s">
        <v>430</v>
      </c>
      <c r="B218" s="54" t="s">
        <v>431</v>
      </c>
      <c r="C218" s="24" t="s">
        <v>1360</v>
      </c>
      <c r="D218" s="7">
        <v>-160200</v>
      </c>
      <c r="E218" s="7">
        <v>-4055.62</v>
      </c>
      <c r="F218" s="8">
        <v>-2.9999999999999997E-4</v>
      </c>
      <c r="G218" s="31"/>
      <c r="H218" s="69"/>
    </row>
    <row r="219" spans="1:8" ht="12.95" customHeight="1" x14ac:dyDescent="0.2">
      <c r="A219" s="5" t="s">
        <v>428</v>
      </c>
      <c r="B219" s="54" t="s">
        <v>429</v>
      </c>
      <c r="C219" s="24" t="s">
        <v>1360</v>
      </c>
      <c r="D219" s="7">
        <v>-591000</v>
      </c>
      <c r="E219" s="7">
        <v>-3363.38</v>
      </c>
      <c r="F219" s="8">
        <v>-2.9999999999999997E-4</v>
      </c>
      <c r="G219" s="31"/>
      <c r="H219" s="69"/>
    </row>
    <row r="220" spans="1:8" ht="12.95" customHeight="1" x14ac:dyDescent="0.2">
      <c r="A220" s="5" t="s">
        <v>426</v>
      </c>
      <c r="B220" s="54" t="s">
        <v>427</v>
      </c>
      <c r="C220" s="24" t="s">
        <v>1360</v>
      </c>
      <c r="D220" s="7">
        <v>-817950</v>
      </c>
      <c r="E220" s="7">
        <v>-3318.01</v>
      </c>
      <c r="F220" s="8">
        <v>-2.9999999999999997E-4</v>
      </c>
      <c r="G220" s="31"/>
      <c r="H220" s="69"/>
    </row>
    <row r="221" spans="1:8" ht="12.95" customHeight="1" x14ac:dyDescent="0.2">
      <c r="A221" s="5" t="s">
        <v>424</v>
      </c>
      <c r="B221" s="54" t="s">
        <v>425</v>
      </c>
      <c r="C221" s="24" t="s">
        <v>1360</v>
      </c>
      <c r="D221" s="7">
        <v>-1850400</v>
      </c>
      <c r="E221" s="7">
        <v>-3015.6</v>
      </c>
      <c r="F221" s="8">
        <v>-2.9999999999999997E-4</v>
      </c>
      <c r="G221" s="31"/>
      <c r="H221" s="69"/>
    </row>
    <row r="222" spans="1:8" ht="12.95" customHeight="1" x14ac:dyDescent="0.2">
      <c r="A222" s="5" t="s">
        <v>422</v>
      </c>
      <c r="B222" s="54" t="s">
        <v>423</v>
      </c>
      <c r="C222" s="24" t="s">
        <v>1360</v>
      </c>
      <c r="D222" s="7">
        <v>-641650</v>
      </c>
      <c r="E222" s="7">
        <v>-2867.85</v>
      </c>
      <c r="F222" s="8">
        <v>-2.0000000000000001E-4</v>
      </c>
      <c r="G222" s="31"/>
      <c r="H222" s="69"/>
    </row>
    <row r="223" spans="1:8" ht="12.95" customHeight="1" x14ac:dyDescent="0.2">
      <c r="A223" s="5" t="s">
        <v>420</v>
      </c>
      <c r="B223" s="54" t="s">
        <v>421</v>
      </c>
      <c r="C223" s="24" t="s">
        <v>1360</v>
      </c>
      <c r="D223" s="7">
        <v>-95750</v>
      </c>
      <c r="E223" s="7">
        <v>-2653.33</v>
      </c>
      <c r="F223" s="8">
        <v>-2.0000000000000001E-4</v>
      </c>
      <c r="G223" s="31"/>
      <c r="H223" s="69"/>
    </row>
    <row r="224" spans="1:8" ht="12.95" customHeight="1" x14ac:dyDescent="0.2">
      <c r="A224" s="5" t="s">
        <v>418</v>
      </c>
      <c r="B224" s="54" t="s">
        <v>419</v>
      </c>
      <c r="C224" s="24" t="s">
        <v>1360</v>
      </c>
      <c r="D224" s="7">
        <v>-128500</v>
      </c>
      <c r="E224" s="7">
        <v>-2596.6</v>
      </c>
      <c r="F224" s="8">
        <v>-2.0000000000000001E-4</v>
      </c>
      <c r="G224" s="31"/>
      <c r="H224" s="69"/>
    </row>
    <row r="225" spans="1:8" ht="12.95" customHeight="1" x14ac:dyDescent="0.2">
      <c r="A225" s="5" t="s">
        <v>416</v>
      </c>
      <c r="B225" s="54" t="s">
        <v>417</v>
      </c>
      <c r="C225" s="24" t="s">
        <v>1360</v>
      </c>
      <c r="D225" s="7">
        <v>-579150</v>
      </c>
      <c r="E225" s="7">
        <v>-2585.33</v>
      </c>
      <c r="F225" s="8">
        <v>-2.0000000000000001E-4</v>
      </c>
      <c r="G225" s="31"/>
      <c r="H225" s="69"/>
    </row>
    <row r="226" spans="1:8" ht="12.95" customHeight="1" x14ac:dyDescent="0.2">
      <c r="A226" s="5" t="s">
        <v>414</v>
      </c>
      <c r="B226" s="54" t="s">
        <v>415</v>
      </c>
      <c r="C226" s="24" t="s">
        <v>1360</v>
      </c>
      <c r="D226" s="7">
        <v>-218000</v>
      </c>
      <c r="E226" s="7">
        <v>-2532.5100000000002</v>
      </c>
      <c r="F226" s="8">
        <v>-2.0000000000000001E-4</v>
      </c>
      <c r="G226" s="31"/>
      <c r="H226" s="69"/>
    </row>
    <row r="227" spans="1:8" ht="12.95" customHeight="1" x14ac:dyDescent="0.2">
      <c r="A227" s="5" t="s">
        <v>412</v>
      </c>
      <c r="B227" s="54" t="s">
        <v>413</v>
      </c>
      <c r="C227" s="24" t="s">
        <v>1360</v>
      </c>
      <c r="D227" s="7">
        <v>-120275</v>
      </c>
      <c r="E227" s="7">
        <v>-2317.1</v>
      </c>
      <c r="F227" s="8">
        <v>-2.0000000000000001E-4</v>
      </c>
      <c r="G227" s="31"/>
      <c r="H227" s="69"/>
    </row>
    <row r="228" spans="1:8" ht="12.95" customHeight="1" x14ac:dyDescent="0.2">
      <c r="A228" s="5" t="s">
        <v>410</v>
      </c>
      <c r="B228" s="54" t="s">
        <v>411</v>
      </c>
      <c r="C228" s="24" t="s">
        <v>1360</v>
      </c>
      <c r="D228" s="7">
        <v>-39600</v>
      </c>
      <c r="E228" s="7">
        <v>-2268.29</v>
      </c>
      <c r="F228" s="8">
        <v>-2.0000000000000001E-4</v>
      </c>
      <c r="G228" s="31"/>
      <c r="H228" s="69"/>
    </row>
    <row r="229" spans="1:8" ht="12.95" customHeight="1" x14ac:dyDescent="0.2">
      <c r="A229" s="5" t="s">
        <v>408</v>
      </c>
      <c r="B229" s="54" t="s">
        <v>409</v>
      </c>
      <c r="C229" s="24" t="s">
        <v>1360</v>
      </c>
      <c r="D229" s="7">
        <v>-647700</v>
      </c>
      <c r="E229" s="7">
        <v>-2235.21</v>
      </c>
      <c r="F229" s="8">
        <v>-2.0000000000000001E-4</v>
      </c>
      <c r="G229" s="31"/>
      <c r="H229" s="69"/>
    </row>
    <row r="230" spans="1:8" ht="12.95" customHeight="1" x14ac:dyDescent="0.2">
      <c r="A230" s="5" t="s">
        <v>406</v>
      </c>
      <c r="B230" s="54" t="s">
        <v>407</v>
      </c>
      <c r="C230" s="24" t="s">
        <v>1360</v>
      </c>
      <c r="D230" s="7">
        <v>-676575</v>
      </c>
      <c r="E230" s="7">
        <v>-2218.4899999999998</v>
      </c>
      <c r="F230" s="8">
        <v>-2.0000000000000001E-4</v>
      </c>
      <c r="G230" s="31"/>
      <c r="H230" s="69"/>
    </row>
    <row r="231" spans="1:8" ht="12.95" customHeight="1" x14ac:dyDescent="0.2">
      <c r="A231" s="5" t="s">
        <v>404</v>
      </c>
      <c r="B231" s="54" t="s">
        <v>405</v>
      </c>
      <c r="C231" s="24" t="s">
        <v>1360</v>
      </c>
      <c r="D231" s="7">
        <v>-189000</v>
      </c>
      <c r="E231" s="7">
        <v>-2171.8000000000002</v>
      </c>
      <c r="F231" s="8">
        <v>-2.0000000000000001E-4</v>
      </c>
      <c r="G231" s="31"/>
      <c r="H231" s="69"/>
    </row>
    <row r="232" spans="1:8" ht="12.95" customHeight="1" x14ac:dyDescent="0.2">
      <c r="A232" s="5" t="s">
        <v>402</v>
      </c>
      <c r="B232" s="54" t="s">
        <v>403</v>
      </c>
      <c r="C232" s="24" t="s">
        <v>1360</v>
      </c>
      <c r="D232" s="7">
        <v>-870750</v>
      </c>
      <c r="E232" s="7">
        <v>-2096.0700000000002</v>
      </c>
      <c r="F232" s="8">
        <v>-2.0000000000000001E-4</v>
      </c>
      <c r="G232" s="31"/>
      <c r="H232" s="69"/>
    </row>
    <row r="233" spans="1:8" ht="12.95" customHeight="1" x14ac:dyDescent="0.2">
      <c r="A233" s="5" t="s">
        <v>400</v>
      </c>
      <c r="B233" s="54" t="s">
        <v>401</v>
      </c>
      <c r="C233" s="24" t="s">
        <v>1360</v>
      </c>
      <c r="D233" s="7">
        <v>-155100</v>
      </c>
      <c r="E233" s="7">
        <v>-1762.56</v>
      </c>
      <c r="F233" s="8">
        <v>-1E-4</v>
      </c>
      <c r="G233" s="31"/>
      <c r="H233" s="69"/>
    </row>
    <row r="234" spans="1:8" ht="12.95" customHeight="1" x14ac:dyDescent="0.2">
      <c r="A234" s="5" t="s">
        <v>398</v>
      </c>
      <c r="B234" s="54" t="s">
        <v>399</v>
      </c>
      <c r="C234" s="24" t="s">
        <v>1360</v>
      </c>
      <c r="D234" s="7">
        <v>-724500</v>
      </c>
      <c r="E234" s="7">
        <v>-1738.37</v>
      </c>
      <c r="F234" s="8">
        <v>-1E-4</v>
      </c>
      <c r="G234" s="31"/>
      <c r="H234" s="69"/>
    </row>
    <row r="235" spans="1:8" ht="12.95" customHeight="1" x14ac:dyDescent="0.2">
      <c r="A235" s="5" t="s">
        <v>396</v>
      </c>
      <c r="B235" s="54" t="s">
        <v>397</v>
      </c>
      <c r="C235" s="24" t="s">
        <v>1360</v>
      </c>
      <c r="D235" s="7">
        <v>-652275</v>
      </c>
      <c r="E235" s="7">
        <v>-1698.39</v>
      </c>
      <c r="F235" s="8">
        <v>-1E-4</v>
      </c>
      <c r="G235" s="31"/>
      <c r="H235" s="69"/>
    </row>
    <row r="236" spans="1:8" ht="12.95" customHeight="1" x14ac:dyDescent="0.2">
      <c r="A236" s="5" t="s">
        <v>394</v>
      </c>
      <c r="B236" s="54" t="s">
        <v>395</v>
      </c>
      <c r="C236" s="24" t="s">
        <v>1360</v>
      </c>
      <c r="D236" s="7">
        <v>-2198175</v>
      </c>
      <c r="E236" s="7">
        <v>-1544</v>
      </c>
      <c r="F236" s="8">
        <v>-1E-4</v>
      </c>
      <c r="G236" s="31"/>
      <c r="H236" s="69"/>
    </row>
    <row r="237" spans="1:8" ht="12.95" customHeight="1" x14ac:dyDescent="0.2">
      <c r="A237" s="5" t="s">
        <v>392</v>
      </c>
      <c r="B237" s="54" t="s">
        <v>393</v>
      </c>
      <c r="C237" s="24" t="s">
        <v>1360</v>
      </c>
      <c r="D237" s="7">
        <v>-21350</v>
      </c>
      <c r="E237" s="7">
        <v>-1506.67</v>
      </c>
      <c r="F237" s="8">
        <v>-1E-4</v>
      </c>
      <c r="G237" s="31"/>
      <c r="H237" s="69"/>
    </row>
    <row r="238" spans="1:8" ht="12.95" customHeight="1" x14ac:dyDescent="0.2">
      <c r="A238" s="5" t="s">
        <v>390</v>
      </c>
      <c r="B238" s="54" t="s">
        <v>391</v>
      </c>
      <c r="C238" s="24" t="s">
        <v>1360</v>
      </c>
      <c r="D238" s="7">
        <v>-1694925</v>
      </c>
      <c r="E238" s="7">
        <v>-1486.11</v>
      </c>
      <c r="F238" s="8">
        <v>-1E-4</v>
      </c>
      <c r="G238" s="31"/>
      <c r="H238" s="69"/>
    </row>
    <row r="239" spans="1:8" ht="12.95" customHeight="1" x14ac:dyDescent="0.2">
      <c r="A239" s="5" t="s">
        <v>388</v>
      </c>
      <c r="B239" s="54" t="s">
        <v>389</v>
      </c>
      <c r="C239" s="24" t="s">
        <v>1360</v>
      </c>
      <c r="D239" s="7">
        <v>-25950</v>
      </c>
      <c r="E239" s="7">
        <v>-1240.49</v>
      </c>
      <c r="F239" s="8">
        <v>-1E-4</v>
      </c>
      <c r="G239" s="31"/>
      <c r="H239" s="69"/>
    </row>
    <row r="240" spans="1:8" ht="12.95" customHeight="1" x14ac:dyDescent="0.2">
      <c r="A240" s="5" t="s">
        <v>386</v>
      </c>
      <c r="B240" s="54" t="s">
        <v>387</v>
      </c>
      <c r="C240" s="24" t="s">
        <v>1360</v>
      </c>
      <c r="D240" s="7">
        <v>-814125</v>
      </c>
      <c r="E240" s="7">
        <v>-1227.8599999999999</v>
      </c>
      <c r="F240" s="8">
        <v>-1E-4</v>
      </c>
      <c r="G240" s="31"/>
      <c r="H240" s="69"/>
    </row>
    <row r="241" spans="1:8" ht="12.95" customHeight="1" x14ac:dyDescent="0.2">
      <c r="A241" s="5" t="s">
        <v>384</v>
      </c>
      <c r="B241" s="54" t="s">
        <v>385</v>
      </c>
      <c r="C241" s="24" t="s">
        <v>1360</v>
      </c>
      <c r="D241" s="7">
        <v>-1404000</v>
      </c>
      <c r="E241" s="7">
        <v>-1079.25</v>
      </c>
      <c r="F241" s="8">
        <v>-1E-4</v>
      </c>
      <c r="G241" s="31"/>
      <c r="H241" s="69"/>
    </row>
    <row r="242" spans="1:8" ht="12.95" customHeight="1" x14ac:dyDescent="0.2">
      <c r="A242" s="5" t="s">
        <v>382</v>
      </c>
      <c r="B242" s="54" t="s">
        <v>383</v>
      </c>
      <c r="C242" s="24" t="s">
        <v>1360</v>
      </c>
      <c r="D242" s="7">
        <v>-525000</v>
      </c>
      <c r="E242" s="7">
        <v>-1018.08</v>
      </c>
      <c r="F242" s="8">
        <v>-1E-4</v>
      </c>
      <c r="G242" s="31"/>
      <c r="H242" s="69"/>
    </row>
    <row r="243" spans="1:8" ht="12.95" customHeight="1" x14ac:dyDescent="0.2">
      <c r="A243" s="5" t="s">
        <v>380</v>
      </c>
      <c r="B243" s="54" t="s">
        <v>381</v>
      </c>
      <c r="C243" s="24" t="s">
        <v>1360</v>
      </c>
      <c r="D243" s="7">
        <v>-132000</v>
      </c>
      <c r="E243" s="7">
        <v>-819.19</v>
      </c>
      <c r="F243" s="8">
        <v>-1E-4</v>
      </c>
      <c r="G243" s="31"/>
      <c r="H243" s="69"/>
    </row>
    <row r="244" spans="1:8" ht="12.95" customHeight="1" x14ac:dyDescent="0.2">
      <c r="A244" s="5" t="s">
        <v>378</v>
      </c>
      <c r="B244" s="54" t="s">
        <v>379</v>
      </c>
      <c r="C244" s="24" t="s">
        <v>1360</v>
      </c>
      <c r="D244" s="7">
        <v>-431550</v>
      </c>
      <c r="E244" s="7">
        <v>-764.19</v>
      </c>
      <c r="F244" s="8">
        <v>-1E-4</v>
      </c>
      <c r="G244" s="31"/>
      <c r="H244" s="69"/>
    </row>
    <row r="245" spans="1:8" ht="12.95" customHeight="1" x14ac:dyDescent="0.2">
      <c r="A245" s="5" t="s">
        <v>376</v>
      </c>
      <c r="B245" s="54" t="s">
        <v>377</v>
      </c>
      <c r="C245" s="24" t="s">
        <v>1360</v>
      </c>
      <c r="D245" s="7">
        <v>-101500</v>
      </c>
      <c r="E245" s="7">
        <v>-716.03</v>
      </c>
      <c r="F245" s="8">
        <v>-1E-4</v>
      </c>
      <c r="G245" s="31"/>
      <c r="H245" s="69"/>
    </row>
    <row r="246" spans="1:8" ht="12.95" customHeight="1" x14ac:dyDescent="0.2">
      <c r="A246" s="5" t="s">
        <v>374</v>
      </c>
      <c r="B246" s="54" t="s">
        <v>375</v>
      </c>
      <c r="C246" s="24" t="s">
        <v>1360</v>
      </c>
      <c r="D246" s="7">
        <v>-45600</v>
      </c>
      <c r="E246" s="7">
        <v>-609.35</v>
      </c>
      <c r="F246" s="8">
        <v>-1E-4</v>
      </c>
      <c r="G246" s="31"/>
      <c r="H246" s="69"/>
    </row>
    <row r="247" spans="1:8" ht="12.95" customHeight="1" x14ac:dyDescent="0.2">
      <c r="A247" s="5" t="s">
        <v>372</v>
      </c>
      <c r="B247" s="54" t="s">
        <v>373</v>
      </c>
      <c r="C247" s="24" t="s">
        <v>1360</v>
      </c>
      <c r="D247" s="7">
        <v>-136500</v>
      </c>
      <c r="E247" s="7">
        <v>-562.72</v>
      </c>
      <c r="F247" s="8" t="s">
        <v>620</v>
      </c>
      <c r="G247" s="31"/>
      <c r="H247" s="69"/>
    </row>
    <row r="248" spans="1:8" ht="12.95" customHeight="1" x14ac:dyDescent="0.2">
      <c r="A248" s="5" t="s">
        <v>370</v>
      </c>
      <c r="B248" s="54" t="s">
        <v>371</v>
      </c>
      <c r="C248" s="24" t="s">
        <v>1360</v>
      </c>
      <c r="D248" s="7">
        <v>-122100</v>
      </c>
      <c r="E248" s="7">
        <v>-555.42999999999995</v>
      </c>
      <c r="F248" s="8" t="s">
        <v>620</v>
      </c>
      <c r="G248" s="31"/>
      <c r="H248" s="69"/>
    </row>
    <row r="249" spans="1:8" ht="12.95" customHeight="1" x14ac:dyDescent="0.2">
      <c r="A249" s="5" t="s">
        <v>368</v>
      </c>
      <c r="B249" s="54" t="s">
        <v>369</v>
      </c>
      <c r="C249" s="24" t="s">
        <v>1360</v>
      </c>
      <c r="D249" s="7">
        <v>-43500</v>
      </c>
      <c r="E249" s="7">
        <v>-381.47</v>
      </c>
      <c r="F249" s="8" t="s">
        <v>620</v>
      </c>
      <c r="G249" s="31"/>
      <c r="H249" s="69"/>
    </row>
    <row r="250" spans="1:8" ht="12.95" customHeight="1" x14ac:dyDescent="0.2">
      <c r="A250" s="5" t="s">
        <v>366</v>
      </c>
      <c r="B250" s="54" t="s">
        <v>367</v>
      </c>
      <c r="C250" s="24" t="s">
        <v>1360</v>
      </c>
      <c r="D250" s="7">
        <v>-75000</v>
      </c>
      <c r="E250" s="7">
        <v>-370.88</v>
      </c>
      <c r="F250" s="8" t="s">
        <v>620</v>
      </c>
      <c r="G250" s="31"/>
      <c r="H250" s="69"/>
    </row>
    <row r="251" spans="1:8" ht="12.95" customHeight="1" x14ac:dyDescent="0.2">
      <c r="A251" s="5" t="s">
        <v>364</v>
      </c>
      <c r="B251" s="54" t="s">
        <v>365</v>
      </c>
      <c r="C251" s="24" t="s">
        <v>1360</v>
      </c>
      <c r="D251" s="7">
        <v>-89900</v>
      </c>
      <c r="E251" s="7">
        <v>-351.73</v>
      </c>
      <c r="F251" s="8" t="s">
        <v>620</v>
      </c>
      <c r="G251" s="31"/>
      <c r="H251" s="69"/>
    </row>
    <row r="252" spans="1:8" ht="12.95" customHeight="1" x14ac:dyDescent="0.2">
      <c r="A252" s="5" t="s">
        <v>362</v>
      </c>
      <c r="B252" s="54" t="s">
        <v>363</v>
      </c>
      <c r="C252" s="24" t="s">
        <v>1360</v>
      </c>
      <c r="D252" s="7">
        <v>-31900</v>
      </c>
      <c r="E252" s="7">
        <v>-347.39</v>
      </c>
      <c r="F252" s="8" t="s">
        <v>620</v>
      </c>
      <c r="G252" s="31"/>
      <c r="H252" s="69"/>
    </row>
    <row r="253" spans="1:8" ht="12.95" customHeight="1" x14ac:dyDescent="0.2">
      <c r="A253" s="5" t="s">
        <v>360</v>
      </c>
      <c r="B253" s="54" t="s">
        <v>361</v>
      </c>
      <c r="C253" s="24" t="s">
        <v>1360</v>
      </c>
      <c r="D253" s="7">
        <v>-3750</v>
      </c>
      <c r="E253" s="7">
        <v>-275.23</v>
      </c>
      <c r="F253" s="8" t="s">
        <v>620</v>
      </c>
      <c r="G253" s="31"/>
      <c r="H253" s="69"/>
    </row>
    <row r="254" spans="1:8" ht="12.95" customHeight="1" x14ac:dyDescent="0.2">
      <c r="A254" s="5" t="s">
        <v>358</v>
      </c>
      <c r="B254" s="54" t="s">
        <v>359</v>
      </c>
      <c r="C254" s="24" t="s">
        <v>1360</v>
      </c>
      <c r="D254" s="7">
        <v>-10250</v>
      </c>
      <c r="E254" s="7">
        <v>-241.89</v>
      </c>
      <c r="F254" s="8" t="s">
        <v>620</v>
      </c>
      <c r="G254" s="31"/>
      <c r="H254" s="69"/>
    </row>
    <row r="255" spans="1:8" ht="12.95" customHeight="1" x14ac:dyDescent="0.2">
      <c r="A255" s="5" t="s">
        <v>356</v>
      </c>
      <c r="B255" s="54" t="s">
        <v>357</v>
      </c>
      <c r="C255" s="24" t="s">
        <v>1360</v>
      </c>
      <c r="D255" s="7">
        <v>-8525</v>
      </c>
      <c r="E255" s="7">
        <v>-169.05</v>
      </c>
      <c r="F255" s="8" t="s">
        <v>620</v>
      </c>
      <c r="G255" s="31"/>
      <c r="H255" s="69"/>
    </row>
    <row r="256" spans="1:8" ht="12.95" customHeight="1" x14ac:dyDescent="0.2">
      <c r="A256" s="5" t="s">
        <v>354</v>
      </c>
      <c r="B256" s="54" t="s">
        <v>355</v>
      </c>
      <c r="C256" s="24" t="s">
        <v>1360</v>
      </c>
      <c r="D256" s="7">
        <v>-8750</v>
      </c>
      <c r="E256" s="7">
        <v>-93.47</v>
      </c>
      <c r="F256" s="8" t="s">
        <v>620</v>
      </c>
      <c r="G256" s="31"/>
      <c r="H256" s="69"/>
    </row>
    <row r="257" spans="1:8" ht="12.95" customHeight="1" x14ac:dyDescent="0.2">
      <c r="A257" s="5" t="s">
        <v>352</v>
      </c>
      <c r="B257" s="54" t="s">
        <v>353</v>
      </c>
      <c r="C257" s="24" t="s">
        <v>1360</v>
      </c>
      <c r="D257" s="7">
        <v>-5400</v>
      </c>
      <c r="E257" s="7">
        <v>-76.02</v>
      </c>
      <c r="F257" s="8" t="s">
        <v>620</v>
      </c>
      <c r="G257" s="31"/>
      <c r="H257" s="69"/>
    </row>
    <row r="258" spans="1:8" ht="12.95" customHeight="1" x14ac:dyDescent="0.2">
      <c r="A258" s="5" t="s">
        <v>350</v>
      </c>
      <c r="B258" s="54" t="s">
        <v>351</v>
      </c>
      <c r="C258" s="24" t="s">
        <v>1360</v>
      </c>
      <c r="D258" s="7">
        <v>-8000</v>
      </c>
      <c r="E258" s="7">
        <v>-58.01</v>
      </c>
      <c r="F258" s="8" t="s">
        <v>620</v>
      </c>
      <c r="G258" s="31"/>
      <c r="H258" s="69"/>
    </row>
    <row r="259" spans="1:8" ht="12.95" customHeight="1" x14ac:dyDescent="0.2">
      <c r="A259" s="5" t="s">
        <v>347</v>
      </c>
      <c r="B259" s="54" t="s">
        <v>348</v>
      </c>
      <c r="C259" s="24" t="s">
        <v>1360</v>
      </c>
      <c r="D259" s="7">
        <v>-350</v>
      </c>
      <c r="E259" s="7">
        <v>-12.34</v>
      </c>
      <c r="F259" s="8" t="s">
        <v>620</v>
      </c>
      <c r="G259" s="31"/>
      <c r="H259" s="69"/>
    </row>
    <row r="260" spans="1:8" ht="12.95" customHeight="1" x14ac:dyDescent="0.2">
      <c r="A260" s="69"/>
      <c r="B260" s="55" t="s">
        <v>126</v>
      </c>
      <c r="C260" s="2"/>
      <c r="D260" s="2"/>
      <c r="E260" s="10">
        <v>-282113</v>
      </c>
      <c r="F260" s="11">
        <v>-2.3199999999999998E-2</v>
      </c>
      <c r="G260" s="56"/>
      <c r="H260" s="69"/>
    </row>
    <row r="261" spans="1:8" ht="12.95" customHeight="1" x14ac:dyDescent="0.2">
      <c r="A261" s="69"/>
      <c r="B261" s="57" t="s">
        <v>464</v>
      </c>
      <c r="C261" s="4"/>
      <c r="D261" s="4"/>
      <c r="E261" s="73"/>
      <c r="F261" s="72"/>
      <c r="G261" s="76"/>
      <c r="H261" s="69"/>
    </row>
    <row r="262" spans="1:8" ht="12.95" customHeight="1" x14ac:dyDescent="0.2">
      <c r="A262" s="5" t="s">
        <v>465</v>
      </c>
      <c r="B262" s="54" t="s">
        <v>1355</v>
      </c>
      <c r="C262" s="4" t="s">
        <v>349</v>
      </c>
      <c r="D262" s="6">
        <v>4725</v>
      </c>
      <c r="E262" s="7">
        <v>100.24</v>
      </c>
      <c r="F262" s="8" t="s">
        <v>620</v>
      </c>
      <c r="G262" s="31"/>
      <c r="H262" s="69"/>
    </row>
    <row r="263" spans="1:8" ht="12.95" customHeight="1" x14ac:dyDescent="0.2">
      <c r="A263" s="69"/>
      <c r="B263" s="55" t="s">
        <v>126</v>
      </c>
      <c r="C263" s="2"/>
      <c r="D263" s="2"/>
      <c r="E263" s="10">
        <v>100.24</v>
      </c>
      <c r="F263" s="11">
        <v>0</v>
      </c>
      <c r="G263" s="56"/>
      <c r="H263" s="69"/>
    </row>
    <row r="264" spans="1:8" ht="12.95" customHeight="1" x14ac:dyDescent="0.2">
      <c r="A264" s="69"/>
      <c r="B264" s="55" t="s">
        <v>331</v>
      </c>
      <c r="C264" s="2"/>
      <c r="D264" s="13"/>
      <c r="E264" s="10">
        <v>-282012.76</v>
      </c>
      <c r="F264" s="11">
        <v>-2.3199999999999998E-2</v>
      </c>
      <c r="G264" s="56"/>
      <c r="H264" s="69"/>
    </row>
    <row r="265" spans="1:8" ht="12.95" customHeight="1" x14ac:dyDescent="0.2">
      <c r="A265" s="69"/>
      <c r="B265" s="176"/>
      <c r="C265" s="177"/>
      <c r="D265" s="178"/>
      <c r="E265" s="179"/>
      <c r="F265" s="180"/>
      <c r="G265" s="181"/>
      <c r="H265" s="69"/>
    </row>
    <row r="266" spans="1:8" x14ac:dyDescent="0.2">
      <c r="B266" s="182" t="s">
        <v>1740</v>
      </c>
    </row>
    <row r="267" spans="1:8" x14ac:dyDescent="0.2">
      <c r="B267" s="83" t="s">
        <v>1741</v>
      </c>
    </row>
    <row r="268" spans="1:8" x14ac:dyDescent="0.2">
      <c r="B268" s="83" t="s">
        <v>1761</v>
      </c>
    </row>
    <row r="269" spans="1:8" x14ac:dyDescent="0.2">
      <c r="B269" s="183" t="s">
        <v>1762</v>
      </c>
    </row>
    <row r="271" spans="1:8" x14ac:dyDescent="0.2">
      <c r="B271" s="184" t="s">
        <v>1608</v>
      </c>
      <c r="C271" s="224"/>
      <c r="D271" s="224"/>
      <c r="E271" s="117"/>
      <c r="F271" s="225"/>
      <c r="G271" s="225"/>
      <c r="H271" s="226"/>
    </row>
    <row r="272" spans="1:8" x14ac:dyDescent="0.2">
      <c r="B272" s="185" t="s">
        <v>1609</v>
      </c>
      <c r="C272" s="282"/>
      <c r="D272" s="282"/>
      <c r="E272" s="282"/>
      <c r="F272" s="282"/>
      <c r="G272" s="282"/>
      <c r="H272" s="283"/>
    </row>
    <row r="273" spans="2:8" x14ac:dyDescent="0.2">
      <c r="B273" s="185" t="s">
        <v>1938</v>
      </c>
      <c r="C273" s="108"/>
      <c r="D273" s="108"/>
      <c r="E273" s="108"/>
      <c r="F273" s="108"/>
      <c r="G273" s="112"/>
      <c r="H273" s="132"/>
    </row>
    <row r="274" spans="2:8" x14ac:dyDescent="0.2">
      <c r="B274" s="227"/>
      <c r="C274" s="108"/>
      <c r="D274" s="108"/>
      <c r="E274" s="105"/>
      <c r="F274" s="112"/>
      <c r="G274" s="112"/>
      <c r="H274" s="132"/>
    </row>
    <row r="275" spans="2:8" x14ac:dyDescent="0.2">
      <c r="B275" s="185" t="s">
        <v>1610</v>
      </c>
      <c r="C275" s="108"/>
      <c r="D275" s="108"/>
      <c r="E275" s="108"/>
      <c r="F275" s="108"/>
      <c r="G275" s="112"/>
      <c r="H275" s="132"/>
    </row>
    <row r="276" spans="2:8" x14ac:dyDescent="0.2">
      <c r="B276" s="227" t="s">
        <v>1611</v>
      </c>
      <c r="C276" s="108"/>
      <c r="D276" s="106"/>
      <c r="E276" s="106"/>
      <c r="F276" s="108"/>
      <c r="G276" s="112"/>
      <c r="H276" s="132"/>
    </row>
    <row r="277" spans="2:8" ht="48" x14ac:dyDescent="0.2">
      <c r="B277" s="384" t="s">
        <v>1612</v>
      </c>
      <c r="C277" s="384" t="s">
        <v>1613</v>
      </c>
      <c r="D277" s="229" t="s">
        <v>1614</v>
      </c>
      <c r="E277" s="229" t="s">
        <v>1614</v>
      </c>
      <c r="F277" s="229" t="s">
        <v>1615</v>
      </c>
      <c r="G277" s="112"/>
      <c r="H277" s="132"/>
    </row>
    <row r="278" spans="2:8" x14ac:dyDescent="0.2">
      <c r="B278" s="384"/>
      <c r="C278" s="384"/>
      <c r="D278" s="229" t="s">
        <v>1616</v>
      </c>
      <c r="E278" s="229" t="s">
        <v>1617</v>
      </c>
      <c r="F278" s="229" t="s">
        <v>1616</v>
      </c>
      <c r="G278" s="112"/>
      <c r="H278" s="132"/>
    </row>
    <row r="279" spans="2:8" x14ac:dyDescent="0.2">
      <c r="B279" s="228" t="s">
        <v>330</v>
      </c>
      <c r="C279" s="228" t="s">
        <v>330</v>
      </c>
      <c r="D279" s="228" t="s">
        <v>330</v>
      </c>
      <c r="E279" s="228" t="s">
        <v>330</v>
      </c>
      <c r="F279" s="228" t="s">
        <v>330</v>
      </c>
      <c r="G279" s="112"/>
      <c r="H279" s="132"/>
    </row>
    <row r="280" spans="2:8" x14ac:dyDescent="0.2">
      <c r="B280" s="334" t="s">
        <v>1877</v>
      </c>
      <c r="C280" s="289"/>
      <c r="D280" s="289"/>
      <c r="E280" s="289"/>
      <c r="F280" s="289"/>
      <c r="G280" s="112"/>
      <c r="H280" s="132"/>
    </row>
    <row r="281" spans="2:8" x14ac:dyDescent="0.2">
      <c r="B281" s="200"/>
      <c r="C281" s="108"/>
      <c r="D281" s="108"/>
      <c r="E281" s="108"/>
      <c r="F281" s="108"/>
      <c r="G281" s="112"/>
      <c r="H281" s="132"/>
    </row>
    <row r="282" spans="2:8" x14ac:dyDescent="0.2">
      <c r="B282" s="200" t="s">
        <v>1618</v>
      </c>
      <c r="C282" s="108"/>
      <c r="D282" s="108"/>
      <c r="E282" s="108"/>
      <c r="F282" s="108"/>
      <c r="G282" s="112"/>
      <c r="H282" s="132"/>
    </row>
    <row r="283" spans="2:8" x14ac:dyDescent="0.2">
      <c r="B283" s="227"/>
      <c r="C283" s="108"/>
      <c r="D283" s="108"/>
      <c r="E283" s="108"/>
      <c r="F283" s="108"/>
      <c r="G283" s="112"/>
      <c r="H283" s="132"/>
    </row>
    <row r="284" spans="2:8" x14ac:dyDescent="0.2">
      <c r="B284" s="200" t="s">
        <v>1619</v>
      </c>
      <c r="C284" s="108"/>
      <c r="D284" s="302"/>
      <c r="E284" s="108"/>
      <c r="F284" s="108"/>
      <c r="G284" s="112"/>
      <c r="H284" s="132"/>
    </row>
    <row r="285" spans="2:8" x14ac:dyDescent="0.2">
      <c r="B285" s="335" t="s">
        <v>1620</v>
      </c>
      <c r="C285" s="139">
        <v>45747</v>
      </c>
      <c r="D285" s="139">
        <v>45930</v>
      </c>
      <c r="E285" s="108"/>
      <c r="F285" s="303"/>
      <c r="G285" s="112"/>
      <c r="H285" s="132"/>
    </row>
    <row r="286" spans="2:8" x14ac:dyDescent="0.2">
      <c r="B286" s="284" t="s">
        <v>1621</v>
      </c>
      <c r="C286" s="84">
        <v>85.8001</v>
      </c>
      <c r="D286" s="84">
        <v>92.095600000000005</v>
      </c>
      <c r="E286" s="108"/>
      <c r="F286" s="199"/>
      <c r="G286" s="199"/>
      <c r="H286" s="132"/>
    </row>
    <row r="287" spans="2:8" x14ac:dyDescent="0.2">
      <c r="B287" s="284" t="s">
        <v>1622</v>
      </c>
      <c r="C287" s="84">
        <v>78.883399999999995</v>
      </c>
      <c r="D287" s="84">
        <v>84.398099999999999</v>
      </c>
      <c r="E287" s="108"/>
      <c r="F287" s="199"/>
      <c r="G287" s="199"/>
      <c r="H287" s="132"/>
    </row>
    <row r="288" spans="2:8" x14ac:dyDescent="0.2">
      <c r="B288" s="227"/>
      <c r="C288" s="108"/>
      <c r="D288" s="108"/>
      <c r="E288" s="108"/>
      <c r="F288" s="303"/>
      <c r="G288" s="112"/>
      <c r="H288" s="132"/>
    </row>
    <row r="289" spans="2:8" x14ac:dyDescent="0.2">
      <c r="B289" s="200" t="s">
        <v>1623</v>
      </c>
      <c r="C289" s="109"/>
      <c r="D289" s="109"/>
      <c r="E289" s="109"/>
      <c r="F289" s="303"/>
      <c r="G289" s="112"/>
      <c r="H289" s="132"/>
    </row>
    <row r="290" spans="2:8" x14ac:dyDescent="0.2">
      <c r="B290" s="200"/>
      <c r="C290" s="109"/>
      <c r="D290" s="109"/>
      <c r="E290" s="109"/>
      <c r="F290" s="108"/>
      <c r="G290" s="112"/>
      <c r="H290" s="132"/>
    </row>
    <row r="291" spans="2:8" x14ac:dyDescent="0.2">
      <c r="B291" s="200" t="s">
        <v>1624</v>
      </c>
      <c r="C291" s="109"/>
      <c r="D291" s="109"/>
      <c r="E291" s="109"/>
      <c r="F291" s="108"/>
      <c r="G291" s="112"/>
      <c r="H291" s="132"/>
    </row>
    <row r="292" spans="2:8" x14ac:dyDescent="0.2">
      <c r="B292" s="200"/>
      <c r="C292" s="109"/>
      <c r="D292" s="109"/>
      <c r="E292" s="109"/>
      <c r="F292" s="108"/>
      <c r="G292" s="105"/>
      <c r="H292" s="232"/>
    </row>
    <row r="293" spans="2:8" x14ac:dyDescent="0.2">
      <c r="B293" s="200" t="s">
        <v>1923</v>
      </c>
      <c r="C293" s="109"/>
      <c r="D293" s="109"/>
      <c r="E293" s="234"/>
      <c r="F293" s="235"/>
      <c r="G293" s="112"/>
      <c r="H293" s="132"/>
    </row>
    <row r="294" spans="2:8" x14ac:dyDescent="0.2">
      <c r="B294" s="129" t="s">
        <v>1625</v>
      </c>
      <c r="C294" s="109"/>
      <c r="D294" s="109"/>
      <c r="E294" s="233"/>
      <c r="F294" s="108"/>
      <c r="G294" s="112"/>
      <c r="H294" s="132"/>
    </row>
    <row r="295" spans="2:8" x14ac:dyDescent="0.2">
      <c r="B295" s="285"/>
      <c r="C295" s="109"/>
      <c r="D295" s="109"/>
      <c r="E295" s="109"/>
      <c r="F295" s="108"/>
      <c r="G295" s="112"/>
      <c r="H295" s="132"/>
    </row>
    <row r="296" spans="2:8" x14ac:dyDescent="0.2">
      <c r="B296" s="286" t="s">
        <v>1878</v>
      </c>
      <c r="C296" s="109"/>
      <c r="D296" s="233"/>
      <c r="E296" s="233"/>
      <c r="F296" s="287"/>
      <c r="G296" s="112"/>
      <c r="H296" s="132"/>
    </row>
    <row r="297" spans="2:8" x14ac:dyDescent="0.2">
      <c r="B297" s="286"/>
      <c r="C297" s="288"/>
      <c r="D297" s="288"/>
      <c r="E297" s="109"/>
      <c r="F297" s="289"/>
      <c r="G297" s="112"/>
      <c r="H297" s="132"/>
    </row>
    <row r="298" spans="2:8" x14ac:dyDescent="0.2">
      <c r="B298" s="290" t="s">
        <v>1925</v>
      </c>
      <c r="C298" s="109"/>
      <c r="D298" s="109"/>
      <c r="E298" s="109"/>
      <c r="F298" s="108"/>
      <c r="G298" s="112"/>
      <c r="H298" s="132"/>
    </row>
    <row r="299" spans="2:8" x14ac:dyDescent="0.2">
      <c r="B299" s="236"/>
      <c r="C299" s="109"/>
      <c r="D299" s="109"/>
      <c r="E299" s="112"/>
      <c r="F299" s="112"/>
      <c r="G299" s="112"/>
      <c r="H299" s="132"/>
    </row>
    <row r="300" spans="2:8" x14ac:dyDescent="0.2">
      <c r="B300" s="236" t="s">
        <v>1926</v>
      </c>
      <c r="C300" s="109"/>
      <c r="D300" s="109"/>
      <c r="E300" s="112"/>
      <c r="F300" s="112"/>
      <c r="G300" s="112"/>
      <c r="H300" s="132"/>
    </row>
    <row r="301" spans="2:8" x14ac:dyDescent="0.2">
      <c r="B301" s="200"/>
      <c r="C301" s="109"/>
      <c r="D301" s="109"/>
      <c r="E301" s="109"/>
      <c r="F301" s="112"/>
      <c r="G301" s="112"/>
      <c r="H301" s="132"/>
    </row>
    <row r="302" spans="2:8" x14ac:dyDescent="0.2">
      <c r="B302" s="200" t="s">
        <v>1924</v>
      </c>
      <c r="C302" s="109"/>
      <c r="D302" s="109"/>
      <c r="E302" s="109"/>
      <c r="F302" s="108"/>
      <c r="G302" s="112"/>
      <c r="H302" s="132"/>
    </row>
    <row r="303" spans="2:8" x14ac:dyDescent="0.2">
      <c r="B303" s="129"/>
      <c r="C303" s="304"/>
      <c r="D303" s="304"/>
      <c r="E303" s="304"/>
      <c r="F303" s="325"/>
      <c r="G303" s="112"/>
      <c r="H303" s="132"/>
    </row>
    <row r="304" spans="2:8" x14ac:dyDescent="0.2">
      <c r="B304" s="129" t="s">
        <v>1737</v>
      </c>
      <c r="C304" s="304"/>
      <c r="D304" s="304"/>
      <c r="E304" s="304"/>
      <c r="F304" s="325"/>
      <c r="G304" s="112"/>
      <c r="H304" s="132"/>
    </row>
    <row r="305" spans="2:8" x14ac:dyDescent="0.2">
      <c r="B305" s="129"/>
      <c r="C305" s="304"/>
      <c r="D305" s="304"/>
      <c r="E305" s="304"/>
      <c r="F305" s="325"/>
      <c r="G305" s="112"/>
      <c r="H305" s="132"/>
    </row>
    <row r="306" spans="2:8" x14ac:dyDescent="0.2">
      <c r="B306" s="200" t="s">
        <v>1945</v>
      </c>
      <c r="C306" s="304"/>
      <c r="D306" s="304"/>
      <c r="E306" s="304"/>
      <c r="F306" s="108"/>
      <c r="G306" s="112"/>
      <c r="H306" s="132"/>
    </row>
    <row r="307" spans="2:8" x14ac:dyDescent="0.2">
      <c r="B307" s="129"/>
      <c r="C307" s="304"/>
      <c r="D307" s="304"/>
      <c r="E307" s="304"/>
      <c r="F307" s="325"/>
      <c r="G307" s="325"/>
      <c r="H307" s="132"/>
    </row>
    <row r="308" spans="2:8" ht="36" x14ac:dyDescent="0.2">
      <c r="B308" s="291" t="s">
        <v>1626</v>
      </c>
      <c r="C308" s="291" t="s">
        <v>1627</v>
      </c>
      <c r="D308" s="291" t="s">
        <v>1628</v>
      </c>
      <c r="E308" s="291" t="s">
        <v>1629</v>
      </c>
      <c r="F308" s="291" t="s">
        <v>1630</v>
      </c>
      <c r="G308" s="291" t="s">
        <v>1631</v>
      </c>
      <c r="H308" s="132"/>
    </row>
    <row r="309" spans="2:8" x14ac:dyDescent="0.2">
      <c r="B309" s="97" t="s">
        <v>301</v>
      </c>
      <c r="C309" s="292" t="s">
        <v>1632</v>
      </c>
      <c r="D309" s="203" t="s">
        <v>1633</v>
      </c>
      <c r="E309" s="144">
        <v>2492.3829102439026</v>
      </c>
      <c r="F309" s="144">
        <v>2359.9</v>
      </c>
      <c r="G309" s="144"/>
      <c r="H309" s="132"/>
    </row>
    <row r="310" spans="2:8" x14ac:dyDescent="0.2">
      <c r="B310" s="97" t="s">
        <v>295</v>
      </c>
      <c r="C310" s="203" t="s">
        <v>1632</v>
      </c>
      <c r="D310" s="203" t="s">
        <v>1633</v>
      </c>
      <c r="E310" s="266">
        <v>1111.7757999999999</v>
      </c>
      <c r="F310" s="266">
        <v>1089</v>
      </c>
      <c r="G310" s="385">
        <v>55952.985937600002</v>
      </c>
      <c r="H310" s="293"/>
    </row>
    <row r="311" spans="2:8" x14ac:dyDescent="0.2">
      <c r="B311" s="97" t="s">
        <v>133</v>
      </c>
      <c r="C311" s="203" t="s">
        <v>1632</v>
      </c>
      <c r="D311" s="203" t="s">
        <v>1633</v>
      </c>
      <c r="E311" s="266">
        <v>1016.5001183940462</v>
      </c>
      <c r="F311" s="266">
        <v>1004.6</v>
      </c>
      <c r="G311" s="385"/>
      <c r="H311" s="293"/>
    </row>
    <row r="312" spans="2:8" x14ac:dyDescent="0.2">
      <c r="B312" s="97" t="s">
        <v>195</v>
      </c>
      <c r="C312" s="203" t="s">
        <v>1632</v>
      </c>
      <c r="D312" s="203" t="s">
        <v>1633</v>
      </c>
      <c r="E312" s="266">
        <v>163.42253054474708</v>
      </c>
      <c r="F312" s="266">
        <v>162.97</v>
      </c>
      <c r="G312" s="385"/>
      <c r="H312" s="293"/>
    </row>
    <row r="313" spans="2:8" x14ac:dyDescent="0.2">
      <c r="B313" s="97" t="s">
        <v>206</v>
      </c>
      <c r="C313" s="203" t="s">
        <v>1632</v>
      </c>
      <c r="D313" s="203" t="s">
        <v>1633</v>
      </c>
      <c r="E313" s="266">
        <v>2078.0953155642023</v>
      </c>
      <c r="F313" s="266">
        <v>2020.7</v>
      </c>
      <c r="G313" s="385"/>
      <c r="H313" s="293"/>
    </row>
    <row r="314" spans="2:8" x14ac:dyDescent="0.2">
      <c r="B314" s="97" t="s">
        <v>238</v>
      </c>
      <c r="C314" s="203" t="s">
        <v>1632</v>
      </c>
      <c r="D314" s="203" t="s">
        <v>1633</v>
      </c>
      <c r="E314" s="266">
        <v>239.55954565907521</v>
      </c>
      <c r="F314" s="266">
        <v>239.94</v>
      </c>
      <c r="G314" s="385"/>
      <c r="H314" s="293"/>
    </row>
    <row r="315" spans="2:8" x14ac:dyDescent="0.2">
      <c r="B315" s="97" t="s">
        <v>191</v>
      </c>
      <c r="C315" s="203" t="s">
        <v>1632</v>
      </c>
      <c r="D315" s="203" t="s">
        <v>1633</v>
      </c>
      <c r="E315" s="266">
        <v>405.98046517513296</v>
      </c>
      <c r="F315" s="266">
        <v>405.65</v>
      </c>
      <c r="G315" s="385"/>
      <c r="H315" s="293"/>
    </row>
    <row r="316" spans="2:8" x14ac:dyDescent="0.2">
      <c r="B316" s="97" t="s">
        <v>221</v>
      </c>
      <c r="C316" s="203" t="s">
        <v>1632</v>
      </c>
      <c r="D316" s="203" t="s">
        <v>1633</v>
      </c>
      <c r="E316" s="266">
        <v>352.52374881889762</v>
      </c>
      <c r="F316" s="266">
        <v>345.1</v>
      </c>
      <c r="G316" s="385"/>
      <c r="H316" s="293"/>
    </row>
    <row r="317" spans="2:8" x14ac:dyDescent="0.2">
      <c r="B317" s="97" t="s">
        <v>242</v>
      </c>
      <c r="C317" s="203" t="s">
        <v>1632</v>
      </c>
      <c r="D317" s="203" t="s">
        <v>1633</v>
      </c>
      <c r="E317" s="266">
        <v>257.69944708903455</v>
      </c>
      <c r="F317" s="266">
        <v>260.38</v>
      </c>
      <c r="G317" s="385"/>
      <c r="H317" s="293"/>
    </row>
    <row r="318" spans="2:8" x14ac:dyDescent="0.2">
      <c r="B318" s="97" t="s">
        <v>288</v>
      </c>
      <c r="C318" s="203" t="s">
        <v>1632</v>
      </c>
      <c r="D318" s="203" t="s">
        <v>1633</v>
      </c>
      <c r="E318" s="266">
        <v>496.21414333333331</v>
      </c>
      <c r="F318" s="266">
        <v>494.5</v>
      </c>
      <c r="G318" s="385"/>
      <c r="H318" s="293"/>
    </row>
    <row r="319" spans="2:8" x14ac:dyDescent="0.2">
      <c r="B319" s="97" t="s">
        <v>218</v>
      </c>
      <c r="C319" s="203" t="s">
        <v>1632</v>
      </c>
      <c r="D319" s="203" t="s">
        <v>1633</v>
      </c>
      <c r="E319" s="266">
        <v>5968.0845858585863</v>
      </c>
      <c r="F319" s="266">
        <v>5728</v>
      </c>
      <c r="G319" s="385"/>
      <c r="H319" s="293"/>
    </row>
    <row r="320" spans="2:8" x14ac:dyDescent="0.2">
      <c r="B320" s="97" t="s">
        <v>153</v>
      </c>
      <c r="C320" s="203" t="s">
        <v>1632</v>
      </c>
      <c r="D320" s="203" t="s">
        <v>1633</v>
      </c>
      <c r="E320" s="266">
        <v>746.86200962502721</v>
      </c>
      <c r="F320" s="266">
        <v>718.3</v>
      </c>
      <c r="G320" s="385"/>
      <c r="H320" s="293"/>
    </row>
    <row r="321" spans="2:8" x14ac:dyDescent="0.2">
      <c r="B321" s="97" t="s">
        <v>248</v>
      </c>
      <c r="C321" s="203" t="s">
        <v>1632</v>
      </c>
      <c r="D321" s="203" t="s">
        <v>1633</v>
      </c>
      <c r="E321" s="266">
        <v>7064.6270337236538</v>
      </c>
      <c r="F321" s="266">
        <v>7057</v>
      </c>
      <c r="G321" s="385"/>
      <c r="H321" s="293"/>
    </row>
    <row r="322" spans="2:8" x14ac:dyDescent="0.2">
      <c r="B322" s="97" t="s">
        <v>265</v>
      </c>
      <c r="C322" s="203" t="s">
        <v>1632</v>
      </c>
      <c r="D322" s="203" t="s">
        <v>1633</v>
      </c>
      <c r="E322" s="266">
        <v>191.3398</v>
      </c>
      <c r="F322" s="266">
        <v>193.92</v>
      </c>
      <c r="G322" s="385"/>
      <c r="H322" s="293"/>
    </row>
    <row r="323" spans="2:8" x14ac:dyDescent="0.2">
      <c r="B323" s="97" t="s">
        <v>271</v>
      </c>
      <c r="C323" s="203" t="s">
        <v>1632</v>
      </c>
      <c r="D323" s="203" t="s">
        <v>1633</v>
      </c>
      <c r="E323" s="266">
        <v>178.68004381879271</v>
      </c>
      <c r="F323" s="266">
        <v>177.08</v>
      </c>
      <c r="G323" s="385"/>
      <c r="H323" s="293"/>
    </row>
    <row r="324" spans="2:8" x14ac:dyDescent="0.2">
      <c r="B324" s="97" t="s">
        <v>251</v>
      </c>
      <c r="C324" s="203" t="s">
        <v>1632</v>
      </c>
      <c r="D324" s="203" t="s">
        <v>1633</v>
      </c>
      <c r="E324" s="266">
        <v>90.554870781893001</v>
      </c>
      <c r="F324" s="266">
        <v>87.68</v>
      </c>
      <c r="G324" s="385"/>
      <c r="H324" s="293"/>
    </row>
    <row r="325" spans="2:8" x14ac:dyDescent="0.2">
      <c r="B325" s="97" t="s">
        <v>304</v>
      </c>
      <c r="C325" s="203" t="s">
        <v>1632</v>
      </c>
      <c r="D325" s="203" t="s">
        <v>1633</v>
      </c>
      <c r="E325" s="266">
        <v>2056.7258064516127</v>
      </c>
      <c r="F325" s="266">
        <v>1983</v>
      </c>
      <c r="G325" s="385"/>
      <c r="H325" s="293"/>
    </row>
    <row r="326" spans="2:8" x14ac:dyDescent="0.2">
      <c r="B326" s="97" t="s">
        <v>202</v>
      </c>
      <c r="C326" s="203" t="s">
        <v>1632</v>
      </c>
      <c r="D326" s="203" t="s">
        <v>1633</v>
      </c>
      <c r="E326" s="266">
        <v>2831.7696897127939</v>
      </c>
      <c r="F326" s="266">
        <v>2771.1</v>
      </c>
      <c r="G326" s="385"/>
      <c r="H326" s="293"/>
    </row>
    <row r="327" spans="2:8" x14ac:dyDescent="0.2">
      <c r="B327" s="97" t="s">
        <v>255</v>
      </c>
      <c r="C327" s="203" t="s">
        <v>1632</v>
      </c>
      <c r="D327" s="203" t="s">
        <v>1633</v>
      </c>
      <c r="E327" s="266">
        <v>4776.3467614643541</v>
      </c>
      <c r="F327" s="266">
        <v>4780.3</v>
      </c>
      <c r="G327" s="385"/>
      <c r="H327" s="293"/>
    </row>
    <row r="328" spans="2:8" x14ac:dyDescent="0.2">
      <c r="B328" s="97" t="s">
        <v>146</v>
      </c>
      <c r="C328" s="203" t="s">
        <v>1632</v>
      </c>
      <c r="D328" s="203" t="s">
        <v>1633</v>
      </c>
      <c r="E328" s="266">
        <v>753.5091702179177</v>
      </c>
      <c r="F328" s="266">
        <v>767.65</v>
      </c>
      <c r="G328" s="385"/>
      <c r="H328" s="293"/>
    </row>
    <row r="329" spans="2:8" x14ac:dyDescent="0.2">
      <c r="B329" s="97" t="s">
        <v>185</v>
      </c>
      <c r="C329" s="203" t="s">
        <v>1632</v>
      </c>
      <c r="D329" s="203" t="s">
        <v>1633</v>
      </c>
      <c r="E329" s="266">
        <v>2557.7293619850188</v>
      </c>
      <c r="F329" s="266">
        <v>2531.6</v>
      </c>
      <c r="G329" s="385"/>
      <c r="H329" s="293"/>
    </row>
    <row r="330" spans="2:8" x14ac:dyDescent="0.2">
      <c r="B330" s="97" t="s">
        <v>209</v>
      </c>
      <c r="C330" s="203" t="s">
        <v>1632</v>
      </c>
      <c r="D330" s="203" t="s">
        <v>1633</v>
      </c>
      <c r="E330" s="266">
        <v>437.52270318570316</v>
      </c>
      <c r="F330" s="266">
        <v>446.4</v>
      </c>
      <c r="G330" s="385"/>
      <c r="H330" s="293"/>
    </row>
    <row r="331" spans="2:8" x14ac:dyDescent="0.2">
      <c r="B331" s="97" t="s">
        <v>245</v>
      </c>
      <c r="C331" s="203" t="s">
        <v>1632</v>
      </c>
      <c r="D331" s="203" t="s">
        <v>1633</v>
      </c>
      <c r="E331" s="266">
        <v>70.060680173325594</v>
      </c>
      <c r="F331" s="266">
        <v>70.239999999999995</v>
      </c>
      <c r="G331" s="385"/>
      <c r="H331" s="293"/>
    </row>
    <row r="332" spans="2:8" x14ac:dyDescent="0.2">
      <c r="B332" s="97" t="s">
        <v>313</v>
      </c>
      <c r="C332" s="203" t="s">
        <v>1632</v>
      </c>
      <c r="D332" s="203" t="s">
        <v>1633</v>
      </c>
      <c r="E332" s="266">
        <v>739.53750000000002</v>
      </c>
      <c r="F332" s="266">
        <v>725.1</v>
      </c>
      <c r="G332" s="385"/>
      <c r="H332" s="293"/>
    </row>
    <row r="333" spans="2:8" x14ac:dyDescent="0.2">
      <c r="B333" s="97" t="s">
        <v>174</v>
      </c>
      <c r="C333" s="203" t="s">
        <v>1632</v>
      </c>
      <c r="D333" s="203" t="s">
        <v>1633</v>
      </c>
      <c r="E333" s="266">
        <v>738.42875687499998</v>
      </c>
      <c r="F333" s="266">
        <v>738.9</v>
      </c>
      <c r="G333" s="385"/>
      <c r="H333" s="293"/>
    </row>
    <row r="334" spans="2:8" x14ac:dyDescent="0.2">
      <c r="B334" s="97" t="s">
        <v>282</v>
      </c>
      <c r="C334" s="203" t="s">
        <v>1632</v>
      </c>
      <c r="D334" s="203" t="s">
        <v>1633</v>
      </c>
      <c r="E334" s="266">
        <v>446.23847985257987</v>
      </c>
      <c r="F334" s="266">
        <v>454.9</v>
      </c>
      <c r="G334" s="385"/>
      <c r="H334" s="293"/>
    </row>
    <row r="335" spans="2:8" x14ac:dyDescent="0.2">
      <c r="B335" s="97" t="s">
        <v>258</v>
      </c>
      <c r="C335" s="203" t="s">
        <v>1632</v>
      </c>
      <c r="D335" s="203" t="s">
        <v>1633</v>
      </c>
      <c r="E335" s="266">
        <v>150.9759760479042</v>
      </c>
      <c r="F335" s="266">
        <v>150.82</v>
      </c>
      <c r="G335" s="385"/>
      <c r="H335" s="293"/>
    </row>
    <row r="336" spans="2:8" x14ac:dyDescent="0.2">
      <c r="B336" s="97" t="s">
        <v>275</v>
      </c>
      <c r="C336" s="203" t="s">
        <v>1632</v>
      </c>
      <c r="D336" s="203" t="s">
        <v>1633</v>
      </c>
      <c r="E336" s="266">
        <v>718.72023881773396</v>
      </c>
      <c r="F336" s="266">
        <v>705.45</v>
      </c>
      <c r="G336" s="385"/>
      <c r="H336" s="293"/>
    </row>
    <row r="337" spans="2:8" x14ac:dyDescent="0.2">
      <c r="B337" s="97" t="s">
        <v>307</v>
      </c>
      <c r="C337" s="203" t="s">
        <v>1632</v>
      </c>
      <c r="D337" s="203" t="s">
        <v>1633</v>
      </c>
      <c r="E337" s="266">
        <v>1058.5071291428571</v>
      </c>
      <c r="F337" s="266">
        <v>1068.2</v>
      </c>
      <c r="G337" s="385"/>
      <c r="H337" s="293"/>
    </row>
    <row r="338" spans="2:8" x14ac:dyDescent="0.2">
      <c r="B338" s="97" t="s">
        <v>227</v>
      </c>
      <c r="C338" s="203" t="s">
        <v>1632</v>
      </c>
      <c r="D338" s="203" t="s">
        <v>1633</v>
      </c>
      <c r="E338" s="266">
        <v>1132.3528561375661</v>
      </c>
      <c r="F338" s="266">
        <v>1149.0999999999999</v>
      </c>
      <c r="G338" s="385"/>
      <c r="H338" s="293"/>
    </row>
    <row r="339" spans="2:8" x14ac:dyDescent="0.2">
      <c r="B339" s="97" t="s">
        <v>181</v>
      </c>
      <c r="C339" s="203" t="s">
        <v>1632</v>
      </c>
      <c r="D339" s="203" t="s">
        <v>1633</v>
      </c>
      <c r="E339" s="266">
        <v>4947.1571025917929</v>
      </c>
      <c r="F339" s="266">
        <v>4706</v>
      </c>
      <c r="G339" s="385"/>
      <c r="H339" s="293"/>
    </row>
    <row r="340" spans="2:8" x14ac:dyDescent="0.2">
      <c r="B340" s="97" t="s">
        <v>142</v>
      </c>
      <c r="C340" s="203" t="s">
        <v>1632</v>
      </c>
      <c r="D340" s="203" t="s">
        <v>1633</v>
      </c>
      <c r="E340" s="266">
        <v>3713.1732445378152</v>
      </c>
      <c r="F340" s="266">
        <v>3680.4</v>
      </c>
      <c r="G340" s="385"/>
      <c r="H340" s="293"/>
    </row>
    <row r="341" spans="2:8" x14ac:dyDescent="0.2">
      <c r="B341" s="97" t="s">
        <v>188</v>
      </c>
      <c r="C341" s="203" t="s">
        <v>1632</v>
      </c>
      <c r="D341" s="203" t="s">
        <v>1633</v>
      </c>
      <c r="E341" s="266">
        <v>573.53149272419626</v>
      </c>
      <c r="F341" s="266">
        <v>569.1</v>
      </c>
      <c r="G341" s="385"/>
      <c r="H341" s="293"/>
    </row>
    <row r="342" spans="2:8" x14ac:dyDescent="0.2">
      <c r="B342" s="97" t="s">
        <v>215</v>
      </c>
      <c r="C342" s="203" t="s">
        <v>1632</v>
      </c>
      <c r="D342" s="203" t="s">
        <v>1633</v>
      </c>
      <c r="E342" s="266">
        <v>1999.6621760964456</v>
      </c>
      <c r="F342" s="266">
        <v>1926.5</v>
      </c>
      <c r="G342" s="385"/>
      <c r="H342" s="293"/>
    </row>
    <row r="343" spans="2:8" x14ac:dyDescent="0.2">
      <c r="B343" s="97" t="s">
        <v>279</v>
      </c>
      <c r="C343" s="203" t="s">
        <v>1632</v>
      </c>
      <c r="D343" s="203" t="s">
        <v>1633</v>
      </c>
      <c r="E343" s="266">
        <v>1310.8175263157896</v>
      </c>
      <c r="F343" s="266">
        <v>1336.3</v>
      </c>
      <c r="G343" s="385"/>
      <c r="H343" s="293"/>
    </row>
    <row r="344" spans="2:8" x14ac:dyDescent="0.2">
      <c r="B344" s="97" t="s">
        <v>212</v>
      </c>
      <c r="C344" s="203" t="s">
        <v>1632</v>
      </c>
      <c r="D344" s="203" t="s">
        <v>1633</v>
      </c>
      <c r="E344" s="266">
        <v>1166.4398940366973</v>
      </c>
      <c r="F344" s="266">
        <v>1161.7</v>
      </c>
      <c r="G344" s="385"/>
      <c r="H344" s="293"/>
    </row>
    <row r="345" spans="2:8" x14ac:dyDescent="0.2">
      <c r="B345" s="97" t="s">
        <v>261</v>
      </c>
      <c r="C345" s="203" t="s">
        <v>1632</v>
      </c>
      <c r="D345" s="203" t="s">
        <v>1633</v>
      </c>
      <c r="E345" s="266">
        <v>77.278916346153849</v>
      </c>
      <c r="F345" s="266">
        <v>76.87</v>
      </c>
      <c r="G345" s="385"/>
      <c r="H345" s="293"/>
    </row>
    <row r="346" spans="2:8" x14ac:dyDescent="0.2">
      <c r="B346" s="97" t="s">
        <v>164</v>
      </c>
      <c r="C346" s="203" t="s">
        <v>1632</v>
      </c>
      <c r="D346" s="203" t="s">
        <v>1633</v>
      </c>
      <c r="E346" s="266">
        <v>344.37338105536332</v>
      </c>
      <c r="F346" s="266">
        <v>342.65</v>
      </c>
      <c r="G346" s="385"/>
      <c r="H346" s="293"/>
    </row>
    <row r="347" spans="2:8" x14ac:dyDescent="0.2">
      <c r="B347" s="97" t="s">
        <v>230</v>
      </c>
      <c r="C347" s="203" t="s">
        <v>1632</v>
      </c>
      <c r="D347" s="203" t="s">
        <v>1633</v>
      </c>
      <c r="E347" s="266">
        <v>239.95337726098191</v>
      </c>
      <c r="F347" s="266">
        <v>240.72</v>
      </c>
      <c r="G347" s="385"/>
      <c r="H347" s="293"/>
    </row>
    <row r="348" spans="2:8" x14ac:dyDescent="0.2">
      <c r="B348" s="97" t="s">
        <v>316</v>
      </c>
      <c r="C348" s="203" t="s">
        <v>1632</v>
      </c>
      <c r="D348" s="203" t="s">
        <v>1633</v>
      </c>
      <c r="E348" s="266">
        <v>3651.2</v>
      </c>
      <c r="F348" s="266">
        <v>3527</v>
      </c>
      <c r="G348" s="385"/>
      <c r="H348" s="293"/>
    </row>
    <row r="349" spans="2:8" x14ac:dyDescent="0.2">
      <c r="B349" s="97" t="s">
        <v>298</v>
      </c>
      <c r="C349" s="203" t="s">
        <v>1632</v>
      </c>
      <c r="D349" s="203" t="s">
        <v>1633</v>
      </c>
      <c r="E349" s="266">
        <v>7459.0166639999998</v>
      </c>
      <c r="F349" s="266">
        <v>7339.5</v>
      </c>
      <c r="G349" s="385"/>
      <c r="H349" s="293"/>
    </row>
    <row r="350" spans="2:8" x14ac:dyDescent="0.2">
      <c r="B350" s="97" t="s">
        <v>124</v>
      </c>
      <c r="C350" s="203" t="s">
        <v>1632</v>
      </c>
      <c r="D350" s="203" t="s">
        <v>1633</v>
      </c>
      <c r="E350" s="266">
        <v>417.63188000000002</v>
      </c>
      <c r="F350" s="266">
        <v>412.25</v>
      </c>
      <c r="G350" s="385"/>
      <c r="H350" s="293"/>
    </row>
    <row r="351" spans="2:8" x14ac:dyDescent="0.2">
      <c r="B351" s="97" t="s">
        <v>161</v>
      </c>
      <c r="C351" s="203" t="s">
        <v>1632</v>
      </c>
      <c r="D351" s="203" t="s">
        <v>1633</v>
      </c>
      <c r="E351" s="266">
        <v>113.11485328467154</v>
      </c>
      <c r="F351" s="266">
        <v>113.72</v>
      </c>
      <c r="G351" s="385"/>
      <c r="H351" s="293"/>
    </row>
    <row r="352" spans="2:8" x14ac:dyDescent="0.2">
      <c r="B352" s="97" t="s">
        <v>139</v>
      </c>
      <c r="C352" s="203" t="s">
        <v>1632</v>
      </c>
      <c r="D352" s="203" t="s">
        <v>1633</v>
      </c>
      <c r="E352" s="266">
        <v>309.18537716880491</v>
      </c>
      <c r="F352" s="266">
        <v>295.14999999999998</v>
      </c>
      <c r="G352" s="385"/>
      <c r="H352" s="293"/>
    </row>
    <row r="353" spans="2:8" x14ac:dyDescent="0.2">
      <c r="B353" s="97" t="s">
        <v>129</v>
      </c>
      <c r="C353" s="203" t="s">
        <v>1632</v>
      </c>
      <c r="D353" s="203" t="s">
        <v>1633</v>
      </c>
      <c r="E353" s="266">
        <v>1393.6210043388101</v>
      </c>
      <c r="F353" s="266">
        <v>1373.2</v>
      </c>
      <c r="G353" s="385"/>
      <c r="H353" s="293"/>
    </row>
    <row r="354" spans="2:8" x14ac:dyDescent="0.2">
      <c r="B354" s="97" t="s">
        <v>157</v>
      </c>
      <c r="C354" s="203" t="s">
        <v>1632</v>
      </c>
      <c r="D354" s="203" t="s">
        <v>1633</v>
      </c>
      <c r="E354" s="266">
        <v>136.03985928085521</v>
      </c>
      <c r="F354" s="266">
        <v>135.4</v>
      </c>
      <c r="G354" s="385"/>
      <c r="H354" s="293"/>
    </row>
    <row r="355" spans="2:8" x14ac:dyDescent="0.2">
      <c r="B355" s="97" t="s">
        <v>285</v>
      </c>
      <c r="C355" s="203" t="s">
        <v>1632</v>
      </c>
      <c r="D355" s="203" t="s">
        <v>1633</v>
      </c>
      <c r="E355" s="266">
        <v>869.64134666666666</v>
      </c>
      <c r="F355" s="266">
        <v>876.95</v>
      </c>
      <c r="G355" s="385"/>
      <c r="H355" s="293"/>
    </row>
    <row r="356" spans="2:8" x14ac:dyDescent="0.2">
      <c r="B356" s="97" t="s">
        <v>170</v>
      </c>
      <c r="C356" s="203" t="s">
        <v>1632</v>
      </c>
      <c r="D356" s="203" t="s">
        <v>1633</v>
      </c>
      <c r="E356" s="266">
        <v>465.26931935936301</v>
      </c>
      <c r="F356" s="266">
        <v>469.1</v>
      </c>
      <c r="G356" s="385"/>
      <c r="H356" s="293"/>
    </row>
    <row r="357" spans="2:8" x14ac:dyDescent="0.2">
      <c r="B357" s="97" t="s">
        <v>268</v>
      </c>
      <c r="C357" s="203" t="s">
        <v>1632</v>
      </c>
      <c r="D357" s="203" t="s">
        <v>1633</v>
      </c>
      <c r="E357" s="266">
        <v>616.22280000000001</v>
      </c>
      <c r="F357" s="266">
        <v>620.6</v>
      </c>
      <c r="G357" s="385"/>
      <c r="H357" s="293"/>
    </row>
    <row r="358" spans="2:8" x14ac:dyDescent="0.2">
      <c r="B358" s="97" t="s">
        <v>150</v>
      </c>
      <c r="C358" s="203" t="s">
        <v>1632</v>
      </c>
      <c r="D358" s="203" t="s">
        <v>1633</v>
      </c>
      <c r="E358" s="266">
        <v>1631.91593333997</v>
      </c>
      <c r="F358" s="266">
        <v>1605.6</v>
      </c>
      <c r="G358" s="385"/>
      <c r="H358" s="293"/>
    </row>
    <row r="359" spans="2:8" x14ac:dyDescent="0.2">
      <c r="B359" s="97" t="s">
        <v>136</v>
      </c>
      <c r="C359" s="203" t="s">
        <v>1632</v>
      </c>
      <c r="D359" s="203" t="s">
        <v>1633</v>
      </c>
      <c r="E359" s="266">
        <v>2908.5596208378743</v>
      </c>
      <c r="F359" s="266">
        <v>2897.2</v>
      </c>
      <c r="G359" s="385"/>
      <c r="H359" s="293"/>
    </row>
    <row r="360" spans="2:8" x14ac:dyDescent="0.2">
      <c r="B360" s="97" t="s">
        <v>310</v>
      </c>
      <c r="C360" s="203" t="s">
        <v>1632</v>
      </c>
      <c r="D360" s="203" t="s">
        <v>1633</v>
      </c>
      <c r="E360" s="266">
        <v>1479.6111111111111</v>
      </c>
      <c r="F360" s="266">
        <v>1407.8</v>
      </c>
      <c r="G360" s="385"/>
      <c r="H360" s="293"/>
    </row>
    <row r="361" spans="2:8" x14ac:dyDescent="0.2">
      <c r="B361" s="97" t="s">
        <v>167</v>
      </c>
      <c r="C361" s="203" t="s">
        <v>1632</v>
      </c>
      <c r="D361" s="203" t="s">
        <v>1633</v>
      </c>
      <c r="E361" s="266">
        <v>171.61152770491805</v>
      </c>
      <c r="F361" s="266">
        <v>170.07</v>
      </c>
      <c r="G361" s="385"/>
      <c r="H361" s="293"/>
    </row>
    <row r="362" spans="2:8" x14ac:dyDescent="0.2">
      <c r="B362" s="97" t="s">
        <v>292</v>
      </c>
      <c r="C362" s="203" t="s">
        <v>1632</v>
      </c>
      <c r="D362" s="203" t="s">
        <v>1633</v>
      </c>
      <c r="E362" s="266">
        <v>395.03869354838707</v>
      </c>
      <c r="F362" s="266">
        <v>391.25</v>
      </c>
      <c r="G362" s="385"/>
      <c r="H362" s="293"/>
    </row>
    <row r="363" spans="2:8" x14ac:dyDescent="0.2">
      <c r="B363" s="97" t="s">
        <v>234</v>
      </c>
      <c r="C363" s="203" t="s">
        <v>1632</v>
      </c>
      <c r="D363" s="203" t="s">
        <v>1633</v>
      </c>
      <c r="E363" s="266">
        <v>1136.3953819471308</v>
      </c>
      <c r="F363" s="266">
        <v>1136.4000000000001</v>
      </c>
      <c r="G363" s="385"/>
      <c r="H363" s="293"/>
    </row>
    <row r="364" spans="2:8" x14ac:dyDescent="0.2">
      <c r="B364" s="97" t="s">
        <v>177</v>
      </c>
      <c r="C364" s="203" t="s">
        <v>1632</v>
      </c>
      <c r="D364" s="203" t="s">
        <v>1633</v>
      </c>
      <c r="E364" s="266">
        <v>3399.001530612245</v>
      </c>
      <c r="F364" s="266">
        <v>3391</v>
      </c>
      <c r="G364" s="385"/>
      <c r="H364" s="293"/>
    </row>
    <row r="365" spans="2:8" x14ac:dyDescent="0.2">
      <c r="B365" s="97" t="s">
        <v>198</v>
      </c>
      <c r="C365" s="203" t="s">
        <v>1632</v>
      </c>
      <c r="D365" s="203" t="s">
        <v>1633</v>
      </c>
      <c r="E365" s="266">
        <v>452.65451632509934</v>
      </c>
      <c r="F365" s="266">
        <v>446.95</v>
      </c>
      <c r="G365" s="385"/>
      <c r="H365" s="293"/>
    </row>
    <row r="366" spans="2:8" x14ac:dyDescent="0.2">
      <c r="B366" s="97" t="s">
        <v>224</v>
      </c>
      <c r="C366" s="203" t="s">
        <v>1632</v>
      </c>
      <c r="D366" s="203" t="s">
        <v>1633</v>
      </c>
      <c r="E366" s="266">
        <v>327.85996774932562</v>
      </c>
      <c r="F366" s="266">
        <v>327.9</v>
      </c>
      <c r="G366" s="385"/>
      <c r="H366" s="293"/>
    </row>
    <row r="367" spans="2:8" x14ac:dyDescent="0.2">
      <c r="B367" s="97"/>
      <c r="C367" s="203"/>
      <c r="D367" s="203"/>
      <c r="E367" s="266"/>
      <c r="F367" s="266"/>
      <c r="G367" s="385"/>
      <c r="H367" s="293"/>
    </row>
    <row r="368" spans="2:8" x14ac:dyDescent="0.2">
      <c r="B368" s="386" t="s">
        <v>1634</v>
      </c>
      <c r="C368" s="387"/>
      <c r="D368" s="387"/>
      <c r="E368" s="387"/>
      <c r="F368" s="387"/>
      <c r="G368" s="387"/>
      <c r="H368" s="132"/>
    </row>
    <row r="369" spans="2:8" x14ac:dyDescent="0.2">
      <c r="B369" s="388"/>
      <c r="C369" s="389"/>
      <c r="D369" s="389"/>
      <c r="E369" s="389"/>
      <c r="F369" s="389"/>
      <c r="G369" s="389"/>
      <c r="H369" s="132"/>
    </row>
    <row r="370" spans="2:8" x14ac:dyDescent="0.2">
      <c r="B370" s="185" t="s">
        <v>1879</v>
      </c>
      <c r="C370" s="241"/>
      <c r="D370" s="241"/>
      <c r="E370" s="108"/>
      <c r="F370" s="108"/>
      <c r="G370" s="108"/>
      <c r="H370" s="132"/>
    </row>
    <row r="371" spans="2:8" x14ac:dyDescent="0.2">
      <c r="B371" s="97" t="s">
        <v>1635</v>
      </c>
      <c r="C371" s="97"/>
      <c r="D371" s="108"/>
      <c r="F371" s="108"/>
      <c r="G371" s="108"/>
      <c r="H371" s="132"/>
    </row>
    <row r="372" spans="2:8" x14ac:dyDescent="0.2">
      <c r="B372" s="97" t="s">
        <v>1636</v>
      </c>
      <c r="C372" s="138">
        <v>269097</v>
      </c>
      <c r="D372" s="108"/>
      <c r="F372" s="153"/>
      <c r="G372" s="153"/>
      <c r="H372" s="132"/>
    </row>
    <row r="373" spans="2:8" x14ac:dyDescent="0.2">
      <c r="B373" s="97" t="s">
        <v>1637</v>
      </c>
      <c r="C373" s="138">
        <v>269097</v>
      </c>
      <c r="D373" s="108"/>
      <c r="F373" s="153"/>
      <c r="G373" s="153"/>
      <c r="H373" s="132"/>
    </row>
    <row r="374" spans="2:8" x14ac:dyDescent="0.2">
      <c r="B374" s="97" t="s">
        <v>1638</v>
      </c>
      <c r="C374" s="138">
        <v>0</v>
      </c>
      <c r="D374" s="108"/>
      <c r="F374" s="153"/>
      <c r="G374" s="153"/>
      <c r="H374" s="132"/>
    </row>
    <row r="375" spans="2:8" x14ac:dyDescent="0.2">
      <c r="B375" s="97" t="s">
        <v>1639</v>
      </c>
      <c r="C375" s="138">
        <v>0</v>
      </c>
      <c r="D375" s="108"/>
      <c r="F375" s="153"/>
      <c r="G375" s="153"/>
      <c r="H375" s="132"/>
    </row>
    <row r="376" spans="2:8" x14ac:dyDescent="0.2">
      <c r="B376" s="97" t="s">
        <v>1640</v>
      </c>
      <c r="C376" s="138">
        <v>145682175914.60031</v>
      </c>
      <c r="D376" s="108"/>
      <c r="F376" s="153"/>
      <c r="G376" s="153"/>
      <c r="H376" s="132"/>
    </row>
    <row r="377" spans="2:8" x14ac:dyDescent="0.2">
      <c r="B377" s="97" t="s">
        <v>1641</v>
      </c>
      <c r="C377" s="138">
        <v>143986614236.66022</v>
      </c>
      <c r="D377" s="108"/>
      <c r="F377" s="153"/>
      <c r="G377" s="153"/>
      <c r="H377" s="132"/>
    </row>
    <row r="378" spans="2:8" x14ac:dyDescent="0.2">
      <c r="B378" s="97" t="s">
        <v>1642</v>
      </c>
      <c r="C378" s="138"/>
      <c r="D378" s="108"/>
      <c r="F378" s="153"/>
      <c r="G378" s="207"/>
      <c r="H378" s="132"/>
    </row>
    <row r="379" spans="2:8" x14ac:dyDescent="0.2">
      <c r="B379" s="97" t="s">
        <v>1643</v>
      </c>
      <c r="C379" s="138">
        <v>-1695561677.940094</v>
      </c>
      <c r="D379" s="108"/>
      <c r="F379" s="153"/>
      <c r="G379" s="209"/>
      <c r="H379" s="132"/>
    </row>
    <row r="380" spans="2:8" x14ac:dyDescent="0.2">
      <c r="B380" s="160" t="s">
        <v>1644</v>
      </c>
      <c r="C380" s="154"/>
      <c r="D380" s="154"/>
      <c r="E380" s="152"/>
      <c r="F380" s="153"/>
      <c r="G380" s="153"/>
      <c r="H380" s="132"/>
    </row>
    <row r="381" spans="2:8" x14ac:dyDescent="0.2">
      <c r="B381" s="227"/>
      <c r="C381" s="108"/>
      <c r="D381" s="108"/>
      <c r="E381" s="152"/>
      <c r="F381" s="152"/>
      <c r="G381" s="153"/>
      <c r="H381" s="132"/>
    </row>
    <row r="382" spans="2:8" x14ac:dyDescent="0.2">
      <c r="B382" s="185" t="s">
        <v>1645</v>
      </c>
      <c r="C382" s="241"/>
      <c r="D382" s="241"/>
      <c r="E382" s="108"/>
      <c r="F382" s="108"/>
      <c r="G382" s="108"/>
      <c r="H382" s="132"/>
    </row>
    <row r="383" spans="2:8" x14ac:dyDescent="0.2">
      <c r="B383" s="294"/>
      <c r="C383" s="112"/>
      <c r="D383" s="112"/>
      <c r="E383" s="105"/>
      <c r="F383" s="153"/>
      <c r="G383" s="209"/>
      <c r="H383" s="132"/>
    </row>
    <row r="384" spans="2:8" x14ac:dyDescent="0.2">
      <c r="B384" s="160" t="s">
        <v>1644</v>
      </c>
      <c r="C384" s="154"/>
      <c r="D384" s="154"/>
      <c r="E384" s="152"/>
      <c r="F384" s="153"/>
      <c r="G384" s="153"/>
      <c r="H384" s="132"/>
    </row>
    <row r="385" spans="2:8" x14ac:dyDescent="0.2">
      <c r="B385" s="227"/>
      <c r="C385" s="108"/>
      <c r="D385" s="108"/>
      <c r="E385" s="108"/>
      <c r="F385" s="244"/>
      <c r="G385" s="244"/>
      <c r="H385" s="132"/>
    </row>
    <row r="386" spans="2:8" x14ac:dyDescent="0.2">
      <c r="B386" s="185" t="s">
        <v>1646</v>
      </c>
      <c r="C386" s="241"/>
      <c r="D386" s="241"/>
      <c r="E386" s="108"/>
      <c r="F386" s="245"/>
      <c r="G386" s="108"/>
      <c r="H386" s="132"/>
    </row>
    <row r="387" spans="2:8" x14ac:dyDescent="0.2">
      <c r="B387" s="160"/>
      <c r="C387" s="154"/>
      <c r="D387" s="154"/>
      <c r="E387" s="108"/>
      <c r="F387" s="108"/>
      <c r="G387" s="108"/>
      <c r="H387" s="132"/>
    </row>
    <row r="388" spans="2:8" x14ac:dyDescent="0.2">
      <c r="B388" s="185" t="s">
        <v>1647</v>
      </c>
      <c r="C388" s="241"/>
      <c r="D388" s="241"/>
      <c r="E388" s="108"/>
      <c r="F388" s="245"/>
      <c r="G388" s="108"/>
      <c r="H388" s="132"/>
    </row>
    <row r="389" spans="2:8" ht="36" x14ac:dyDescent="0.2">
      <c r="B389" s="291" t="s">
        <v>1626</v>
      </c>
      <c r="C389" s="291" t="s">
        <v>1648</v>
      </c>
      <c r="D389" s="291" t="s">
        <v>1649</v>
      </c>
      <c r="E389" s="291" t="s">
        <v>1650</v>
      </c>
      <c r="F389" s="291" t="s">
        <v>1651</v>
      </c>
      <c r="G389" s="108"/>
      <c r="H389" s="132"/>
    </row>
    <row r="390" spans="2:8" x14ac:dyDescent="0.2">
      <c r="B390" s="96" t="s">
        <v>1652</v>
      </c>
      <c r="C390" s="96" t="s">
        <v>1653</v>
      </c>
      <c r="D390" s="96">
        <v>63</v>
      </c>
      <c r="E390" s="336">
        <v>2855.7464275132274</v>
      </c>
      <c r="F390" s="96">
        <v>2121.5500000000002</v>
      </c>
      <c r="G390" s="108"/>
      <c r="H390" s="132"/>
    </row>
    <row r="391" spans="2:8" x14ac:dyDescent="0.2">
      <c r="B391" s="227" t="s">
        <v>1654</v>
      </c>
      <c r="C391" s="108"/>
      <c r="D391" s="108"/>
      <c r="E391" s="108"/>
      <c r="F391" s="108"/>
      <c r="G391" s="108"/>
      <c r="H391" s="132"/>
    </row>
    <row r="392" spans="2:8" x14ac:dyDescent="0.2">
      <c r="B392" s="185"/>
      <c r="C392" s="241"/>
      <c r="D392" s="241"/>
      <c r="E392" s="108"/>
      <c r="F392" s="245"/>
      <c r="G392" s="108"/>
      <c r="H392" s="132"/>
    </row>
    <row r="393" spans="2:8" x14ac:dyDescent="0.2">
      <c r="B393" s="185"/>
      <c r="C393" s="241"/>
      <c r="D393" s="241"/>
      <c r="E393" s="108"/>
      <c r="F393" s="245"/>
      <c r="G393" s="108"/>
      <c r="H393" s="132"/>
    </row>
    <row r="394" spans="2:8" x14ac:dyDescent="0.2">
      <c r="B394" s="185" t="s">
        <v>1880</v>
      </c>
      <c r="C394" s="241"/>
      <c r="D394" s="241"/>
      <c r="E394" s="108"/>
      <c r="F394" s="108"/>
      <c r="G394" s="108"/>
      <c r="H394" s="132"/>
    </row>
    <row r="395" spans="2:8" x14ac:dyDescent="0.2">
      <c r="B395" s="97" t="s">
        <v>1655</v>
      </c>
      <c r="C395" s="138">
        <v>248665</v>
      </c>
      <c r="D395" s="108"/>
      <c r="F395" s="108"/>
      <c r="G395" s="108"/>
      <c r="H395" s="132"/>
    </row>
    <row r="396" spans="2:8" x14ac:dyDescent="0.2">
      <c r="B396" s="97" t="s">
        <v>1656</v>
      </c>
      <c r="C396" s="138">
        <v>158848295000</v>
      </c>
      <c r="D396" s="108"/>
      <c r="F396" s="244"/>
      <c r="G396" s="295"/>
      <c r="H396" s="87"/>
    </row>
    <row r="397" spans="2:8" x14ac:dyDescent="0.2">
      <c r="B397" s="97" t="s">
        <v>1657</v>
      </c>
      <c r="C397" s="138">
        <v>387563968.34000003</v>
      </c>
      <c r="D397" s="108"/>
      <c r="F397" s="108"/>
      <c r="G397" s="248"/>
      <c r="H397" s="87"/>
    </row>
    <row r="398" spans="2:8" x14ac:dyDescent="0.2">
      <c r="B398" s="227"/>
      <c r="C398" s="108"/>
      <c r="D398" s="108"/>
      <c r="E398" s="108"/>
      <c r="F398" s="108"/>
      <c r="G398" s="108"/>
      <c r="H398" s="87"/>
    </row>
    <row r="399" spans="2:8" x14ac:dyDescent="0.2">
      <c r="B399" s="185" t="s">
        <v>1658</v>
      </c>
      <c r="C399" s="108"/>
      <c r="D399" s="108"/>
      <c r="E399" s="108"/>
      <c r="F399" s="108"/>
      <c r="G399" s="108"/>
      <c r="H399" s="87"/>
    </row>
    <row r="400" spans="2:8" x14ac:dyDescent="0.2">
      <c r="B400" s="88"/>
      <c r="C400" s="85"/>
      <c r="D400" s="85"/>
      <c r="E400" s="85"/>
      <c r="F400" s="85"/>
      <c r="G400" s="86"/>
      <c r="H400" s="296"/>
    </row>
    <row r="403" spans="2:12" x14ac:dyDescent="0.2">
      <c r="B403" s="393" t="s">
        <v>1763</v>
      </c>
      <c r="C403" s="393"/>
      <c r="D403" s="393"/>
      <c r="E403" s="393"/>
      <c r="F403" s="393"/>
      <c r="G403" s="393"/>
      <c r="H403" s="393"/>
      <c r="I403" s="393"/>
      <c r="J403" s="393"/>
      <c r="K403" s="145"/>
      <c r="L403" s="145"/>
    </row>
    <row r="404" spans="2:12" ht="14.25" customHeight="1" x14ac:dyDescent="0.2">
      <c r="B404" s="394" t="s">
        <v>1764</v>
      </c>
      <c r="C404" s="392" t="s">
        <v>1765</v>
      </c>
      <c r="D404" s="392"/>
      <c r="E404" s="211" t="s">
        <v>1766</v>
      </c>
      <c r="F404" s="211" t="s">
        <v>1767</v>
      </c>
      <c r="G404" s="392" t="s">
        <v>1768</v>
      </c>
      <c r="H404" s="392"/>
      <c r="I404" s="392"/>
      <c r="J404" s="392"/>
    </row>
    <row r="405" spans="2:12" ht="36" x14ac:dyDescent="0.2">
      <c r="B405" s="394"/>
      <c r="C405" s="212" t="s">
        <v>1769</v>
      </c>
      <c r="D405" s="212" t="s">
        <v>1770</v>
      </c>
      <c r="E405" s="212" t="s">
        <v>1771</v>
      </c>
      <c r="F405" s="212" t="s">
        <v>1772</v>
      </c>
      <c r="G405" s="212" t="s">
        <v>1769</v>
      </c>
      <c r="H405" s="212" t="s">
        <v>1770</v>
      </c>
      <c r="I405" s="212" t="s">
        <v>1771</v>
      </c>
      <c r="J405" s="212" t="s">
        <v>1772</v>
      </c>
    </row>
    <row r="406" spans="2:12" x14ac:dyDescent="0.2">
      <c r="B406" s="213" t="s">
        <v>1773</v>
      </c>
      <c r="C406" s="214">
        <v>0.18832721289269694</v>
      </c>
      <c r="D406" s="214">
        <v>0.1967473664538586</v>
      </c>
      <c r="E406" s="214">
        <v>0.14920192594370896</v>
      </c>
      <c r="F406" s="214">
        <v>0.13528336134178587</v>
      </c>
      <c r="G406" s="269">
        <v>84398.099999999991</v>
      </c>
      <c r="H406" s="269">
        <v>92095.599999999991</v>
      </c>
      <c r="I406" s="269">
        <v>55795.363044458914</v>
      </c>
      <c r="J406" s="269">
        <v>47993.165462492427</v>
      </c>
    </row>
    <row r="407" spans="2:12" x14ac:dyDescent="0.2">
      <c r="B407" s="97" t="s">
        <v>1774</v>
      </c>
      <c r="C407" s="214">
        <v>3.2321944918757728E-2</v>
      </c>
      <c r="D407" s="214">
        <v>3.9260182923044784E-2</v>
      </c>
      <c r="E407" s="214">
        <v>-5.2824270106234916E-2</v>
      </c>
      <c r="F407" s="214">
        <v>-3.4516579708162909E-2</v>
      </c>
      <c r="G407" s="269">
        <v>10323.219449187578</v>
      </c>
      <c r="H407" s="269">
        <v>10392.601829230447</v>
      </c>
      <c r="I407" s="269">
        <v>9471.7572989376513</v>
      </c>
      <c r="J407" s="269">
        <v>9654.8342029183714</v>
      </c>
    </row>
    <row r="408" spans="2:12" x14ac:dyDescent="0.2">
      <c r="B408" s="97" t="s">
        <v>1775</v>
      </c>
      <c r="C408" s="214">
        <v>0.2174428477893835</v>
      </c>
      <c r="D408" s="214">
        <v>0.22646462356757291</v>
      </c>
      <c r="E408" s="214">
        <v>0.16383224204919422</v>
      </c>
      <c r="F408" s="214">
        <v>0.14212177949327787</v>
      </c>
      <c r="G408" s="269">
        <v>18054.266700037864</v>
      </c>
      <c r="H408" s="269">
        <v>18458.991421470375</v>
      </c>
      <c r="I408" s="269">
        <v>15770.725583075313</v>
      </c>
      <c r="J408" s="269">
        <v>14903.743108680201</v>
      </c>
    </row>
    <row r="409" spans="2:12" x14ac:dyDescent="0.2">
      <c r="B409" s="97" t="s">
        <v>1776</v>
      </c>
      <c r="C409" s="214">
        <v>0.21780320179793233</v>
      </c>
      <c r="D409" s="214">
        <v>0.22822408519700921</v>
      </c>
      <c r="E409" s="214">
        <v>0.20699358154559744</v>
      </c>
      <c r="F409" s="214">
        <v>0.18362021661710481</v>
      </c>
      <c r="G409" s="269">
        <v>26799.088048417263</v>
      </c>
      <c r="H409" s="269">
        <v>27966.147501905496</v>
      </c>
      <c r="I409" s="269">
        <v>25630.002729886888</v>
      </c>
      <c r="J409" s="269">
        <v>23241.409034022086</v>
      </c>
    </row>
    <row r="410" spans="2:12" x14ac:dyDescent="0.2">
      <c r="B410" s="97" t="s">
        <v>1777</v>
      </c>
      <c r="C410" s="214">
        <v>0.18109765258975719</v>
      </c>
      <c r="D410" s="214">
        <v>0.1900987090321673</v>
      </c>
      <c r="E410" s="214">
        <v>0.1433730501340722</v>
      </c>
      <c r="F410" s="214">
        <v>0.13337768851829446</v>
      </c>
      <c r="G410" s="269">
        <v>52899.576292433441</v>
      </c>
      <c r="H410" s="269">
        <v>57075.676915163276</v>
      </c>
      <c r="I410" s="269">
        <v>38225.904615238571</v>
      </c>
      <c r="J410" s="269">
        <v>35010.112347853399</v>
      </c>
    </row>
    <row r="411" spans="2:12" x14ac:dyDescent="0.2">
      <c r="B411" s="210"/>
      <c r="C411" s="270"/>
      <c r="D411" s="270"/>
      <c r="E411" s="270"/>
      <c r="F411" s="270"/>
      <c r="G411" s="270"/>
      <c r="H411" s="271"/>
      <c r="I411" s="271"/>
      <c r="J411" s="271"/>
      <c r="K411" s="145"/>
    </row>
    <row r="412" spans="2:12" x14ac:dyDescent="0.2"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</row>
    <row r="413" spans="2:12" x14ac:dyDescent="0.2">
      <c r="B413" s="393" t="s">
        <v>1778</v>
      </c>
      <c r="C413" s="393"/>
      <c r="D413" s="393"/>
      <c r="E413" s="393"/>
      <c r="F413" s="393"/>
      <c r="G413" s="210"/>
      <c r="H413" s="145"/>
      <c r="I413" s="145"/>
      <c r="J413" s="145"/>
      <c r="K413" s="145"/>
      <c r="L413" s="145"/>
    </row>
    <row r="414" spans="2:12" ht="60" x14ac:dyDescent="0.2">
      <c r="B414" s="216"/>
      <c r="C414" s="217" t="s">
        <v>1773</v>
      </c>
      <c r="D414" s="212" t="s">
        <v>1774</v>
      </c>
      <c r="E414" s="212" t="s">
        <v>1775</v>
      </c>
      <c r="F414" s="212" t="s">
        <v>1776</v>
      </c>
      <c r="G414" s="212" t="s">
        <v>1777</v>
      </c>
      <c r="H414" s="145"/>
      <c r="I414" s="145"/>
      <c r="J414" s="145"/>
      <c r="K414" s="145"/>
      <c r="L414" s="145"/>
    </row>
    <row r="415" spans="2:12" x14ac:dyDescent="0.2">
      <c r="B415" s="213" t="s">
        <v>1779</v>
      </c>
      <c r="C415" s="97">
        <v>1490000</v>
      </c>
      <c r="D415" s="97">
        <v>120000</v>
      </c>
      <c r="E415" s="97">
        <v>360000</v>
      </c>
      <c r="F415" s="97">
        <v>600000</v>
      </c>
      <c r="G415" s="97">
        <v>1200000</v>
      </c>
      <c r="H415" s="145"/>
      <c r="I415" s="145"/>
      <c r="J415" s="145"/>
      <c r="K415" s="145"/>
      <c r="L415" s="145"/>
    </row>
    <row r="416" spans="2:12" x14ac:dyDescent="0.2">
      <c r="B416" s="213" t="s">
        <v>1780</v>
      </c>
      <c r="C416" s="219">
        <v>5201421.6180921001</v>
      </c>
      <c r="D416" s="219">
        <v>124979.499736375</v>
      </c>
      <c r="E416" s="219">
        <v>470702.53008996602</v>
      </c>
      <c r="F416" s="219">
        <v>947733.46670327499</v>
      </c>
      <c r="G416" s="219">
        <v>3299543.1820393102</v>
      </c>
      <c r="H416" s="145"/>
      <c r="I416" s="145"/>
      <c r="J416" s="145"/>
      <c r="K416" s="145"/>
      <c r="L416" s="145"/>
    </row>
    <row r="417" spans="2:12" x14ac:dyDescent="0.2">
      <c r="B417" s="213" t="s">
        <v>1781</v>
      </c>
      <c r="C417" s="220">
        <v>18.649386310200899</v>
      </c>
      <c r="D417" s="220">
        <v>7.8224209789980899</v>
      </c>
      <c r="E417" s="220">
        <v>18.227929224985498</v>
      </c>
      <c r="F417" s="220">
        <v>18.344697857412001</v>
      </c>
      <c r="G417" s="220">
        <v>19.209615512459202</v>
      </c>
      <c r="H417" s="272"/>
      <c r="I417" s="272"/>
      <c r="J417" s="272"/>
      <c r="K417" s="272"/>
      <c r="L417" s="272"/>
    </row>
    <row r="418" spans="2:12" x14ac:dyDescent="0.2">
      <c r="B418" s="213" t="s">
        <v>1782</v>
      </c>
      <c r="C418" s="220">
        <v>14.8684541302321</v>
      </c>
      <c r="D418" s="220">
        <v>4.8355223846378204</v>
      </c>
      <c r="E418" s="220">
        <v>13.500240050926701</v>
      </c>
      <c r="F418" s="220">
        <v>14.951031508302201</v>
      </c>
      <c r="G418" s="220">
        <v>15.2716182940559</v>
      </c>
      <c r="H418" s="272"/>
      <c r="I418" s="272"/>
      <c r="J418" s="272"/>
      <c r="K418" s="272"/>
      <c r="L418" s="272"/>
    </row>
    <row r="419" spans="2:12" x14ac:dyDescent="0.2">
      <c r="B419" s="213" t="s">
        <v>1783</v>
      </c>
      <c r="C419" s="220">
        <v>13.532777771224501</v>
      </c>
      <c r="D419" s="220">
        <v>5.0813934045267901</v>
      </c>
      <c r="E419" s="220">
        <v>11.3055304536795</v>
      </c>
      <c r="F419" s="220">
        <v>12.715752823331901</v>
      </c>
      <c r="G419" s="220">
        <v>13.9729318623768</v>
      </c>
      <c r="H419" s="272"/>
      <c r="I419" s="272"/>
      <c r="J419" s="272"/>
      <c r="K419" s="272"/>
      <c r="L419" s="272"/>
    </row>
    <row r="420" spans="2:12" x14ac:dyDescent="0.2"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</row>
    <row r="421" spans="2:12" x14ac:dyDescent="0.2">
      <c r="B421" s="393" t="s">
        <v>1784</v>
      </c>
      <c r="C421" s="393"/>
      <c r="D421" s="393"/>
      <c r="E421" s="393"/>
      <c r="F421" s="393"/>
      <c r="G421" s="210"/>
      <c r="H421" s="145"/>
      <c r="I421" s="145"/>
      <c r="J421" s="145"/>
      <c r="K421" s="145"/>
      <c r="L421" s="145"/>
    </row>
    <row r="422" spans="2:12" ht="60" x14ac:dyDescent="0.2">
      <c r="B422" s="216"/>
      <c r="C422" s="217" t="s">
        <v>1773</v>
      </c>
      <c r="D422" s="212" t="s">
        <v>1774</v>
      </c>
      <c r="E422" s="212" t="s">
        <v>1775</v>
      </c>
      <c r="F422" s="212" t="s">
        <v>1776</v>
      </c>
      <c r="G422" s="212" t="s">
        <v>1777</v>
      </c>
      <c r="H422" s="145"/>
      <c r="I422" s="145"/>
      <c r="J422" s="145"/>
      <c r="K422" s="145"/>
      <c r="L422" s="145"/>
    </row>
    <row r="423" spans="2:12" x14ac:dyDescent="0.2">
      <c r="B423" s="213" t="s">
        <v>1779</v>
      </c>
      <c r="C423" s="97">
        <v>1490000</v>
      </c>
      <c r="D423" s="97">
        <v>120000</v>
      </c>
      <c r="E423" s="97">
        <v>360000</v>
      </c>
      <c r="F423" s="97">
        <v>600000</v>
      </c>
      <c r="G423" s="97">
        <v>1200000</v>
      </c>
      <c r="H423" s="145"/>
      <c r="I423" s="145"/>
      <c r="J423" s="145"/>
      <c r="K423" s="145"/>
      <c r="L423" s="145"/>
    </row>
    <row r="424" spans="2:12" x14ac:dyDescent="0.2">
      <c r="B424" s="213" t="s">
        <v>1780</v>
      </c>
      <c r="C424" s="219">
        <v>5540067.5659850799</v>
      </c>
      <c r="D424" s="219">
        <v>125425.761575895</v>
      </c>
      <c r="E424" s="219">
        <v>476427.964313331</v>
      </c>
      <c r="F424" s="219">
        <v>969822.97573197901</v>
      </c>
      <c r="G424" s="219">
        <v>3474032.8123285202</v>
      </c>
      <c r="H424" s="145"/>
      <c r="I424" s="145"/>
      <c r="J424" s="145"/>
      <c r="K424" s="145"/>
      <c r="L424" s="145"/>
    </row>
    <row r="425" spans="2:12" x14ac:dyDescent="0.2">
      <c r="B425" s="213" t="s">
        <v>1781</v>
      </c>
      <c r="C425" s="220">
        <v>19.550314409238101</v>
      </c>
      <c r="D425" s="220">
        <v>8.5322706159287591</v>
      </c>
      <c r="E425" s="220">
        <v>19.0888028243962</v>
      </c>
      <c r="F425" s="220">
        <v>19.290398012006399</v>
      </c>
      <c r="G425" s="220">
        <v>20.163529004982401</v>
      </c>
      <c r="H425" s="272"/>
      <c r="I425" s="272"/>
      <c r="J425" s="272"/>
      <c r="K425" s="272"/>
      <c r="L425" s="272"/>
    </row>
    <row r="426" spans="2:12" x14ac:dyDescent="0.2">
      <c r="B426" s="213" t="s">
        <v>1782</v>
      </c>
      <c r="C426" s="220">
        <v>14.8684541302321</v>
      </c>
      <c r="D426" s="220">
        <v>4.8355223846378204</v>
      </c>
      <c r="E426" s="220">
        <v>13.500240050926701</v>
      </c>
      <c r="F426" s="220">
        <v>14.951031508302201</v>
      </c>
      <c r="G426" s="220">
        <v>15.2716182940559</v>
      </c>
      <c r="H426" s="272"/>
      <c r="I426" s="272"/>
      <c r="J426" s="272"/>
      <c r="K426" s="272"/>
      <c r="L426" s="272"/>
    </row>
    <row r="427" spans="2:12" x14ac:dyDescent="0.2">
      <c r="B427" s="213" t="s">
        <v>1783</v>
      </c>
      <c r="C427" s="220">
        <v>13.532777771224501</v>
      </c>
      <c r="D427" s="220">
        <v>5.0813934045267901</v>
      </c>
      <c r="E427" s="220">
        <v>11.3055304536795</v>
      </c>
      <c r="F427" s="220">
        <v>12.715752823331901</v>
      </c>
      <c r="G427" s="220">
        <v>13.9729318623768</v>
      </c>
      <c r="H427" s="272"/>
      <c r="I427" s="272"/>
      <c r="J427" s="272"/>
      <c r="K427" s="272"/>
      <c r="L427" s="272"/>
    </row>
    <row r="428" spans="2:12" x14ac:dyDescent="0.2"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</row>
    <row r="429" spans="2:12" x14ac:dyDescent="0.2">
      <c r="B429" s="216" t="s">
        <v>1785</v>
      </c>
      <c r="C429" s="216"/>
      <c r="D429" s="145"/>
      <c r="E429" s="145"/>
      <c r="F429" s="145"/>
      <c r="G429" s="145"/>
      <c r="H429" s="145"/>
      <c r="I429" s="145"/>
      <c r="J429" s="145"/>
      <c r="K429" s="145"/>
      <c r="L429" s="145"/>
    </row>
    <row r="430" spans="2:12" x14ac:dyDescent="0.2">
      <c r="B430" s="97" t="s">
        <v>1786</v>
      </c>
      <c r="C430" s="297">
        <v>8.5013080242403782E-2</v>
      </c>
      <c r="D430" s="145"/>
      <c r="E430" s="276"/>
      <c r="F430" s="145"/>
      <c r="G430" s="145"/>
      <c r="H430" s="145"/>
      <c r="I430" s="145"/>
      <c r="J430" s="145"/>
      <c r="K430" s="145"/>
      <c r="L430" s="145"/>
    </row>
    <row r="431" spans="2:12" x14ac:dyDescent="0.2">
      <c r="B431" s="97" t="s">
        <v>1787</v>
      </c>
      <c r="C431" s="297">
        <v>0.13158213011021669</v>
      </c>
      <c r="D431" s="145"/>
      <c r="E431" s="276"/>
      <c r="F431" s="145"/>
      <c r="G431" s="145"/>
      <c r="H431" s="145"/>
      <c r="I431" s="145"/>
      <c r="J431" s="145"/>
      <c r="K431" s="145"/>
      <c r="L431" s="145"/>
    </row>
    <row r="432" spans="2:12" x14ac:dyDescent="0.2">
      <c r="B432" s="97" t="s">
        <v>1788</v>
      </c>
      <c r="C432" s="298">
        <v>1.7013533171331898</v>
      </c>
      <c r="D432" s="145"/>
      <c r="E432" s="299"/>
      <c r="F432" s="145"/>
      <c r="G432" s="145"/>
      <c r="H432" s="145"/>
      <c r="I432" s="145"/>
      <c r="J432" s="145"/>
      <c r="K432" s="145"/>
      <c r="L432" s="145"/>
    </row>
    <row r="433" spans="2:12" x14ac:dyDescent="0.2">
      <c r="B433" s="97" t="s">
        <v>1789</v>
      </c>
      <c r="C433" s="298">
        <v>0.57051224045232496</v>
      </c>
      <c r="D433" s="145"/>
      <c r="E433" s="299"/>
      <c r="F433" s="145"/>
      <c r="G433" s="145"/>
      <c r="H433" s="145"/>
      <c r="I433" s="145"/>
      <c r="J433" s="145"/>
      <c r="K433" s="145"/>
      <c r="L433" s="145"/>
    </row>
    <row r="434" spans="2:12" x14ac:dyDescent="0.2">
      <c r="B434" s="79" t="s">
        <v>1790</v>
      </c>
      <c r="C434" s="298">
        <v>0.59011497325100171</v>
      </c>
      <c r="D434" s="145"/>
      <c r="E434" s="299"/>
      <c r="F434" s="145"/>
      <c r="G434" s="145"/>
      <c r="H434" s="145"/>
      <c r="I434" s="145"/>
      <c r="J434" s="145"/>
      <c r="K434" s="145"/>
      <c r="L434" s="145"/>
    </row>
    <row r="435" spans="2:12" x14ac:dyDescent="0.2">
      <c r="B435" s="97" t="s">
        <v>1791</v>
      </c>
      <c r="C435" s="298">
        <v>0.25352179289869309</v>
      </c>
      <c r="D435" s="145"/>
      <c r="E435" s="299"/>
      <c r="F435" s="145"/>
      <c r="G435" s="145"/>
      <c r="H435" s="145"/>
      <c r="I435" s="145"/>
      <c r="J435" s="145"/>
      <c r="K435" s="145"/>
      <c r="L435" s="145"/>
    </row>
    <row r="436" spans="2:12" x14ac:dyDescent="0.2">
      <c r="B436" s="97" t="s">
        <v>1792</v>
      </c>
      <c r="C436" s="275">
        <v>-2.9294054057521057E-2</v>
      </c>
      <c r="D436" s="145"/>
      <c r="E436" s="299"/>
      <c r="F436" s="145"/>
      <c r="G436" s="145"/>
      <c r="H436" s="145"/>
      <c r="I436" s="145"/>
      <c r="J436" s="145"/>
      <c r="K436" s="145"/>
      <c r="L436" s="145"/>
    </row>
    <row r="437" spans="2:12" x14ac:dyDescent="0.2">
      <c r="B437" s="213" t="s">
        <v>1793</v>
      </c>
      <c r="C437" s="273">
        <v>5.74E-2</v>
      </c>
      <c r="D437" s="145"/>
      <c r="E437" s="276"/>
      <c r="F437" s="145"/>
      <c r="G437" s="145"/>
      <c r="H437" s="145"/>
      <c r="I437" s="145"/>
      <c r="J437" s="145"/>
      <c r="K437" s="145"/>
      <c r="L437" s="145"/>
    </row>
    <row r="438" spans="2:12" x14ac:dyDescent="0.2">
      <c r="B438" s="210"/>
      <c r="C438" s="276"/>
      <c r="D438" s="145"/>
      <c r="E438" s="276"/>
      <c r="F438" s="145"/>
      <c r="G438" s="145"/>
      <c r="H438" s="145"/>
      <c r="I438" s="145"/>
      <c r="J438" s="145"/>
      <c r="K438" s="145"/>
      <c r="L438" s="145"/>
    </row>
    <row r="439" spans="2:12" x14ac:dyDescent="0.2">
      <c r="B439" s="211" t="s">
        <v>1794</v>
      </c>
      <c r="C439" s="216"/>
      <c r="D439" s="145"/>
      <c r="E439" s="276"/>
      <c r="F439" s="145"/>
      <c r="G439" s="145"/>
      <c r="H439" s="145"/>
      <c r="I439" s="145"/>
      <c r="J439" s="145"/>
      <c r="K439" s="145"/>
      <c r="L439" s="145"/>
    </row>
    <row r="440" spans="2:12" x14ac:dyDescent="0.2">
      <c r="B440" s="97" t="s">
        <v>1795</v>
      </c>
      <c r="C440" s="221">
        <v>0.29082869128256067</v>
      </c>
      <c r="D440" s="145"/>
      <c r="E440" s="276"/>
      <c r="F440" s="145"/>
      <c r="G440" s="145"/>
      <c r="H440" s="145"/>
      <c r="I440" s="145"/>
      <c r="J440" s="145"/>
      <c r="K440" s="145"/>
      <c r="L440" s="145"/>
    </row>
    <row r="441" spans="2:12" x14ac:dyDescent="0.2"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</row>
    <row r="442" spans="2:12" x14ac:dyDescent="0.2">
      <c r="B442" s="182" t="s">
        <v>1796</v>
      </c>
    </row>
    <row r="443" spans="2:12" x14ac:dyDescent="0.2">
      <c r="B443" s="17" t="s">
        <v>1797</v>
      </c>
    </row>
    <row r="444" spans="2:12" x14ac:dyDescent="0.2">
      <c r="B444" s="17" t="s">
        <v>1798</v>
      </c>
    </row>
    <row r="445" spans="2:12" x14ac:dyDescent="0.2">
      <c r="B445" s="17" t="s">
        <v>1799</v>
      </c>
    </row>
    <row r="447" spans="2:12" x14ac:dyDescent="0.2">
      <c r="B447" s="186" t="s">
        <v>1800</v>
      </c>
      <c r="C447" s="390" t="s">
        <v>1801</v>
      </c>
      <c r="D447" s="390"/>
    </row>
    <row r="448" spans="2:12" x14ac:dyDescent="0.2">
      <c r="B448" s="187"/>
      <c r="C448" s="391" t="s">
        <v>1802</v>
      </c>
      <c r="D448" s="391"/>
    </row>
    <row r="449" spans="2:2" x14ac:dyDescent="0.2">
      <c r="B449" s="187"/>
    </row>
    <row r="450" spans="2:2" x14ac:dyDescent="0.2">
      <c r="B450" s="187"/>
    </row>
    <row r="451" spans="2:2" x14ac:dyDescent="0.2">
      <c r="B451" s="187"/>
    </row>
    <row r="452" spans="2:2" x14ac:dyDescent="0.2">
      <c r="B452" s="187"/>
    </row>
    <row r="453" spans="2:2" x14ac:dyDescent="0.2">
      <c r="B453" s="187"/>
    </row>
    <row r="454" spans="2:2" x14ac:dyDescent="0.2">
      <c r="B454" s="187"/>
    </row>
    <row r="455" spans="2:2" x14ac:dyDescent="0.2">
      <c r="B455" s="187"/>
    </row>
    <row r="456" spans="2:2" x14ac:dyDescent="0.2">
      <c r="B456" s="187"/>
    </row>
    <row r="457" spans="2:2" x14ac:dyDescent="0.2">
      <c r="B457" s="187"/>
    </row>
  </sheetData>
  <mergeCells count="13">
    <mergeCell ref="C447:D447"/>
    <mergeCell ref="C448:D448"/>
    <mergeCell ref="G404:J404"/>
    <mergeCell ref="B403:J403"/>
    <mergeCell ref="B404:B405"/>
    <mergeCell ref="C404:D404"/>
    <mergeCell ref="B413:F413"/>
    <mergeCell ref="B421:F421"/>
    <mergeCell ref="B277:B278"/>
    <mergeCell ref="C277:C278"/>
    <mergeCell ref="G310:G367"/>
    <mergeCell ref="B368:G368"/>
    <mergeCell ref="B369:G369"/>
  </mergeCells>
  <pageMargins left="0" right="0" top="0.38" bottom="0.42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2:J273"/>
  <sheetViews>
    <sheetView zoomScaleNormal="100" workbookViewId="0"/>
  </sheetViews>
  <sheetFormatPr defaultRowHeight="12" x14ac:dyDescent="0.2"/>
  <cols>
    <col min="1" max="1" width="3.28515625" style="17" customWidth="1"/>
    <col min="2" max="2" width="65" style="17" customWidth="1"/>
    <col min="3" max="3" width="17" style="17" customWidth="1"/>
    <col min="4" max="4" width="18.140625" style="17" customWidth="1"/>
    <col min="5" max="5" width="20" style="17" customWidth="1"/>
    <col min="6" max="6" width="18.85546875" style="17" customWidth="1"/>
    <col min="7" max="7" width="14.28515625" style="17" customWidth="1"/>
    <col min="8" max="8" width="11.85546875" style="17" customWidth="1"/>
    <col min="9" max="9" width="8.5703125" style="17" customWidth="1"/>
    <col min="10" max="10" width="10.85546875" style="17" customWidth="1"/>
    <col min="11" max="16384" width="9.140625" style="17"/>
  </cols>
  <sheetData>
    <row r="2" spans="1:10" x14ac:dyDescent="0.2">
      <c r="B2" s="346" t="s">
        <v>1913</v>
      </c>
      <c r="C2" s="347" t="s">
        <v>5</v>
      </c>
    </row>
    <row r="3" spans="1:10" ht="15.95" customHeight="1" x14ac:dyDescent="0.2">
      <c r="A3" s="69"/>
      <c r="B3" s="346" t="s">
        <v>1914</v>
      </c>
      <c r="C3" s="346" t="s">
        <v>1916</v>
      </c>
      <c r="D3" s="356"/>
      <c r="E3" s="69"/>
      <c r="F3" s="69"/>
      <c r="G3" s="69"/>
      <c r="H3" s="69"/>
      <c r="I3" s="69"/>
      <c r="J3" s="69"/>
    </row>
    <row r="4" spans="1:10" ht="12.95" customHeight="1" x14ac:dyDescent="0.2">
      <c r="A4" s="69"/>
      <c r="B4" s="182" t="s">
        <v>1952</v>
      </c>
      <c r="C4" s="345">
        <v>45930</v>
      </c>
      <c r="D4" s="356"/>
      <c r="E4" s="69"/>
      <c r="F4" s="69"/>
      <c r="G4" s="69"/>
      <c r="H4" s="69"/>
      <c r="I4" s="69"/>
      <c r="J4" s="69"/>
    </row>
    <row r="5" spans="1:10" ht="12.95" customHeight="1" x14ac:dyDescent="0.2">
      <c r="A5" s="3" t="s">
        <v>15</v>
      </c>
      <c r="B5" s="348"/>
      <c r="C5" s="349"/>
      <c r="D5" s="356"/>
      <c r="E5" s="69"/>
      <c r="F5" s="69"/>
      <c r="G5" s="69"/>
      <c r="H5" s="69"/>
      <c r="I5" s="69"/>
      <c r="J5" s="69"/>
    </row>
    <row r="6" spans="1:10" ht="27.95" customHeight="1" x14ac:dyDescent="0.2">
      <c r="A6" s="69"/>
      <c r="B6" s="41" t="s">
        <v>16</v>
      </c>
      <c r="C6" s="42" t="s">
        <v>17</v>
      </c>
      <c r="D6" s="357" t="s">
        <v>621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  <c r="J6" s="71" t="s">
        <v>24</v>
      </c>
    </row>
    <row r="7" spans="1:10" ht="12.95" customHeight="1" x14ac:dyDescent="0.2">
      <c r="A7" s="69"/>
      <c r="B7" s="44" t="s">
        <v>622</v>
      </c>
      <c r="C7" s="4"/>
      <c r="D7" s="24"/>
      <c r="E7" s="4"/>
      <c r="F7" s="4"/>
      <c r="G7" s="4"/>
      <c r="H7" s="72"/>
      <c r="I7" s="72"/>
      <c r="J7" s="69"/>
    </row>
    <row r="8" spans="1:10" ht="12.95" customHeight="1" x14ac:dyDescent="0.2">
      <c r="A8" s="69"/>
      <c r="B8" s="44" t="s">
        <v>623</v>
      </c>
      <c r="C8" s="4"/>
      <c r="D8" s="24"/>
      <c r="E8" s="4"/>
      <c r="F8" s="73"/>
      <c r="G8" s="72"/>
      <c r="H8" s="72"/>
      <c r="I8" s="72"/>
      <c r="J8" s="69"/>
    </row>
    <row r="9" spans="1:10" ht="12.95" customHeight="1" x14ac:dyDescent="0.2">
      <c r="A9" s="5" t="s">
        <v>624</v>
      </c>
      <c r="B9" s="45" t="s">
        <v>1369</v>
      </c>
      <c r="C9" s="4" t="s">
        <v>625</v>
      </c>
      <c r="D9" s="24" t="s">
        <v>626</v>
      </c>
      <c r="E9" s="6">
        <v>1000</v>
      </c>
      <c r="F9" s="7">
        <v>10017.6</v>
      </c>
      <c r="G9" s="8">
        <v>2.5899999999999999E-2</v>
      </c>
      <c r="H9" s="14">
        <v>6.1351000000000003E-2</v>
      </c>
      <c r="I9" s="9"/>
      <c r="J9" s="69"/>
    </row>
    <row r="10" spans="1:10" ht="12.95" customHeight="1" x14ac:dyDescent="0.2">
      <c r="A10" s="5" t="s">
        <v>627</v>
      </c>
      <c r="B10" s="45" t="s">
        <v>1370</v>
      </c>
      <c r="C10" s="4" t="s">
        <v>628</v>
      </c>
      <c r="D10" s="24" t="s">
        <v>629</v>
      </c>
      <c r="E10" s="6">
        <v>500</v>
      </c>
      <c r="F10" s="7">
        <v>5005.1499999999996</v>
      </c>
      <c r="G10" s="8">
        <v>1.29E-2</v>
      </c>
      <c r="H10" s="14">
        <v>6.0298999999999998E-2</v>
      </c>
      <c r="I10" s="9"/>
      <c r="J10" s="69"/>
    </row>
    <row r="11" spans="1:10" ht="12.95" customHeight="1" x14ac:dyDescent="0.2">
      <c r="A11" s="5" t="s">
        <v>630</v>
      </c>
      <c r="B11" s="45" t="s">
        <v>1371</v>
      </c>
      <c r="C11" s="4" t="s">
        <v>631</v>
      </c>
      <c r="D11" s="24" t="s">
        <v>629</v>
      </c>
      <c r="E11" s="6">
        <v>500</v>
      </c>
      <c r="F11" s="7">
        <v>5001.41</v>
      </c>
      <c r="G11" s="8">
        <v>1.29E-2</v>
      </c>
      <c r="H11" s="14">
        <v>5.9499000000000003E-2</v>
      </c>
      <c r="I11" s="9"/>
      <c r="J11" s="69"/>
    </row>
    <row r="12" spans="1:10" ht="12.95" customHeight="1" x14ac:dyDescent="0.2">
      <c r="A12" s="5" t="s">
        <v>632</v>
      </c>
      <c r="B12" s="45" t="s">
        <v>1372</v>
      </c>
      <c r="C12" s="4" t="s">
        <v>633</v>
      </c>
      <c r="D12" s="24" t="s">
        <v>629</v>
      </c>
      <c r="E12" s="6">
        <v>500</v>
      </c>
      <c r="F12" s="7">
        <v>4998.3500000000004</v>
      </c>
      <c r="G12" s="8">
        <v>1.29E-2</v>
      </c>
      <c r="H12" s="14">
        <v>6.0005000000000003E-2</v>
      </c>
      <c r="I12" s="9"/>
      <c r="J12" s="69"/>
    </row>
    <row r="13" spans="1:10" ht="12.95" customHeight="1" x14ac:dyDescent="0.2">
      <c r="A13" s="69"/>
      <c r="B13" s="46" t="s">
        <v>126</v>
      </c>
      <c r="C13" s="2"/>
      <c r="D13" s="358"/>
      <c r="E13" s="2"/>
      <c r="F13" s="10">
        <v>25022.51</v>
      </c>
      <c r="G13" s="11">
        <v>6.4600000000000005E-2</v>
      </c>
      <c r="H13" s="12"/>
      <c r="I13" s="12"/>
      <c r="J13" s="69"/>
    </row>
    <row r="14" spans="1:10" ht="12.95" customHeight="1" x14ac:dyDescent="0.2">
      <c r="A14" s="69"/>
      <c r="B14" s="46" t="s">
        <v>634</v>
      </c>
      <c r="C14" s="2"/>
      <c r="D14" s="358"/>
      <c r="E14" s="2"/>
      <c r="F14" s="12" t="s">
        <v>330</v>
      </c>
      <c r="G14" s="12" t="s">
        <v>330</v>
      </c>
      <c r="H14" s="12"/>
      <c r="I14" s="12"/>
      <c r="J14" s="69"/>
    </row>
    <row r="15" spans="1:10" ht="12.95" customHeight="1" x14ac:dyDescent="0.2">
      <c r="A15" s="69"/>
      <c r="B15" s="46" t="s">
        <v>126</v>
      </c>
      <c r="C15" s="2"/>
      <c r="D15" s="358"/>
      <c r="E15" s="2"/>
      <c r="F15" s="12" t="s">
        <v>330</v>
      </c>
      <c r="G15" s="12" t="s">
        <v>330</v>
      </c>
      <c r="H15" s="12"/>
      <c r="I15" s="12"/>
      <c r="J15" s="69"/>
    </row>
    <row r="16" spans="1:10" ht="12.95" customHeight="1" x14ac:dyDescent="0.2">
      <c r="A16" s="69"/>
      <c r="B16" s="46" t="s">
        <v>331</v>
      </c>
      <c r="C16" s="13"/>
      <c r="D16" s="358"/>
      <c r="E16" s="13"/>
      <c r="F16" s="10">
        <v>25022.51</v>
      </c>
      <c r="G16" s="11">
        <v>6.4600000000000005E-2</v>
      </c>
      <c r="H16" s="12"/>
      <c r="I16" s="12"/>
      <c r="J16" s="69"/>
    </row>
    <row r="17" spans="1:10" ht="12.95" customHeight="1" x14ac:dyDescent="0.2">
      <c r="A17" s="69"/>
      <c r="B17" s="44" t="s">
        <v>466</v>
      </c>
      <c r="C17" s="4"/>
      <c r="D17" s="24"/>
      <c r="E17" s="4"/>
      <c r="F17" s="4"/>
      <c r="G17" s="4"/>
      <c r="H17" s="72"/>
      <c r="I17" s="72"/>
      <c r="J17" s="69"/>
    </row>
    <row r="18" spans="1:10" ht="12.95" customHeight="1" x14ac:dyDescent="0.2">
      <c r="A18" s="69"/>
      <c r="B18" s="44" t="s">
        <v>467</v>
      </c>
      <c r="C18" s="4"/>
      <c r="D18" s="24"/>
      <c r="E18" s="4"/>
      <c r="F18" s="73"/>
      <c r="G18" s="72"/>
      <c r="H18" s="72"/>
      <c r="I18" s="72"/>
      <c r="J18" s="69"/>
    </row>
    <row r="19" spans="1:10" ht="12.95" customHeight="1" x14ac:dyDescent="0.2">
      <c r="A19" s="5" t="s">
        <v>635</v>
      </c>
      <c r="B19" s="45" t="s">
        <v>1387</v>
      </c>
      <c r="C19" s="4" t="s">
        <v>636</v>
      </c>
      <c r="D19" s="24" t="s">
        <v>470</v>
      </c>
      <c r="E19" s="6">
        <v>3000</v>
      </c>
      <c r="F19" s="7">
        <v>14820.69</v>
      </c>
      <c r="G19" s="8">
        <v>3.8300000000000001E-2</v>
      </c>
      <c r="H19" s="14">
        <v>5.7350999999999999E-2</v>
      </c>
      <c r="I19" s="9"/>
      <c r="J19" s="69"/>
    </row>
    <row r="20" spans="1:10" ht="12.95" customHeight="1" x14ac:dyDescent="0.2">
      <c r="A20" s="5" t="s">
        <v>637</v>
      </c>
      <c r="B20" s="45" t="s">
        <v>1388</v>
      </c>
      <c r="C20" s="4" t="s">
        <v>638</v>
      </c>
      <c r="D20" s="24" t="s">
        <v>1361</v>
      </c>
      <c r="E20" s="6">
        <v>3000</v>
      </c>
      <c r="F20" s="7">
        <v>14809.97</v>
      </c>
      <c r="G20" s="8">
        <v>3.8300000000000001E-2</v>
      </c>
      <c r="H20" s="14">
        <v>5.7116E-2</v>
      </c>
      <c r="I20" s="9"/>
      <c r="J20" s="69"/>
    </row>
    <row r="21" spans="1:10" ht="12.95" customHeight="1" x14ac:dyDescent="0.2">
      <c r="A21" s="5" t="s">
        <v>639</v>
      </c>
      <c r="B21" s="45" t="s">
        <v>1389</v>
      </c>
      <c r="C21" s="4" t="s">
        <v>640</v>
      </c>
      <c r="D21" s="24" t="s">
        <v>475</v>
      </c>
      <c r="E21" s="6">
        <v>3000</v>
      </c>
      <c r="F21" s="7">
        <v>14807.69</v>
      </c>
      <c r="G21" s="8">
        <v>3.8300000000000001E-2</v>
      </c>
      <c r="H21" s="14">
        <v>5.7116E-2</v>
      </c>
      <c r="I21" s="9"/>
      <c r="J21" s="69"/>
    </row>
    <row r="22" spans="1:10" ht="12.95" customHeight="1" x14ac:dyDescent="0.2">
      <c r="A22" s="5" t="s">
        <v>641</v>
      </c>
      <c r="B22" s="45" t="s">
        <v>1390</v>
      </c>
      <c r="C22" s="4" t="s">
        <v>642</v>
      </c>
      <c r="D22" s="24" t="s">
        <v>1361</v>
      </c>
      <c r="E22" s="6">
        <v>2500</v>
      </c>
      <c r="F22" s="7">
        <v>12434.64</v>
      </c>
      <c r="G22" s="8">
        <v>3.2199999999999999E-2</v>
      </c>
      <c r="H22" s="14">
        <v>5.8146000000000003E-2</v>
      </c>
      <c r="I22" s="9"/>
      <c r="J22" s="69"/>
    </row>
    <row r="23" spans="1:10" ht="12.95" customHeight="1" x14ac:dyDescent="0.2">
      <c r="A23" s="5" t="s">
        <v>643</v>
      </c>
      <c r="B23" s="45" t="s">
        <v>1391</v>
      </c>
      <c r="C23" s="4" t="s">
        <v>644</v>
      </c>
      <c r="D23" s="24" t="s">
        <v>470</v>
      </c>
      <c r="E23" s="6">
        <v>2500</v>
      </c>
      <c r="F23" s="7">
        <v>12386.24</v>
      </c>
      <c r="G23" s="8">
        <v>3.2000000000000001E-2</v>
      </c>
      <c r="H23" s="14">
        <v>5.7799999999999997E-2</v>
      </c>
      <c r="I23" s="9"/>
      <c r="J23" s="69"/>
    </row>
    <row r="24" spans="1:10" ht="12.95" customHeight="1" x14ac:dyDescent="0.2">
      <c r="A24" s="5" t="s">
        <v>518</v>
      </c>
      <c r="B24" s="45" t="s">
        <v>1392</v>
      </c>
      <c r="C24" s="4" t="s">
        <v>519</v>
      </c>
      <c r="D24" s="24" t="s">
        <v>470</v>
      </c>
      <c r="E24" s="6">
        <v>2500</v>
      </c>
      <c r="F24" s="7">
        <v>12375.66</v>
      </c>
      <c r="G24" s="8">
        <v>3.2000000000000001E-2</v>
      </c>
      <c r="H24" s="14">
        <v>5.7299000000000003E-2</v>
      </c>
      <c r="I24" s="9"/>
      <c r="J24" s="69"/>
    </row>
    <row r="25" spans="1:10" ht="12.95" customHeight="1" x14ac:dyDescent="0.2">
      <c r="A25" s="5" t="s">
        <v>645</v>
      </c>
      <c r="B25" s="45" t="s">
        <v>1755</v>
      </c>
      <c r="C25" s="4" t="s">
        <v>646</v>
      </c>
      <c r="D25" s="24" t="s">
        <v>536</v>
      </c>
      <c r="E25" s="6">
        <v>2000</v>
      </c>
      <c r="F25" s="7">
        <v>9986.89</v>
      </c>
      <c r="G25" s="8">
        <v>2.58E-2</v>
      </c>
      <c r="H25" s="14">
        <v>5.9893000000000002E-2</v>
      </c>
      <c r="I25" s="9"/>
      <c r="J25" s="69"/>
    </row>
    <row r="26" spans="1:10" ht="12.95" customHeight="1" x14ac:dyDescent="0.2">
      <c r="A26" s="5" t="s">
        <v>647</v>
      </c>
      <c r="B26" s="45" t="s">
        <v>1393</v>
      </c>
      <c r="C26" s="4" t="s">
        <v>648</v>
      </c>
      <c r="D26" s="24" t="s">
        <v>470</v>
      </c>
      <c r="E26" s="6">
        <v>2000</v>
      </c>
      <c r="F26" s="7">
        <v>9946.17</v>
      </c>
      <c r="G26" s="8">
        <v>2.5700000000000001E-2</v>
      </c>
      <c r="H26" s="14">
        <v>5.8101E-2</v>
      </c>
      <c r="I26" s="9"/>
      <c r="J26" s="69"/>
    </row>
    <row r="27" spans="1:10" ht="12.95" customHeight="1" x14ac:dyDescent="0.2">
      <c r="A27" s="5" t="s">
        <v>649</v>
      </c>
      <c r="B27" s="45" t="s">
        <v>1394</v>
      </c>
      <c r="C27" s="4" t="s">
        <v>650</v>
      </c>
      <c r="D27" s="24" t="s">
        <v>470</v>
      </c>
      <c r="E27" s="6">
        <v>2000</v>
      </c>
      <c r="F27" s="7">
        <v>9887.66</v>
      </c>
      <c r="G27" s="8">
        <v>2.5600000000000001E-2</v>
      </c>
      <c r="H27" s="14">
        <v>5.7599999999999998E-2</v>
      </c>
      <c r="I27" s="9"/>
      <c r="J27" s="69"/>
    </row>
    <row r="28" spans="1:10" ht="12.95" customHeight="1" x14ac:dyDescent="0.2">
      <c r="A28" s="5" t="s">
        <v>651</v>
      </c>
      <c r="B28" s="45" t="s">
        <v>1395</v>
      </c>
      <c r="C28" s="4" t="s">
        <v>652</v>
      </c>
      <c r="D28" s="24" t="s">
        <v>1361</v>
      </c>
      <c r="E28" s="6">
        <v>2000</v>
      </c>
      <c r="F28" s="7">
        <v>9882.7099999999991</v>
      </c>
      <c r="G28" s="8">
        <v>2.5600000000000001E-2</v>
      </c>
      <c r="H28" s="14">
        <v>5.6999000000000001E-2</v>
      </c>
      <c r="I28" s="9"/>
      <c r="J28" s="69"/>
    </row>
    <row r="29" spans="1:10" ht="12.95" customHeight="1" x14ac:dyDescent="0.2">
      <c r="A29" s="5" t="s">
        <v>653</v>
      </c>
      <c r="B29" s="45" t="s">
        <v>1396</v>
      </c>
      <c r="C29" s="4" t="s">
        <v>654</v>
      </c>
      <c r="D29" s="24" t="s">
        <v>470</v>
      </c>
      <c r="E29" s="6">
        <v>2000</v>
      </c>
      <c r="F29" s="7">
        <v>9882</v>
      </c>
      <c r="G29" s="8">
        <v>2.5600000000000001E-2</v>
      </c>
      <c r="H29" s="14">
        <v>5.7349999999999998E-2</v>
      </c>
      <c r="I29" s="9"/>
      <c r="J29" s="69"/>
    </row>
    <row r="30" spans="1:10" ht="12.95" customHeight="1" x14ac:dyDescent="0.2">
      <c r="A30" s="5" t="s">
        <v>655</v>
      </c>
      <c r="B30" s="45" t="s">
        <v>1397</v>
      </c>
      <c r="C30" s="4" t="s">
        <v>656</v>
      </c>
      <c r="D30" s="24" t="s">
        <v>470</v>
      </c>
      <c r="E30" s="6">
        <v>2000</v>
      </c>
      <c r="F30" s="7">
        <v>9879.66</v>
      </c>
      <c r="G30" s="8">
        <v>2.5499999999999998E-2</v>
      </c>
      <c r="H30" s="14">
        <v>5.7000000000000002E-2</v>
      </c>
      <c r="I30" s="9"/>
      <c r="J30" s="69"/>
    </row>
    <row r="31" spans="1:10" ht="12.95" customHeight="1" x14ac:dyDescent="0.2">
      <c r="A31" s="5" t="s">
        <v>657</v>
      </c>
      <c r="B31" s="45" t="s">
        <v>1398</v>
      </c>
      <c r="C31" s="4" t="s">
        <v>658</v>
      </c>
      <c r="D31" s="24" t="s">
        <v>536</v>
      </c>
      <c r="E31" s="6">
        <v>2000</v>
      </c>
      <c r="F31" s="7">
        <v>9879.0300000000007</v>
      </c>
      <c r="G31" s="8">
        <v>2.5499999999999998E-2</v>
      </c>
      <c r="H31" s="14">
        <v>5.7300999999999998E-2</v>
      </c>
      <c r="I31" s="9"/>
      <c r="J31" s="69"/>
    </row>
    <row r="32" spans="1:10" ht="12.95" customHeight="1" x14ac:dyDescent="0.2">
      <c r="A32" s="5" t="s">
        <v>659</v>
      </c>
      <c r="B32" s="45" t="s">
        <v>1754</v>
      </c>
      <c r="C32" s="4" t="s">
        <v>660</v>
      </c>
      <c r="D32" s="24" t="s">
        <v>536</v>
      </c>
      <c r="E32" s="6">
        <v>2000</v>
      </c>
      <c r="F32" s="7">
        <v>9872.91</v>
      </c>
      <c r="G32" s="8">
        <v>2.5499999999999998E-2</v>
      </c>
      <c r="H32" s="14">
        <v>5.7299000000000003E-2</v>
      </c>
      <c r="I32" s="9"/>
      <c r="J32" s="69"/>
    </row>
    <row r="33" spans="1:10" ht="12.95" customHeight="1" x14ac:dyDescent="0.2">
      <c r="A33" s="5" t="s">
        <v>661</v>
      </c>
      <c r="B33" s="45" t="s">
        <v>1399</v>
      </c>
      <c r="C33" s="4" t="s">
        <v>662</v>
      </c>
      <c r="D33" s="24" t="s">
        <v>470</v>
      </c>
      <c r="E33" s="6">
        <v>1500</v>
      </c>
      <c r="F33" s="7">
        <v>7425.8</v>
      </c>
      <c r="G33" s="8">
        <v>1.9199999999999998E-2</v>
      </c>
      <c r="H33" s="14">
        <v>5.7897999999999998E-2</v>
      </c>
      <c r="I33" s="9"/>
      <c r="J33" s="69"/>
    </row>
    <row r="34" spans="1:10" ht="12.95" customHeight="1" x14ac:dyDescent="0.2">
      <c r="A34" s="5" t="s">
        <v>663</v>
      </c>
      <c r="B34" s="45" t="s">
        <v>1400</v>
      </c>
      <c r="C34" s="4" t="s">
        <v>664</v>
      </c>
      <c r="D34" s="24" t="s">
        <v>470</v>
      </c>
      <c r="E34" s="6">
        <v>1000</v>
      </c>
      <c r="F34" s="7">
        <v>4965.8100000000004</v>
      </c>
      <c r="G34" s="8">
        <v>1.2800000000000001E-2</v>
      </c>
      <c r="H34" s="14">
        <v>5.8451999999999997E-2</v>
      </c>
      <c r="I34" s="9"/>
      <c r="J34" s="69"/>
    </row>
    <row r="35" spans="1:10" ht="12.95" customHeight="1" x14ac:dyDescent="0.2">
      <c r="A35" s="5" t="s">
        <v>665</v>
      </c>
      <c r="B35" s="45" t="s">
        <v>1401</v>
      </c>
      <c r="C35" s="4" t="s">
        <v>666</v>
      </c>
      <c r="D35" s="24" t="s">
        <v>1361</v>
      </c>
      <c r="E35" s="6">
        <v>1000</v>
      </c>
      <c r="F35" s="7">
        <v>4933.74</v>
      </c>
      <c r="G35" s="8">
        <v>1.2800000000000001E-2</v>
      </c>
      <c r="H35" s="14">
        <v>5.6999000000000001E-2</v>
      </c>
      <c r="I35" s="9"/>
      <c r="J35" s="69"/>
    </row>
    <row r="36" spans="1:10" ht="12.95" customHeight="1" x14ac:dyDescent="0.2">
      <c r="A36" s="5" t="s">
        <v>667</v>
      </c>
      <c r="B36" s="45" t="s">
        <v>1402</v>
      </c>
      <c r="C36" s="4" t="s">
        <v>668</v>
      </c>
      <c r="D36" s="24" t="s">
        <v>536</v>
      </c>
      <c r="E36" s="6">
        <v>500</v>
      </c>
      <c r="F36" s="7">
        <v>2485.29</v>
      </c>
      <c r="G36" s="8">
        <v>6.4000000000000003E-3</v>
      </c>
      <c r="H36" s="14">
        <v>5.8397999999999999E-2</v>
      </c>
      <c r="I36" s="9"/>
      <c r="J36" s="69"/>
    </row>
    <row r="37" spans="1:10" ht="12.95" customHeight="1" x14ac:dyDescent="0.2">
      <c r="A37" s="5" t="s">
        <v>669</v>
      </c>
      <c r="B37" s="45" t="s">
        <v>1403</v>
      </c>
      <c r="C37" s="4" t="s">
        <v>670</v>
      </c>
      <c r="D37" s="24" t="s">
        <v>470</v>
      </c>
      <c r="E37" s="6">
        <v>500</v>
      </c>
      <c r="F37" s="7">
        <v>2480.65</v>
      </c>
      <c r="G37" s="8">
        <v>6.4000000000000003E-3</v>
      </c>
      <c r="H37" s="14">
        <v>5.8101E-2</v>
      </c>
      <c r="I37" s="9"/>
      <c r="J37" s="69"/>
    </row>
    <row r="38" spans="1:10" ht="12.95" customHeight="1" x14ac:dyDescent="0.2">
      <c r="A38" s="5" t="s">
        <v>671</v>
      </c>
      <c r="B38" s="45" t="s">
        <v>1753</v>
      </c>
      <c r="C38" s="4" t="s">
        <v>672</v>
      </c>
      <c r="D38" s="24" t="s">
        <v>470</v>
      </c>
      <c r="E38" s="6">
        <v>500</v>
      </c>
      <c r="F38" s="7">
        <v>2474.4899999999998</v>
      </c>
      <c r="G38" s="8">
        <v>6.4000000000000003E-3</v>
      </c>
      <c r="H38" s="14">
        <v>5.7898999999999999E-2</v>
      </c>
      <c r="I38" s="9"/>
      <c r="J38" s="69"/>
    </row>
    <row r="39" spans="1:10" ht="12.95" customHeight="1" x14ac:dyDescent="0.2">
      <c r="A39" s="5" t="s">
        <v>673</v>
      </c>
      <c r="B39" s="45" t="s">
        <v>1404</v>
      </c>
      <c r="C39" s="4" t="s">
        <v>674</v>
      </c>
      <c r="D39" s="24" t="s">
        <v>470</v>
      </c>
      <c r="E39" s="6">
        <v>500</v>
      </c>
      <c r="F39" s="7">
        <v>2466.87</v>
      </c>
      <c r="G39" s="8">
        <v>6.4000000000000003E-3</v>
      </c>
      <c r="H39" s="14">
        <v>5.7000000000000002E-2</v>
      </c>
      <c r="I39" s="9"/>
      <c r="J39" s="69"/>
    </row>
    <row r="40" spans="1:10" ht="12.95" customHeight="1" x14ac:dyDescent="0.2">
      <c r="A40" s="5" t="s">
        <v>476</v>
      </c>
      <c r="B40" s="45" t="s">
        <v>1405</v>
      </c>
      <c r="C40" s="4" t="s">
        <v>477</v>
      </c>
      <c r="D40" s="24" t="s">
        <v>470</v>
      </c>
      <c r="E40" s="6">
        <v>300</v>
      </c>
      <c r="F40" s="7">
        <v>1484.74</v>
      </c>
      <c r="G40" s="8">
        <v>3.8E-3</v>
      </c>
      <c r="H40" s="14">
        <v>5.7727000000000001E-2</v>
      </c>
      <c r="I40" s="9"/>
      <c r="J40" s="69"/>
    </row>
    <row r="41" spans="1:10" ht="12.95" customHeight="1" x14ac:dyDescent="0.2">
      <c r="A41" s="69"/>
      <c r="B41" s="46" t="s">
        <v>126</v>
      </c>
      <c r="C41" s="2"/>
      <c r="D41" s="358"/>
      <c r="E41" s="2"/>
      <c r="F41" s="10">
        <v>189569.31</v>
      </c>
      <c r="G41" s="11">
        <v>0.49009999999999998</v>
      </c>
      <c r="H41" s="12"/>
      <c r="I41" s="12"/>
      <c r="J41" s="69"/>
    </row>
    <row r="42" spans="1:10" ht="12.95" customHeight="1" x14ac:dyDescent="0.2">
      <c r="A42" s="69"/>
      <c r="B42" s="44" t="s">
        <v>579</v>
      </c>
      <c r="C42" s="4"/>
      <c r="D42" s="24"/>
      <c r="E42" s="4"/>
      <c r="F42" s="73"/>
      <c r="G42" s="72"/>
      <c r="H42" s="72"/>
      <c r="I42" s="72"/>
      <c r="J42" s="69"/>
    </row>
    <row r="43" spans="1:10" ht="12.95" customHeight="1" x14ac:dyDescent="0.2">
      <c r="A43" s="5" t="s">
        <v>675</v>
      </c>
      <c r="B43" s="45" t="s">
        <v>1374</v>
      </c>
      <c r="C43" s="4" t="s">
        <v>676</v>
      </c>
      <c r="D43" s="24" t="s">
        <v>470</v>
      </c>
      <c r="E43" s="6">
        <v>3000</v>
      </c>
      <c r="F43" s="7">
        <v>14824.07</v>
      </c>
      <c r="G43" s="8">
        <v>3.8300000000000001E-2</v>
      </c>
      <c r="H43" s="14">
        <v>5.7761E-2</v>
      </c>
      <c r="I43" s="9"/>
      <c r="J43" s="69"/>
    </row>
    <row r="44" spans="1:10" ht="12.95" customHeight="1" x14ac:dyDescent="0.2">
      <c r="A44" s="5" t="s">
        <v>677</v>
      </c>
      <c r="B44" s="45" t="s">
        <v>1375</v>
      </c>
      <c r="C44" s="4" t="s">
        <v>678</v>
      </c>
      <c r="D44" s="24" t="s">
        <v>475</v>
      </c>
      <c r="E44" s="6">
        <v>2000</v>
      </c>
      <c r="F44" s="7">
        <v>9889.7099999999991</v>
      </c>
      <c r="G44" s="8">
        <v>2.5600000000000001E-2</v>
      </c>
      <c r="H44" s="14">
        <v>5.815E-2</v>
      </c>
      <c r="I44" s="9"/>
      <c r="J44" s="69"/>
    </row>
    <row r="45" spans="1:10" ht="12.95" customHeight="1" x14ac:dyDescent="0.2">
      <c r="A45" s="5" t="s">
        <v>679</v>
      </c>
      <c r="B45" s="45" t="s">
        <v>1376</v>
      </c>
      <c r="C45" s="4" t="s">
        <v>680</v>
      </c>
      <c r="D45" s="24" t="s">
        <v>470</v>
      </c>
      <c r="E45" s="6">
        <v>2000</v>
      </c>
      <c r="F45" s="7">
        <v>9876.44</v>
      </c>
      <c r="G45" s="8">
        <v>2.5499999999999998E-2</v>
      </c>
      <c r="H45" s="14">
        <v>5.7799999999999997E-2</v>
      </c>
      <c r="I45" s="9"/>
      <c r="J45" s="69"/>
    </row>
    <row r="46" spans="1:10" ht="12.95" customHeight="1" x14ac:dyDescent="0.2">
      <c r="A46" s="5" t="s">
        <v>681</v>
      </c>
      <c r="B46" s="45" t="s">
        <v>1377</v>
      </c>
      <c r="C46" s="4" t="s">
        <v>682</v>
      </c>
      <c r="D46" s="24" t="s">
        <v>470</v>
      </c>
      <c r="E46" s="6">
        <v>1900</v>
      </c>
      <c r="F46" s="7">
        <v>9393.51</v>
      </c>
      <c r="G46" s="8">
        <v>2.4299999999999999E-2</v>
      </c>
      <c r="H46" s="14">
        <v>6.4651E-2</v>
      </c>
      <c r="I46" s="9"/>
      <c r="J46" s="69"/>
    </row>
    <row r="47" spans="1:10" ht="12.95" customHeight="1" x14ac:dyDescent="0.2">
      <c r="A47" s="5" t="s">
        <v>683</v>
      </c>
      <c r="B47" s="45" t="s">
        <v>1752</v>
      </c>
      <c r="C47" s="4" t="s">
        <v>684</v>
      </c>
      <c r="D47" s="24" t="s">
        <v>536</v>
      </c>
      <c r="E47" s="6">
        <v>1500</v>
      </c>
      <c r="F47" s="7">
        <v>7471.97</v>
      </c>
      <c r="G47" s="8">
        <v>1.9300000000000001E-2</v>
      </c>
      <c r="H47" s="14">
        <v>5.9526999999999997E-2</v>
      </c>
      <c r="I47" s="9"/>
      <c r="J47" s="69"/>
    </row>
    <row r="48" spans="1:10" ht="12.95" customHeight="1" x14ac:dyDescent="0.2">
      <c r="A48" s="5" t="s">
        <v>685</v>
      </c>
      <c r="B48" s="45" t="s">
        <v>1378</v>
      </c>
      <c r="C48" s="4" t="s">
        <v>686</v>
      </c>
      <c r="D48" s="24" t="s">
        <v>470</v>
      </c>
      <c r="E48" s="6">
        <v>1500</v>
      </c>
      <c r="F48" s="7">
        <v>7407.74</v>
      </c>
      <c r="G48" s="8">
        <v>1.9199999999999998E-2</v>
      </c>
      <c r="H48" s="14">
        <v>5.7549000000000003E-2</v>
      </c>
      <c r="I48" s="9"/>
      <c r="J48" s="69"/>
    </row>
    <row r="49" spans="1:10" ht="12.95" customHeight="1" x14ac:dyDescent="0.2">
      <c r="A49" s="5" t="s">
        <v>687</v>
      </c>
      <c r="B49" s="45" t="s">
        <v>1379</v>
      </c>
      <c r="C49" s="4" t="s">
        <v>688</v>
      </c>
      <c r="D49" s="24" t="s">
        <v>470</v>
      </c>
      <c r="E49" s="6">
        <v>1000</v>
      </c>
      <c r="F49" s="7">
        <v>4972.79</v>
      </c>
      <c r="G49" s="8">
        <v>1.29E-2</v>
      </c>
      <c r="H49" s="14">
        <v>5.8751999999999999E-2</v>
      </c>
      <c r="I49" s="9"/>
      <c r="J49" s="69"/>
    </row>
    <row r="50" spans="1:10" ht="12.95" customHeight="1" x14ac:dyDescent="0.2">
      <c r="A50" s="5" t="s">
        <v>689</v>
      </c>
      <c r="B50" s="45" t="s">
        <v>1380</v>
      </c>
      <c r="C50" s="4" t="s">
        <v>690</v>
      </c>
      <c r="D50" s="24" t="s">
        <v>470</v>
      </c>
      <c r="E50" s="6">
        <v>1000</v>
      </c>
      <c r="F50" s="7">
        <v>4970.3999999999996</v>
      </c>
      <c r="G50" s="8">
        <v>1.29E-2</v>
      </c>
      <c r="H50" s="14">
        <v>5.8748000000000002E-2</v>
      </c>
      <c r="I50" s="9"/>
      <c r="J50" s="69"/>
    </row>
    <row r="51" spans="1:10" ht="12.95" customHeight="1" x14ac:dyDescent="0.2">
      <c r="A51" s="5" t="s">
        <v>691</v>
      </c>
      <c r="B51" s="45" t="s">
        <v>1381</v>
      </c>
      <c r="C51" s="4" t="s">
        <v>692</v>
      </c>
      <c r="D51" s="24" t="s">
        <v>470</v>
      </c>
      <c r="E51" s="6">
        <v>1000</v>
      </c>
      <c r="F51" s="7">
        <v>4962.49</v>
      </c>
      <c r="G51" s="8">
        <v>1.2800000000000001E-2</v>
      </c>
      <c r="H51" s="14">
        <v>5.8701000000000003E-2</v>
      </c>
      <c r="I51" s="9"/>
      <c r="J51" s="69"/>
    </row>
    <row r="52" spans="1:10" ht="12.95" customHeight="1" x14ac:dyDescent="0.2">
      <c r="A52" s="5" t="s">
        <v>693</v>
      </c>
      <c r="B52" s="45" t="s">
        <v>1382</v>
      </c>
      <c r="C52" s="4" t="s">
        <v>694</v>
      </c>
      <c r="D52" s="24" t="s">
        <v>470</v>
      </c>
      <c r="E52" s="6">
        <v>1000</v>
      </c>
      <c r="F52" s="7">
        <v>4934.37</v>
      </c>
      <c r="G52" s="8">
        <v>1.2800000000000001E-2</v>
      </c>
      <c r="H52" s="14">
        <v>5.7799999999999997E-2</v>
      </c>
      <c r="I52" s="9"/>
      <c r="J52" s="69"/>
    </row>
    <row r="53" spans="1:10" ht="12.95" customHeight="1" x14ac:dyDescent="0.2">
      <c r="A53" s="5" t="s">
        <v>695</v>
      </c>
      <c r="B53" s="45" t="s">
        <v>1383</v>
      </c>
      <c r="C53" s="4" t="s">
        <v>696</v>
      </c>
      <c r="D53" s="24" t="s">
        <v>475</v>
      </c>
      <c r="E53" s="6">
        <v>500</v>
      </c>
      <c r="F53" s="7">
        <v>2494.16</v>
      </c>
      <c r="G53" s="8">
        <v>6.4000000000000003E-3</v>
      </c>
      <c r="H53" s="14">
        <v>6.5797999999999995E-2</v>
      </c>
      <c r="I53" s="9"/>
      <c r="J53" s="69"/>
    </row>
    <row r="54" spans="1:10" ht="12.95" customHeight="1" x14ac:dyDescent="0.2">
      <c r="A54" s="5" t="s">
        <v>697</v>
      </c>
      <c r="B54" s="45" t="s">
        <v>1384</v>
      </c>
      <c r="C54" s="4" t="s">
        <v>698</v>
      </c>
      <c r="D54" s="24" t="s">
        <v>470</v>
      </c>
      <c r="E54" s="6">
        <v>500</v>
      </c>
      <c r="F54" s="7">
        <v>2492.36</v>
      </c>
      <c r="G54" s="8">
        <v>6.4000000000000003E-3</v>
      </c>
      <c r="H54" s="14">
        <v>5.8907000000000001E-2</v>
      </c>
      <c r="I54" s="9"/>
      <c r="J54" s="69"/>
    </row>
    <row r="55" spans="1:10" ht="12.95" customHeight="1" x14ac:dyDescent="0.2">
      <c r="A55" s="5" t="s">
        <v>699</v>
      </c>
      <c r="B55" s="45" t="s">
        <v>1385</v>
      </c>
      <c r="C55" s="4" t="s">
        <v>700</v>
      </c>
      <c r="D55" s="24" t="s">
        <v>470</v>
      </c>
      <c r="E55" s="6">
        <v>500</v>
      </c>
      <c r="F55" s="7">
        <v>2484.02</v>
      </c>
      <c r="G55" s="8">
        <v>6.4000000000000003E-3</v>
      </c>
      <c r="H55" s="14">
        <v>5.8701999999999997E-2</v>
      </c>
      <c r="I55" s="9"/>
      <c r="J55" s="69"/>
    </row>
    <row r="56" spans="1:10" ht="12.95" customHeight="1" x14ac:dyDescent="0.2">
      <c r="A56" s="5" t="s">
        <v>701</v>
      </c>
      <c r="B56" s="45" t="s">
        <v>1386</v>
      </c>
      <c r="C56" s="4" t="s">
        <v>702</v>
      </c>
      <c r="D56" s="24" t="s">
        <v>470</v>
      </c>
      <c r="E56" s="6">
        <v>100</v>
      </c>
      <c r="F56" s="7">
        <v>498.15</v>
      </c>
      <c r="G56" s="8">
        <v>1.2999999999999999E-3</v>
      </c>
      <c r="H56" s="14">
        <v>5.9103000000000003E-2</v>
      </c>
      <c r="I56" s="9"/>
      <c r="J56" s="69"/>
    </row>
    <row r="57" spans="1:10" ht="12.95" customHeight="1" x14ac:dyDescent="0.2">
      <c r="A57" s="69"/>
      <c r="B57" s="46" t="s">
        <v>126</v>
      </c>
      <c r="C57" s="2"/>
      <c r="D57" s="358"/>
      <c r="E57" s="2"/>
      <c r="F57" s="10">
        <v>86672.18</v>
      </c>
      <c r="G57" s="11">
        <v>0.22409999999999999</v>
      </c>
      <c r="H57" s="12"/>
      <c r="I57" s="12"/>
      <c r="J57" s="69"/>
    </row>
    <row r="58" spans="1:10" ht="12.95" customHeight="1" x14ac:dyDescent="0.2">
      <c r="A58" s="69"/>
      <c r="B58" s="44" t="s">
        <v>590</v>
      </c>
      <c r="C58" s="4"/>
      <c r="D58" s="24"/>
      <c r="E58" s="4"/>
      <c r="F58" s="73"/>
      <c r="G58" s="72"/>
      <c r="H58" s="72"/>
      <c r="I58" s="72"/>
      <c r="J58" s="69"/>
    </row>
    <row r="59" spans="1:10" ht="12.95" customHeight="1" x14ac:dyDescent="0.2">
      <c r="A59" s="5" t="s">
        <v>703</v>
      </c>
      <c r="B59" s="45" t="s">
        <v>704</v>
      </c>
      <c r="C59" s="4" t="s">
        <v>705</v>
      </c>
      <c r="D59" s="24" t="s">
        <v>594</v>
      </c>
      <c r="E59" s="6">
        <v>15000000</v>
      </c>
      <c r="F59" s="7">
        <v>14905.19</v>
      </c>
      <c r="G59" s="8">
        <v>3.85E-2</v>
      </c>
      <c r="H59" s="14">
        <v>5.3999999999999999E-2</v>
      </c>
      <c r="I59" s="9"/>
      <c r="J59" s="69"/>
    </row>
    <row r="60" spans="1:10" ht="12.95" customHeight="1" x14ac:dyDescent="0.2">
      <c r="A60" s="5" t="s">
        <v>706</v>
      </c>
      <c r="B60" s="45" t="s">
        <v>707</v>
      </c>
      <c r="C60" s="4" t="s">
        <v>708</v>
      </c>
      <c r="D60" s="24" t="s">
        <v>594</v>
      </c>
      <c r="E60" s="6">
        <v>10000000</v>
      </c>
      <c r="F60" s="7">
        <v>9967.56</v>
      </c>
      <c r="G60" s="8">
        <v>2.58E-2</v>
      </c>
      <c r="H60" s="14">
        <v>5.3999999999999999E-2</v>
      </c>
      <c r="I60" s="9"/>
      <c r="J60" s="69"/>
    </row>
    <row r="61" spans="1:10" ht="12.95" customHeight="1" x14ac:dyDescent="0.2">
      <c r="A61" s="5" t="s">
        <v>709</v>
      </c>
      <c r="B61" s="45" t="s">
        <v>710</v>
      </c>
      <c r="C61" s="4" t="s">
        <v>711</v>
      </c>
      <c r="D61" s="24" t="s">
        <v>594</v>
      </c>
      <c r="E61" s="6">
        <v>10000000</v>
      </c>
      <c r="F61" s="7">
        <v>9947.02</v>
      </c>
      <c r="G61" s="8">
        <v>2.5700000000000001E-2</v>
      </c>
      <c r="H61" s="14">
        <v>5.3999999999999999E-2</v>
      </c>
      <c r="I61" s="9"/>
      <c r="J61" s="69"/>
    </row>
    <row r="62" spans="1:10" ht="12.95" customHeight="1" x14ac:dyDescent="0.2">
      <c r="A62" s="5" t="s">
        <v>712</v>
      </c>
      <c r="B62" s="45" t="s">
        <v>713</v>
      </c>
      <c r="C62" s="4" t="s">
        <v>714</v>
      </c>
      <c r="D62" s="24" t="s">
        <v>594</v>
      </c>
      <c r="E62" s="6">
        <v>10000000</v>
      </c>
      <c r="F62" s="7">
        <v>9913.8799999999992</v>
      </c>
      <c r="G62" s="8">
        <v>2.5600000000000001E-2</v>
      </c>
      <c r="H62" s="14">
        <v>5.4670000000000003E-2</v>
      </c>
      <c r="I62" s="9"/>
      <c r="J62" s="69"/>
    </row>
    <row r="63" spans="1:10" ht="12.95" customHeight="1" x14ac:dyDescent="0.2">
      <c r="A63" s="5" t="s">
        <v>715</v>
      </c>
      <c r="B63" s="45" t="s">
        <v>716</v>
      </c>
      <c r="C63" s="4" t="s">
        <v>717</v>
      </c>
      <c r="D63" s="24" t="s">
        <v>594</v>
      </c>
      <c r="E63" s="6">
        <v>7500000</v>
      </c>
      <c r="F63" s="7">
        <v>7467.96</v>
      </c>
      <c r="G63" s="8">
        <v>1.9300000000000001E-2</v>
      </c>
      <c r="H63" s="14">
        <v>5.3999999999999999E-2</v>
      </c>
      <c r="I63" s="9"/>
      <c r="J63" s="69"/>
    </row>
    <row r="64" spans="1:10" ht="12.95" customHeight="1" x14ac:dyDescent="0.2">
      <c r="A64" s="5" t="s">
        <v>718</v>
      </c>
      <c r="B64" s="45" t="s">
        <v>719</v>
      </c>
      <c r="C64" s="4" t="s">
        <v>720</v>
      </c>
      <c r="D64" s="24" t="s">
        <v>594</v>
      </c>
      <c r="E64" s="6">
        <v>7500000</v>
      </c>
      <c r="F64" s="7">
        <v>7414.55</v>
      </c>
      <c r="G64" s="8">
        <v>1.9199999999999998E-2</v>
      </c>
      <c r="H64" s="14">
        <v>5.3934999999999997E-2</v>
      </c>
      <c r="I64" s="9"/>
      <c r="J64" s="69"/>
    </row>
    <row r="65" spans="1:10" ht="12.95" customHeight="1" x14ac:dyDescent="0.2">
      <c r="A65" s="5" t="s">
        <v>721</v>
      </c>
      <c r="B65" s="45" t="s">
        <v>722</v>
      </c>
      <c r="C65" s="4" t="s">
        <v>723</v>
      </c>
      <c r="D65" s="24" t="s">
        <v>594</v>
      </c>
      <c r="E65" s="6">
        <v>5000000</v>
      </c>
      <c r="F65" s="7">
        <v>4999.37</v>
      </c>
      <c r="G65" s="8">
        <v>1.29E-2</v>
      </c>
      <c r="H65" s="14">
        <v>4.6177999999999997E-2</v>
      </c>
      <c r="I65" s="9"/>
      <c r="J65" s="69"/>
    </row>
    <row r="66" spans="1:10" ht="12.95" customHeight="1" x14ac:dyDescent="0.2">
      <c r="A66" s="5" t="s">
        <v>724</v>
      </c>
      <c r="B66" s="45" t="s">
        <v>725</v>
      </c>
      <c r="C66" s="4" t="s">
        <v>726</v>
      </c>
      <c r="D66" s="24" t="s">
        <v>594</v>
      </c>
      <c r="E66" s="6">
        <v>5000000</v>
      </c>
      <c r="F66" s="7">
        <v>4994.09</v>
      </c>
      <c r="G66" s="8">
        <v>1.29E-2</v>
      </c>
      <c r="H66" s="14">
        <v>5.3999999999999999E-2</v>
      </c>
      <c r="I66" s="9"/>
      <c r="J66" s="69"/>
    </row>
    <row r="67" spans="1:10" ht="12.95" customHeight="1" x14ac:dyDescent="0.2">
      <c r="A67" s="5" t="s">
        <v>727</v>
      </c>
      <c r="B67" s="45" t="s">
        <v>728</v>
      </c>
      <c r="C67" s="4" t="s">
        <v>729</v>
      </c>
      <c r="D67" s="24" t="s">
        <v>594</v>
      </c>
      <c r="E67" s="6">
        <v>5000000</v>
      </c>
      <c r="F67" s="7">
        <v>4988.93</v>
      </c>
      <c r="G67" s="8">
        <v>1.29E-2</v>
      </c>
      <c r="H67" s="14">
        <v>5.3999999999999999E-2</v>
      </c>
      <c r="I67" s="9"/>
      <c r="J67" s="69"/>
    </row>
    <row r="68" spans="1:10" ht="12.95" customHeight="1" x14ac:dyDescent="0.2">
      <c r="A68" s="5" t="s">
        <v>730</v>
      </c>
      <c r="B68" s="45" t="s">
        <v>731</v>
      </c>
      <c r="C68" s="4" t="s">
        <v>732</v>
      </c>
      <c r="D68" s="24" t="s">
        <v>594</v>
      </c>
      <c r="E68" s="6">
        <v>5000000</v>
      </c>
      <c r="F68" s="7">
        <v>4988.93</v>
      </c>
      <c r="G68" s="8">
        <v>1.29E-2</v>
      </c>
      <c r="H68" s="14">
        <v>5.3999999999999999E-2</v>
      </c>
      <c r="I68" s="9"/>
      <c r="J68" s="69"/>
    </row>
    <row r="69" spans="1:10" ht="12.95" customHeight="1" x14ac:dyDescent="0.2">
      <c r="A69" s="5" t="s">
        <v>733</v>
      </c>
      <c r="B69" s="45" t="s">
        <v>734</v>
      </c>
      <c r="C69" s="4" t="s">
        <v>735</v>
      </c>
      <c r="D69" s="24" t="s">
        <v>594</v>
      </c>
      <c r="E69" s="6">
        <v>2500000</v>
      </c>
      <c r="F69" s="7">
        <v>2473.92</v>
      </c>
      <c r="G69" s="8">
        <v>6.4000000000000003E-3</v>
      </c>
      <c r="H69" s="14">
        <v>5.4199999999999998E-2</v>
      </c>
      <c r="I69" s="9"/>
      <c r="J69" s="69"/>
    </row>
    <row r="70" spans="1:10" ht="12.95" customHeight="1" x14ac:dyDescent="0.2">
      <c r="A70" s="69"/>
      <c r="B70" s="46" t="s">
        <v>126</v>
      </c>
      <c r="C70" s="2"/>
      <c r="D70" s="358"/>
      <c r="E70" s="2"/>
      <c r="F70" s="10">
        <v>82061.399999999994</v>
      </c>
      <c r="G70" s="11">
        <v>0.21210000000000001</v>
      </c>
      <c r="H70" s="12"/>
      <c r="I70" s="12"/>
      <c r="J70" s="69"/>
    </row>
    <row r="71" spans="1:10" ht="12.95" customHeight="1" x14ac:dyDescent="0.2">
      <c r="A71" s="69"/>
      <c r="B71" s="46" t="s">
        <v>331</v>
      </c>
      <c r="C71" s="13"/>
      <c r="D71" s="358"/>
      <c r="E71" s="13"/>
      <c r="F71" s="10">
        <v>358302.89</v>
      </c>
      <c r="G71" s="11">
        <v>0.92630000000000001</v>
      </c>
      <c r="H71" s="12"/>
      <c r="I71" s="12"/>
      <c r="J71" s="69"/>
    </row>
    <row r="72" spans="1:10" ht="12.95" customHeight="1" x14ac:dyDescent="0.2">
      <c r="A72" s="69"/>
      <c r="B72" s="44" t="s">
        <v>610</v>
      </c>
      <c r="C72" s="4"/>
      <c r="D72" s="24"/>
      <c r="E72" s="4"/>
      <c r="F72" s="4"/>
      <c r="G72" s="4"/>
      <c r="H72" s="72"/>
      <c r="I72" s="72"/>
      <c r="J72" s="69"/>
    </row>
    <row r="73" spans="1:10" ht="12.95" customHeight="1" x14ac:dyDescent="0.2">
      <c r="A73" s="69"/>
      <c r="B73" s="44" t="s">
        <v>736</v>
      </c>
      <c r="C73" s="4"/>
      <c r="D73" s="24"/>
      <c r="E73" s="4"/>
      <c r="F73" s="73"/>
      <c r="G73" s="72"/>
      <c r="H73" s="72"/>
      <c r="I73" s="72"/>
      <c r="J73" s="69"/>
    </row>
    <row r="74" spans="1:10" ht="12.95" customHeight="1" x14ac:dyDescent="0.2">
      <c r="A74" s="5" t="s">
        <v>737</v>
      </c>
      <c r="B74" s="45" t="s">
        <v>1373</v>
      </c>
      <c r="C74" s="4" t="s">
        <v>738</v>
      </c>
      <c r="D74" s="24" t="s">
        <v>349</v>
      </c>
      <c r="E74" s="6">
        <v>8738.491</v>
      </c>
      <c r="F74" s="7">
        <v>994.92</v>
      </c>
      <c r="G74" s="8">
        <v>2.5999999999999999E-3</v>
      </c>
      <c r="H74" s="14">
        <v>5.62E-2</v>
      </c>
      <c r="I74" s="9"/>
      <c r="J74" s="69"/>
    </row>
    <row r="75" spans="1:10" ht="12.95" customHeight="1" x14ac:dyDescent="0.2">
      <c r="A75" s="69"/>
      <c r="B75" s="46" t="s">
        <v>126</v>
      </c>
      <c r="C75" s="2"/>
      <c r="D75" s="358"/>
      <c r="E75" s="2"/>
      <c r="F75" s="10">
        <v>994.92</v>
      </c>
      <c r="G75" s="11">
        <v>2.5999999999999999E-3</v>
      </c>
      <c r="H75" s="12"/>
      <c r="I75" s="12"/>
      <c r="J75" s="69"/>
    </row>
    <row r="76" spans="1:10" ht="12.95" customHeight="1" x14ac:dyDescent="0.2">
      <c r="A76" s="69"/>
      <c r="B76" s="46" t="s">
        <v>331</v>
      </c>
      <c r="C76" s="13"/>
      <c r="D76" s="358"/>
      <c r="E76" s="13"/>
      <c r="F76" s="10">
        <v>994.92</v>
      </c>
      <c r="G76" s="11">
        <v>2.5999999999999999E-3</v>
      </c>
      <c r="H76" s="12"/>
      <c r="I76" s="12"/>
      <c r="J76" s="69"/>
    </row>
    <row r="77" spans="1:10" ht="12.95" customHeight="1" x14ac:dyDescent="0.2">
      <c r="A77" s="69"/>
      <c r="B77" s="44" t="s">
        <v>615</v>
      </c>
      <c r="C77" s="4"/>
      <c r="D77" s="24"/>
      <c r="E77" s="4"/>
      <c r="F77" s="4"/>
      <c r="G77" s="4"/>
      <c r="H77" s="72"/>
      <c r="I77" s="72"/>
      <c r="J77" s="69"/>
    </row>
    <row r="78" spans="1:10" ht="12.95" customHeight="1" x14ac:dyDescent="0.2">
      <c r="A78" s="5" t="s">
        <v>739</v>
      </c>
      <c r="B78" s="45" t="s">
        <v>1407</v>
      </c>
      <c r="C78" s="4"/>
      <c r="D78" s="24" t="s">
        <v>349</v>
      </c>
      <c r="E78" s="6"/>
      <c r="F78" s="7">
        <v>506.91</v>
      </c>
      <c r="G78" s="8">
        <v>1.2999999999999999E-3</v>
      </c>
      <c r="H78" s="14">
        <v>0.06</v>
      </c>
      <c r="I78" s="9"/>
      <c r="J78" s="69"/>
    </row>
    <row r="79" spans="1:10" ht="12.95" customHeight="1" x14ac:dyDescent="0.2">
      <c r="A79" s="5" t="s">
        <v>616</v>
      </c>
      <c r="B79" s="45" t="s">
        <v>1406</v>
      </c>
      <c r="C79" s="4"/>
      <c r="D79" s="24" t="s">
        <v>349</v>
      </c>
      <c r="E79" s="6"/>
      <c r="F79" s="7">
        <v>195</v>
      </c>
      <c r="G79" s="8">
        <v>5.0000000000000001E-4</v>
      </c>
      <c r="H79" s="14">
        <v>5.5046182394553299E-2</v>
      </c>
      <c r="I79" s="9"/>
      <c r="J79" s="69"/>
    </row>
    <row r="80" spans="1:10" ht="12.95" customHeight="1" x14ac:dyDescent="0.2">
      <c r="A80" s="69"/>
      <c r="B80" s="46" t="s">
        <v>126</v>
      </c>
      <c r="C80" s="2"/>
      <c r="D80" s="358"/>
      <c r="E80" s="2"/>
      <c r="F80" s="10">
        <v>701.91</v>
      </c>
      <c r="G80" s="11">
        <v>1.8E-3</v>
      </c>
      <c r="H80" s="12"/>
      <c r="I80" s="12"/>
      <c r="J80" s="69"/>
    </row>
    <row r="81" spans="1:10" ht="12.95" customHeight="1" x14ac:dyDescent="0.2">
      <c r="A81" s="69"/>
      <c r="B81" s="46" t="s">
        <v>634</v>
      </c>
      <c r="C81" s="2"/>
      <c r="D81" s="358"/>
      <c r="E81" s="2"/>
      <c r="F81" s="12" t="s">
        <v>330</v>
      </c>
      <c r="G81" s="12" t="s">
        <v>330</v>
      </c>
      <c r="H81" s="12"/>
      <c r="I81" s="12"/>
      <c r="J81" s="69"/>
    </row>
    <row r="82" spans="1:10" ht="12.95" customHeight="1" x14ac:dyDescent="0.2">
      <c r="A82" s="69"/>
      <c r="B82" s="46" t="s">
        <v>126</v>
      </c>
      <c r="C82" s="2"/>
      <c r="D82" s="358"/>
      <c r="E82" s="2"/>
      <c r="F82" s="12" t="s">
        <v>330</v>
      </c>
      <c r="G82" s="12" t="s">
        <v>330</v>
      </c>
      <c r="H82" s="12"/>
      <c r="I82" s="12"/>
      <c r="J82" s="69"/>
    </row>
    <row r="83" spans="1:10" ht="12.95" customHeight="1" x14ac:dyDescent="0.2">
      <c r="A83" s="69"/>
      <c r="B83" s="46" t="s">
        <v>331</v>
      </c>
      <c r="C83" s="13"/>
      <c r="D83" s="358"/>
      <c r="E83" s="13"/>
      <c r="F83" s="10">
        <v>701.91</v>
      </c>
      <c r="G83" s="11">
        <v>1.8E-3</v>
      </c>
      <c r="H83" s="12"/>
      <c r="I83" s="12"/>
      <c r="J83" s="69"/>
    </row>
    <row r="84" spans="1:10" ht="12.95" customHeight="1" x14ac:dyDescent="0.2">
      <c r="A84" s="69"/>
      <c r="B84" s="46" t="s">
        <v>618</v>
      </c>
      <c r="C84" s="4"/>
      <c r="D84" s="358"/>
      <c r="E84" s="4"/>
      <c r="F84" s="15">
        <v>1671.82</v>
      </c>
      <c r="G84" s="11">
        <v>4.7000000000000002E-3</v>
      </c>
      <c r="H84" s="12"/>
      <c r="I84" s="12"/>
      <c r="J84" s="69"/>
    </row>
    <row r="85" spans="1:10" ht="12.95" customHeight="1" x14ac:dyDescent="0.2">
      <c r="A85" s="69"/>
      <c r="B85" s="47" t="s">
        <v>619</v>
      </c>
      <c r="C85" s="48"/>
      <c r="D85" s="359"/>
      <c r="E85" s="48"/>
      <c r="F85" s="49">
        <v>386694.05</v>
      </c>
      <c r="G85" s="50">
        <v>1</v>
      </c>
      <c r="H85" s="51"/>
      <c r="I85" s="51"/>
      <c r="J85" s="69"/>
    </row>
    <row r="86" spans="1:10" ht="12.95" customHeight="1" x14ac:dyDescent="0.2">
      <c r="A86" s="69"/>
      <c r="B86" s="3"/>
      <c r="C86" s="69"/>
      <c r="D86" s="356"/>
      <c r="E86" s="69"/>
      <c r="F86" s="69"/>
      <c r="G86" s="69"/>
      <c r="H86" s="69"/>
      <c r="I86" s="69"/>
      <c r="J86" s="69"/>
    </row>
    <row r="87" spans="1:10" ht="12.95" customHeight="1" x14ac:dyDescent="0.2">
      <c r="A87" s="69"/>
      <c r="B87" s="182" t="s">
        <v>1740</v>
      </c>
      <c r="C87" s="69"/>
      <c r="D87" s="356"/>
      <c r="E87" s="69"/>
      <c r="F87" s="69"/>
      <c r="G87" s="69"/>
      <c r="H87" s="69"/>
      <c r="I87" s="69"/>
      <c r="J87" s="69"/>
    </row>
    <row r="88" spans="1:10" x14ac:dyDescent="0.2">
      <c r="B88" s="83" t="s">
        <v>1761</v>
      </c>
    </row>
    <row r="89" spans="1:10" x14ac:dyDescent="0.2">
      <c r="B89" s="183" t="s">
        <v>1762</v>
      </c>
    </row>
    <row r="90" spans="1:10" x14ac:dyDescent="0.2">
      <c r="B90" s="183"/>
    </row>
    <row r="91" spans="1:10" x14ac:dyDescent="0.2">
      <c r="B91" s="147" t="s">
        <v>1610</v>
      </c>
      <c r="C91" s="115"/>
      <c r="D91" s="360"/>
      <c r="E91" s="117"/>
      <c r="F91" s="118"/>
    </row>
    <row r="92" spans="1:10" x14ac:dyDescent="0.2">
      <c r="B92" s="120" t="s">
        <v>1611</v>
      </c>
      <c r="C92" s="303"/>
      <c r="D92" s="361"/>
      <c r="E92" s="106"/>
      <c r="F92" s="121"/>
    </row>
    <row r="93" spans="1:10" ht="36" x14ac:dyDescent="0.2">
      <c r="B93" s="395" t="s">
        <v>1612</v>
      </c>
      <c r="C93" s="396" t="s">
        <v>1613</v>
      </c>
      <c r="D93" s="362" t="s">
        <v>1614</v>
      </c>
      <c r="E93" s="90" t="s">
        <v>1614</v>
      </c>
      <c r="F93" s="90" t="s">
        <v>1615</v>
      </c>
    </row>
    <row r="94" spans="1:10" x14ac:dyDescent="0.2">
      <c r="B94" s="395"/>
      <c r="C94" s="396"/>
      <c r="D94" s="362" t="s">
        <v>1616</v>
      </c>
      <c r="E94" s="90" t="s">
        <v>1617</v>
      </c>
      <c r="F94" s="90" t="s">
        <v>1616</v>
      </c>
    </row>
    <row r="95" spans="1:10" x14ac:dyDescent="0.2">
      <c r="B95" s="91" t="s">
        <v>330</v>
      </c>
      <c r="C95" s="91" t="s">
        <v>330</v>
      </c>
      <c r="D95" s="363" t="s">
        <v>330</v>
      </c>
      <c r="E95" s="91" t="s">
        <v>330</v>
      </c>
      <c r="F95" s="91" t="s">
        <v>330</v>
      </c>
    </row>
    <row r="96" spans="1:10" x14ac:dyDescent="0.2">
      <c r="B96" s="124"/>
      <c r="C96" s="303"/>
      <c r="D96" s="364"/>
      <c r="E96" s="303"/>
      <c r="F96" s="121"/>
    </row>
    <row r="97" spans="2:6" x14ac:dyDescent="0.2">
      <c r="B97" s="124" t="s">
        <v>1659</v>
      </c>
      <c r="C97" s="303"/>
      <c r="D97" s="364"/>
      <c r="E97" s="303"/>
      <c r="F97" s="121"/>
    </row>
    <row r="98" spans="2:6" x14ac:dyDescent="0.2">
      <c r="B98" s="92" t="s">
        <v>1660</v>
      </c>
      <c r="C98" s="93">
        <v>45747</v>
      </c>
      <c r="D98" s="365">
        <v>45930</v>
      </c>
      <c r="E98" s="311"/>
      <c r="F98" s="121"/>
    </row>
    <row r="99" spans="2:6" x14ac:dyDescent="0.2">
      <c r="B99" s="92" t="s">
        <v>1661</v>
      </c>
      <c r="C99" s="92"/>
      <c r="D99" s="366"/>
      <c r="E99" s="303"/>
      <c r="F99" s="121"/>
    </row>
    <row r="100" spans="2:6" x14ac:dyDescent="0.2">
      <c r="B100" s="92" t="s">
        <v>1662</v>
      </c>
      <c r="C100" s="84">
        <v>1435.98</v>
      </c>
      <c r="D100" s="367">
        <v>1480.0060000000001</v>
      </c>
      <c r="E100" s="303"/>
      <c r="F100" s="197"/>
    </row>
    <row r="101" spans="2:6" x14ac:dyDescent="0.2">
      <c r="B101" s="92" t="s">
        <v>1663</v>
      </c>
      <c r="C101" s="84">
        <v>1000.5756</v>
      </c>
      <c r="D101" s="367">
        <v>1000.5405</v>
      </c>
      <c r="E101" s="303"/>
      <c r="F101" s="198"/>
    </row>
    <row r="102" spans="2:6" x14ac:dyDescent="0.2">
      <c r="B102" s="92" t="s">
        <v>1664</v>
      </c>
      <c r="C102" s="84">
        <v>1001</v>
      </c>
      <c r="D102" s="367">
        <v>1001.426</v>
      </c>
      <c r="E102" s="303"/>
      <c r="F102" s="197"/>
    </row>
    <row r="103" spans="2:6" x14ac:dyDescent="0.2">
      <c r="B103" s="92" t="s">
        <v>1665</v>
      </c>
      <c r="C103" s="84">
        <v>1009.8161</v>
      </c>
      <c r="D103" s="367">
        <v>1003.427</v>
      </c>
      <c r="E103" s="303"/>
      <c r="F103" s="198"/>
    </row>
    <row r="104" spans="2:6" x14ac:dyDescent="0.2">
      <c r="B104" s="92" t="s">
        <v>1666</v>
      </c>
      <c r="C104" s="84"/>
      <c r="D104" s="367"/>
      <c r="E104" s="303"/>
      <c r="F104" s="197"/>
    </row>
    <row r="105" spans="2:6" x14ac:dyDescent="0.2">
      <c r="B105" s="92" t="s">
        <v>1667</v>
      </c>
      <c r="C105" s="84">
        <v>1426.0068000000001</v>
      </c>
      <c r="D105" s="367">
        <v>1468.9909</v>
      </c>
      <c r="E105" s="303"/>
      <c r="F105" s="198"/>
    </row>
    <row r="106" spans="2:6" x14ac:dyDescent="0.2">
      <c r="B106" s="92" t="s">
        <v>1668</v>
      </c>
      <c r="C106" s="84">
        <v>1000.5756</v>
      </c>
      <c r="D106" s="367">
        <v>1000.5404</v>
      </c>
      <c r="E106" s="303"/>
      <c r="F106" s="197"/>
    </row>
    <row r="107" spans="2:6" x14ac:dyDescent="0.2">
      <c r="B107" s="92" t="s">
        <v>1669</v>
      </c>
      <c r="C107" s="84">
        <v>1001</v>
      </c>
      <c r="D107" s="367">
        <v>1001.4231</v>
      </c>
      <c r="E107" s="303"/>
      <c r="F107" s="198"/>
    </row>
    <row r="108" spans="2:6" x14ac:dyDescent="0.2">
      <c r="B108" s="92" t="s">
        <v>1670</v>
      </c>
      <c r="C108" s="84">
        <v>1009.7196</v>
      </c>
      <c r="D108" s="367">
        <v>1003.4243</v>
      </c>
      <c r="E108" s="303"/>
      <c r="F108" s="121"/>
    </row>
    <row r="109" spans="2:6" x14ac:dyDescent="0.2">
      <c r="B109" s="120"/>
      <c r="C109" s="303"/>
      <c r="D109" s="364"/>
      <c r="E109" s="303"/>
      <c r="F109" s="121"/>
    </row>
    <row r="110" spans="2:6" x14ac:dyDescent="0.2">
      <c r="B110" s="124" t="s">
        <v>1946</v>
      </c>
      <c r="C110" s="309"/>
      <c r="D110" s="368"/>
      <c r="E110" s="309"/>
      <c r="F110" s="121"/>
    </row>
    <row r="111" spans="2:6" x14ac:dyDescent="0.2">
      <c r="B111" s="124"/>
      <c r="C111" s="309"/>
      <c r="D111" s="368"/>
      <c r="E111" s="309"/>
      <c r="F111" s="121"/>
    </row>
    <row r="112" spans="2:6" ht="24" x14ac:dyDescent="0.2">
      <c r="B112" s="140" t="s">
        <v>1671</v>
      </c>
      <c r="C112" s="95" t="s">
        <v>1672</v>
      </c>
      <c r="D112" s="95" t="s">
        <v>1920</v>
      </c>
      <c r="E112" s="95" t="s">
        <v>1922</v>
      </c>
      <c r="F112" s="125"/>
    </row>
    <row r="113" spans="2:6" ht="36" x14ac:dyDescent="0.2">
      <c r="B113" s="315" t="s">
        <v>1881</v>
      </c>
      <c r="C113" s="96" t="s">
        <v>1674</v>
      </c>
      <c r="D113" s="97">
        <v>5.5902289200000013</v>
      </c>
      <c r="E113" s="97">
        <v>5.5902289200000013</v>
      </c>
      <c r="F113" s="125"/>
    </row>
    <row r="114" spans="2:6" ht="36" x14ac:dyDescent="0.2">
      <c r="B114" s="315" t="s">
        <v>1882</v>
      </c>
      <c r="C114" s="96" t="s">
        <v>1674</v>
      </c>
      <c r="D114" s="97">
        <v>5.5372937899999988</v>
      </c>
      <c r="E114" s="97">
        <v>5.5372937899999988</v>
      </c>
      <c r="F114" s="125"/>
    </row>
    <row r="115" spans="2:6" ht="36" x14ac:dyDescent="0.2">
      <c r="B115" s="315" t="s">
        <v>1883</v>
      </c>
      <c r="C115" s="96" t="s">
        <v>1674</v>
      </c>
      <c r="D115" s="97">
        <v>5.007985839999999</v>
      </c>
      <c r="E115" s="97">
        <v>5.007985839999999</v>
      </c>
      <c r="F115" s="125"/>
    </row>
    <row r="116" spans="2:6" ht="36" x14ac:dyDescent="0.2">
      <c r="B116" s="315" t="s">
        <v>1884</v>
      </c>
      <c r="C116" s="96" t="s">
        <v>1674</v>
      </c>
      <c r="D116" s="97">
        <v>4.7795435400000006</v>
      </c>
      <c r="E116" s="97">
        <v>4.7795435400000006</v>
      </c>
      <c r="F116" s="125"/>
    </row>
    <row r="117" spans="2:6" ht="36" x14ac:dyDescent="0.2">
      <c r="B117" s="315" t="s">
        <v>1885</v>
      </c>
      <c r="C117" s="96" t="s">
        <v>1674</v>
      </c>
      <c r="D117" s="97">
        <v>4.6822017900000006</v>
      </c>
      <c r="E117" s="97">
        <v>4.6822017900000006</v>
      </c>
      <c r="F117" s="125"/>
    </row>
    <row r="118" spans="2:6" ht="36" x14ac:dyDescent="0.2">
      <c r="B118" s="101" t="s">
        <v>1673</v>
      </c>
      <c r="C118" s="96" t="s">
        <v>1674</v>
      </c>
      <c r="D118" s="97">
        <v>4.6998992899999985</v>
      </c>
      <c r="E118" s="97">
        <v>4.6998992899999985</v>
      </c>
      <c r="F118" s="126"/>
    </row>
    <row r="119" spans="2:6" x14ac:dyDescent="0.2">
      <c r="B119" s="141"/>
      <c r="C119" s="98"/>
      <c r="D119" s="98"/>
      <c r="E119" s="98"/>
      <c r="F119" s="126"/>
    </row>
    <row r="120" spans="2:6" ht="24" x14ac:dyDescent="0.2">
      <c r="B120" s="141" t="s">
        <v>1671</v>
      </c>
      <c r="C120" s="95" t="s">
        <v>1675</v>
      </c>
      <c r="D120" s="95" t="s">
        <v>1920</v>
      </c>
      <c r="E120" s="95" t="s">
        <v>1921</v>
      </c>
      <c r="F120" s="125"/>
    </row>
    <row r="121" spans="2:6" ht="36" x14ac:dyDescent="0.2">
      <c r="B121" s="315" t="s">
        <v>1881</v>
      </c>
      <c r="C121" s="96" t="s">
        <v>1676</v>
      </c>
      <c r="D121" s="97">
        <v>5.504025780000001</v>
      </c>
      <c r="E121" s="97">
        <v>5.504025780000001</v>
      </c>
      <c r="F121" s="125"/>
    </row>
    <row r="122" spans="2:6" ht="36" x14ac:dyDescent="0.2">
      <c r="B122" s="315" t="s">
        <v>1882</v>
      </c>
      <c r="C122" s="96" t="s">
        <v>1676</v>
      </c>
      <c r="D122" s="97">
        <v>5.4508994400000006</v>
      </c>
      <c r="E122" s="97">
        <v>5.4508994400000006</v>
      </c>
      <c r="F122" s="125"/>
    </row>
    <row r="123" spans="2:6" ht="36" x14ac:dyDescent="0.2">
      <c r="B123" s="315" t="s">
        <v>1883</v>
      </c>
      <c r="C123" s="96" t="s">
        <v>1676</v>
      </c>
      <c r="D123" s="97">
        <v>4.9292182000000002</v>
      </c>
      <c r="E123" s="97">
        <v>4.9292182000000002</v>
      </c>
      <c r="F123" s="125"/>
    </row>
    <row r="124" spans="2:6" ht="36" x14ac:dyDescent="0.2">
      <c r="B124" s="315" t="s">
        <v>1884</v>
      </c>
      <c r="C124" s="96" t="s">
        <v>1676</v>
      </c>
      <c r="D124" s="97">
        <v>4.6990840800000004</v>
      </c>
      <c r="E124" s="97">
        <v>4.6990840800000004</v>
      </c>
      <c r="F124" s="125"/>
    </row>
    <row r="125" spans="2:6" ht="36" x14ac:dyDescent="0.2">
      <c r="B125" s="315" t="s">
        <v>1885</v>
      </c>
      <c r="C125" s="96" t="s">
        <v>1676</v>
      </c>
      <c r="D125" s="97">
        <v>4.5971004600000009</v>
      </c>
      <c r="E125" s="97">
        <v>4.5971004600000009</v>
      </c>
      <c r="F125" s="125"/>
    </row>
    <row r="126" spans="2:6" ht="36" x14ac:dyDescent="0.2">
      <c r="B126" s="101" t="s">
        <v>1673</v>
      </c>
      <c r="C126" s="96" t="s">
        <v>1676</v>
      </c>
      <c r="D126" s="97">
        <v>4.6166009100000007</v>
      </c>
      <c r="E126" s="97">
        <v>4.6166009100000007</v>
      </c>
      <c r="F126" s="126"/>
    </row>
    <row r="127" spans="2:6" x14ac:dyDescent="0.2">
      <c r="B127" s="101"/>
      <c r="C127" s="98"/>
      <c r="D127" s="97"/>
      <c r="E127" s="97"/>
      <c r="F127" s="126"/>
    </row>
    <row r="128" spans="2:6" ht="24" x14ac:dyDescent="0.2">
      <c r="B128" s="141" t="s">
        <v>1671</v>
      </c>
      <c r="C128" s="95" t="s">
        <v>1677</v>
      </c>
      <c r="D128" s="95" t="s">
        <v>1920</v>
      </c>
      <c r="E128" s="95" t="s">
        <v>1921</v>
      </c>
      <c r="F128" s="125"/>
    </row>
    <row r="129" spans="2:6" ht="36" x14ac:dyDescent="0.2">
      <c r="B129" s="141" t="s">
        <v>1678</v>
      </c>
      <c r="C129" s="96" t="s">
        <v>1679</v>
      </c>
      <c r="D129" s="97">
        <v>1.03419982</v>
      </c>
      <c r="E129" s="97">
        <v>1.03419982</v>
      </c>
      <c r="F129" s="125"/>
    </row>
    <row r="130" spans="2:6" ht="36" x14ac:dyDescent="0.2">
      <c r="B130" s="141" t="s">
        <v>1886</v>
      </c>
      <c r="C130" s="96" t="s">
        <v>1679</v>
      </c>
      <c r="D130" s="97">
        <v>1.18959959</v>
      </c>
      <c r="E130" s="97">
        <v>1.18959959</v>
      </c>
      <c r="F130" s="125"/>
    </row>
    <row r="131" spans="2:6" ht="36" x14ac:dyDescent="0.2">
      <c r="B131" s="141" t="s">
        <v>1887</v>
      </c>
      <c r="C131" s="96" t="s">
        <v>1679</v>
      </c>
      <c r="D131" s="97">
        <v>1.0487995699999999</v>
      </c>
      <c r="E131" s="97">
        <v>1.0487995699999999</v>
      </c>
      <c r="F131" s="125"/>
    </row>
    <row r="132" spans="2:6" ht="36" x14ac:dyDescent="0.2">
      <c r="B132" s="141" t="s">
        <v>1888</v>
      </c>
      <c r="C132" s="96" t="s">
        <v>1679</v>
      </c>
      <c r="D132" s="97">
        <v>1.16459972</v>
      </c>
      <c r="E132" s="97">
        <v>1.16459972</v>
      </c>
      <c r="F132" s="125"/>
    </row>
    <row r="133" spans="2:6" ht="36" x14ac:dyDescent="0.2">
      <c r="B133" s="141" t="s">
        <v>1889</v>
      </c>
      <c r="C133" s="96" t="s">
        <v>1679</v>
      </c>
      <c r="D133" s="97">
        <v>1.6756995299999999</v>
      </c>
      <c r="E133" s="97">
        <v>1.6756995299999999</v>
      </c>
      <c r="F133" s="125"/>
    </row>
    <row r="134" spans="2:6" ht="36" x14ac:dyDescent="0.2">
      <c r="B134" s="141" t="s">
        <v>1890</v>
      </c>
      <c r="C134" s="96" t="s">
        <v>1679</v>
      </c>
      <c r="D134" s="97">
        <v>1.3342005699999999</v>
      </c>
      <c r="E134" s="97">
        <v>1.3342005699999999</v>
      </c>
      <c r="F134" s="125"/>
    </row>
    <row r="135" spans="2:6" ht="36" x14ac:dyDescent="0.2">
      <c r="B135" s="141" t="s">
        <v>1891</v>
      </c>
      <c r="C135" s="96" t="s">
        <v>1679</v>
      </c>
      <c r="D135" s="97">
        <v>1.5364000900000001</v>
      </c>
      <c r="E135" s="97">
        <v>1.5364000900000001</v>
      </c>
      <c r="F135" s="125"/>
    </row>
    <row r="136" spans="2:6" ht="36" x14ac:dyDescent="0.2">
      <c r="B136" s="141" t="s">
        <v>1680</v>
      </c>
      <c r="C136" s="96" t="s">
        <v>1679</v>
      </c>
      <c r="D136" s="97">
        <v>1.18510041</v>
      </c>
      <c r="E136" s="97">
        <v>1.18510041</v>
      </c>
      <c r="F136" s="125"/>
    </row>
    <row r="137" spans="2:6" ht="36" x14ac:dyDescent="0.2">
      <c r="B137" s="141" t="s">
        <v>1892</v>
      </c>
      <c r="C137" s="96" t="s">
        <v>1679</v>
      </c>
      <c r="D137" s="97">
        <v>0.99500027999999996</v>
      </c>
      <c r="E137" s="97">
        <v>0.99500027999999996</v>
      </c>
      <c r="F137" s="125"/>
    </row>
    <row r="138" spans="2:6" ht="36" x14ac:dyDescent="0.2">
      <c r="B138" s="141" t="s">
        <v>1893</v>
      </c>
      <c r="C138" s="96" t="s">
        <v>1679</v>
      </c>
      <c r="D138" s="97">
        <v>1.3488999399999999</v>
      </c>
      <c r="E138" s="97">
        <v>1.3488999399999999</v>
      </c>
      <c r="F138" s="125"/>
    </row>
    <row r="139" spans="2:6" ht="36" x14ac:dyDescent="0.2">
      <c r="B139" s="141" t="s">
        <v>1894</v>
      </c>
      <c r="C139" s="96" t="s">
        <v>1679</v>
      </c>
      <c r="D139" s="97">
        <v>0.99320006000000005</v>
      </c>
      <c r="E139" s="97">
        <v>0.99320006000000005</v>
      </c>
      <c r="F139" s="125"/>
    </row>
    <row r="140" spans="2:6" ht="36" x14ac:dyDescent="0.2">
      <c r="B140" s="141" t="s">
        <v>1895</v>
      </c>
      <c r="C140" s="96" t="s">
        <v>1679</v>
      </c>
      <c r="D140" s="97">
        <v>1.4887996299999999</v>
      </c>
      <c r="E140" s="97">
        <v>1.4887996299999999</v>
      </c>
      <c r="F140" s="125"/>
    </row>
    <row r="141" spans="2:6" ht="36" x14ac:dyDescent="0.2">
      <c r="B141" s="141" t="s">
        <v>1681</v>
      </c>
      <c r="C141" s="96" t="s">
        <v>1679</v>
      </c>
      <c r="D141" s="97">
        <v>0.89990017</v>
      </c>
      <c r="E141" s="97">
        <v>0.89990017</v>
      </c>
      <c r="F141" s="125"/>
    </row>
    <row r="142" spans="2:6" ht="36" x14ac:dyDescent="0.2">
      <c r="B142" s="141" t="s">
        <v>1896</v>
      </c>
      <c r="C142" s="96" t="s">
        <v>1679</v>
      </c>
      <c r="D142" s="97">
        <v>0.92429996000000003</v>
      </c>
      <c r="E142" s="97">
        <v>0.92429996000000003</v>
      </c>
      <c r="F142" s="125"/>
    </row>
    <row r="143" spans="2:6" ht="36" x14ac:dyDescent="0.2">
      <c r="B143" s="141" t="s">
        <v>1897</v>
      </c>
      <c r="C143" s="96" t="s">
        <v>1679</v>
      </c>
      <c r="D143" s="97">
        <v>1.10229954</v>
      </c>
      <c r="E143" s="97">
        <v>1.10229954</v>
      </c>
      <c r="F143" s="125"/>
    </row>
    <row r="144" spans="2:6" ht="36" x14ac:dyDescent="0.2">
      <c r="B144" s="141" t="s">
        <v>1898</v>
      </c>
      <c r="C144" s="96" t="s">
        <v>1679</v>
      </c>
      <c r="D144" s="97">
        <v>1.0715999700000001</v>
      </c>
      <c r="E144" s="97">
        <v>1.0715999700000001</v>
      </c>
      <c r="F144" s="125"/>
    </row>
    <row r="145" spans="2:6" ht="36" x14ac:dyDescent="0.2">
      <c r="B145" s="141" t="s">
        <v>1899</v>
      </c>
      <c r="C145" s="96" t="s">
        <v>1679</v>
      </c>
      <c r="D145" s="97">
        <v>0.96130059000000001</v>
      </c>
      <c r="E145" s="97">
        <v>0.96130059000000001</v>
      </c>
      <c r="F145" s="125"/>
    </row>
    <row r="146" spans="2:6" ht="36" x14ac:dyDescent="0.2">
      <c r="B146" s="141" t="s">
        <v>1900</v>
      </c>
      <c r="C146" s="96" t="s">
        <v>1679</v>
      </c>
      <c r="D146" s="97">
        <v>1.01480006</v>
      </c>
      <c r="E146" s="97">
        <v>1.01480006</v>
      </c>
      <c r="F146" s="125"/>
    </row>
    <row r="147" spans="2:6" ht="36" x14ac:dyDescent="0.2">
      <c r="B147" s="141" t="s">
        <v>1682</v>
      </c>
      <c r="C147" s="96" t="s">
        <v>1679</v>
      </c>
      <c r="D147" s="97">
        <v>1.1115001900000001</v>
      </c>
      <c r="E147" s="97">
        <v>1.1115001900000001</v>
      </c>
      <c r="F147" s="125"/>
    </row>
    <row r="148" spans="2:6" ht="36" x14ac:dyDescent="0.2">
      <c r="B148" s="141" t="s">
        <v>1901</v>
      </c>
      <c r="C148" s="96" t="s">
        <v>1679</v>
      </c>
      <c r="D148" s="97">
        <v>1.10850026</v>
      </c>
      <c r="E148" s="97">
        <v>1.10850026</v>
      </c>
      <c r="F148" s="125"/>
    </row>
    <row r="149" spans="2:6" ht="36" x14ac:dyDescent="0.2">
      <c r="B149" s="141" t="s">
        <v>1902</v>
      </c>
      <c r="C149" s="96" t="s">
        <v>1679</v>
      </c>
      <c r="D149" s="97">
        <v>1.0984991500000001</v>
      </c>
      <c r="E149" s="97">
        <v>1.0984991500000001</v>
      </c>
      <c r="F149" s="125"/>
    </row>
    <row r="150" spans="2:6" ht="36" x14ac:dyDescent="0.2">
      <c r="B150" s="142" t="s">
        <v>1903</v>
      </c>
      <c r="C150" s="96" t="s">
        <v>1679</v>
      </c>
      <c r="D150" s="97">
        <v>1.4056997</v>
      </c>
      <c r="E150" s="97">
        <v>1.4056997</v>
      </c>
      <c r="F150" s="125"/>
    </row>
    <row r="151" spans="2:6" ht="36" x14ac:dyDescent="0.2">
      <c r="B151" s="142" t="s">
        <v>1904</v>
      </c>
      <c r="C151" s="96" t="s">
        <v>1679</v>
      </c>
      <c r="D151" s="97">
        <v>1.1231997199999999</v>
      </c>
      <c r="E151" s="97">
        <v>1.1231997199999999</v>
      </c>
      <c r="F151" s="125"/>
    </row>
    <row r="152" spans="2:6" ht="36" x14ac:dyDescent="0.2">
      <c r="B152" s="142" t="s">
        <v>1905</v>
      </c>
      <c r="C152" s="96" t="s">
        <v>1679</v>
      </c>
      <c r="D152" s="97">
        <v>1.0131997399999999</v>
      </c>
      <c r="E152" s="97">
        <v>1.0131997399999999</v>
      </c>
      <c r="F152" s="126"/>
    </row>
    <row r="153" spans="2:6" ht="36" x14ac:dyDescent="0.2">
      <c r="B153" s="142" t="s">
        <v>1683</v>
      </c>
      <c r="C153" s="96" t="s">
        <v>1679</v>
      </c>
      <c r="D153" s="97">
        <v>0.91040045000000003</v>
      </c>
      <c r="E153" s="97">
        <v>0.91040045000000003</v>
      </c>
      <c r="F153" s="126"/>
    </row>
    <row r="154" spans="2:6" ht="36" x14ac:dyDescent="0.2">
      <c r="B154" s="142" t="s">
        <v>1906</v>
      </c>
      <c r="C154" s="96" t="s">
        <v>1679</v>
      </c>
      <c r="D154" s="97">
        <v>1.09500087</v>
      </c>
      <c r="E154" s="97">
        <v>1.09500087</v>
      </c>
      <c r="F154" s="126"/>
    </row>
    <row r="155" spans="2:6" x14ac:dyDescent="0.2">
      <c r="B155" s="141"/>
      <c r="C155" s="98"/>
      <c r="D155" s="98"/>
      <c r="E155" s="98"/>
      <c r="F155" s="126"/>
    </row>
    <row r="156" spans="2:6" ht="24" x14ac:dyDescent="0.2">
      <c r="B156" s="141" t="s">
        <v>1671</v>
      </c>
      <c r="C156" s="95" t="s">
        <v>1684</v>
      </c>
      <c r="D156" s="95" t="s">
        <v>1920</v>
      </c>
      <c r="E156" s="95" t="s">
        <v>1921</v>
      </c>
      <c r="F156" s="125"/>
    </row>
    <row r="157" spans="2:6" ht="48" x14ac:dyDescent="0.2">
      <c r="B157" s="141" t="s">
        <v>1678</v>
      </c>
      <c r="C157" s="96" t="s">
        <v>1685</v>
      </c>
      <c r="D157" s="97">
        <v>1.01440014</v>
      </c>
      <c r="E157" s="97">
        <v>1.01440014</v>
      </c>
      <c r="F157" s="125"/>
    </row>
    <row r="158" spans="2:6" ht="48" x14ac:dyDescent="0.2">
      <c r="B158" s="141" t="s">
        <v>1886</v>
      </c>
      <c r="C158" s="96" t="s">
        <v>1685</v>
      </c>
      <c r="D158" s="97">
        <v>1.1703002600000001</v>
      </c>
      <c r="E158" s="97">
        <v>1.1703002600000001</v>
      </c>
      <c r="F158" s="125"/>
    </row>
    <row r="159" spans="2:6" ht="48" x14ac:dyDescent="0.2">
      <c r="B159" s="141" t="s">
        <v>1887</v>
      </c>
      <c r="C159" s="96" t="s">
        <v>1685</v>
      </c>
      <c r="D159" s="97">
        <v>1.0261003099999999</v>
      </c>
      <c r="E159" s="97">
        <v>1.0261003099999999</v>
      </c>
      <c r="F159" s="125"/>
    </row>
    <row r="160" spans="2:6" ht="48" x14ac:dyDescent="0.2">
      <c r="B160" s="141" t="s">
        <v>1888</v>
      </c>
      <c r="C160" s="96" t="s">
        <v>1685</v>
      </c>
      <c r="D160" s="97">
        <v>1.14509982</v>
      </c>
      <c r="E160" s="97">
        <v>1.14509982</v>
      </c>
      <c r="F160" s="125"/>
    </row>
    <row r="161" spans="2:6" ht="48" x14ac:dyDescent="0.2">
      <c r="B161" s="141" t="s">
        <v>1889</v>
      </c>
      <c r="C161" s="96" t="s">
        <v>1685</v>
      </c>
      <c r="D161" s="97">
        <v>1.65550007</v>
      </c>
      <c r="E161" s="97">
        <v>1.65550007</v>
      </c>
      <c r="F161" s="125"/>
    </row>
    <row r="162" spans="2:6" ht="48" x14ac:dyDescent="0.2">
      <c r="B162" s="141" t="s">
        <v>1890</v>
      </c>
      <c r="C162" s="96" t="s">
        <v>1685</v>
      </c>
      <c r="D162" s="97">
        <v>1.3143998800000001</v>
      </c>
      <c r="E162" s="97">
        <v>1.3143998800000001</v>
      </c>
      <c r="F162" s="125"/>
    </row>
    <row r="163" spans="2:6" ht="48" x14ac:dyDescent="0.2">
      <c r="B163" s="141" t="s">
        <v>1891</v>
      </c>
      <c r="C163" s="96" t="s">
        <v>1685</v>
      </c>
      <c r="D163" s="97">
        <v>1.51669974</v>
      </c>
      <c r="E163" s="97">
        <v>1.51669974</v>
      </c>
      <c r="F163" s="125"/>
    </row>
    <row r="164" spans="2:6" ht="48" x14ac:dyDescent="0.2">
      <c r="B164" s="141" t="s">
        <v>1680</v>
      </c>
      <c r="C164" s="96" t="s">
        <v>1685</v>
      </c>
      <c r="D164" s="97">
        <v>1.16320018</v>
      </c>
      <c r="E164" s="97">
        <v>1.16320018</v>
      </c>
      <c r="F164" s="125"/>
    </row>
    <row r="165" spans="2:6" ht="48" x14ac:dyDescent="0.2">
      <c r="B165" s="141" t="s">
        <v>1892</v>
      </c>
      <c r="C165" s="96" t="s">
        <v>1685</v>
      </c>
      <c r="D165" s="97">
        <v>0.97570022000000001</v>
      </c>
      <c r="E165" s="97">
        <v>0.97570022000000001</v>
      </c>
      <c r="F165" s="125"/>
    </row>
    <row r="166" spans="2:6" ht="48" x14ac:dyDescent="0.2">
      <c r="B166" s="141" t="s">
        <v>1893</v>
      </c>
      <c r="C166" s="96" t="s">
        <v>1685</v>
      </c>
      <c r="D166" s="97">
        <v>1.3268997300000001</v>
      </c>
      <c r="E166" s="97">
        <v>1.3268997300000001</v>
      </c>
      <c r="F166" s="125"/>
    </row>
    <row r="167" spans="2:6" ht="48" x14ac:dyDescent="0.2">
      <c r="B167" s="141" t="s">
        <v>1894</v>
      </c>
      <c r="C167" s="96" t="s">
        <v>1685</v>
      </c>
      <c r="D167" s="97">
        <v>0.97270040999999996</v>
      </c>
      <c r="E167" s="97">
        <v>0.97270040999999996</v>
      </c>
      <c r="F167" s="125"/>
    </row>
    <row r="168" spans="2:6" ht="48" x14ac:dyDescent="0.2">
      <c r="B168" s="141" t="s">
        <v>1895</v>
      </c>
      <c r="C168" s="96" t="s">
        <v>1685</v>
      </c>
      <c r="D168" s="97">
        <v>1.4657996799999999</v>
      </c>
      <c r="E168" s="97">
        <v>1.4657996799999999</v>
      </c>
      <c r="F168" s="125"/>
    </row>
    <row r="169" spans="2:6" ht="48" x14ac:dyDescent="0.2">
      <c r="B169" s="141" t="s">
        <v>1681</v>
      </c>
      <c r="C169" s="96" t="s">
        <v>1685</v>
      </c>
      <c r="D169" s="97">
        <v>0.88369955</v>
      </c>
      <c r="E169" s="97">
        <v>0.88369955</v>
      </c>
      <c r="F169" s="125"/>
    </row>
    <row r="170" spans="2:6" ht="48" x14ac:dyDescent="0.2">
      <c r="B170" s="141" t="s">
        <v>1896</v>
      </c>
      <c r="C170" s="96" t="s">
        <v>1685</v>
      </c>
      <c r="D170" s="97">
        <v>0.90499978999999997</v>
      </c>
      <c r="E170" s="97">
        <v>0.90499978999999997</v>
      </c>
      <c r="F170" s="125"/>
    </row>
    <row r="171" spans="2:6" ht="48" x14ac:dyDescent="0.2">
      <c r="B171" s="141" t="s">
        <v>1897</v>
      </c>
      <c r="C171" s="96" t="s">
        <v>1685</v>
      </c>
      <c r="D171" s="97">
        <v>1.0824999799999999</v>
      </c>
      <c r="E171" s="97">
        <v>1.0824999799999999</v>
      </c>
      <c r="F171" s="125"/>
    </row>
    <row r="172" spans="2:6" ht="48" x14ac:dyDescent="0.2">
      <c r="B172" s="141" t="s">
        <v>1898</v>
      </c>
      <c r="C172" s="96" t="s">
        <v>1685</v>
      </c>
      <c r="D172" s="97">
        <v>1.0546001300000001</v>
      </c>
      <c r="E172" s="97">
        <v>1.0546001300000001</v>
      </c>
      <c r="F172" s="125"/>
    </row>
    <row r="173" spans="2:6" ht="48" x14ac:dyDescent="0.2">
      <c r="B173" s="141" t="s">
        <v>1899</v>
      </c>
      <c r="C173" s="96" t="s">
        <v>1685</v>
      </c>
      <c r="D173" s="97">
        <v>0.94420013000000003</v>
      </c>
      <c r="E173" s="97">
        <v>0.94420013000000003</v>
      </c>
      <c r="F173" s="125"/>
    </row>
    <row r="174" spans="2:6" ht="48" x14ac:dyDescent="0.2">
      <c r="B174" s="141" t="s">
        <v>1900</v>
      </c>
      <c r="C174" s="96" t="s">
        <v>1685</v>
      </c>
      <c r="D174" s="97">
        <v>0.99560033000000003</v>
      </c>
      <c r="E174" s="97">
        <v>0.99560033000000003</v>
      </c>
      <c r="F174" s="125"/>
    </row>
    <row r="175" spans="2:6" ht="48" x14ac:dyDescent="0.2">
      <c r="B175" s="141" t="s">
        <v>1682</v>
      </c>
      <c r="C175" s="96" t="s">
        <v>1685</v>
      </c>
      <c r="D175" s="97">
        <v>1.0920002799999999</v>
      </c>
      <c r="E175" s="97">
        <v>1.0920002799999999</v>
      </c>
      <c r="F175" s="125"/>
    </row>
    <row r="176" spans="2:6" ht="48" x14ac:dyDescent="0.2">
      <c r="B176" s="141" t="s">
        <v>1901</v>
      </c>
      <c r="C176" s="96" t="s">
        <v>1685</v>
      </c>
      <c r="D176" s="97">
        <v>1.08880033</v>
      </c>
      <c r="E176" s="97">
        <v>1.08880033</v>
      </c>
      <c r="F176" s="125"/>
    </row>
    <row r="177" spans="2:6" ht="48" x14ac:dyDescent="0.2">
      <c r="B177" s="141" t="s">
        <v>1902</v>
      </c>
      <c r="C177" s="96" t="s">
        <v>1685</v>
      </c>
      <c r="D177" s="97">
        <v>1.0781998500000001</v>
      </c>
      <c r="E177" s="97">
        <v>1.0781998500000001</v>
      </c>
      <c r="F177" s="125"/>
    </row>
    <row r="178" spans="2:6" ht="48" x14ac:dyDescent="0.2">
      <c r="B178" s="142" t="s">
        <v>1903</v>
      </c>
      <c r="C178" s="96" t="s">
        <v>1685</v>
      </c>
      <c r="D178" s="97">
        <v>1.38669989</v>
      </c>
      <c r="E178" s="97">
        <v>1.38669989</v>
      </c>
      <c r="F178" s="125"/>
    </row>
    <row r="179" spans="2:6" ht="48" x14ac:dyDescent="0.2">
      <c r="B179" s="142" t="s">
        <v>1904</v>
      </c>
      <c r="C179" s="96" t="s">
        <v>1685</v>
      </c>
      <c r="D179" s="97">
        <v>1.10299992</v>
      </c>
      <c r="E179" s="97">
        <v>1.10299992</v>
      </c>
      <c r="F179" s="125"/>
    </row>
    <row r="180" spans="2:6" ht="48" x14ac:dyDescent="0.2">
      <c r="B180" s="142" t="s">
        <v>1905</v>
      </c>
      <c r="C180" s="96" t="s">
        <v>1685</v>
      </c>
      <c r="D180" s="97">
        <v>0.99339988000000001</v>
      </c>
      <c r="E180" s="97">
        <v>0.99339988000000001</v>
      </c>
      <c r="F180" s="125"/>
    </row>
    <row r="181" spans="2:6" ht="48" x14ac:dyDescent="0.2">
      <c r="B181" s="142" t="s">
        <v>1683</v>
      </c>
      <c r="C181" s="96" t="s">
        <v>1685</v>
      </c>
      <c r="D181" s="97">
        <v>0.89129959999999997</v>
      </c>
      <c r="E181" s="97">
        <v>0.89129959999999997</v>
      </c>
      <c r="F181" s="126"/>
    </row>
    <row r="182" spans="2:6" ht="48" x14ac:dyDescent="0.2">
      <c r="B182" s="142" t="s">
        <v>1906</v>
      </c>
      <c r="C182" s="96" t="s">
        <v>1685</v>
      </c>
      <c r="D182" s="97">
        <v>1.0757993299999999</v>
      </c>
      <c r="E182" s="97">
        <v>1.0757993299999999</v>
      </c>
      <c r="F182" s="126"/>
    </row>
    <row r="183" spans="2:6" x14ac:dyDescent="0.2">
      <c r="B183" s="100"/>
      <c r="C183" s="96"/>
      <c r="D183" s="99"/>
      <c r="E183" s="99"/>
      <c r="F183" s="126"/>
    </row>
    <row r="184" spans="2:6" ht="24" x14ac:dyDescent="0.2">
      <c r="B184" s="100" t="s">
        <v>1671</v>
      </c>
      <c r="C184" s="96" t="s">
        <v>1686</v>
      </c>
      <c r="D184" s="355" t="s">
        <v>1920</v>
      </c>
      <c r="E184" s="355" t="s">
        <v>1921</v>
      </c>
      <c r="F184" s="126"/>
    </row>
    <row r="185" spans="2:6" ht="24" x14ac:dyDescent="0.2">
      <c r="B185" s="315" t="s">
        <v>1881</v>
      </c>
      <c r="C185" s="96" t="s">
        <v>1687</v>
      </c>
      <c r="D185" s="97">
        <v>12.084099760000001</v>
      </c>
      <c r="E185" s="97">
        <v>12.084099760000001</v>
      </c>
      <c r="F185" s="126"/>
    </row>
    <row r="186" spans="2:6" ht="24" x14ac:dyDescent="0.2">
      <c r="B186" s="315" t="s">
        <v>1882</v>
      </c>
      <c r="C186" s="96" t="s">
        <v>1687</v>
      </c>
      <c r="D186" s="97">
        <v>5.0095001799999999</v>
      </c>
      <c r="E186" s="97">
        <v>5.0095001799999999</v>
      </c>
      <c r="F186" s="126"/>
    </row>
    <row r="187" spans="2:6" ht="24" x14ac:dyDescent="0.2">
      <c r="B187" s="315" t="s">
        <v>1883</v>
      </c>
      <c r="C187" s="96" t="s">
        <v>1687</v>
      </c>
      <c r="D187" s="97">
        <v>5.8780997900000003</v>
      </c>
      <c r="E187" s="97">
        <v>5.8780997900000003</v>
      </c>
      <c r="F187" s="126"/>
    </row>
    <row r="188" spans="2:6" ht="24" x14ac:dyDescent="0.2">
      <c r="B188" s="315" t="s">
        <v>1884</v>
      </c>
      <c r="C188" s="96" t="s">
        <v>1687</v>
      </c>
      <c r="D188" s="97">
        <v>4.3684000999999997</v>
      </c>
      <c r="E188" s="97">
        <v>4.3684000999999997</v>
      </c>
      <c r="F188" s="126"/>
    </row>
    <row r="189" spans="2:6" ht="24" x14ac:dyDescent="0.2">
      <c r="B189" s="315" t="s">
        <v>1885</v>
      </c>
      <c r="C189" s="96" t="s">
        <v>1687</v>
      </c>
      <c r="D189" s="97">
        <v>4.25470039</v>
      </c>
      <c r="E189" s="97">
        <v>4.25470039</v>
      </c>
      <c r="F189" s="126"/>
    </row>
    <row r="190" spans="2:6" ht="24" x14ac:dyDescent="0.2">
      <c r="B190" s="101" t="s">
        <v>1673</v>
      </c>
      <c r="C190" s="96" t="s">
        <v>1687</v>
      </c>
      <c r="D190" s="97">
        <v>5.1624001899999996</v>
      </c>
      <c r="E190" s="97">
        <v>5.1624001899999996</v>
      </c>
      <c r="F190" s="126"/>
    </row>
    <row r="191" spans="2:6" ht="24" x14ac:dyDescent="0.2">
      <c r="B191" s="101" t="s">
        <v>1671</v>
      </c>
      <c r="C191" s="277" t="s">
        <v>1688</v>
      </c>
      <c r="D191" s="95" t="s">
        <v>1920</v>
      </c>
      <c r="E191" s="95" t="s">
        <v>1921</v>
      </c>
      <c r="F191" s="126"/>
    </row>
    <row r="192" spans="2:6" ht="24" x14ac:dyDescent="0.2">
      <c r="B192" s="315" t="s">
        <v>1881</v>
      </c>
      <c r="C192" s="96" t="s">
        <v>1689</v>
      </c>
      <c r="D192" s="97">
        <v>11.9102003</v>
      </c>
      <c r="E192" s="97">
        <v>11.9102003</v>
      </c>
      <c r="F192" s="126"/>
    </row>
    <row r="193" spans="2:6" ht="24" x14ac:dyDescent="0.2">
      <c r="B193" s="315" t="s">
        <v>1882</v>
      </c>
      <c r="C193" s="96" t="s">
        <v>1689</v>
      </c>
      <c r="D193" s="97">
        <v>4.9321998499999999</v>
      </c>
      <c r="E193" s="97">
        <v>4.9321998499999999</v>
      </c>
      <c r="F193" s="126"/>
    </row>
    <row r="194" spans="2:6" ht="24" x14ac:dyDescent="0.2">
      <c r="B194" s="315" t="s">
        <v>1883</v>
      </c>
      <c r="C194" s="96" t="s">
        <v>1689</v>
      </c>
      <c r="D194" s="97">
        <v>5.7814996000000001</v>
      </c>
      <c r="E194" s="97">
        <v>5.7814996000000001</v>
      </c>
      <c r="F194" s="126"/>
    </row>
    <row r="195" spans="2:6" ht="24" x14ac:dyDescent="0.2">
      <c r="B195" s="315" t="s">
        <v>1884</v>
      </c>
      <c r="C195" s="96" t="s">
        <v>1689</v>
      </c>
      <c r="D195" s="97">
        <v>4.29099962</v>
      </c>
      <c r="E195" s="97">
        <v>4.29099962</v>
      </c>
      <c r="F195" s="126"/>
    </row>
    <row r="196" spans="2:6" ht="24" x14ac:dyDescent="0.2">
      <c r="B196" s="315" t="s">
        <v>1885</v>
      </c>
      <c r="C196" s="96" t="s">
        <v>1689</v>
      </c>
      <c r="D196" s="97">
        <v>4.1777000600000003</v>
      </c>
      <c r="E196" s="97">
        <v>4.1777000600000003</v>
      </c>
      <c r="F196" s="126"/>
    </row>
    <row r="197" spans="2:6" ht="24" x14ac:dyDescent="0.2">
      <c r="B197" s="101" t="s">
        <v>1673</v>
      </c>
      <c r="C197" s="96" t="s">
        <v>1689</v>
      </c>
      <c r="D197" s="97">
        <v>5.0651001500000001</v>
      </c>
      <c r="E197" s="97">
        <v>5.0651001500000001</v>
      </c>
      <c r="F197" s="126"/>
    </row>
    <row r="198" spans="2:6" x14ac:dyDescent="0.2">
      <c r="B198" s="127"/>
      <c r="C198" s="107"/>
      <c r="D198" s="110"/>
      <c r="E198" s="110"/>
      <c r="F198" s="126"/>
    </row>
    <row r="199" spans="2:6" x14ac:dyDescent="0.2">
      <c r="B199" s="127"/>
      <c r="C199" s="107"/>
      <c r="D199" s="110"/>
      <c r="E199" s="110"/>
      <c r="F199" s="126"/>
    </row>
    <row r="200" spans="2:6" ht="27.75" customHeight="1" x14ac:dyDescent="0.2">
      <c r="B200" s="397" t="s">
        <v>1690</v>
      </c>
      <c r="C200" s="398"/>
      <c r="D200" s="398"/>
      <c r="E200" s="398"/>
      <c r="F200" s="399"/>
    </row>
    <row r="201" spans="2:6" x14ac:dyDescent="0.2">
      <c r="B201" s="128"/>
      <c r="C201" s="312"/>
      <c r="D201" s="364"/>
      <c r="E201" s="303"/>
      <c r="F201" s="121"/>
    </row>
    <row r="202" spans="2:6" x14ac:dyDescent="0.2">
      <c r="B202" s="124" t="s">
        <v>1691</v>
      </c>
      <c r="C202" s="309"/>
      <c r="D202" s="368"/>
      <c r="E202" s="309"/>
      <c r="F202" s="121"/>
    </row>
    <row r="203" spans="2:6" x14ac:dyDescent="0.2">
      <c r="B203" s="124" t="s">
        <v>1692</v>
      </c>
      <c r="C203" s="309"/>
      <c r="D203" s="368"/>
      <c r="E203" s="309"/>
      <c r="F203" s="121"/>
    </row>
    <row r="204" spans="2:6" x14ac:dyDescent="0.2">
      <c r="B204" s="124"/>
      <c r="C204" s="309"/>
      <c r="D204" s="368"/>
      <c r="E204" s="309"/>
      <c r="F204" s="121"/>
    </row>
    <row r="205" spans="2:6" x14ac:dyDescent="0.2">
      <c r="B205" s="124" t="s">
        <v>1693</v>
      </c>
      <c r="C205" s="309"/>
      <c r="D205" s="368"/>
      <c r="E205" s="309"/>
      <c r="F205" s="121"/>
    </row>
    <row r="206" spans="2:6" x14ac:dyDescent="0.2">
      <c r="B206" s="124"/>
      <c r="C206" s="309"/>
      <c r="D206" s="368"/>
      <c r="E206" s="309"/>
      <c r="F206" s="121"/>
    </row>
    <row r="207" spans="2:6" x14ac:dyDescent="0.2">
      <c r="B207" s="124" t="s">
        <v>1694</v>
      </c>
      <c r="C207" s="309"/>
      <c r="D207" s="368"/>
      <c r="E207" s="309"/>
      <c r="F207" s="121"/>
    </row>
    <row r="208" spans="2:6" x14ac:dyDescent="0.2">
      <c r="B208" s="129" t="s">
        <v>1625</v>
      </c>
      <c r="C208" s="309"/>
      <c r="D208" s="368"/>
      <c r="E208" s="309"/>
      <c r="F208" s="121"/>
    </row>
    <row r="209" spans="2:6" x14ac:dyDescent="0.2">
      <c r="B209" s="129"/>
      <c r="C209" s="309"/>
      <c r="D209" s="368"/>
      <c r="E209" s="309"/>
      <c r="F209" s="121"/>
    </row>
    <row r="210" spans="2:6" x14ac:dyDescent="0.2">
      <c r="B210" s="124" t="s">
        <v>1695</v>
      </c>
      <c r="C210" s="309"/>
      <c r="D210" s="368"/>
      <c r="E210" s="309"/>
      <c r="F210" s="121"/>
    </row>
    <row r="211" spans="2:6" x14ac:dyDescent="0.2">
      <c r="B211" s="124"/>
      <c r="C211" s="309"/>
      <c r="D211" s="368"/>
      <c r="E211" s="309"/>
      <c r="F211" s="121"/>
    </row>
    <row r="212" spans="2:6" x14ac:dyDescent="0.2">
      <c r="B212" s="124" t="s">
        <v>1696</v>
      </c>
      <c r="C212" s="309"/>
      <c r="D212" s="368"/>
      <c r="E212" s="309"/>
      <c r="F212" s="121"/>
    </row>
    <row r="213" spans="2:6" x14ac:dyDescent="0.2">
      <c r="B213" s="130"/>
      <c r="C213" s="309"/>
      <c r="D213" s="368"/>
      <c r="E213" s="309"/>
      <c r="F213" s="121"/>
    </row>
    <row r="214" spans="2:6" x14ac:dyDescent="0.2">
      <c r="B214" s="124" t="s">
        <v>1697</v>
      </c>
      <c r="C214" s="309"/>
      <c r="D214" s="368"/>
      <c r="E214" s="309"/>
      <c r="F214" s="121"/>
    </row>
    <row r="215" spans="2:6" x14ac:dyDescent="0.2">
      <c r="B215" s="124"/>
      <c r="C215" s="309"/>
      <c r="D215" s="368"/>
      <c r="E215" s="309"/>
      <c r="F215" s="121"/>
    </row>
    <row r="216" spans="2:6" x14ac:dyDescent="0.2">
      <c r="B216" s="124" t="s">
        <v>1927</v>
      </c>
      <c r="C216" s="309"/>
      <c r="D216" s="368"/>
      <c r="E216" s="309"/>
      <c r="F216" s="121"/>
    </row>
    <row r="217" spans="2:6" x14ac:dyDescent="0.2">
      <c r="B217" s="124"/>
      <c r="C217" s="309"/>
      <c r="D217" s="368"/>
      <c r="E217" s="309"/>
      <c r="F217" s="121"/>
    </row>
    <row r="218" spans="2:6" x14ac:dyDescent="0.2">
      <c r="B218" s="124" t="s">
        <v>1698</v>
      </c>
      <c r="C218" s="309"/>
      <c r="D218" s="368"/>
      <c r="E218" s="309"/>
      <c r="F218" s="121"/>
    </row>
    <row r="219" spans="2:6" x14ac:dyDescent="0.2">
      <c r="B219" s="94" t="s">
        <v>1699</v>
      </c>
      <c r="C219" s="102">
        <v>21.21</v>
      </c>
      <c r="D219" s="368"/>
      <c r="F219" s="131"/>
    </row>
    <row r="220" spans="2:6" x14ac:dyDescent="0.2">
      <c r="B220" s="94" t="s">
        <v>1700</v>
      </c>
      <c r="C220" s="94">
        <v>0</v>
      </c>
      <c r="D220" s="368"/>
      <c r="F220" s="132"/>
    </row>
    <row r="221" spans="2:6" x14ac:dyDescent="0.2">
      <c r="B221" s="94" t="s">
        <v>1701</v>
      </c>
      <c r="C221" s="94">
        <v>71.419999999999987</v>
      </c>
      <c r="D221" s="368"/>
      <c r="F221" s="133"/>
    </row>
    <row r="222" spans="2:6" x14ac:dyDescent="0.2">
      <c r="B222" s="94" t="s">
        <v>1702</v>
      </c>
      <c r="C222" s="94">
        <v>6.4600000000000009</v>
      </c>
      <c r="D222" s="368"/>
      <c r="F222" s="133"/>
    </row>
    <row r="223" spans="2:6" x14ac:dyDescent="0.2">
      <c r="B223" s="94" t="s">
        <v>1703</v>
      </c>
      <c r="C223" s="103">
        <v>0.90999999999999659</v>
      </c>
      <c r="D223" s="368"/>
      <c r="F223" s="133"/>
    </row>
    <row r="224" spans="2:6" x14ac:dyDescent="0.2">
      <c r="B224" s="124"/>
      <c r="C224" s="309"/>
      <c r="D224" s="368"/>
      <c r="E224" s="309"/>
      <c r="F224" s="121"/>
    </row>
    <row r="225" spans="2:10" x14ac:dyDescent="0.2">
      <c r="B225" s="124" t="s">
        <v>1704</v>
      </c>
      <c r="C225" s="309"/>
      <c r="D225" s="368"/>
      <c r="E225" s="309"/>
      <c r="F225" s="121"/>
    </row>
    <row r="226" spans="2:10" x14ac:dyDescent="0.2">
      <c r="B226" s="94" t="s">
        <v>1705</v>
      </c>
      <c r="C226" s="103">
        <v>21.21</v>
      </c>
      <c r="D226" s="369"/>
      <c r="F226" s="133"/>
    </row>
    <row r="227" spans="2:10" x14ac:dyDescent="0.2">
      <c r="B227" s="94" t="s">
        <v>1706</v>
      </c>
      <c r="C227" s="103">
        <v>6.4600000000000009</v>
      </c>
      <c r="D227" s="369"/>
      <c r="F227" s="133"/>
    </row>
    <row r="228" spans="2:10" x14ac:dyDescent="0.2">
      <c r="B228" s="94" t="s">
        <v>1707</v>
      </c>
      <c r="C228" s="103">
        <v>71.419999999999987</v>
      </c>
      <c r="D228" s="369"/>
      <c r="F228" s="133"/>
    </row>
    <row r="229" spans="2:10" x14ac:dyDescent="0.2">
      <c r="B229" s="94" t="s">
        <v>1708</v>
      </c>
      <c r="C229" s="103">
        <v>0.90999999999999659</v>
      </c>
      <c r="D229" s="369"/>
      <c r="F229" s="133"/>
    </row>
    <row r="230" spans="2:10" x14ac:dyDescent="0.2">
      <c r="B230" s="124"/>
      <c r="C230" s="313"/>
      <c r="D230" s="369"/>
      <c r="E230" s="313"/>
      <c r="F230" s="87"/>
    </row>
    <row r="231" spans="2:10" x14ac:dyDescent="0.2">
      <c r="B231" s="124" t="s">
        <v>1737</v>
      </c>
      <c r="C231" s="313"/>
      <c r="D231" s="369"/>
      <c r="E231" s="313"/>
      <c r="F231" s="87"/>
    </row>
    <row r="232" spans="2:10" x14ac:dyDescent="0.2">
      <c r="B232" s="134"/>
      <c r="C232" s="135"/>
      <c r="D232" s="370"/>
      <c r="E232" s="135"/>
      <c r="F232" s="136"/>
    </row>
    <row r="233" spans="2:10" x14ac:dyDescent="0.2">
      <c r="B233" s="183"/>
    </row>
    <row r="234" spans="2:10" x14ac:dyDescent="0.2">
      <c r="B234" s="393" t="s">
        <v>1763</v>
      </c>
      <c r="C234" s="393"/>
      <c r="D234" s="393"/>
      <c r="E234" s="393"/>
      <c r="F234" s="393"/>
      <c r="G234" s="393"/>
      <c r="H234" s="393"/>
      <c r="I234" s="393"/>
      <c r="J234" s="145"/>
    </row>
    <row r="235" spans="2:10" x14ac:dyDescent="0.2">
      <c r="B235" s="394" t="s">
        <v>1764</v>
      </c>
      <c r="C235" s="392" t="s">
        <v>1765</v>
      </c>
      <c r="D235" s="392"/>
      <c r="E235" s="211" t="s">
        <v>1766</v>
      </c>
      <c r="F235" s="211" t="s">
        <v>1767</v>
      </c>
      <c r="G235" s="392" t="s">
        <v>1768</v>
      </c>
      <c r="H235" s="392"/>
      <c r="I235" s="392"/>
      <c r="J235" s="392"/>
    </row>
    <row r="236" spans="2:10" ht="48" x14ac:dyDescent="0.2">
      <c r="B236" s="394"/>
      <c r="C236" s="212" t="s">
        <v>1803</v>
      </c>
      <c r="D236" s="212" t="s">
        <v>1804</v>
      </c>
      <c r="E236" s="212" t="s">
        <v>1805</v>
      </c>
      <c r="F236" s="212" t="s">
        <v>1806</v>
      </c>
      <c r="G236" s="212" t="s">
        <v>1803</v>
      </c>
      <c r="H236" s="212" t="s">
        <v>1804</v>
      </c>
      <c r="I236" s="212" t="s">
        <v>1805</v>
      </c>
      <c r="J236" s="212" t="s">
        <v>1806</v>
      </c>
    </row>
    <row r="237" spans="2:10" x14ac:dyDescent="0.2">
      <c r="B237" s="278" t="s">
        <v>1807</v>
      </c>
      <c r="C237" s="214">
        <v>5.3384380076108684E-2</v>
      </c>
      <c r="D237" s="214">
        <v>5.4449117190426222E-2</v>
      </c>
      <c r="E237" s="214">
        <v>5.8419958840534303E-2</v>
      </c>
      <c r="F237" s="214">
        <v>6.1016911219345493E-2</v>
      </c>
      <c r="G237" s="269">
        <v>14689.909000000001</v>
      </c>
      <c r="H237" s="269">
        <v>14800.060000000001</v>
      </c>
      <c r="I237" s="269">
        <v>15217.182240465712</v>
      </c>
      <c r="J237" s="269">
        <v>15495.447415164161</v>
      </c>
    </row>
    <row r="238" spans="2:10" x14ac:dyDescent="0.2">
      <c r="B238" s="279" t="s">
        <v>1808</v>
      </c>
      <c r="C238" s="214">
        <v>6.1732576288338538E-2</v>
      </c>
      <c r="D238" s="214">
        <v>6.2734640932181146E-2</v>
      </c>
      <c r="E238" s="214">
        <v>6.0009695140672566E-2</v>
      </c>
      <c r="F238" s="214">
        <v>4.8052006013074501E-2</v>
      </c>
      <c r="G238" s="269">
        <v>10011.839124219681</v>
      </c>
      <c r="H238" s="269">
        <v>10012.031301000692</v>
      </c>
      <c r="I238" s="269">
        <v>10011.508708657115</v>
      </c>
      <c r="J238" s="269">
        <v>10009.215453207988</v>
      </c>
    </row>
    <row r="239" spans="2:10" x14ac:dyDescent="0.2">
      <c r="B239" s="279" t="s">
        <v>1809</v>
      </c>
      <c r="C239" s="214">
        <v>5.8544189600058694E-2</v>
      </c>
      <c r="D239" s="214">
        <v>5.9546404003106179E-2</v>
      </c>
      <c r="E239" s="214">
        <v>5.9555757356728169E-2</v>
      </c>
      <c r="F239" s="214">
        <v>5.6710302888751521E-2</v>
      </c>
      <c r="G239" s="269">
        <v>10024.059256000024</v>
      </c>
      <c r="H239" s="269">
        <v>10024.471124932783</v>
      </c>
      <c r="I239" s="269">
        <v>10024.474968776738</v>
      </c>
      <c r="J239" s="269">
        <v>10023.305603926885</v>
      </c>
    </row>
    <row r="240" spans="2:10" x14ac:dyDescent="0.2">
      <c r="B240" s="279" t="s">
        <v>1810</v>
      </c>
      <c r="C240" s="214">
        <v>5.6200575853038795E-2</v>
      </c>
      <c r="D240" s="214">
        <v>5.7202520270112259E-2</v>
      </c>
      <c r="E240" s="214">
        <v>5.686316438264645E-2</v>
      </c>
      <c r="F240" s="214">
        <v>4.9384583727286782E-2</v>
      </c>
      <c r="G240" s="269">
        <v>10046.192254125785</v>
      </c>
      <c r="H240" s="269">
        <v>10047.015770085023</v>
      </c>
      <c r="I240" s="269">
        <v>10046.736847437791</v>
      </c>
      <c r="J240" s="269">
        <v>10040.590068816948</v>
      </c>
    </row>
    <row r="241" spans="2:10" x14ac:dyDescent="0.2">
      <c r="B241" s="279" t="s">
        <v>1811</v>
      </c>
      <c r="C241" s="214">
        <v>5.5471208690160471E-2</v>
      </c>
      <c r="D241" s="214">
        <v>5.6486312465567783E-2</v>
      </c>
      <c r="E241" s="214">
        <v>5.6725129046271631E-2</v>
      </c>
      <c r="F241" s="214">
        <v>4.0920426771867073E-2</v>
      </c>
      <c r="G241" s="269">
        <v>10139.817841082049</v>
      </c>
      <c r="H241" s="269">
        <v>10142.376458817322</v>
      </c>
      <c r="I241" s="269">
        <v>10142.978407459095</v>
      </c>
      <c r="J241" s="269">
        <v>10103.141897616761</v>
      </c>
    </row>
    <row r="242" spans="2:10" x14ac:dyDescent="0.2">
      <c r="B242" s="279" t="s">
        <v>1812</v>
      </c>
      <c r="C242" s="214">
        <v>6.0121252021834604E-2</v>
      </c>
      <c r="D242" s="214">
        <v>6.1150866143698052E-2</v>
      </c>
      <c r="E242" s="214">
        <v>6.1359117189694348E-2</v>
      </c>
      <c r="F242" s="214">
        <v>6.499642247472262E-2</v>
      </c>
      <c r="G242" s="269">
        <v>10301.429838903992</v>
      </c>
      <c r="H242" s="269">
        <v>10306.592013816349</v>
      </c>
      <c r="I242" s="269">
        <v>10307.636121800386</v>
      </c>
      <c r="J242" s="269">
        <v>10325.872474325322</v>
      </c>
    </row>
    <row r="243" spans="2:10" x14ac:dyDescent="0.2">
      <c r="B243" s="279" t="s">
        <v>1774</v>
      </c>
      <c r="C243" s="214">
        <v>6.4925711366082828E-2</v>
      </c>
      <c r="D243" s="214">
        <v>6.5986378045782557E-2</v>
      </c>
      <c r="E243" s="214">
        <v>6.7164938306730981E-2</v>
      </c>
      <c r="F243" s="214">
        <v>6.7805721722672851E-2</v>
      </c>
      <c r="G243" s="269">
        <v>10649.257113660828</v>
      </c>
      <c r="H243" s="269">
        <v>10659.863780457825</v>
      </c>
      <c r="I243" s="269">
        <v>10671.64938306731</v>
      </c>
      <c r="J243" s="269">
        <v>10678.057217226729</v>
      </c>
    </row>
    <row r="244" spans="2:10" x14ac:dyDescent="0.2">
      <c r="B244" s="279" t="s">
        <v>1775</v>
      </c>
      <c r="C244" s="214">
        <v>6.6149730801328355E-2</v>
      </c>
      <c r="D244" s="214">
        <v>6.7208235505820557E-2</v>
      </c>
      <c r="E244" s="214">
        <v>6.9920098369513406E-2</v>
      </c>
      <c r="F244" s="214">
        <v>7.0537909026791024E-2</v>
      </c>
      <c r="G244" s="269">
        <v>12120.786989669625</v>
      </c>
      <c r="H244" s="269">
        <v>12156.957513577132</v>
      </c>
      <c r="I244" s="269">
        <v>12249.95383427144</v>
      </c>
      <c r="J244" s="269">
        <v>12271.206200358163</v>
      </c>
    </row>
    <row r="245" spans="2:10" x14ac:dyDescent="0.2">
      <c r="B245" s="279" t="s">
        <v>1776</v>
      </c>
      <c r="C245" s="214">
        <v>5.3289459458284005E-2</v>
      </c>
      <c r="D245" s="214">
        <v>5.4335516466331057E-2</v>
      </c>
      <c r="E245" s="214">
        <v>5.7179933545771666E-2</v>
      </c>
      <c r="F245" s="214">
        <v>5.6319460349289141E-2</v>
      </c>
      <c r="G245" s="269">
        <v>12965.83424141809</v>
      </c>
      <c r="H245" s="269">
        <v>13030.381708517356</v>
      </c>
      <c r="I245" s="269">
        <v>13207.198862607958</v>
      </c>
      <c r="J245" s="269">
        <v>13153.508096049583</v>
      </c>
    </row>
    <row r="246" spans="2:10" x14ac:dyDescent="0.2">
      <c r="B246" s="280"/>
      <c r="C246" s="145"/>
      <c r="D246" s="223"/>
      <c r="E246" s="145"/>
      <c r="F246" s="145"/>
      <c r="G246" s="145"/>
      <c r="H246" s="145"/>
      <c r="I246" s="145"/>
      <c r="J246" s="145"/>
    </row>
    <row r="247" spans="2:10" x14ac:dyDescent="0.2">
      <c r="B247" s="211" t="s">
        <v>1794</v>
      </c>
      <c r="C247" s="216"/>
      <c r="D247" s="145"/>
      <c r="E247" s="145"/>
      <c r="F247" s="145"/>
      <c r="G247" s="145"/>
      <c r="H247" s="145"/>
      <c r="I247" s="145"/>
      <c r="J247" s="145"/>
    </row>
    <row r="248" spans="2:10" x14ac:dyDescent="0.2">
      <c r="B248" s="97" t="s">
        <v>1813</v>
      </c>
      <c r="C248" s="258">
        <v>55.927344257752942</v>
      </c>
      <c r="D248" s="281"/>
      <c r="E248" s="281"/>
      <c r="F248" s="145"/>
      <c r="G248" s="145"/>
      <c r="H248" s="145"/>
      <c r="I248" s="145"/>
      <c r="J248" s="145"/>
    </row>
    <row r="249" spans="2:10" x14ac:dyDescent="0.2">
      <c r="B249" s="97" t="s">
        <v>1814</v>
      </c>
      <c r="C249" s="221">
        <v>0.14228236647649609</v>
      </c>
      <c r="D249" s="281"/>
      <c r="E249" s="281"/>
      <c r="F249" s="145"/>
      <c r="G249" s="145"/>
      <c r="H249" s="145"/>
      <c r="I249" s="145"/>
      <c r="J249" s="145"/>
    </row>
    <row r="250" spans="2:10" x14ac:dyDescent="0.2">
      <c r="B250" s="97" t="s">
        <v>1795</v>
      </c>
      <c r="C250" s="221">
        <v>0.15045329532786825</v>
      </c>
      <c r="D250" s="145"/>
      <c r="E250" s="145"/>
      <c r="F250" s="145"/>
      <c r="G250" s="145"/>
      <c r="H250" s="145"/>
      <c r="I250" s="145"/>
      <c r="J250" s="145"/>
    </row>
    <row r="251" spans="2:10" x14ac:dyDescent="0.2">
      <c r="B251" s="97" t="s">
        <v>1876</v>
      </c>
      <c r="C251" s="222">
        <v>5.7282115949042076E-2</v>
      </c>
      <c r="D251" s="145"/>
      <c r="E251" s="145"/>
      <c r="F251" s="145"/>
      <c r="G251" s="145"/>
      <c r="H251" s="145"/>
      <c r="I251" s="145"/>
      <c r="J251" s="145"/>
    </row>
    <row r="252" spans="2:10" x14ac:dyDescent="0.2">
      <c r="B252" s="145"/>
      <c r="C252" s="223"/>
      <c r="D252" s="145"/>
      <c r="E252" s="145"/>
      <c r="F252" s="145"/>
      <c r="G252" s="145"/>
      <c r="H252" s="145"/>
      <c r="I252" s="145"/>
      <c r="J252" s="145"/>
    </row>
    <row r="253" spans="2:10" x14ac:dyDescent="0.2">
      <c r="B253" s="108" t="s">
        <v>1815</v>
      </c>
      <c r="C253" s="114"/>
      <c r="D253" s="145"/>
      <c r="E253" s="145"/>
    </row>
    <row r="254" spans="2:10" x14ac:dyDescent="0.2">
      <c r="B254" s="108" t="s">
        <v>1816</v>
      </c>
      <c r="C254" s="114"/>
      <c r="D254" s="145"/>
      <c r="E254" s="145"/>
    </row>
    <row r="255" spans="2:10" x14ac:dyDescent="0.2">
      <c r="B255" s="108" t="s">
        <v>1817</v>
      </c>
      <c r="C255" s="114"/>
      <c r="D255" s="145"/>
      <c r="E255" s="145"/>
    </row>
    <row r="257" spans="2:5" x14ac:dyDescent="0.2">
      <c r="B257" s="401" t="s">
        <v>1818</v>
      </c>
      <c r="C257" s="401"/>
      <c r="D257" s="401"/>
      <c r="E257" s="401"/>
    </row>
    <row r="258" spans="2:5" x14ac:dyDescent="0.2">
      <c r="B258" s="402" t="s">
        <v>1819</v>
      </c>
      <c r="C258" s="403" t="s">
        <v>1820</v>
      </c>
      <c r="D258" s="403" t="s">
        <v>1821</v>
      </c>
      <c r="E258" s="403" t="s">
        <v>1822</v>
      </c>
    </row>
    <row r="259" spans="2:5" x14ac:dyDescent="0.2">
      <c r="B259" s="402"/>
      <c r="C259" s="403"/>
      <c r="D259" s="403"/>
      <c r="E259" s="403"/>
    </row>
    <row r="260" spans="2:5" x14ac:dyDescent="0.2">
      <c r="B260" s="189" t="s">
        <v>1823</v>
      </c>
      <c r="C260" s="403"/>
      <c r="D260" s="403"/>
      <c r="E260" s="403"/>
    </row>
    <row r="261" spans="2:5" x14ac:dyDescent="0.2">
      <c r="B261" s="189" t="s">
        <v>1824</v>
      </c>
      <c r="C261" s="190" t="s">
        <v>1825</v>
      </c>
      <c r="D261" s="188"/>
      <c r="E261" s="188" t="s">
        <v>349</v>
      </c>
    </row>
    <row r="262" spans="2:5" x14ac:dyDescent="0.2">
      <c r="B262" s="189" t="s">
        <v>1826</v>
      </c>
      <c r="C262" s="188" t="s">
        <v>349</v>
      </c>
      <c r="D262" s="188" t="s">
        <v>349</v>
      </c>
      <c r="E262" s="188" t="s">
        <v>349</v>
      </c>
    </row>
    <row r="263" spans="2:5" x14ac:dyDescent="0.2">
      <c r="B263" s="189" t="s">
        <v>1827</v>
      </c>
      <c r="C263" s="188" t="s">
        <v>349</v>
      </c>
      <c r="D263" s="188" t="s">
        <v>349</v>
      </c>
      <c r="E263" s="188" t="s">
        <v>349</v>
      </c>
    </row>
    <row r="264" spans="2:5" x14ac:dyDescent="0.2">
      <c r="B264" s="403" t="s">
        <v>1828</v>
      </c>
      <c r="C264" s="403"/>
      <c r="D264" s="403"/>
      <c r="E264" s="403"/>
    </row>
    <row r="266" spans="2:5" x14ac:dyDescent="0.2">
      <c r="B266" s="182" t="s">
        <v>1796</v>
      </c>
    </row>
    <row r="267" spans="2:5" x14ac:dyDescent="0.2">
      <c r="B267" s="17" t="s">
        <v>1829</v>
      </c>
    </row>
    <row r="268" spans="2:5" x14ac:dyDescent="0.2">
      <c r="B268" s="17" t="s">
        <v>1830</v>
      </c>
    </row>
    <row r="269" spans="2:5" x14ac:dyDescent="0.2">
      <c r="B269" s="17" t="s">
        <v>1799</v>
      </c>
    </row>
    <row r="270" spans="2:5" x14ac:dyDescent="0.2">
      <c r="B270" s="182"/>
    </row>
    <row r="272" spans="2:5" x14ac:dyDescent="0.2">
      <c r="C272" s="400" t="s">
        <v>1801</v>
      </c>
      <c r="D272" s="400"/>
      <c r="E272" s="182"/>
    </row>
    <row r="273" spans="2:5" x14ac:dyDescent="0.2">
      <c r="B273" s="186" t="s">
        <v>1800</v>
      </c>
      <c r="C273" s="400" t="s">
        <v>1831</v>
      </c>
      <c r="D273" s="400"/>
      <c r="E273" s="182"/>
    </row>
  </sheetData>
  <mergeCells count="15">
    <mergeCell ref="C272:D272"/>
    <mergeCell ref="C273:D273"/>
    <mergeCell ref="B257:E257"/>
    <mergeCell ref="B258:B259"/>
    <mergeCell ref="C258:C260"/>
    <mergeCell ref="D258:D260"/>
    <mergeCell ref="E258:E260"/>
    <mergeCell ref="B264:E264"/>
    <mergeCell ref="B234:I234"/>
    <mergeCell ref="B235:B236"/>
    <mergeCell ref="C235:D235"/>
    <mergeCell ref="G235:J235"/>
    <mergeCell ref="B93:B94"/>
    <mergeCell ref="C93:C94"/>
    <mergeCell ref="B200:F200"/>
  </mergeCells>
  <pageMargins left="0" right="0" top="0.38" bottom="0.42" header="0" footer="0"/>
  <pageSetup scale="74" orientation="landscape" r:id="rId1"/>
  <rowBreaks count="2" manualBreakCount="2">
    <brk id="51" max="16383" man="1"/>
    <brk id="2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2:L167"/>
  <sheetViews>
    <sheetView zoomScaleNormal="100" workbookViewId="0"/>
  </sheetViews>
  <sheetFormatPr defaultRowHeight="12" x14ac:dyDescent="0.2"/>
  <cols>
    <col min="1" max="1" width="3.28515625" style="17" customWidth="1"/>
    <col min="2" max="2" width="52.140625" style="17" customWidth="1"/>
    <col min="3" max="3" width="20.7109375" style="17" customWidth="1"/>
    <col min="4" max="4" width="35.5703125" style="17" customWidth="1"/>
    <col min="5" max="5" width="16.7109375" style="17" customWidth="1"/>
    <col min="6" max="6" width="16.28515625" style="17" customWidth="1"/>
    <col min="7" max="7" width="13.28515625" style="17" customWidth="1"/>
    <col min="8" max="9" width="11.5703125" style="17" customWidth="1"/>
    <col min="10" max="10" width="10.85546875" style="17" customWidth="1"/>
    <col min="11" max="16384" width="9.140625" style="17"/>
  </cols>
  <sheetData>
    <row r="2" spans="1:10" ht="15.95" customHeight="1" x14ac:dyDescent="0.2">
      <c r="A2" s="69"/>
      <c r="B2" s="346" t="s">
        <v>1913</v>
      </c>
      <c r="C2" s="352" t="s">
        <v>7</v>
      </c>
      <c r="D2" s="350"/>
      <c r="E2" s="350"/>
      <c r="F2" s="350"/>
      <c r="G2" s="69"/>
      <c r="H2" s="69"/>
      <c r="I2" s="69"/>
      <c r="J2" s="69"/>
    </row>
    <row r="3" spans="1:10" ht="15.95" customHeight="1" x14ac:dyDescent="0.2">
      <c r="A3" s="69"/>
      <c r="B3" s="346" t="s">
        <v>1914</v>
      </c>
      <c r="C3" s="346" t="s">
        <v>1917</v>
      </c>
      <c r="D3" s="301"/>
      <c r="E3" s="301"/>
      <c r="F3" s="301"/>
      <c r="G3" s="69"/>
      <c r="H3" s="69"/>
      <c r="I3" s="69"/>
      <c r="J3" s="69"/>
    </row>
    <row r="4" spans="1:10" ht="12.95" customHeight="1" x14ac:dyDescent="0.2">
      <c r="A4" s="69"/>
      <c r="B4" s="182" t="s">
        <v>1952</v>
      </c>
      <c r="C4" s="345">
        <v>45930</v>
      </c>
      <c r="D4" s="69"/>
      <c r="E4" s="69"/>
      <c r="F4" s="69"/>
      <c r="G4" s="69"/>
      <c r="H4" s="69"/>
      <c r="I4" s="69"/>
      <c r="J4" s="69"/>
    </row>
    <row r="5" spans="1:10" ht="12.95" customHeight="1" x14ac:dyDescent="0.2">
      <c r="A5" s="3" t="s">
        <v>15</v>
      </c>
      <c r="B5" s="70"/>
      <c r="C5" s="69"/>
      <c r="D5" s="69"/>
      <c r="E5" s="69"/>
      <c r="F5" s="69"/>
      <c r="G5" s="69"/>
      <c r="H5" s="69"/>
      <c r="I5" s="69"/>
      <c r="J5" s="69"/>
    </row>
    <row r="6" spans="1:10" ht="27.95" customHeight="1" x14ac:dyDescent="0.2">
      <c r="A6" s="69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  <c r="J6" s="71" t="s">
        <v>24</v>
      </c>
    </row>
    <row r="7" spans="1:10" ht="12.95" customHeight="1" x14ac:dyDescent="0.2">
      <c r="A7" s="69"/>
      <c r="B7" s="44" t="s">
        <v>25</v>
      </c>
      <c r="C7" s="4"/>
      <c r="D7" s="4"/>
      <c r="E7" s="4"/>
      <c r="F7" s="4"/>
      <c r="G7" s="4"/>
      <c r="H7" s="72"/>
      <c r="I7" s="72"/>
      <c r="J7" s="69"/>
    </row>
    <row r="8" spans="1:10" ht="12.95" customHeight="1" x14ac:dyDescent="0.2">
      <c r="A8" s="69"/>
      <c r="B8" s="44" t="s">
        <v>26</v>
      </c>
      <c r="C8" s="4"/>
      <c r="D8" s="4"/>
      <c r="E8" s="4"/>
      <c r="F8" s="73"/>
      <c r="G8" s="72"/>
      <c r="H8" s="72"/>
      <c r="I8" s="72"/>
      <c r="J8" s="69"/>
    </row>
    <row r="9" spans="1:10" ht="12.95" customHeight="1" x14ac:dyDescent="0.2">
      <c r="A9" s="5" t="s">
        <v>27</v>
      </c>
      <c r="B9" s="45" t="s">
        <v>28</v>
      </c>
      <c r="C9" s="4" t="s">
        <v>29</v>
      </c>
      <c r="D9" s="4" t="s">
        <v>30</v>
      </c>
      <c r="E9" s="6">
        <v>4771785</v>
      </c>
      <c r="F9" s="7">
        <v>45379.68</v>
      </c>
      <c r="G9" s="8">
        <v>8.0500000000000002E-2</v>
      </c>
      <c r="H9" s="9"/>
      <c r="I9" s="9"/>
      <c r="J9" s="69"/>
    </row>
    <row r="10" spans="1:10" ht="12.95" customHeight="1" x14ac:dyDescent="0.2">
      <c r="A10" s="5" t="s">
        <v>35</v>
      </c>
      <c r="B10" s="45" t="s">
        <v>36</v>
      </c>
      <c r="C10" s="4" t="s">
        <v>37</v>
      </c>
      <c r="D10" s="4" t="s">
        <v>38</v>
      </c>
      <c r="E10" s="6">
        <v>338878</v>
      </c>
      <c r="F10" s="7">
        <v>41502.39</v>
      </c>
      <c r="G10" s="8">
        <v>7.3599999999999999E-2</v>
      </c>
      <c r="H10" s="9"/>
      <c r="I10" s="9"/>
      <c r="J10" s="69"/>
    </row>
    <row r="11" spans="1:10" ht="12.95" customHeight="1" x14ac:dyDescent="0.2">
      <c r="A11" s="5" t="s">
        <v>112</v>
      </c>
      <c r="B11" s="45" t="s">
        <v>113</v>
      </c>
      <c r="C11" s="4" t="s">
        <v>114</v>
      </c>
      <c r="D11" s="4" t="s">
        <v>38</v>
      </c>
      <c r="E11" s="6">
        <v>235816</v>
      </c>
      <c r="F11" s="7">
        <v>40673.54</v>
      </c>
      <c r="G11" s="8">
        <v>7.2099999999999997E-2</v>
      </c>
      <c r="H11" s="9"/>
      <c r="I11" s="9"/>
      <c r="J11" s="69"/>
    </row>
    <row r="12" spans="1:10" ht="12.95" customHeight="1" x14ac:dyDescent="0.2">
      <c r="A12" s="5" t="s">
        <v>31</v>
      </c>
      <c r="B12" s="45" t="s">
        <v>32</v>
      </c>
      <c r="C12" s="4" t="s">
        <v>33</v>
      </c>
      <c r="D12" s="4" t="s">
        <v>34</v>
      </c>
      <c r="E12" s="6">
        <v>12176126</v>
      </c>
      <c r="F12" s="7">
        <v>34123.589999999997</v>
      </c>
      <c r="G12" s="8">
        <v>6.0499999999999998E-2</v>
      </c>
      <c r="H12" s="9"/>
      <c r="I12" s="9"/>
      <c r="J12" s="69"/>
    </row>
    <row r="13" spans="1:10" ht="12.95" customHeight="1" x14ac:dyDescent="0.2">
      <c r="A13" s="5" t="s">
        <v>39</v>
      </c>
      <c r="B13" s="45" t="s">
        <v>40</v>
      </c>
      <c r="C13" s="4" t="s">
        <v>41</v>
      </c>
      <c r="D13" s="4" t="s">
        <v>42</v>
      </c>
      <c r="E13" s="6">
        <v>8209670</v>
      </c>
      <c r="F13" s="7">
        <v>32013.61</v>
      </c>
      <c r="G13" s="8">
        <v>5.6800000000000003E-2</v>
      </c>
      <c r="H13" s="9"/>
      <c r="I13" s="9"/>
      <c r="J13" s="69"/>
    </row>
    <row r="14" spans="1:10" ht="12.95" customHeight="1" x14ac:dyDescent="0.2">
      <c r="A14" s="5" t="s">
        <v>46</v>
      </c>
      <c r="B14" s="45" t="s">
        <v>47</v>
      </c>
      <c r="C14" s="4" t="s">
        <v>48</v>
      </c>
      <c r="D14" s="4" t="s">
        <v>49</v>
      </c>
      <c r="E14" s="6">
        <v>7197658</v>
      </c>
      <c r="F14" s="7">
        <v>28902.2</v>
      </c>
      <c r="G14" s="8">
        <v>5.1299999999999998E-2</v>
      </c>
      <c r="H14" s="9"/>
      <c r="I14" s="9"/>
      <c r="J14" s="69"/>
    </row>
    <row r="15" spans="1:10" ht="12.95" customHeight="1" x14ac:dyDescent="0.2">
      <c r="A15" s="5" t="s">
        <v>43</v>
      </c>
      <c r="B15" s="45" t="s">
        <v>44</v>
      </c>
      <c r="C15" s="4" t="s">
        <v>45</v>
      </c>
      <c r="D15" s="4" t="s">
        <v>30</v>
      </c>
      <c r="E15" s="6">
        <v>2035120</v>
      </c>
      <c r="F15" s="7">
        <v>27433.42</v>
      </c>
      <c r="G15" s="8">
        <v>4.87E-2</v>
      </c>
      <c r="H15" s="9"/>
      <c r="I15" s="9"/>
      <c r="J15" s="69"/>
    </row>
    <row r="16" spans="1:10" ht="12.95" customHeight="1" x14ac:dyDescent="0.2">
      <c r="A16" s="5" t="s">
        <v>53</v>
      </c>
      <c r="B16" s="45" t="s">
        <v>54</v>
      </c>
      <c r="C16" s="4" t="s">
        <v>55</v>
      </c>
      <c r="D16" s="4" t="s">
        <v>56</v>
      </c>
      <c r="E16" s="6">
        <v>159145</v>
      </c>
      <c r="F16" s="7">
        <v>25509.35</v>
      </c>
      <c r="G16" s="8">
        <v>4.5199999999999997E-2</v>
      </c>
      <c r="H16" s="9"/>
      <c r="I16" s="9"/>
      <c r="J16" s="69"/>
    </row>
    <row r="17" spans="1:10" ht="12.95" customHeight="1" x14ac:dyDescent="0.2">
      <c r="A17" s="5" t="s">
        <v>50</v>
      </c>
      <c r="B17" s="45" t="s">
        <v>51</v>
      </c>
      <c r="C17" s="4" t="s">
        <v>52</v>
      </c>
      <c r="D17" s="4" t="s">
        <v>30</v>
      </c>
      <c r="E17" s="6">
        <v>1162985</v>
      </c>
      <c r="F17" s="7">
        <v>23174.799999999999</v>
      </c>
      <c r="G17" s="8">
        <v>4.1099999999999998E-2</v>
      </c>
      <c r="H17" s="9"/>
      <c r="I17" s="9"/>
      <c r="J17" s="69"/>
    </row>
    <row r="18" spans="1:10" ht="12.95" customHeight="1" x14ac:dyDescent="0.2">
      <c r="A18" s="5" t="s">
        <v>57</v>
      </c>
      <c r="B18" s="45" t="s">
        <v>58</v>
      </c>
      <c r="C18" s="4" t="s">
        <v>59</v>
      </c>
      <c r="D18" s="4" t="s">
        <v>56</v>
      </c>
      <c r="E18" s="6">
        <v>623162</v>
      </c>
      <c r="F18" s="7">
        <v>21355.759999999998</v>
      </c>
      <c r="G18" s="8">
        <v>3.7900000000000003E-2</v>
      </c>
      <c r="H18" s="9"/>
      <c r="I18" s="9"/>
      <c r="J18" s="69"/>
    </row>
    <row r="19" spans="1:10" ht="12.95" customHeight="1" x14ac:dyDescent="0.2">
      <c r="A19" s="5" t="s">
        <v>60</v>
      </c>
      <c r="B19" s="45" t="s">
        <v>61</v>
      </c>
      <c r="C19" s="4" t="s">
        <v>62</v>
      </c>
      <c r="D19" s="4" t="s">
        <v>63</v>
      </c>
      <c r="E19" s="6">
        <v>1048262</v>
      </c>
      <c r="F19" s="7">
        <v>19690.55</v>
      </c>
      <c r="G19" s="8">
        <v>3.49E-2</v>
      </c>
      <c r="H19" s="9"/>
      <c r="I19" s="9"/>
      <c r="J19" s="69"/>
    </row>
    <row r="20" spans="1:10" ht="12.95" customHeight="1" x14ac:dyDescent="0.2">
      <c r="A20" s="5" t="s">
        <v>81</v>
      </c>
      <c r="B20" s="45" t="s">
        <v>82</v>
      </c>
      <c r="C20" s="4" t="s">
        <v>83</v>
      </c>
      <c r="D20" s="4" t="s">
        <v>70</v>
      </c>
      <c r="E20" s="6">
        <v>1341186</v>
      </c>
      <c r="F20" s="7">
        <v>19337.22</v>
      </c>
      <c r="G20" s="8">
        <v>3.4299999999999997E-2</v>
      </c>
      <c r="H20" s="9"/>
      <c r="I20" s="9"/>
      <c r="J20" s="69"/>
    </row>
    <row r="21" spans="1:10" ht="12.95" customHeight="1" x14ac:dyDescent="0.2">
      <c r="A21" s="5" t="s">
        <v>67</v>
      </c>
      <c r="B21" s="45" t="s">
        <v>68</v>
      </c>
      <c r="C21" s="4" t="s">
        <v>69</v>
      </c>
      <c r="D21" s="4" t="s">
        <v>70</v>
      </c>
      <c r="E21" s="6">
        <v>1317576</v>
      </c>
      <c r="F21" s="7">
        <v>18249.75</v>
      </c>
      <c r="G21" s="8">
        <v>3.2399999999999998E-2</v>
      </c>
      <c r="H21" s="9"/>
      <c r="I21" s="9"/>
      <c r="J21" s="69"/>
    </row>
    <row r="22" spans="1:10" ht="12.95" customHeight="1" x14ac:dyDescent="0.2">
      <c r="A22" s="5" t="s">
        <v>64</v>
      </c>
      <c r="B22" s="45" t="s">
        <v>65</v>
      </c>
      <c r="C22" s="4" t="s">
        <v>66</v>
      </c>
      <c r="D22" s="4" t="s">
        <v>30</v>
      </c>
      <c r="E22" s="6">
        <v>1598937</v>
      </c>
      <c r="F22" s="7">
        <v>18093.57</v>
      </c>
      <c r="G22" s="8">
        <v>3.2099999999999997E-2</v>
      </c>
      <c r="H22" s="9"/>
      <c r="I22" s="9"/>
      <c r="J22" s="69"/>
    </row>
    <row r="23" spans="1:10" ht="12.95" customHeight="1" x14ac:dyDescent="0.2">
      <c r="A23" s="5" t="s">
        <v>740</v>
      </c>
      <c r="B23" s="45" t="s">
        <v>741</v>
      </c>
      <c r="C23" s="4" t="s">
        <v>742</v>
      </c>
      <c r="D23" s="4" t="s">
        <v>70</v>
      </c>
      <c r="E23" s="6">
        <v>4936754</v>
      </c>
      <c r="F23" s="7">
        <v>11817.11</v>
      </c>
      <c r="G23" s="8">
        <v>2.1000000000000001E-2</v>
      </c>
      <c r="H23" s="9"/>
      <c r="I23" s="9"/>
      <c r="J23" s="69"/>
    </row>
    <row r="24" spans="1:10" ht="12.95" customHeight="1" x14ac:dyDescent="0.2">
      <c r="A24" s="5" t="s">
        <v>743</v>
      </c>
      <c r="B24" s="45" t="s">
        <v>744</v>
      </c>
      <c r="C24" s="4" t="s">
        <v>745</v>
      </c>
      <c r="D24" s="4" t="s">
        <v>236</v>
      </c>
      <c r="E24" s="6">
        <v>1330044</v>
      </c>
      <c r="F24" s="7">
        <v>11242.2</v>
      </c>
      <c r="G24" s="8">
        <v>1.9900000000000001E-2</v>
      </c>
      <c r="H24" s="9"/>
      <c r="I24" s="9"/>
      <c r="J24" s="69"/>
    </row>
    <row r="25" spans="1:10" ht="12.95" customHeight="1" x14ac:dyDescent="0.2">
      <c r="A25" s="5" t="s">
        <v>135</v>
      </c>
      <c r="B25" s="45" t="s">
        <v>136</v>
      </c>
      <c r="C25" s="4" t="s">
        <v>137</v>
      </c>
      <c r="D25" s="4" t="s">
        <v>70</v>
      </c>
      <c r="E25" s="6">
        <v>339684</v>
      </c>
      <c r="F25" s="7">
        <v>9811.43</v>
      </c>
      <c r="G25" s="8">
        <v>1.7399999999999999E-2</v>
      </c>
      <c r="H25" s="9"/>
      <c r="I25" s="9"/>
      <c r="J25" s="69"/>
    </row>
    <row r="26" spans="1:10" ht="12.95" customHeight="1" x14ac:dyDescent="0.2">
      <c r="A26" s="5" t="s">
        <v>75</v>
      </c>
      <c r="B26" s="45" t="s">
        <v>76</v>
      </c>
      <c r="C26" s="4" t="s">
        <v>77</v>
      </c>
      <c r="D26" s="4" t="s">
        <v>74</v>
      </c>
      <c r="E26" s="6">
        <v>750592</v>
      </c>
      <c r="F26" s="7">
        <v>7370.06</v>
      </c>
      <c r="G26" s="8">
        <v>1.3100000000000001E-2</v>
      </c>
      <c r="H26" s="9"/>
      <c r="I26" s="9"/>
      <c r="J26" s="69"/>
    </row>
    <row r="27" spans="1:10" ht="12.95" customHeight="1" x14ac:dyDescent="0.2">
      <c r="A27" s="5" t="s">
        <v>71</v>
      </c>
      <c r="B27" s="45" t="s">
        <v>72</v>
      </c>
      <c r="C27" s="4" t="s">
        <v>73</v>
      </c>
      <c r="D27" s="4" t="s">
        <v>74</v>
      </c>
      <c r="E27" s="6">
        <v>472777</v>
      </c>
      <c r="F27" s="7">
        <v>7107.26</v>
      </c>
      <c r="G27" s="8">
        <v>1.26E-2</v>
      </c>
      <c r="H27" s="9"/>
      <c r="I27" s="9"/>
      <c r="J27" s="69"/>
    </row>
    <row r="28" spans="1:10" ht="12.95" customHeight="1" x14ac:dyDescent="0.2">
      <c r="A28" s="5" t="s">
        <v>78</v>
      </c>
      <c r="B28" s="45" t="s">
        <v>79</v>
      </c>
      <c r="C28" s="4" t="s">
        <v>80</v>
      </c>
      <c r="D28" s="4" t="s">
        <v>74</v>
      </c>
      <c r="E28" s="6">
        <v>575286</v>
      </c>
      <c r="F28" s="7">
        <v>7039.77</v>
      </c>
      <c r="G28" s="8">
        <v>1.2500000000000001E-2</v>
      </c>
      <c r="H28" s="9"/>
      <c r="I28" s="9"/>
      <c r="J28" s="69"/>
    </row>
    <row r="29" spans="1:10" ht="12.95" customHeight="1" x14ac:dyDescent="0.2">
      <c r="A29" s="5" t="s">
        <v>92</v>
      </c>
      <c r="B29" s="45" t="s">
        <v>93</v>
      </c>
      <c r="C29" s="4" t="s">
        <v>94</v>
      </c>
      <c r="D29" s="4" t="s">
        <v>95</v>
      </c>
      <c r="E29" s="6">
        <v>247317</v>
      </c>
      <c r="F29" s="7">
        <v>5675.43</v>
      </c>
      <c r="G29" s="8">
        <v>1.01E-2</v>
      </c>
      <c r="H29" s="9"/>
      <c r="I29" s="9"/>
      <c r="J29" s="69"/>
    </row>
    <row r="30" spans="1:10" ht="12.95" customHeight="1" x14ac:dyDescent="0.2">
      <c r="A30" s="5" t="s">
        <v>746</v>
      </c>
      <c r="B30" s="45" t="s">
        <v>747</v>
      </c>
      <c r="C30" s="4" t="s">
        <v>748</v>
      </c>
      <c r="D30" s="4" t="s">
        <v>118</v>
      </c>
      <c r="E30" s="6">
        <v>1488313</v>
      </c>
      <c r="F30" s="7">
        <v>5555.13</v>
      </c>
      <c r="G30" s="8">
        <v>9.9000000000000008E-3</v>
      </c>
      <c r="H30" s="9"/>
      <c r="I30" s="9"/>
      <c r="J30" s="69"/>
    </row>
    <row r="31" spans="1:10" ht="12.95" customHeight="1" x14ac:dyDescent="0.2">
      <c r="A31" s="5" t="s">
        <v>84</v>
      </c>
      <c r="B31" s="45" t="s">
        <v>85</v>
      </c>
      <c r="C31" s="4" t="s">
        <v>86</v>
      </c>
      <c r="D31" s="4" t="s">
        <v>87</v>
      </c>
      <c r="E31" s="6">
        <v>3951545</v>
      </c>
      <c r="F31" s="7">
        <v>5500.16</v>
      </c>
      <c r="G31" s="8">
        <v>9.7999999999999997E-3</v>
      </c>
      <c r="H31" s="9"/>
      <c r="I31" s="9"/>
      <c r="J31" s="69"/>
    </row>
    <row r="32" spans="1:10" ht="12.95" customHeight="1" x14ac:dyDescent="0.2">
      <c r="A32" s="5" t="s">
        <v>88</v>
      </c>
      <c r="B32" s="45" t="s">
        <v>89</v>
      </c>
      <c r="C32" s="4" t="s">
        <v>90</v>
      </c>
      <c r="D32" s="4" t="s">
        <v>91</v>
      </c>
      <c r="E32" s="6">
        <v>1135555</v>
      </c>
      <c r="F32" s="7">
        <v>5191.76</v>
      </c>
      <c r="G32" s="8">
        <v>9.1999999999999998E-3</v>
      </c>
      <c r="H32" s="9"/>
      <c r="I32" s="9"/>
      <c r="J32" s="69"/>
    </row>
    <row r="33" spans="1:10" ht="12.95" customHeight="1" x14ac:dyDescent="0.2">
      <c r="A33" s="5" t="s">
        <v>99</v>
      </c>
      <c r="B33" s="45" t="s">
        <v>100</v>
      </c>
      <c r="C33" s="4" t="s">
        <v>101</v>
      </c>
      <c r="D33" s="4" t="s">
        <v>91</v>
      </c>
      <c r="E33" s="6">
        <v>267037</v>
      </c>
      <c r="F33" s="7">
        <v>2738.46</v>
      </c>
      <c r="G33" s="8">
        <v>4.8999999999999998E-3</v>
      </c>
      <c r="H33" s="9"/>
      <c r="I33" s="9"/>
      <c r="J33" s="69"/>
    </row>
    <row r="34" spans="1:10" ht="12.95" customHeight="1" x14ac:dyDescent="0.2">
      <c r="A34" s="5" t="s">
        <v>96</v>
      </c>
      <c r="B34" s="45" t="s">
        <v>97</v>
      </c>
      <c r="C34" s="4" t="s">
        <v>98</v>
      </c>
      <c r="D34" s="4" t="s">
        <v>87</v>
      </c>
      <c r="E34" s="6">
        <v>31526</v>
      </c>
      <c r="F34" s="7">
        <v>2457.77</v>
      </c>
      <c r="G34" s="8">
        <v>4.4000000000000003E-3</v>
      </c>
      <c r="H34" s="9"/>
      <c r="I34" s="9"/>
      <c r="J34" s="69"/>
    </row>
    <row r="35" spans="1:10" ht="12.95" customHeight="1" x14ac:dyDescent="0.2">
      <c r="A35" s="5" t="s">
        <v>102</v>
      </c>
      <c r="B35" s="45" t="s">
        <v>103</v>
      </c>
      <c r="C35" s="4" t="s">
        <v>104</v>
      </c>
      <c r="D35" s="4" t="s">
        <v>105</v>
      </c>
      <c r="E35" s="6">
        <v>104790</v>
      </c>
      <c r="F35" s="7">
        <v>1820.83</v>
      </c>
      <c r="G35" s="8">
        <v>3.2000000000000002E-3</v>
      </c>
      <c r="H35" s="9"/>
      <c r="I35" s="9"/>
      <c r="J35" s="69"/>
    </row>
    <row r="36" spans="1:10" ht="12.95" customHeight="1" x14ac:dyDescent="0.2">
      <c r="A36" s="5" t="s">
        <v>106</v>
      </c>
      <c r="B36" s="45" t="s">
        <v>107</v>
      </c>
      <c r="C36" s="4" t="s">
        <v>108</v>
      </c>
      <c r="D36" s="4" t="s">
        <v>87</v>
      </c>
      <c r="E36" s="6">
        <v>103262</v>
      </c>
      <c r="F36" s="7">
        <v>1506.18</v>
      </c>
      <c r="G36" s="8">
        <v>2.7000000000000001E-3</v>
      </c>
      <c r="H36" s="9"/>
      <c r="I36" s="9"/>
      <c r="J36" s="69"/>
    </row>
    <row r="37" spans="1:10" ht="12.95" customHeight="1" x14ac:dyDescent="0.2">
      <c r="A37" s="5" t="s">
        <v>119</v>
      </c>
      <c r="B37" s="45" t="s">
        <v>120</v>
      </c>
      <c r="C37" s="4" t="s">
        <v>121</v>
      </c>
      <c r="D37" s="4" t="s">
        <v>122</v>
      </c>
      <c r="E37" s="6">
        <v>31709</v>
      </c>
      <c r="F37" s="7">
        <v>1311.04</v>
      </c>
      <c r="G37" s="8">
        <v>2.3E-3</v>
      </c>
      <c r="H37" s="9"/>
      <c r="I37" s="9"/>
      <c r="J37" s="69"/>
    </row>
    <row r="38" spans="1:10" ht="12.95" customHeight="1" x14ac:dyDescent="0.2">
      <c r="A38" s="5" t="s">
        <v>749</v>
      </c>
      <c r="B38" s="45" t="s">
        <v>750</v>
      </c>
      <c r="C38" s="4" t="s">
        <v>751</v>
      </c>
      <c r="D38" s="4" t="s">
        <v>752</v>
      </c>
      <c r="E38" s="6">
        <v>253643</v>
      </c>
      <c r="F38" s="7">
        <v>655.54</v>
      </c>
      <c r="G38" s="8">
        <v>1.1999999999999999E-3</v>
      </c>
      <c r="H38" s="9"/>
      <c r="I38" s="9"/>
      <c r="J38" s="69"/>
    </row>
    <row r="39" spans="1:10" ht="12.95" customHeight="1" x14ac:dyDescent="0.2">
      <c r="A39" s="5" t="s">
        <v>109</v>
      </c>
      <c r="B39" s="45" t="s">
        <v>110</v>
      </c>
      <c r="C39" s="4" t="s">
        <v>111</v>
      </c>
      <c r="D39" s="4" t="s">
        <v>87</v>
      </c>
      <c r="E39" s="6">
        <v>5803</v>
      </c>
      <c r="F39" s="7">
        <v>368.37</v>
      </c>
      <c r="G39" s="8">
        <v>6.9999999999999999E-4</v>
      </c>
      <c r="H39" s="9"/>
      <c r="I39" s="9"/>
      <c r="J39" s="69"/>
    </row>
    <row r="40" spans="1:10" ht="12.95" customHeight="1" x14ac:dyDescent="0.2">
      <c r="A40" s="5" t="s">
        <v>115</v>
      </c>
      <c r="B40" s="45" t="s">
        <v>116</v>
      </c>
      <c r="C40" s="4" t="s">
        <v>117</v>
      </c>
      <c r="D40" s="4" t="s">
        <v>118</v>
      </c>
      <c r="E40" s="6">
        <v>15060</v>
      </c>
      <c r="F40" s="7">
        <v>197.29</v>
      </c>
      <c r="G40" s="8">
        <v>2.9999999999999997E-4</v>
      </c>
      <c r="H40" s="9"/>
      <c r="I40" s="9"/>
      <c r="J40" s="69"/>
    </row>
    <row r="41" spans="1:10" ht="12.95" customHeight="1" x14ac:dyDescent="0.2">
      <c r="A41" s="69"/>
      <c r="B41" s="46" t="s">
        <v>126</v>
      </c>
      <c r="C41" s="2"/>
      <c r="D41" s="2"/>
      <c r="E41" s="2"/>
      <c r="F41" s="10">
        <v>482805.22</v>
      </c>
      <c r="G41" s="11">
        <v>0.85660000000000003</v>
      </c>
      <c r="H41" s="12"/>
      <c r="I41" s="12"/>
      <c r="J41" s="69"/>
    </row>
    <row r="42" spans="1:10" ht="12.95" customHeight="1" x14ac:dyDescent="0.2">
      <c r="A42" s="69"/>
      <c r="B42" s="46" t="s">
        <v>753</v>
      </c>
      <c r="C42" s="2"/>
      <c r="D42" s="2"/>
      <c r="E42" s="2"/>
      <c r="F42" s="12" t="s">
        <v>330</v>
      </c>
      <c r="G42" s="12" t="s">
        <v>330</v>
      </c>
      <c r="H42" s="12"/>
      <c r="I42" s="12"/>
      <c r="J42" s="69"/>
    </row>
    <row r="43" spans="1:10" ht="12.95" customHeight="1" x14ac:dyDescent="0.2">
      <c r="A43" s="69"/>
      <c r="B43" s="46" t="s">
        <v>126</v>
      </c>
      <c r="C43" s="2"/>
      <c r="D43" s="2"/>
      <c r="E43" s="2"/>
      <c r="F43" s="12" t="s">
        <v>330</v>
      </c>
      <c r="G43" s="12" t="s">
        <v>330</v>
      </c>
      <c r="H43" s="12"/>
      <c r="I43" s="12"/>
      <c r="J43" s="69"/>
    </row>
    <row r="44" spans="1:10" ht="12.95" customHeight="1" x14ac:dyDescent="0.2">
      <c r="A44" s="69"/>
      <c r="B44" s="46" t="s">
        <v>331</v>
      </c>
      <c r="C44" s="13"/>
      <c r="D44" s="2"/>
      <c r="E44" s="13"/>
      <c r="F44" s="10">
        <v>482805.22</v>
      </c>
      <c r="G44" s="11">
        <v>0.85660000000000003</v>
      </c>
      <c r="H44" s="12"/>
      <c r="I44" s="12"/>
      <c r="J44" s="69"/>
    </row>
    <row r="45" spans="1:10" ht="12.95" customHeight="1" x14ac:dyDescent="0.2">
      <c r="A45" s="69"/>
      <c r="B45" s="44" t="s">
        <v>466</v>
      </c>
      <c r="C45" s="4"/>
      <c r="D45" s="4"/>
      <c r="E45" s="4"/>
      <c r="F45" s="4"/>
      <c r="G45" s="4"/>
      <c r="H45" s="72"/>
      <c r="I45" s="72"/>
      <c r="J45" s="69"/>
    </row>
    <row r="46" spans="1:10" ht="12.95" customHeight="1" x14ac:dyDescent="0.2">
      <c r="A46" s="69"/>
      <c r="B46" s="44" t="s">
        <v>467</v>
      </c>
      <c r="C46" s="4"/>
      <c r="D46" s="4"/>
      <c r="E46" s="4"/>
      <c r="F46" s="73"/>
      <c r="G46" s="72"/>
      <c r="H46" s="72"/>
      <c r="I46" s="72"/>
      <c r="J46" s="69"/>
    </row>
    <row r="47" spans="1:10" ht="12.95" customHeight="1" x14ac:dyDescent="0.2">
      <c r="A47" s="5" t="s">
        <v>506</v>
      </c>
      <c r="B47" s="45" t="s">
        <v>1408</v>
      </c>
      <c r="C47" s="4" t="s">
        <v>507</v>
      </c>
      <c r="D47" s="4" t="s">
        <v>1361</v>
      </c>
      <c r="E47" s="6">
        <v>1000</v>
      </c>
      <c r="F47" s="7">
        <v>4915.07</v>
      </c>
      <c r="G47" s="8">
        <v>8.6999999999999994E-3</v>
      </c>
      <c r="H47" s="14">
        <v>6.0650000000000003E-2</v>
      </c>
      <c r="I47" s="9"/>
      <c r="J47" s="69"/>
    </row>
    <row r="48" spans="1:10" ht="12.95" customHeight="1" x14ac:dyDescent="0.2">
      <c r="A48" s="5" t="s">
        <v>553</v>
      </c>
      <c r="B48" s="45" t="s">
        <v>1748</v>
      </c>
      <c r="C48" s="4" t="s">
        <v>554</v>
      </c>
      <c r="D48" s="4" t="s">
        <v>470</v>
      </c>
      <c r="E48" s="6">
        <v>1000</v>
      </c>
      <c r="F48" s="7">
        <v>4913.74</v>
      </c>
      <c r="G48" s="8">
        <v>8.6999999999999994E-3</v>
      </c>
      <c r="H48" s="14">
        <v>6.0449999999999997E-2</v>
      </c>
      <c r="I48" s="9"/>
      <c r="J48" s="69"/>
    </row>
    <row r="49" spans="1:10" ht="12.95" customHeight="1" x14ac:dyDescent="0.2">
      <c r="A49" s="5" t="s">
        <v>754</v>
      </c>
      <c r="B49" s="45" t="s">
        <v>1409</v>
      </c>
      <c r="C49" s="4" t="s">
        <v>755</v>
      </c>
      <c r="D49" s="4" t="s">
        <v>470</v>
      </c>
      <c r="E49" s="6">
        <v>1000</v>
      </c>
      <c r="F49" s="7">
        <v>4896.42</v>
      </c>
      <c r="G49" s="8">
        <v>8.6999999999999994E-3</v>
      </c>
      <c r="H49" s="14">
        <v>6.0801000000000001E-2</v>
      </c>
      <c r="I49" s="9"/>
      <c r="J49" s="69"/>
    </row>
    <row r="50" spans="1:10" ht="12.95" customHeight="1" x14ac:dyDescent="0.2">
      <c r="A50" s="5" t="s">
        <v>530</v>
      </c>
      <c r="B50" s="45" t="s">
        <v>1410</v>
      </c>
      <c r="C50" s="4" t="s">
        <v>531</v>
      </c>
      <c r="D50" s="4" t="s">
        <v>470</v>
      </c>
      <c r="E50" s="6">
        <v>1000</v>
      </c>
      <c r="F50" s="7">
        <v>4859.16</v>
      </c>
      <c r="G50" s="8">
        <v>8.6E-3</v>
      </c>
      <c r="H50" s="14">
        <v>6.08E-2</v>
      </c>
      <c r="I50" s="9"/>
      <c r="J50" s="69"/>
    </row>
    <row r="51" spans="1:10" ht="12.95" customHeight="1" x14ac:dyDescent="0.2">
      <c r="A51" s="5" t="s">
        <v>482</v>
      </c>
      <c r="B51" s="45" t="s">
        <v>1411</v>
      </c>
      <c r="C51" s="4" t="s">
        <v>483</v>
      </c>
      <c r="D51" s="4" t="s">
        <v>470</v>
      </c>
      <c r="E51" s="6">
        <v>1000</v>
      </c>
      <c r="F51" s="7">
        <v>4819.74</v>
      </c>
      <c r="G51" s="8">
        <v>8.5000000000000006E-3</v>
      </c>
      <c r="H51" s="14">
        <v>6.3200000000000006E-2</v>
      </c>
      <c r="I51" s="9"/>
      <c r="J51" s="69"/>
    </row>
    <row r="52" spans="1:10" ht="12.95" customHeight="1" x14ac:dyDescent="0.2">
      <c r="A52" s="5" t="s">
        <v>486</v>
      </c>
      <c r="B52" s="45" t="s">
        <v>1742</v>
      </c>
      <c r="C52" s="4" t="s">
        <v>487</v>
      </c>
      <c r="D52" s="4" t="s">
        <v>475</v>
      </c>
      <c r="E52" s="6">
        <v>1000</v>
      </c>
      <c r="F52" s="7">
        <v>4779.2299999999996</v>
      </c>
      <c r="G52" s="8">
        <v>8.5000000000000006E-3</v>
      </c>
      <c r="H52" s="14">
        <v>6.3150999999999999E-2</v>
      </c>
      <c r="I52" s="9"/>
      <c r="J52" s="69"/>
    </row>
    <row r="53" spans="1:10" ht="12.95" customHeight="1" x14ac:dyDescent="0.2">
      <c r="A53" s="5" t="s">
        <v>473</v>
      </c>
      <c r="B53" s="45" t="s">
        <v>1412</v>
      </c>
      <c r="C53" s="4" t="s">
        <v>474</v>
      </c>
      <c r="D53" s="4" t="s">
        <v>475</v>
      </c>
      <c r="E53" s="6">
        <v>500</v>
      </c>
      <c r="F53" s="7">
        <v>2482.64</v>
      </c>
      <c r="G53" s="8">
        <v>4.4000000000000003E-3</v>
      </c>
      <c r="H53" s="14">
        <v>5.7999500000000002E-2</v>
      </c>
      <c r="I53" s="9"/>
      <c r="J53" s="69"/>
    </row>
    <row r="54" spans="1:10" ht="12.95" customHeight="1" x14ac:dyDescent="0.2">
      <c r="A54" s="5" t="s">
        <v>573</v>
      </c>
      <c r="B54" s="45" t="s">
        <v>1413</v>
      </c>
      <c r="C54" s="4" t="s">
        <v>574</v>
      </c>
      <c r="D54" s="4" t="s">
        <v>470</v>
      </c>
      <c r="E54" s="6">
        <v>500</v>
      </c>
      <c r="F54" s="7">
        <v>2474.92</v>
      </c>
      <c r="G54" s="8">
        <v>4.4000000000000003E-3</v>
      </c>
      <c r="H54" s="14">
        <v>5.7801999999999999E-2</v>
      </c>
      <c r="I54" s="9"/>
      <c r="J54" s="69"/>
    </row>
    <row r="55" spans="1:10" ht="12.95" customHeight="1" x14ac:dyDescent="0.2">
      <c r="A55" s="5" t="s">
        <v>520</v>
      </c>
      <c r="B55" s="45" t="s">
        <v>1414</v>
      </c>
      <c r="C55" s="4" t="s">
        <v>521</v>
      </c>
      <c r="D55" s="4" t="s">
        <v>470</v>
      </c>
      <c r="E55" s="6">
        <v>500</v>
      </c>
      <c r="F55" s="7">
        <v>2459.48</v>
      </c>
      <c r="G55" s="8">
        <v>4.4000000000000003E-3</v>
      </c>
      <c r="H55" s="14">
        <v>6.0748999999999997E-2</v>
      </c>
      <c r="I55" s="9"/>
      <c r="J55" s="69"/>
    </row>
    <row r="56" spans="1:10" ht="12.95" customHeight="1" x14ac:dyDescent="0.2">
      <c r="A56" s="5" t="s">
        <v>534</v>
      </c>
      <c r="B56" s="45" t="s">
        <v>1746</v>
      </c>
      <c r="C56" s="4" t="s">
        <v>535</v>
      </c>
      <c r="D56" s="4" t="s">
        <v>536</v>
      </c>
      <c r="E56" s="6">
        <v>500</v>
      </c>
      <c r="F56" s="7">
        <v>2457.46</v>
      </c>
      <c r="G56" s="8">
        <v>4.4000000000000003E-3</v>
      </c>
      <c r="H56" s="14">
        <v>6.0761000000000003E-2</v>
      </c>
      <c r="I56" s="9"/>
      <c r="J56" s="69"/>
    </row>
    <row r="57" spans="1:10" ht="12.95" customHeight="1" x14ac:dyDescent="0.2">
      <c r="A57" s="5" t="s">
        <v>512</v>
      </c>
      <c r="B57" s="45" t="s">
        <v>1415</v>
      </c>
      <c r="C57" s="4" t="s">
        <v>513</v>
      </c>
      <c r="D57" s="4" t="s">
        <v>470</v>
      </c>
      <c r="E57" s="6">
        <v>500</v>
      </c>
      <c r="F57" s="7">
        <v>2454.3200000000002</v>
      </c>
      <c r="G57" s="8">
        <v>4.4000000000000003E-3</v>
      </c>
      <c r="H57" s="14">
        <v>6.1199999999999997E-2</v>
      </c>
      <c r="I57" s="9"/>
      <c r="J57" s="69"/>
    </row>
    <row r="58" spans="1:10" ht="12.95" customHeight="1" x14ac:dyDescent="0.2">
      <c r="A58" s="5" t="s">
        <v>756</v>
      </c>
      <c r="B58" s="45" t="s">
        <v>1416</v>
      </c>
      <c r="C58" s="4" t="s">
        <v>757</v>
      </c>
      <c r="D58" s="4" t="s">
        <v>470</v>
      </c>
      <c r="E58" s="6">
        <v>500</v>
      </c>
      <c r="F58" s="7">
        <v>2447.81</v>
      </c>
      <c r="G58" s="8">
        <v>4.3E-3</v>
      </c>
      <c r="H58" s="14">
        <v>6.08E-2</v>
      </c>
      <c r="I58" s="9"/>
      <c r="J58" s="69"/>
    </row>
    <row r="59" spans="1:10" ht="12.95" customHeight="1" x14ac:dyDescent="0.2">
      <c r="A59" s="5" t="s">
        <v>758</v>
      </c>
      <c r="B59" s="45" t="s">
        <v>1417</v>
      </c>
      <c r="C59" s="4" t="s">
        <v>759</v>
      </c>
      <c r="D59" s="4" t="s">
        <v>470</v>
      </c>
      <c r="E59" s="6">
        <v>500</v>
      </c>
      <c r="F59" s="7">
        <v>2443.2600000000002</v>
      </c>
      <c r="G59" s="8">
        <v>4.3E-3</v>
      </c>
      <c r="H59" s="14">
        <v>6.0548999999999999E-2</v>
      </c>
      <c r="I59" s="9"/>
      <c r="J59" s="69"/>
    </row>
    <row r="60" spans="1:10" ht="12.95" customHeight="1" x14ac:dyDescent="0.2">
      <c r="A60" s="5" t="s">
        <v>760</v>
      </c>
      <c r="B60" s="45" t="s">
        <v>1756</v>
      </c>
      <c r="C60" s="4" t="s">
        <v>761</v>
      </c>
      <c r="D60" s="4" t="s">
        <v>475</v>
      </c>
      <c r="E60" s="6">
        <v>500</v>
      </c>
      <c r="F60" s="7">
        <v>2443</v>
      </c>
      <c r="G60" s="8">
        <v>4.3E-3</v>
      </c>
      <c r="H60" s="14">
        <v>6.1266000000000001E-2</v>
      </c>
      <c r="I60" s="9"/>
      <c r="J60" s="69"/>
    </row>
    <row r="61" spans="1:10" ht="12.95" customHeight="1" x14ac:dyDescent="0.2">
      <c r="A61" s="5" t="s">
        <v>494</v>
      </c>
      <c r="B61" s="45" t="s">
        <v>1418</v>
      </c>
      <c r="C61" s="4" t="s">
        <v>495</v>
      </c>
      <c r="D61" s="4" t="s">
        <v>470</v>
      </c>
      <c r="E61" s="6">
        <v>500</v>
      </c>
      <c r="F61" s="7">
        <v>2395.25</v>
      </c>
      <c r="G61" s="8">
        <v>4.1999999999999997E-3</v>
      </c>
      <c r="H61" s="14">
        <v>6.3092999999999996E-2</v>
      </c>
      <c r="I61" s="9"/>
      <c r="J61" s="69"/>
    </row>
    <row r="62" spans="1:10" ht="12.95" customHeight="1" x14ac:dyDescent="0.2">
      <c r="A62" s="5" t="s">
        <v>490</v>
      </c>
      <c r="B62" s="45" t="s">
        <v>1419</v>
      </c>
      <c r="C62" s="4" t="s">
        <v>491</v>
      </c>
      <c r="D62" s="4" t="s">
        <v>1361</v>
      </c>
      <c r="E62" s="6">
        <v>500</v>
      </c>
      <c r="F62" s="7">
        <v>2377.59</v>
      </c>
      <c r="G62" s="8">
        <v>4.1999999999999997E-3</v>
      </c>
      <c r="H62" s="14">
        <v>6.3700000000000007E-2</v>
      </c>
      <c r="I62" s="9"/>
      <c r="J62" s="69"/>
    </row>
    <row r="63" spans="1:10" ht="12.95" customHeight="1" x14ac:dyDescent="0.2">
      <c r="A63" s="69"/>
      <c r="B63" s="46" t="s">
        <v>126</v>
      </c>
      <c r="C63" s="2"/>
      <c r="D63" s="2"/>
      <c r="E63" s="2"/>
      <c r="F63" s="10">
        <v>53619.09</v>
      </c>
      <c r="G63" s="11">
        <v>9.5000000000000001E-2</v>
      </c>
      <c r="H63" s="12"/>
      <c r="I63" s="12"/>
      <c r="J63" s="69"/>
    </row>
    <row r="64" spans="1:10" ht="12.95" customHeight="1" x14ac:dyDescent="0.2">
      <c r="A64" s="69"/>
      <c r="B64" s="44" t="s">
        <v>579</v>
      </c>
      <c r="C64" s="4"/>
      <c r="D64" s="4"/>
      <c r="E64" s="4"/>
      <c r="F64" s="73"/>
      <c r="G64" s="72"/>
      <c r="H64" s="72"/>
      <c r="I64" s="72"/>
      <c r="J64" s="69"/>
    </row>
    <row r="65" spans="1:10" ht="12.95" customHeight="1" x14ac:dyDescent="0.2">
      <c r="A65" s="5" t="s">
        <v>582</v>
      </c>
      <c r="B65" s="45" t="s">
        <v>1362</v>
      </c>
      <c r="C65" s="4" t="s">
        <v>583</v>
      </c>
      <c r="D65" s="4" t="s">
        <v>470</v>
      </c>
      <c r="E65" s="6">
        <v>1000</v>
      </c>
      <c r="F65" s="7">
        <v>4772.08</v>
      </c>
      <c r="G65" s="8">
        <v>8.5000000000000006E-3</v>
      </c>
      <c r="H65" s="14">
        <v>6.7049999999999998E-2</v>
      </c>
      <c r="I65" s="9"/>
      <c r="J65" s="69"/>
    </row>
    <row r="66" spans="1:10" ht="12.95" customHeight="1" x14ac:dyDescent="0.2">
      <c r="A66" s="5" t="s">
        <v>762</v>
      </c>
      <c r="B66" s="45" t="s">
        <v>1420</v>
      </c>
      <c r="C66" s="4" t="s">
        <v>763</v>
      </c>
      <c r="D66" s="4" t="s">
        <v>470</v>
      </c>
      <c r="E66" s="6">
        <v>500</v>
      </c>
      <c r="F66" s="7">
        <v>2395.56</v>
      </c>
      <c r="G66" s="8">
        <v>4.1999999999999997E-3</v>
      </c>
      <c r="H66" s="14">
        <v>6.3150999999999999E-2</v>
      </c>
      <c r="I66" s="9"/>
      <c r="J66" s="69"/>
    </row>
    <row r="67" spans="1:10" ht="12.95" customHeight="1" x14ac:dyDescent="0.2">
      <c r="A67" s="5" t="s">
        <v>580</v>
      </c>
      <c r="B67" s="45" t="s">
        <v>1577</v>
      </c>
      <c r="C67" s="4" t="s">
        <v>581</v>
      </c>
      <c r="D67" s="4" t="s">
        <v>470</v>
      </c>
      <c r="E67" s="6">
        <v>500</v>
      </c>
      <c r="F67" s="7">
        <v>2389.0300000000002</v>
      </c>
      <c r="G67" s="8">
        <v>4.1999999999999997E-3</v>
      </c>
      <c r="H67" s="14">
        <v>6.3500000000000001E-2</v>
      </c>
      <c r="I67" s="9"/>
      <c r="J67" s="69"/>
    </row>
    <row r="68" spans="1:10" ht="12.95" customHeight="1" x14ac:dyDescent="0.2">
      <c r="A68" s="69"/>
      <c r="B68" s="46" t="s">
        <v>126</v>
      </c>
      <c r="C68" s="2"/>
      <c r="D68" s="2"/>
      <c r="E68" s="2"/>
      <c r="F68" s="10">
        <v>9556.67</v>
      </c>
      <c r="G68" s="11">
        <v>1.6899999999999998E-2</v>
      </c>
      <c r="H68" s="12"/>
      <c r="I68" s="12"/>
      <c r="J68" s="69"/>
    </row>
    <row r="69" spans="1:10" ht="12.95" customHeight="1" x14ac:dyDescent="0.2">
      <c r="A69" s="69"/>
      <c r="B69" s="44" t="s">
        <v>590</v>
      </c>
      <c r="C69" s="4"/>
      <c r="D69" s="4"/>
      <c r="E69" s="4"/>
      <c r="F69" s="73"/>
      <c r="G69" s="72"/>
      <c r="H69" s="72"/>
      <c r="I69" s="72"/>
      <c r="J69" s="69"/>
    </row>
    <row r="70" spans="1:10" ht="12.95" customHeight="1" x14ac:dyDescent="0.2">
      <c r="A70" s="5" t="s">
        <v>595</v>
      </c>
      <c r="B70" s="45" t="s">
        <v>596</v>
      </c>
      <c r="C70" s="4" t="s">
        <v>597</v>
      </c>
      <c r="D70" s="4" t="s">
        <v>594</v>
      </c>
      <c r="E70" s="6">
        <v>1000000</v>
      </c>
      <c r="F70" s="7">
        <v>982.2</v>
      </c>
      <c r="G70" s="8">
        <v>1.6999999999999999E-3</v>
      </c>
      <c r="H70" s="14">
        <v>5.5126000000000001E-2</v>
      </c>
      <c r="I70" s="9"/>
      <c r="J70" s="69"/>
    </row>
    <row r="71" spans="1:10" ht="12.95" customHeight="1" x14ac:dyDescent="0.2">
      <c r="A71" s="5" t="s">
        <v>598</v>
      </c>
      <c r="B71" s="45" t="s">
        <v>599</v>
      </c>
      <c r="C71" s="4" t="s">
        <v>600</v>
      </c>
      <c r="D71" s="4" t="s">
        <v>594</v>
      </c>
      <c r="E71" s="6">
        <v>500000</v>
      </c>
      <c r="F71" s="7">
        <v>496.21</v>
      </c>
      <c r="G71" s="8">
        <v>8.9999999999999998E-4</v>
      </c>
      <c r="H71" s="14">
        <v>5.4670000000000003E-2</v>
      </c>
      <c r="I71" s="9"/>
      <c r="J71" s="69"/>
    </row>
    <row r="72" spans="1:10" ht="12.95" customHeight="1" x14ac:dyDescent="0.2">
      <c r="A72" s="5" t="s">
        <v>601</v>
      </c>
      <c r="B72" s="45" t="s">
        <v>602</v>
      </c>
      <c r="C72" s="4" t="s">
        <v>603</v>
      </c>
      <c r="D72" s="4" t="s">
        <v>594</v>
      </c>
      <c r="E72" s="6">
        <v>500000</v>
      </c>
      <c r="F72" s="7">
        <v>478.02</v>
      </c>
      <c r="G72" s="8">
        <v>8.0000000000000004E-4</v>
      </c>
      <c r="H72" s="14">
        <v>5.5577000000000001E-2</v>
      </c>
      <c r="I72" s="9"/>
      <c r="J72" s="69"/>
    </row>
    <row r="73" spans="1:10" ht="12.95" customHeight="1" x14ac:dyDescent="0.2">
      <c r="A73" s="69"/>
      <c r="B73" s="46" t="s">
        <v>126</v>
      </c>
      <c r="C73" s="2"/>
      <c r="D73" s="2"/>
      <c r="E73" s="2"/>
      <c r="F73" s="10">
        <v>1956.43</v>
      </c>
      <c r="G73" s="11">
        <v>3.3999999999999998E-3</v>
      </c>
      <c r="H73" s="12"/>
      <c r="I73" s="12"/>
      <c r="J73" s="69"/>
    </row>
    <row r="74" spans="1:10" ht="12.95" customHeight="1" x14ac:dyDescent="0.2">
      <c r="A74" s="69"/>
      <c r="B74" s="46" t="s">
        <v>331</v>
      </c>
      <c r="C74" s="13"/>
      <c r="D74" s="2"/>
      <c r="E74" s="13"/>
      <c r="F74" s="10">
        <v>65132.19</v>
      </c>
      <c r="G74" s="11">
        <v>0.1153</v>
      </c>
      <c r="H74" s="12"/>
      <c r="I74" s="12"/>
      <c r="J74" s="69"/>
    </row>
    <row r="75" spans="1:10" ht="12.95" customHeight="1" x14ac:dyDescent="0.2">
      <c r="A75" s="69"/>
      <c r="B75" s="44" t="s">
        <v>615</v>
      </c>
      <c r="C75" s="4"/>
      <c r="D75" s="4"/>
      <c r="E75" s="4"/>
      <c r="F75" s="4"/>
      <c r="G75" s="4"/>
      <c r="H75" s="72"/>
      <c r="I75" s="72"/>
      <c r="J75" s="69"/>
    </row>
    <row r="76" spans="1:10" ht="12.95" customHeight="1" x14ac:dyDescent="0.2">
      <c r="A76" s="5" t="s">
        <v>616</v>
      </c>
      <c r="B76" s="45" t="s">
        <v>617</v>
      </c>
      <c r="C76" s="4"/>
      <c r="D76" s="4" t="s">
        <v>349</v>
      </c>
      <c r="E76" s="6"/>
      <c r="F76" s="7">
        <v>16435</v>
      </c>
      <c r="G76" s="8">
        <v>2.9100000000000001E-2</v>
      </c>
      <c r="H76" s="14">
        <v>5.5297994584101104E-2</v>
      </c>
      <c r="I76" s="9"/>
      <c r="J76" s="69"/>
    </row>
    <row r="77" spans="1:10" ht="12.95" customHeight="1" x14ac:dyDescent="0.2">
      <c r="A77" s="69"/>
      <c r="B77" s="46" t="s">
        <v>126</v>
      </c>
      <c r="C77" s="2"/>
      <c r="D77" s="2"/>
      <c r="E77" s="2"/>
      <c r="F77" s="10">
        <v>16435</v>
      </c>
      <c r="G77" s="11">
        <v>2.9100000000000001E-2</v>
      </c>
      <c r="H77" s="12"/>
      <c r="I77" s="12"/>
      <c r="J77" s="69"/>
    </row>
    <row r="78" spans="1:10" ht="12.95" customHeight="1" x14ac:dyDescent="0.2">
      <c r="A78" s="69"/>
      <c r="B78" s="46" t="s">
        <v>331</v>
      </c>
      <c r="C78" s="13"/>
      <c r="D78" s="2"/>
      <c r="E78" s="13"/>
      <c r="F78" s="10">
        <v>16435</v>
      </c>
      <c r="G78" s="11">
        <v>2.9100000000000001E-2</v>
      </c>
      <c r="H78" s="12"/>
      <c r="I78" s="12"/>
      <c r="J78" s="69"/>
    </row>
    <row r="79" spans="1:10" ht="12.95" customHeight="1" x14ac:dyDescent="0.2">
      <c r="A79" s="69"/>
      <c r="B79" s="46" t="s">
        <v>618</v>
      </c>
      <c r="C79" s="4"/>
      <c r="D79" s="2"/>
      <c r="E79" s="4"/>
      <c r="F79" s="15">
        <v>-493.22</v>
      </c>
      <c r="G79" s="11">
        <v>-1E-3</v>
      </c>
      <c r="H79" s="12"/>
      <c r="I79" s="12"/>
      <c r="J79" s="69"/>
    </row>
    <row r="80" spans="1:10" ht="12.95" customHeight="1" x14ac:dyDescent="0.2">
      <c r="A80" s="69"/>
      <c r="B80" s="47" t="s">
        <v>619</v>
      </c>
      <c r="C80" s="48"/>
      <c r="D80" s="48"/>
      <c r="E80" s="48"/>
      <c r="F80" s="49">
        <v>563879.18999999994</v>
      </c>
      <c r="G80" s="50">
        <v>1</v>
      </c>
      <c r="H80" s="51"/>
      <c r="I80" s="51"/>
      <c r="J80" s="69"/>
    </row>
    <row r="81" spans="1:10" ht="12.95" customHeight="1" x14ac:dyDescent="0.2">
      <c r="A81" s="69"/>
      <c r="B81" s="3"/>
      <c r="C81" s="69"/>
      <c r="D81" s="69"/>
      <c r="E81" s="69"/>
      <c r="F81" s="69"/>
      <c r="G81" s="69"/>
      <c r="H81" s="69"/>
      <c r="I81" s="69"/>
      <c r="J81" s="69"/>
    </row>
    <row r="82" spans="1:10" x14ac:dyDescent="0.2">
      <c r="B82" s="182" t="s">
        <v>1740</v>
      </c>
    </row>
    <row r="83" spans="1:10" x14ac:dyDescent="0.2">
      <c r="B83" s="83" t="s">
        <v>1761</v>
      </c>
    </row>
    <row r="84" spans="1:10" x14ac:dyDescent="0.2">
      <c r="B84" s="183" t="s">
        <v>1762</v>
      </c>
    </row>
    <row r="85" spans="1:10" x14ac:dyDescent="0.2">
      <c r="B85" s="183"/>
    </row>
    <row r="86" spans="1:10" x14ac:dyDescent="0.2">
      <c r="B86" s="147" t="s">
        <v>1610</v>
      </c>
      <c r="C86" s="115"/>
      <c r="D86" s="116"/>
      <c r="E86" s="117"/>
      <c r="F86" s="118"/>
    </row>
    <row r="87" spans="1:10" x14ac:dyDescent="0.2">
      <c r="B87" s="120" t="s">
        <v>1611</v>
      </c>
      <c r="C87" s="303"/>
      <c r="D87" s="106"/>
      <c r="E87" s="106"/>
      <c r="F87" s="121"/>
    </row>
    <row r="88" spans="1:10" ht="36" x14ac:dyDescent="0.2">
      <c r="B88" s="395" t="s">
        <v>1612</v>
      </c>
      <c r="C88" s="396" t="s">
        <v>1613</v>
      </c>
      <c r="D88" s="90" t="s">
        <v>1614</v>
      </c>
      <c r="E88" s="90" t="s">
        <v>1614</v>
      </c>
      <c r="F88" s="90" t="s">
        <v>1615</v>
      </c>
    </row>
    <row r="89" spans="1:10" x14ac:dyDescent="0.2">
      <c r="B89" s="395"/>
      <c r="C89" s="396"/>
      <c r="D89" s="90" t="s">
        <v>1616</v>
      </c>
      <c r="E89" s="90" t="s">
        <v>1617</v>
      </c>
      <c r="F89" s="90" t="s">
        <v>1616</v>
      </c>
    </row>
    <row r="90" spans="1:10" x14ac:dyDescent="0.2">
      <c r="B90" s="91" t="s">
        <v>330</v>
      </c>
      <c r="C90" s="91" t="s">
        <v>330</v>
      </c>
      <c r="D90" s="91" t="s">
        <v>330</v>
      </c>
      <c r="E90" s="91" t="s">
        <v>330</v>
      </c>
      <c r="F90" s="91" t="s">
        <v>330</v>
      </c>
    </row>
    <row r="91" spans="1:10" x14ac:dyDescent="0.2">
      <c r="B91" s="123"/>
      <c r="C91" s="308"/>
      <c r="D91" s="308"/>
      <c r="E91" s="308"/>
      <c r="F91" s="122"/>
    </row>
    <row r="92" spans="1:10" x14ac:dyDescent="0.2">
      <c r="B92" s="123" t="s">
        <v>1618</v>
      </c>
      <c r="C92" s="308"/>
      <c r="D92" s="308"/>
      <c r="E92" s="308"/>
      <c r="F92" s="122"/>
    </row>
    <row r="93" spans="1:10" x14ac:dyDescent="0.2">
      <c r="B93" s="124"/>
      <c r="C93" s="303"/>
      <c r="D93" s="303"/>
      <c r="E93" s="303"/>
      <c r="F93" s="121"/>
    </row>
    <row r="94" spans="1:10" x14ac:dyDescent="0.2">
      <c r="B94" s="124" t="s">
        <v>1709</v>
      </c>
      <c r="C94" s="303"/>
      <c r="D94" s="302"/>
      <c r="E94" s="303"/>
      <c r="F94" s="121"/>
    </row>
    <row r="95" spans="1:10" x14ac:dyDescent="0.2">
      <c r="B95" s="92" t="s">
        <v>1620</v>
      </c>
      <c r="C95" s="139">
        <v>45747</v>
      </c>
      <c r="D95" s="139">
        <v>45930</v>
      </c>
      <c r="E95" s="311"/>
      <c r="F95" s="121"/>
    </row>
    <row r="96" spans="1:10" x14ac:dyDescent="0.2">
      <c r="B96" s="92" t="s">
        <v>1710</v>
      </c>
      <c r="C96" s="92">
        <v>32.200699999999998</v>
      </c>
      <c r="D96" s="92">
        <v>33.870699999999999</v>
      </c>
      <c r="E96" s="303"/>
      <c r="F96" s="121"/>
    </row>
    <row r="97" spans="2:6" x14ac:dyDescent="0.2">
      <c r="B97" s="92" t="s">
        <v>1711</v>
      </c>
      <c r="C97" s="92">
        <v>30.060500000000001</v>
      </c>
      <c r="D97" s="84">
        <v>31.446899999999999</v>
      </c>
      <c r="E97" s="303"/>
      <c r="F97" s="197"/>
    </row>
    <row r="98" spans="2:6" x14ac:dyDescent="0.2">
      <c r="B98" s="120"/>
      <c r="C98" s="303"/>
      <c r="D98" s="303"/>
      <c r="E98" s="303"/>
      <c r="F98" s="121"/>
    </row>
    <row r="99" spans="2:6" x14ac:dyDescent="0.2">
      <c r="B99" s="124" t="s">
        <v>1909</v>
      </c>
      <c r="C99" s="309"/>
      <c r="D99" s="309"/>
      <c r="E99" s="309"/>
      <c r="F99" s="121"/>
    </row>
    <row r="100" spans="2:6" x14ac:dyDescent="0.2">
      <c r="B100" s="127"/>
      <c r="C100" s="107"/>
      <c r="D100" s="110"/>
      <c r="E100" s="110"/>
      <c r="F100" s="126"/>
    </row>
    <row r="101" spans="2:6" x14ac:dyDescent="0.2">
      <c r="B101" s="124" t="s">
        <v>1712</v>
      </c>
      <c r="C101" s="309"/>
      <c r="D101" s="309"/>
      <c r="E101" s="309"/>
      <c r="F101" s="121"/>
    </row>
    <row r="102" spans="2:6" x14ac:dyDescent="0.2">
      <c r="B102" s="124"/>
      <c r="C102" s="309"/>
      <c r="D102" s="309"/>
      <c r="E102" s="309"/>
      <c r="F102" s="121"/>
    </row>
    <row r="103" spans="2:6" x14ac:dyDescent="0.2">
      <c r="B103" s="124" t="s">
        <v>1713</v>
      </c>
      <c r="C103" s="309"/>
      <c r="D103" s="309"/>
      <c r="E103" s="309"/>
      <c r="F103" s="121"/>
    </row>
    <row r="104" spans="2:6" x14ac:dyDescent="0.2">
      <c r="B104" s="129" t="s">
        <v>1625</v>
      </c>
      <c r="C104" s="309"/>
      <c r="D104" s="309"/>
      <c r="E104" s="309"/>
      <c r="F104" s="121"/>
    </row>
    <row r="105" spans="2:6" x14ac:dyDescent="0.2">
      <c r="B105" s="129"/>
      <c r="C105" s="309"/>
      <c r="D105" s="309"/>
      <c r="E105" s="309"/>
      <c r="F105" s="121"/>
    </row>
    <row r="106" spans="2:6" x14ac:dyDescent="0.2">
      <c r="B106" s="124" t="s">
        <v>1714</v>
      </c>
      <c r="C106" s="309"/>
      <c r="D106" s="309"/>
      <c r="E106" s="309"/>
      <c r="F106" s="121"/>
    </row>
    <row r="107" spans="2:6" x14ac:dyDescent="0.2">
      <c r="B107" s="124"/>
      <c r="C107" s="309"/>
      <c r="D107" s="309"/>
      <c r="E107" s="309"/>
      <c r="F107" s="121"/>
    </row>
    <row r="108" spans="2:6" x14ac:dyDescent="0.2">
      <c r="B108" s="124" t="s">
        <v>1928</v>
      </c>
      <c r="C108" s="309"/>
      <c r="D108" s="309"/>
      <c r="E108" s="309"/>
      <c r="F108" s="121"/>
    </row>
    <row r="109" spans="2:6" x14ac:dyDescent="0.2">
      <c r="B109" s="124"/>
      <c r="C109" s="309"/>
      <c r="D109" s="309"/>
      <c r="E109" s="309"/>
      <c r="F109" s="121"/>
    </row>
    <row r="110" spans="2:6" x14ac:dyDescent="0.2">
      <c r="B110" s="124" t="s">
        <v>1929</v>
      </c>
      <c r="C110" s="309"/>
      <c r="D110" s="309"/>
      <c r="E110" s="309"/>
      <c r="F110" s="121"/>
    </row>
    <row r="111" spans="2:6" x14ac:dyDescent="0.2">
      <c r="B111" s="124"/>
      <c r="C111" s="309"/>
      <c r="D111" s="309"/>
      <c r="E111" s="309"/>
      <c r="F111" s="131"/>
    </row>
    <row r="112" spans="2:6" x14ac:dyDescent="0.2">
      <c r="B112" s="124" t="s">
        <v>1930</v>
      </c>
      <c r="C112" s="309"/>
      <c r="D112" s="309"/>
      <c r="E112" s="309"/>
      <c r="F112" s="132"/>
    </row>
    <row r="113" spans="2:12" x14ac:dyDescent="0.2">
      <c r="B113" s="134"/>
      <c r="C113" s="135"/>
      <c r="D113" s="135"/>
      <c r="E113" s="135"/>
      <c r="F113" s="136"/>
    </row>
    <row r="114" spans="2:12" x14ac:dyDescent="0.2">
      <c r="B114" s="183"/>
    </row>
    <row r="115" spans="2:12" ht="14.25" x14ac:dyDescent="0.25">
      <c r="B115" s="404" t="s">
        <v>1763</v>
      </c>
      <c r="C115" s="404"/>
      <c r="D115" s="404"/>
      <c r="E115" s="404"/>
      <c r="F115" s="404"/>
      <c r="G115" s="404"/>
      <c r="H115" s="404"/>
      <c r="I115" s="404"/>
      <c r="J115" s="404"/>
    </row>
    <row r="116" spans="2:12" ht="14.25" x14ac:dyDescent="0.25">
      <c r="B116" s="405" t="s">
        <v>1764</v>
      </c>
      <c r="C116" s="406" t="s">
        <v>1765</v>
      </c>
      <c r="D116" s="406"/>
      <c r="E116" s="338" t="s">
        <v>1766</v>
      </c>
      <c r="F116" s="338" t="s">
        <v>1767</v>
      </c>
      <c r="G116" s="407" t="s">
        <v>1768</v>
      </c>
      <c r="H116" s="408"/>
      <c r="I116" s="408"/>
      <c r="J116" s="409"/>
    </row>
    <row r="117" spans="2:12" ht="28.5" x14ac:dyDescent="0.25">
      <c r="B117" s="405"/>
      <c r="C117" s="339" t="s">
        <v>1832</v>
      </c>
      <c r="D117" s="339" t="s">
        <v>1833</v>
      </c>
      <c r="E117" s="339" t="s">
        <v>1771</v>
      </c>
      <c r="F117" s="339" t="s">
        <v>1772</v>
      </c>
      <c r="G117" s="339" t="s">
        <v>1832</v>
      </c>
      <c r="H117" s="339" t="s">
        <v>1833</v>
      </c>
      <c r="I117" s="339" t="s">
        <v>1771</v>
      </c>
      <c r="J117" s="339" t="s">
        <v>1772</v>
      </c>
    </row>
    <row r="118" spans="2:12" ht="14.25" x14ac:dyDescent="0.25">
      <c r="B118" s="337" t="s">
        <v>1834</v>
      </c>
      <c r="C118" s="340">
        <v>0.20326427531248958</v>
      </c>
      <c r="D118" s="340">
        <v>0.21778031111698759</v>
      </c>
      <c r="E118" s="340">
        <v>0.17027105819177302</v>
      </c>
      <c r="F118" s="340">
        <v>0.14787441323997963</v>
      </c>
      <c r="G118" s="341">
        <v>31446.899999999998</v>
      </c>
      <c r="H118" s="341">
        <v>33870.699999999997</v>
      </c>
      <c r="I118" s="341">
        <v>26473.71093165025</v>
      </c>
      <c r="J118" s="341">
        <v>23488.368106152815</v>
      </c>
    </row>
    <row r="119" spans="2:12" ht="14.25" x14ac:dyDescent="0.25">
      <c r="B119" s="342" t="s">
        <v>1774</v>
      </c>
      <c r="C119" s="340">
        <v>-4.1043180846515037E-3</v>
      </c>
      <c r="D119" s="340">
        <v>6.863893364407625E-3</v>
      </c>
      <c r="E119" s="340">
        <v>-5.2824270106234916E-2</v>
      </c>
      <c r="F119" s="340">
        <v>-3.4516579708162909E-2</v>
      </c>
      <c r="G119" s="341">
        <v>9958.9568191534854</v>
      </c>
      <c r="H119" s="341">
        <v>10068.638933644077</v>
      </c>
      <c r="I119" s="341">
        <v>9471.7572989376513</v>
      </c>
      <c r="J119" s="341">
        <v>9654.8342029183714</v>
      </c>
    </row>
    <row r="120" spans="2:12" ht="14.25" x14ac:dyDescent="0.25">
      <c r="B120" s="342" t="s">
        <v>1775</v>
      </c>
      <c r="C120" s="340">
        <v>0.18081614957467096</v>
      </c>
      <c r="D120" s="340">
        <v>0.19426037106555794</v>
      </c>
      <c r="E120" s="340">
        <v>0.16383224204919422</v>
      </c>
      <c r="F120" s="340">
        <v>0.14212177949327787</v>
      </c>
      <c r="G120" s="341">
        <v>16471.934713375795</v>
      </c>
      <c r="H120" s="341">
        <v>17041.518661259648</v>
      </c>
      <c r="I120" s="341">
        <v>15770.725583075313</v>
      </c>
      <c r="J120" s="341">
        <v>14903.743108680201</v>
      </c>
    </row>
    <row r="121" spans="2:12" ht="14.25" x14ac:dyDescent="0.25">
      <c r="B121" s="342" t="s">
        <v>1776</v>
      </c>
      <c r="C121" s="343">
        <v>0.2041035459531686</v>
      </c>
      <c r="D121" s="343">
        <v>0.21854900334293093</v>
      </c>
      <c r="E121" s="343">
        <v>0.20699358154559744</v>
      </c>
      <c r="F121" s="343">
        <v>0.18362021661710481</v>
      </c>
      <c r="G121" s="341">
        <v>25324.458832624659</v>
      </c>
      <c r="H121" s="341">
        <v>26881.294592900056</v>
      </c>
      <c r="I121" s="341">
        <v>25630.002729886888</v>
      </c>
      <c r="J121" s="341">
        <v>23241.409034022086</v>
      </c>
    </row>
    <row r="122" spans="2:12" x14ac:dyDescent="0.2">
      <c r="B122" s="210"/>
      <c r="C122" s="270"/>
      <c r="D122" s="270"/>
      <c r="E122" s="270"/>
      <c r="F122" s="270"/>
      <c r="G122" s="270"/>
      <c r="H122" s="271"/>
      <c r="I122" s="271"/>
      <c r="J122" s="271"/>
      <c r="K122" s="271"/>
      <c r="L122" s="145"/>
    </row>
    <row r="123" spans="2:12" x14ac:dyDescent="0.2">
      <c r="B123" s="393" t="s">
        <v>1835</v>
      </c>
      <c r="C123" s="393"/>
      <c r="D123" s="393"/>
      <c r="E123" s="393"/>
      <c r="F123" s="393"/>
      <c r="G123" s="210"/>
      <c r="H123" s="145"/>
      <c r="I123" s="145"/>
      <c r="J123" s="145"/>
      <c r="K123" s="145"/>
      <c r="L123" s="145"/>
    </row>
    <row r="124" spans="2:12" ht="60" x14ac:dyDescent="0.2">
      <c r="B124" s="216"/>
      <c r="C124" s="217" t="s">
        <v>1834</v>
      </c>
      <c r="D124" s="212" t="s">
        <v>1774</v>
      </c>
      <c r="E124" s="212" t="s">
        <v>1775</v>
      </c>
      <c r="F124" s="212" t="s">
        <v>1776</v>
      </c>
      <c r="G124" s="145"/>
      <c r="H124" s="145"/>
      <c r="I124" s="145"/>
      <c r="J124" s="145"/>
      <c r="K124" s="145"/>
      <c r="L124" s="145"/>
    </row>
    <row r="125" spans="2:12" x14ac:dyDescent="0.2">
      <c r="B125" s="213" t="s">
        <v>1779</v>
      </c>
      <c r="C125" s="97">
        <v>750000</v>
      </c>
      <c r="D125" s="97">
        <v>120000</v>
      </c>
      <c r="E125" s="97">
        <v>360000</v>
      </c>
      <c r="F125" s="97">
        <v>600000</v>
      </c>
      <c r="G125" s="272"/>
      <c r="H125" s="145"/>
      <c r="I125" s="145"/>
      <c r="J125" s="145"/>
      <c r="K125" s="145"/>
      <c r="L125" s="145"/>
    </row>
    <row r="126" spans="2:12" x14ac:dyDescent="0.2">
      <c r="B126" s="213" t="s">
        <v>1780</v>
      </c>
      <c r="C126" s="219">
        <v>1376110.2481235301</v>
      </c>
      <c r="D126" s="219">
        <v>123174.29825326199</v>
      </c>
      <c r="E126" s="219">
        <v>449334.47757483402</v>
      </c>
      <c r="F126" s="219">
        <v>913483.11877803295</v>
      </c>
      <c r="G126" s="272"/>
      <c r="H126" s="145"/>
      <c r="I126" s="145"/>
      <c r="J126" s="145"/>
      <c r="K126" s="145"/>
      <c r="L126" s="145"/>
    </row>
    <row r="127" spans="2:12" x14ac:dyDescent="0.2">
      <c r="B127" s="213" t="s">
        <v>1781</v>
      </c>
      <c r="C127" s="220">
        <v>19.249959800248</v>
      </c>
      <c r="D127" s="220">
        <v>4.9656107808180998</v>
      </c>
      <c r="E127" s="220">
        <v>14.9519337849071</v>
      </c>
      <c r="F127" s="220">
        <v>16.8385884132474</v>
      </c>
      <c r="G127" s="272"/>
      <c r="H127" s="272"/>
      <c r="I127" s="272"/>
      <c r="J127" s="145"/>
      <c r="K127" s="145"/>
      <c r="L127" s="145"/>
    </row>
    <row r="128" spans="2:12" x14ac:dyDescent="0.2">
      <c r="B128" s="213" t="s">
        <v>1782</v>
      </c>
      <c r="C128" s="220">
        <v>16.989541163210902</v>
      </c>
      <c r="D128" s="220">
        <v>4.8355223846378204</v>
      </c>
      <c r="E128" s="220">
        <v>13.500240050926701</v>
      </c>
      <c r="F128" s="220">
        <v>14.951031508302201</v>
      </c>
      <c r="G128" s="272"/>
      <c r="H128" s="272"/>
      <c r="I128" s="272"/>
      <c r="J128" s="145"/>
      <c r="K128" s="145"/>
      <c r="L128" s="145"/>
    </row>
    <row r="129" spans="2:12" x14ac:dyDescent="0.2">
      <c r="B129" s="213" t="s">
        <v>1783</v>
      </c>
      <c r="C129" s="220">
        <v>14.648123295447499</v>
      </c>
      <c r="D129" s="220">
        <v>5.0813934045267901</v>
      </c>
      <c r="E129" s="220">
        <v>11.3055304536795</v>
      </c>
      <c r="F129" s="220">
        <v>12.715752823331901</v>
      </c>
      <c r="G129" s="272"/>
      <c r="H129" s="272"/>
      <c r="I129" s="272"/>
      <c r="J129" s="145"/>
      <c r="K129" s="145"/>
      <c r="L129" s="145"/>
    </row>
    <row r="130" spans="2:12" x14ac:dyDescent="0.2"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</row>
    <row r="131" spans="2:12" x14ac:dyDescent="0.2">
      <c r="B131" s="393" t="s">
        <v>1836</v>
      </c>
      <c r="C131" s="393"/>
      <c r="D131" s="393"/>
      <c r="E131" s="393"/>
      <c r="F131" s="393"/>
      <c r="G131" s="210"/>
      <c r="H131" s="145"/>
      <c r="I131" s="145"/>
      <c r="J131" s="145"/>
      <c r="K131" s="145"/>
      <c r="L131" s="145"/>
    </row>
    <row r="132" spans="2:12" ht="60" x14ac:dyDescent="0.2">
      <c r="B132" s="216"/>
      <c r="C132" s="217" t="s">
        <v>1834</v>
      </c>
      <c r="D132" s="212" t="s">
        <v>1774</v>
      </c>
      <c r="E132" s="212" t="s">
        <v>1775</v>
      </c>
      <c r="F132" s="212" t="s">
        <v>1776</v>
      </c>
      <c r="G132" s="145"/>
      <c r="H132" s="145"/>
      <c r="I132" s="145"/>
      <c r="J132" s="145"/>
      <c r="K132" s="145"/>
      <c r="L132" s="145"/>
    </row>
    <row r="133" spans="2:12" x14ac:dyDescent="0.2">
      <c r="B133" s="213" t="s">
        <v>1779</v>
      </c>
      <c r="C133" s="97">
        <v>750000</v>
      </c>
      <c r="D133" s="97">
        <v>120000</v>
      </c>
      <c r="E133" s="97">
        <v>360000</v>
      </c>
      <c r="F133" s="97">
        <v>600000</v>
      </c>
      <c r="G133" s="272"/>
      <c r="H133" s="145"/>
      <c r="I133" s="145"/>
      <c r="J133" s="145"/>
      <c r="K133" s="145"/>
      <c r="L133" s="145"/>
    </row>
    <row r="134" spans="2:12" x14ac:dyDescent="0.2">
      <c r="B134" s="213" t="s">
        <v>1780</v>
      </c>
      <c r="C134" s="219">
        <v>1440203.0041432199</v>
      </c>
      <c r="D134" s="219">
        <v>123904.720049196</v>
      </c>
      <c r="E134" s="219">
        <v>457769.51441231801</v>
      </c>
      <c r="F134" s="219">
        <v>945108.30593837902</v>
      </c>
      <c r="G134" s="272"/>
      <c r="H134" s="145"/>
      <c r="I134" s="145"/>
      <c r="J134" s="145"/>
      <c r="K134" s="145"/>
      <c r="L134" s="145"/>
    </row>
    <row r="135" spans="2:12" x14ac:dyDescent="0.2">
      <c r="B135" s="213" t="s">
        <v>1781</v>
      </c>
      <c r="C135" s="220">
        <v>20.708775930126599</v>
      </c>
      <c r="D135" s="220">
        <v>6.1186938758614602</v>
      </c>
      <c r="E135" s="220">
        <v>16.257293160507999</v>
      </c>
      <c r="F135" s="220">
        <v>18.231001002103898</v>
      </c>
      <c r="G135" s="272"/>
      <c r="H135" s="272"/>
      <c r="I135" s="272"/>
      <c r="J135" s="145"/>
      <c r="K135" s="145"/>
      <c r="L135" s="145"/>
    </row>
    <row r="136" spans="2:12" x14ac:dyDescent="0.2">
      <c r="B136" s="213" t="s">
        <v>1782</v>
      </c>
      <c r="C136" s="220">
        <v>16.989541163210902</v>
      </c>
      <c r="D136" s="220">
        <v>4.8355223846378204</v>
      </c>
      <c r="E136" s="220">
        <v>13.500240050926701</v>
      </c>
      <c r="F136" s="220">
        <v>14.951031508302201</v>
      </c>
      <c r="G136" s="272"/>
      <c r="H136" s="272"/>
      <c r="I136" s="272"/>
      <c r="J136" s="145"/>
      <c r="K136" s="145"/>
      <c r="L136" s="145"/>
    </row>
    <row r="137" spans="2:12" x14ac:dyDescent="0.2">
      <c r="B137" s="213" t="s">
        <v>1783</v>
      </c>
      <c r="C137" s="220">
        <v>14.648123295447499</v>
      </c>
      <c r="D137" s="220">
        <v>5.0813934045267901</v>
      </c>
      <c r="E137" s="220">
        <v>11.3055304536795</v>
      </c>
      <c r="F137" s="220">
        <v>12.715752823331901</v>
      </c>
      <c r="G137" s="272"/>
      <c r="H137" s="272"/>
      <c r="I137" s="272"/>
      <c r="J137" s="145"/>
      <c r="K137" s="145"/>
      <c r="L137" s="145"/>
    </row>
    <row r="138" spans="2:12" x14ac:dyDescent="0.2">
      <c r="B138" s="210"/>
      <c r="C138" s="272"/>
      <c r="D138" s="272"/>
      <c r="E138" s="272"/>
      <c r="F138" s="272"/>
      <c r="G138" s="272"/>
      <c r="H138" s="145"/>
      <c r="I138" s="145"/>
      <c r="J138" s="145"/>
      <c r="K138" s="145"/>
      <c r="L138" s="145"/>
    </row>
    <row r="139" spans="2:12" x14ac:dyDescent="0.2">
      <c r="B139" s="216" t="s">
        <v>1785</v>
      </c>
      <c r="C139" s="216"/>
      <c r="D139" s="272"/>
      <c r="E139" s="272"/>
      <c r="F139" s="272"/>
      <c r="G139" s="272"/>
      <c r="H139" s="145"/>
      <c r="I139" s="145"/>
      <c r="J139" s="145"/>
      <c r="K139" s="145"/>
      <c r="L139" s="145"/>
    </row>
    <row r="140" spans="2:12" x14ac:dyDescent="0.2">
      <c r="B140" s="97" t="s">
        <v>1786</v>
      </c>
      <c r="C140" s="273">
        <v>9.753911507173417E-2</v>
      </c>
      <c r="D140" s="272"/>
      <c r="E140" s="272"/>
      <c r="F140" s="272"/>
      <c r="G140" s="272"/>
      <c r="H140" s="145"/>
      <c r="I140" s="145"/>
      <c r="J140" s="145"/>
      <c r="K140" s="145"/>
      <c r="L140" s="145"/>
    </row>
    <row r="141" spans="2:12" x14ac:dyDescent="0.2">
      <c r="B141" s="97" t="s">
        <v>1787</v>
      </c>
      <c r="C141" s="273">
        <v>0.13158213011021669</v>
      </c>
      <c r="D141" s="272"/>
      <c r="E141" s="272"/>
      <c r="F141" s="272"/>
      <c r="G141" s="272"/>
      <c r="H141" s="145"/>
      <c r="I141" s="145"/>
      <c r="J141" s="145"/>
      <c r="K141" s="145"/>
      <c r="L141" s="145"/>
    </row>
    <row r="142" spans="2:12" x14ac:dyDescent="0.2">
      <c r="B142" s="97" t="s">
        <v>1788</v>
      </c>
      <c r="C142" s="274">
        <v>1.1759516950476194</v>
      </c>
      <c r="D142" s="272"/>
      <c r="E142" s="272"/>
      <c r="F142" s="272"/>
      <c r="G142" s="272"/>
      <c r="H142" s="145"/>
      <c r="I142" s="145"/>
      <c r="J142" s="145"/>
      <c r="K142" s="145"/>
      <c r="L142" s="145"/>
    </row>
    <row r="143" spans="2:12" x14ac:dyDescent="0.2">
      <c r="B143" s="97" t="s">
        <v>1789</v>
      </c>
      <c r="C143" s="274">
        <v>0.68057210759529907</v>
      </c>
      <c r="D143" s="272"/>
      <c r="E143" s="272"/>
      <c r="F143" s="272"/>
      <c r="G143" s="272"/>
      <c r="H143" s="145"/>
      <c r="I143" s="145"/>
      <c r="J143" s="145"/>
      <c r="K143" s="145"/>
      <c r="L143" s="145"/>
    </row>
    <row r="144" spans="2:12" x14ac:dyDescent="0.2">
      <c r="B144" s="97" t="s">
        <v>1790</v>
      </c>
      <c r="C144" s="274">
        <v>0.19064178574887206</v>
      </c>
      <c r="D144" s="272"/>
      <c r="E144" s="272"/>
      <c r="F144" s="272"/>
      <c r="G144" s="272"/>
      <c r="H144" s="145"/>
      <c r="I144" s="145"/>
      <c r="J144" s="145"/>
      <c r="K144" s="145"/>
      <c r="L144" s="145"/>
    </row>
    <row r="145" spans="2:12" x14ac:dyDescent="0.2">
      <c r="B145" s="97" t="s">
        <v>1791</v>
      </c>
      <c r="C145" s="274">
        <v>0.16853656860450927</v>
      </c>
      <c r="D145" s="272"/>
      <c r="E145" s="272"/>
      <c r="F145" s="272"/>
      <c r="G145" s="272"/>
      <c r="H145" s="145"/>
      <c r="I145" s="145"/>
      <c r="J145" s="145"/>
      <c r="K145" s="145"/>
      <c r="L145" s="145"/>
    </row>
    <row r="146" spans="2:12" x14ac:dyDescent="0.2">
      <c r="B146" s="79" t="s">
        <v>1792</v>
      </c>
      <c r="C146" s="275">
        <v>-3.4761997240265657E-2</v>
      </c>
      <c r="D146" s="272"/>
      <c r="E146" s="272"/>
      <c r="F146" s="272"/>
      <c r="G146" s="272"/>
      <c r="H146" s="145"/>
      <c r="I146" s="145"/>
      <c r="J146" s="145"/>
      <c r="K146" s="145"/>
      <c r="L146" s="145"/>
    </row>
    <row r="147" spans="2:12" x14ac:dyDescent="0.2">
      <c r="B147" s="213" t="s">
        <v>1793</v>
      </c>
      <c r="C147" s="273">
        <v>5.74E-2</v>
      </c>
      <c r="D147" s="145"/>
      <c r="E147" s="145"/>
      <c r="F147" s="145"/>
      <c r="G147" s="145"/>
      <c r="H147" s="145"/>
      <c r="I147" s="145"/>
      <c r="J147" s="145"/>
      <c r="K147" s="145"/>
      <c r="L147" s="145"/>
    </row>
    <row r="148" spans="2:12" x14ac:dyDescent="0.2">
      <c r="B148" s="210"/>
      <c r="C148" s="276"/>
      <c r="D148" s="145"/>
      <c r="E148" s="145"/>
      <c r="F148" s="145"/>
      <c r="G148" s="145"/>
      <c r="H148" s="145"/>
      <c r="I148" s="145"/>
      <c r="J148" s="145"/>
      <c r="K148" s="145"/>
      <c r="L148" s="145"/>
    </row>
    <row r="149" spans="2:12" x14ac:dyDescent="0.2">
      <c r="B149" s="211" t="s">
        <v>1794</v>
      </c>
      <c r="C149" s="216"/>
      <c r="D149" s="145"/>
      <c r="E149" s="145"/>
      <c r="F149" s="145"/>
      <c r="G149" s="145"/>
      <c r="H149" s="145"/>
      <c r="I149" s="145"/>
      <c r="J149" s="145"/>
      <c r="K149" s="145"/>
      <c r="L149" s="145"/>
    </row>
    <row r="150" spans="2:12" x14ac:dyDescent="0.2">
      <c r="B150" s="97" t="s">
        <v>1795</v>
      </c>
      <c r="C150" s="221">
        <v>0.36488984480965608</v>
      </c>
      <c r="D150" s="145"/>
      <c r="E150" s="145"/>
      <c r="F150" s="145"/>
      <c r="G150" s="145"/>
      <c r="H150" s="145"/>
      <c r="I150" s="145"/>
      <c r="J150" s="145"/>
      <c r="K150" s="145"/>
      <c r="L150" s="145"/>
    </row>
    <row r="151" spans="2:12" x14ac:dyDescent="0.2">
      <c r="B151" s="182" t="s">
        <v>1796</v>
      </c>
    </row>
    <row r="152" spans="2:12" x14ac:dyDescent="0.2">
      <c r="B152" s="17" t="s">
        <v>1837</v>
      </c>
    </row>
    <row r="153" spans="2:12" x14ac:dyDescent="0.2">
      <c r="B153" s="17" t="s">
        <v>1838</v>
      </c>
    </row>
    <row r="154" spans="2:12" x14ac:dyDescent="0.2">
      <c r="B154" s="17" t="s">
        <v>1799</v>
      </c>
    </row>
    <row r="155" spans="2:12" x14ac:dyDescent="0.2">
      <c r="B155" s="182"/>
    </row>
    <row r="157" spans="2:12" x14ac:dyDescent="0.2">
      <c r="B157" s="186" t="s">
        <v>1800</v>
      </c>
      <c r="C157" s="400" t="s">
        <v>1839</v>
      </c>
      <c r="D157" s="400"/>
    </row>
    <row r="158" spans="2:12" x14ac:dyDescent="0.2">
      <c r="B158" s="187"/>
      <c r="C158" s="400" t="s">
        <v>1802</v>
      </c>
      <c r="D158" s="400"/>
    </row>
    <row r="159" spans="2:12" x14ac:dyDescent="0.2">
      <c r="B159" s="187"/>
    </row>
    <row r="160" spans="2:12" x14ac:dyDescent="0.2">
      <c r="B160" s="187"/>
    </row>
    <row r="161" spans="2:2" x14ac:dyDescent="0.2">
      <c r="B161" s="187"/>
    </row>
    <row r="162" spans="2:2" x14ac:dyDescent="0.2">
      <c r="B162" s="187"/>
    </row>
    <row r="163" spans="2:2" x14ac:dyDescent="0.2">
      <c r="B163" s="187"/>
    </row>
    <row r="164" spans="2:2" x14ac:dyDescent="0.2">
      <c r="B164" s="187"/>
    </row>
    <row r="165" spans="2:2" x14ac:dyDescent="0.2">
      <c r="B165" s="187"/>
    </row>
    <row r="166" spans="2:2" x14ac:dyDescent="0.2">
      <c r="B166" s="187"/>
    </row>
    <row r="167" spans="2:2" x14ac:dyDescent="0.2">
      <c r="B167" s="182"/>
    </row>
  </sheetData>
  <mergeCells count="10">
    <mergeCell ref="C158:D158"/>
    <mergeCell ref="B115:J115"/>
    <mergeCell ref="B116:B117"/>
    <mergeCell ref="C116:D116"/>
    <mergeCell ref="G116:J116"/>
    <mergeCell ref="B88:B89"/>
    <mergeCell ref="C88:C89"/>
    <mergeCell ref="B123:F123"/>
    <mergeCell ref="B131:F131"/>
    <mergeCell ref="C157:D157"/>
  </mergeCells>
  <pageMargins left="0" right="0" top="0.38" bottom="0.42" header="0" footer="0"/>
  <pageSetup scale="72" orientation="landscape" r:id="rId1"/>
  <rowBreaks count="1" manualBreakCount="1">
    <brk id="10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363"/>
  <sheetViews>
    <sheetView zoomScaleNormal="100" workbookViewId="0"/>
  </sheetViews>
  <sheetFormatPr defaultRowHeight="12" x14ac:dyDescent="0.2"/>
  <cols>
    <col min="1" max="1" width="3.28515625" style="17" customWidth="1"/>
    <col min="2" max="2" width="67.85546875" style="17" customWidth="1"/>
    <col min="3" max="3" width="17.85546875" style="17" bestFit="1" customWidth="1"/>
    <col min="4" max="4" width="20.5703125" style="17" bestFit="1" customWidth="1"/>
    <col min="5" max="5" width="16.7109375" style="17" customWidth="1"/>
    <col min="6" max="6" width="17.5703125" style="17" customWidth="1"/>
    <col min="7" max="7" width="12" style="17" customWidth="1"/>
    <col min="8" max="8" width="11.5703125" style="17" customWidth="1"/>
    <col min="9" max="9" width="9.5703125" style="17" customWidth="1"/>
    <col min="10" max="10" width="10.85546875" style="17" customWidth="1"/>
    <col min="11" max="16384" width="9.140625" style="17"/>
  </cols>
  <sheetData>
    <row r="1" spans="1:10" ht="15.95" customHeight="1" x14ac:dyDescent="0.2">
      <c r="A1" s="69"/>
      <c r="B1" s="347"/>
      <c r="C1" s="347"/>
      <c r="D1" s="353"/>
      <c r="E1" s="353"/>
      <c r="F1" s="353"/>
      <c r="G1" s="69"/>
      <c r="H1" s="69"/>
      <c r="I1" s="69"/>
      <c r="J1" s="69"/>
    </row>
    <row r="2" spans="1:10" ht="15.95" customHeight="1" x14ac:dyDescent="0.2">
      <c r="A2" s="69"/>
      <c r="B2" s="346" t="s">
        <v>1913</v>
      </c>
      <c r="C2" s="347" t="s">
        <v>9</v>
      </c>
      <c r="D2" s="353"/>
      <c r="E2" s="353"/>
      <c r="F2" s="353"/>
      <c r="G2" s="69"/>
      <c r="H2" s="69"/>
      <c r="I2" s="69"/>
      <c r="J2" s="69"/>
    </row>
    <row r="3" spans="1:10" ht="15.95" customHeight="1" x14ac:dyDescent="0.2">
      <c r="A3" s="69"/>
      <c r="B3" s="346" t="s">
        <v>1914</v>
      </c>
      <c r="C3" s="346" t="s">
        <v>1918</v>
      </c>
      <c r="D3" s="353"/>
      <c r="E3" s="353"/>
      <c r="F3" s="353"/>
      <c r="G3" s="69"/>
      <c r="H3" s="69"/>
      <c r="I3" s="69"/>
      <c r="J3" s="69"/>
    </row>
    <row r="4" spans="1:10" ht="12.95" customHeight="1" x14ac:dyDescent="0.2">
      <c r="A4" s="69"/>
      <c r="B4" s="182" t="s">
        <v>1952</v>
      </c>
      <c r="C4" s="345">
        <v>45930</v>
      </c>
      <c r="D4" s="69"/>
      <c r="E4" s="69"/>
      <c r="F4" s="69"/>
      <c r="G4" s="69"/>
      <c r="H4" s="69"/>
      <c r="I4" s="69"/>
      <c r="J4" s="69"/>
    </row>
    <row r="5" spans="1:10" ht="12.95" customHeight="1" x14ac:dyDescent="0.2">
      <c r="A5" s="3" t="s">
        <v>15</v>
      </c>
      <c r="B5" s="346"/>
      <c r="C5" s="351"/>
      <c r="D5" s="69"/>
      <c r="E5" s="69"/>
      <c r="F5" s="69"/>
      <c r="G5" s="69"/>
      <c r="H5" s="69"/>
      <c r="I5" s="69"/>
      <c r="J5" s="69"/>
    </row>
    <row r="6" spans="1:10" ht="27.95" customHeight="1" x14ac:dyDescent="0.2">
      <c r="A6" s="69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  <c r="J6" s="71" t="s">
        <v>24</v>
      </c>
    </row>
    <row r="7" spans="1:10" ht="12.95" customHeight="1" x14ac:dyDescent="0.2">
      <c r="A7" s="69"/>
      <c r="B7" s="44" t="s">
        <v>25</v>
      </c>
      <c r="C7" s="4"/>
      <c r="D7" s="4"/>
      <c r="E7" s="4"/>
      <c r="F7" s="4"/>
      <c r="G7" s="4"/>
      <c r="H7" s="72"/>
      <c r="I7" s="72"/>
      <c r="J7" s="69"/>
    </row>
    <row r="8" spans="1:10" ht="12.95" customHeight="1" x14ac:dyDescent="0.2">
      <c r="A8" s="69"/>
      <c r="B8" s="44" t="s">
        <v>26</v>
      </c>
      <c r="C8" s="4"/>
      <c r="D8" s="4"/>
      <c r="E8" s="4"/>
      <c r="F8" s="73"/>
      <c r="G8" s="72"/>
      <c r="H8" s="72"/>
      <c r="I8" s="72"/>
      <c r="J8" s="69"/>
    </row>
    <row r="9" spans="1:10" ht="12.95" customHeight="1" x14ac:dyDescent="0.2">
      <c r="A9" s="5" t="s">
        <v>764</v>
      </c>
      <c r="B9" s="45" t="s">
        <v>765</v>
      </c>
      <c r="C9" s="4" t="s">
        <v>766</v>
      </c>
      <c r="D9" s="4" t="s">
        <v>273</v>
      </c>
      <c r="E9" s="6">
        <v>2224692</v>
      </c>
      <c r="F9" s="7">
        <v>6202.44</v>
      </c>
      <c r="G9" s="8">
        <v>2.0500000000000001E-2</v>
      </c>
      <c r="H9" s="9"/>
      <c r="I9" s="9"/>
      <c r="J9" s="69"/>
    </row>
    <row r="10" spans="1:10" ht="12.95" customHeight="1" x14ac:dyDescent="0.2">
      <c r="A10" s="5" t="s">
        <v>39</v>
      </c>
      <c r="B10" s="45" t="s">
        <v>40</v>
      </c>
      <c r="C10" s="4" t="s">
        <v>41</v>
      </c>
      <c r="D10" s="4" t="s">
        <v>42</v>
      </c>
      <c r="E10" s="6">
        <v>1555567</v>
      </c>
      <c r="F10" s="7">
        <v>6065.93</v>
      </c>
      <c r="G10" s="8">
        <v>0.02</v>
      </c>
      <c r="H10" s="9"/>
      <c r="I10" s="9"/>
      <c r="J10" s="69"/>
    </row>
    <row r="11" spans="1:10" ht="12.95" customHeight="1" x14ac:dyDescent="0.2">
      <c r="A11" s="5" t="s">
        <v>46</v>
      </c>
      <c r="B11" s="45" t="s">
        <v>47</v>
      </c>
      <c r="C11" s="4" t="s">
        <v>48</v>
      </c>
      <c r="D11" s="4" t="s">
        <v>49</v>
      </c>
      <c r="E11" s="6">
        <v>1493671</v>
      </c>
      <c r="F11" s="7">
        <v>5997.84</v>
      </c>
      <c r="G11" s="8">
        <v>1.9800000000000002E-2</v>
      </c>
      <c r="H11" s="9"/>
      <c r="I11" s="9"/>
      <c r="J11" s="69"/>
    </row>
    <row r="12" spans="1:10" ht="12.95" customHeight="1" x14ac:dyDescent="0.2">
      <c r="A12" s="5" t="s">
        <v>31</v>
      </c>
      <c r="B12" s="45" t="s">
        <v>32</v>
      </c>
      <c r="C12" s="4" t="s">
        <v>33</v>
      </c>
      <c r="D12" s="4" t="s">
        <v>34</v>
      </c>
      <c r="E12" s="6">
        <v>2134641</v>
      </c>
      <c r="F12" s="7">
        <v>5982.33</v>
      </c>
      <c r="G12" s="8">
        <v>1.9800000000000002E-2</v>
      </c>
      <c r="H12" s="9"/>
      <c r="I12" s="9"/>
      <c r="J12" s="69"/>
    </row>
    <row r="13" spans="1:10" ht="12.95" customHeight="1" x14ac:dyDescent="0.2">
      <c r="A13" s="5" t="s">
        <v>767</v>
      </c>
      <c r="B13" s="45" t="s">
        <v>768</v>
      </c>
      <c r="C13" s="4" t="s">
        <v>769</v>
      </c>
      <c r="D13" s="4" t="s">
        <v>38</v>
      </c>
      <c r="E13" s="6">
        <v>841519</v>
      </c>
      <c r="F13" s="7">
        <v>3137.6</v>
      </c>
      <c r="G13" s="8">
        <v>1.04E-2</v>
      </c>
      <c r="H13" s="9"/>
      <c r="I13" s="9"/>
      <c r="J13" s="69"/>
    </row>
    <row r="14" spans="1:10" ht="12.95" customHeight="1" x14ac:dyDescent="0.2">
      <c r="A14" s="5" t="s">
        <v>119</v>
      </c>
      <c r="B14" s="45" t="s">
        <v>120</v>
      </c>
      <c r="C14" s="4" t="s">
        <v>121</v>
      </c>
      <c r="D14" s="4" t="s">
        <v>122</v>
      </c>
      <c r="E14" s="6">
        <v>62212</v>
      </c>
      <c r="F14" s="7">
        <v>2572.2199999999998</v>
      </c>
      <c r="G14" s="8">
        <v>8.5000000000000006E-3</v>
      </c>
      <c r="H14" s="9"/>
      <c r="I14" s="9"/>
      <c r="J14" s="69"/>
    </row>
    <row r="15" spans="1:10" ht="12.95" customHeight="1" x14ac:dyDescent="0.2">
      <c r="A15" s="69"/>
      <c r="B15" s="46" t="s">
        <v>126</v>
      </c>
      <c r="C15" s="2"/>
      <c r="D15" s="2"/>
      <c r="E15" s="2"/>
      <c r="F15" s="10">
        <f>SUM(F9:F14)</f>
        <v>29958.36</v>
      </c>
      <c r="G15" s="11">
        <f>SUM(G9:G14)</f>
        <v>9.9000000000000005E-2</v>
      </c>
      <c r="H15" s="12"/>
      <c r="I15" s="12"/>
      <c r="J15" s="69"/>
    </row>
    <row r="16" spans="1:10" ht="12.95" customHeight="1" x14ac:dyDescent="0.2">
      <c r="A16" s="69"/>
      <c r="B16" s="44" t="s">
        <v>127</v>
      </c>
      <c r="C16" s="4"/>
      <c r="D16" s="4"/>
      <c r="E16" s="4"/>
      <c r="F16" s="73"/>
      <c r="G16" s="72"/>
      <c r="H16" s="72"/>
      <c r="I16" s="72"/>
      <c r="J16" s="69"/>
    </row>
    <row r="17" spans="1:10" ht="12.95" customHeight="1" x14ac:dyDescent="0.2">
      <c r="A17" s="5" t="s">
        <v>770</v>
      </c>
      <c r="B17" s="45" t="s">
        <v>771</v>
      </c>
      <c r="C17" s="4" t="s">
        <v>772</v>
      </c>
      <c r="D17" s="4" t="s">
        <v>204</v>
      </c>
      <c r="E17" s="6">
        <v>24500</v>
      </c>
      <c r="F17" s="7">
        <v>2994.39</v>
      </c>
      <c r="G17" s="8">
        <v>9.9000000000000008E-3</v>
      </c>
      <c r="H17" s="9"/>
      <c r="I17" s="9"/>
      <c r="J17" s="69"/>
    </row>
    <row r="18" spans="1:10" ht="12.95" customHeight="1" x14ac:dyDescent="0.2">
      <c r="A18" s="5" t="s">
        <v>128</v>
      </c>
      <c r="B18" s="45" t="s">
        <v>129</v>
      </c>
      <c r="C18" s="4" t="s">
        <v>130</v>
      </c>
      <c r="D18" s="4" t="s">
        <v>131</v>
      </c>
      <c r="E18" s="6">
        <v>205000</v>
      </c>
      <c r="F18" s="7">
        <v>2796.2</v>
      </c>
      <c r="G18" s="8">
        <v>9.1999999999999998E-3</v>
      </c>
      <c r="H18" s="9"/>
      <c r="I18" s="9"/>
      <c r="J18" s="69"/>
    </row>
    <row r="19" spans="1:10" ht="12.95" customHeight="1" x14ac:dyDescent="0.2">
      <c r="A19" s="5" t="s">
        <v>50</v>
      </c>
      <c r="B19" s="45" t="s">
        <v>51</v>
      </c>
      <c r="C19" s="4" t="s">
        <v>52</v>
      </c>
      <c r="D19" s="4" t="s">
        <v>30</v>
      </c>
      <c r="E19" s="6">
        <v>48000</v>
      </c>
      <c r="F19" s="7">
        <v>956.5</v>
      </c>
      <c r="G19" s="8">
        <v>3.2000000000000002E-3</v>
      </c>
      <c r="H19" s="9"/>
      <c r="I19" s="9"/>
      <c r="J19" s="69"/>
    </row>
    <row r="20" spans="1:10" ht="12.95" customHeight="1" x14ac:dyDescent="0.2">
      <c r="A20" s="5" t="s">
        <v>64</v>
      </c>
      <c r="B20" s="45" t="s">
        <v>65</v>
      </c>
      <c r="C20" s="4" t="s">
        <v>66</v>
      </c>
      <c r="D20" s="4" t="s">
        <v>30</v>
      </c>
      <c r="E20" s="6">
        <v>67500</v>
      </c>
      <c r="F20" s="7">
        <v>763.83</v>
      </c>
      <c r="G20" s="8">
        <v>2.5000000000000001E-3</v>
      </c>
      <c r="H20" s="9"/>
      <c r="I20" s="9"/>
      <c r="J20" s="69"/>
    </row>
    <row r="21" spans="1:10" ht="12.95" customHeight="1" x14ac:dyDescent="0.2">
      <c r="A21" s="5" t="s">
        <v>43</v>
      </c>
      <c r="B21" s="45" t="s">
        <v>44</v>
      </c>
      <c r="C21" s="4" t="s">
        <v>45</v>
      </c>
      <c r="D21" s="4" t="s">
        <v>30</v>
      </c>
      <c r="E21" s="6">
        <v>41300</v>
      </c>
      <c r="F21" s="7">
        <v>556.72</v>
      </c>
      <c r="G21" s="8">
        <v>1.8E-3</v>
      </c>
      <c r="H21" s="9"/>
      <c r="I21" s="9"/>
      <c r="J21" s="69"/>
    </row>
    <row r="22" spans="1:10" ht="12.95" customHeight="1" x14ac:dyDescent="0.2">
      <c r="A22" s="5" t="s">
        <v>160</v>
      </c>
      <c r="B22" s="45" t="s">
        <v>161</v>
      </c>
      <c r="C22" s="4" t="s">
        <v>162</v>
      </c>
      <c r="D22" s="4" t="s">
        <v>30</v>
      </c>
      <c r="E22" s="6">
        <v>328000</v>
      </c>
      <c r="F22" s="7">
        <v>370.08</v>
      </c>
      <c r="G22" s="8">
        <v>1.1999999999999999E-3</v>
      </c>
      <c r="H22" s="9"/>
      <c r="I22" s="9"/>
      <c r="J22" s="69"/>
    </row>
    <row r="23" spans="1:10" ht="12.95" customHeight="1" x14ac:dyDescent="0.2">
      <c r="A23" s="5" t="s">
        <v>241</v>
      </c>
      <c r="B23" s="45" t="s">
        <v>242</v>
      </c>
      <c r="C23" s="4" t="s">
        <v>243</v>
      </c>
      <c r="D23" s="4" t="s">
        <v>30</v>
      </c>
      <c r="E23" s="6">
        <v>90675</v>
      </c>
      <c r="F23" s="7">
        <v>234.43</v>
      </c>
      <c r="G23" s="8">
        <v>8.0000000000000004E-4</v>
      </c>
      <c r="H23" s="9"/>
      <c r="I23" s="9"/>
      <c r="J23" s="69"/>
    </row>
    <row r="24" spans="1:10" ht="12.95" customHeight="1" x14ac:dyDescent="0.2">
      <c r="A24" s="5" t="s">
        <v>250</v>
      </c>
      <c r="B24" s="45" t="s">
        <v>251</v>
      </c>
      <c r="C24" s="4" t="s">
        <v>252</v>
      </c>
      <c r="D24" s="4" t="s">
        <v>253</v>
      </c>
      <c r="E24" s="6">
        <v>146475</v>
      </c>
      <c r="F24" s="7">
        <v>127.73</v>
      </c>
      <c r="G24" s="8">
        <v>4.0000000000000002E-4</v>
      </c>
      <c r="H24" s="9"/>
      <c r="I24" s="9"/>
      <c r="J24" s="69"/>
    </row>
    <row r="25" spans="1:10" ht="12.95" customHeight="1" x14ac:dyDescent="0.2">
      <c r="A25" s="5" t="s">
        <v>27</v>
      </c>
      <c r="B25" s="45" t="s">
        <v>28</v>
      </c>
      <c r="C25" s="4" t="s">
        <v>29</v>
      </c>
      <c r="D25" s="4" t="s">
        <v>30</v>
      </c>
      <c r="E25" s="6">
        <v>13200</v>
      </c>
      <c r="F25" s="7">
        <v>125.53</v>
      </c>
      <c r="G25" s="8">
        <v>4.0000000000000002E-4</v>
      </c>
      <c r="H25" s="9"/>
      <c r="I25" s="9"/>
      <c r="J25" s="69"/>
    </row>
    <row r="26" spans="1:10" ht="12.95" customHeight="1" x14ac:dyDescent="0.2">
      <c r="A26" s="5" t="s">
        <v>156</v>
      </c>
      <c r="B26" s="45" t="s">
        <v>157</v>
      </c>
      <c r="C26" s="4" t="s">
        <v>158</v>
      </c>
      <c r="D26" s="4" t="s">
        <v>159</v>
      </c>
      <c r="E26" s="6">
        <v>75200</v>
      </c>
      <c r="F26" s="7">
        <v>101.13</v>
      </c>
      <c r="G26" s="8">
        <v>2.9999999999999997E-4</v>
      </c>
      <c r="H26" s="9"/>
      <c r="I26" s="9"/>
      <c r="J26" s="69"/>
    </row>
    <row r="27" spans="1:10" ht="12.95" customHeight="1" x14ac:dyDescent="0.2">
      <c r="A27" s="5" t="s">
        <v>135</v>
      </c>
      <c r="B27" s="45" t="s">
        <v>136</v>
      </c>
      <c r="C27" s="4" t="s">
        <v>137</v>
      </c>
      <c r="D27" s="4" t="s">
        <v>70</v>
      </c>
      <c r="E27" s="6">
        <v>1750</v>
      </c>
      <c r="F27" s="7">
        <v>50.55</v>
      </c>
      <c r="G27" s="8">
        <v>2.0000000000000001E-4</v>
      </c>
      <c r="H27" s="9"/>
      <c r="I27" s="9"/>
      <c r="J27" s="69"/>
    </row>
    <row r="28" spans="1:10" ht="12.95" customHeight="1" x14ac:dyDescent="0.2">
      <c r="A28" s="5" t="s">
        <v>138</v>
      </c>
      <c r="B28" s="45" t="s">
        <v>139</v>
      </c>
      <c r="C28" s="4" t="s">
        <v>140</v>
      </c>
      <c r="D28" s="4" t="s">
        <v>38</v>
      </c>
      <c r="E28" s="6">
        <v>2350</v>
      </c>
      <c r="F28" s="7">
        <v>6.89</v>
      </c>
      <c r="G28" s="8">
        <v>0</v>
      </c>
      <c r="H28" s="9"/>
      <c r="I28" s="9"/>
      <c r="J28" s="69"/>
    </row>
    <row r="29" spans="1:10" ht="12.95" customHeight="1" x14ac:dyDescent="0.2">
      <c r="A29" s="69"/>
      <c r="B29" s="46" t="s">
        <v>126</v>
      </c>
      <c r="C29" s="2"/>
      <c r="D29" s="2"/>
      <c r="E29" s="2"/>
      <c r="F29" s="10">
        <f>SUM(F17:F28)</f>
        <v>9083.98</v>
      </c>
      <c r="G29" s="11">
        <f>SUM(G17:G28)</f>
        <v>2.9899999999999999E-2</v>
      </c>
      <c r="H29" s="12"/>
      <c r="I29" s="12"/>
      <c r="J29" s="69"/>
    </row>
    <row r="30" spans="1:10" ht="12.95" customHeight="1" x14ac:dyDescent="0.2">
      <c r="A30" s="69"/>
      <c r="B30" s="44" t="s">
        <v>319</v>
      </c>
      <c r="C30" s="4"/>
      <c r="D30" s="4"/>
      <c r="E30" s="4"/>
      <c r="F30" s="73"/>
      <c r="G30" s="72"/>
      <c r="H30" s="72"/>
      <c r="I30" s="72"/>
      <c r="J30" s="69"/>
    </row>
    <row r="31" spans="1:10" ht="12.95" customHeight="1" x14ac:dyDescent="0.2">
      <c r="A31" s="5" t="s">
        <v>320</v>
      </c>
      <c r="B31" s="45" t="s">
        <v>321</v>
      </c>
      <c r="C31" s="4" t="s">
        <v>322</v>
      </c>
      <c r="D31" s="4" t="s">
        <v>155</v>
      </c>
      <c r="E31" s="6">
        <v>3268600</v>
      </c>
      <c r="F31" s="7">
        <v>13791.2</v>
      </c>
      <c r="G31" s="8">
        <v>4.5499999999999999E-2</v>
      </c>
      <c r="H31" s="9"/>
      <c r="I31" s="9"/>
      <c r="J31" s="69"/>
    </row>
    <row r="32" spans="1:10" ht="12.95" customHeight="1" x14ac:dyDescent="0.2">
      <c r="A32" s="5" t="s">
        <v>323</v>
      </c>
      <c r="B32" s="45" t="s">
        <v>324</v>
      </c>
      <c r="C32" s="4" t="s">
        <v>325</v>
      </c>
      <c r="D32" s="4" t="s">
        <v>155</v>
      </c>
      <c r="E32" s="6">
        <v>3959870</v>
      </c>
      <c r="F32" s="7">
        <v>13584.73</v>
      </c>
      <c r="G32" s="8">
        <v>4.4900000000000002E-2</v>
      </c>
      <c r="H32" s="9"/>
      <c r="I32" s="9"/>
      <c r="J32" s="69"/>
    </row>
    <row r="33" spans="1:10" ht="12.95" customHeight="1" x14ac:dyDescent="0.2">
      <c r="A33" s="5" t="s">
        <v>326</v>
      </c>
      <c r="B33" s="45" t="s">
        <v>327</v>
      </c>
      <c r="C33" s="4" t="s">
        <v>328</v>
      </c>
      <c r="D33" s="4" t="s">
        <v>155</v>
      </c>
      <c r="E33" s="6">
        <v>493139</v>
      </c>
      <c r="F33" s="7">
        <v>2242.75</v>
      </c>
      <c r="G33" s="8">
        <v>7.4000000000000003E-3</v>
      </c>
      <c r="H33" s="9"/>
      <c r="I33" s="9"/>
      <c r="J33" s="69"/>
    </row>
    <row r="34" spans="1:10" ht="12.95" customHeight="1" x14ac:dyDescent="0.2">
      <c r="A34" s="69"/>
      <c r="B34" s="46" t="s">
        <v>126</v>
      </c>
      <c r="C34" s="2"/>
      <c r="D34" s="2"/>
      <c r="E34" s="2"/>
      <c r="F34" s="10">
        <v>29618.68</v>
      </c>
      <c r="G34" s="11">
        <v>9.7799999999999998E-2</v>
      </c>
      <c r="H34" s="12"/>
      <c r="I34" s="12"/>
      <c r="J34" s="69"/>
    </row>
    <row r="35" spans="1:10" ht="12.95" customHeight="1" x14ac:dyDescent="0.2">
      <c r="A35" s="69"/>
      <c r="B35" s="46" t="s">
        <v>329</v>
      </c>
      <c r="C35" s="2"/>
      <c r="D35" s="2"/>
      <c r="E35" s="2"/>
      <c r="F35" s="12" t="s">
        <v>330</v>
      </c>
      <c r="G35" s="12" t="s">
        <v>330</v>
      </c>
      <c r="H35" s="12"/>
      <c r="I35" s="12"/>
      <c r="J35" s="69"/>
    </row>
    <row r="36" spans="1:10" ht="12.95" customHeight="1" x14ac:dyDescent="0.2">
      <c r="A36" s="69"/>
      <c r="B36" s="46" t="s">
        <v>126</v>
      </c>
      <c r="C36" s="2"/>
      <c r="D36" s="2"/>
      <c r="E36" s="2"/>
      <c r="F36" s="12" t="s">
        <v>330</v>
      </c>
      <c r="G36" s="12" t="s">
        <v>330</v>
      </c>
      <c r="H36" s="12"/>
      <c r="I36" s="12"/>
      <c r="J36" s="69"/>
    </row>
    <row r="37" spans="1:10" ht="12.95" customHeight="1" x14ac:dyDescent="0.2">
      <c r="A37" s="69"/>
      <c r="B37" s="46" t="s">
        <v>331</v>
      </c>
      <c r="C37" s="13"/>
      <c r="D37" s="2"/>
      <c r="E37" s="13"/>
      <c r="F37" s="10">
        <v>68661.02</v>
      </c>
      <c r="G37" s="11">
        <v>0.22670000000000001</v>
      </c>
      <c r="H37" s="12"/>
      <c r="I37" s="12"/>
      <c r="J37" s="69"/>
    </row>
    <row r="38" spans="1:10" ht="12.95" customHeight="1" x14ac:dyDescent="0.2">
      <c r="A38" s="69"/>
      <c r="B38" s="44" t="s">
        <v>622</v>
      </c>
      <c r="C38" s="4"/>
      <c r="D38" s="4"/>
      <c r="E38" s="4"/>
      <c r="F38" s="4"/>
      <c r="G38" s="4"/>
      <c r="H38" s="72"/>
      <c r="I38" s="72"/>
      <c r="J38" s="69"/>
    </row>
    <row r="39" spans="1:10" ht="12.95" customHeight="1" x14ac:dyDescent="0.2">
      <c r="A39" s="69"/>
      <c r="B39" s="44" t="s">
        <v>623</v>
      </c>
      <c r="C39" s="4"/>
      <c r="D39" s="4"/>
      <c r="E39" s="4"/>
      <c r="F39" s="73"/>
      <c r="G39" s="72"/>
      <c r="H39" s="72"/>
      <c r="I39" s="72"/>
      <c r="J39" s="69"/>
    </row>
    <row r="40" spans="1:10" ht="12.95" customHeight="1" x14ac:dyDescent="0.2">
      <c r="A40" s="5" t="s">
        <v>783</v>
      </c>
      <c r="B40" s="45" t="s">
        <v>1421</v>
      </c>
      <c r="C40" s="4" t="s">
        <v>784</v>
      </c>
      <c r="D40" s="4" t="s">
        <v>594</v>
      </c>
      <c r="E40" s="6">
        <v>15000000</v>
      </c>
      <c r="F40" s="7">
        <v>15035.45</v>
      </c>
      <c r="G40" s="8">
        <v>4.9599999999999998E-2</v>
      </c>
      <c r="H40" s="14">
        <v>7.1472999999999995E-2</v>
      </c>
      <c r="I40" s="9"/>
      <c r="J40" s="69"/>
    </row>
    <row r="41" spans="1:10" ht="12.95" customHeight="1" x14ac:dyDescent="0.2">
      <c r="A41" s="5" t="s">
        <v>785</v>
      </c>
      <c r="B41" s="45" t="s">
        <v>1422</v>
      </c>
      <c r="C41" s="4" t="s">
        <v>786</v>
      </c>
      <c r="D41" s="4" t="s">
        <v>594</v>
      </c>
      <c r="E41" s="6">
        <v>10000000</v>
      </c>
      <c r="F41" s="7">
        <v>10041.879999999999</v>
      </c>
      <c r="G41" s="8">
        <v>3.32E-2</v>
      </c>
      <c r="H41" s="14">
        <v>7.1112999999999996E-2</v>
      </c>
      <c r="I41" s="9"/>
      <c r="J41" s="69"/>
    </row>
    <row r="42" spans="1:10" ht="12.95" customHeight="1" x14ac:dyDescent="0.2">
      <c r="A42" s="5" t="s">
        <v>787</v>
      </c>
      <c r="B42" s="45" t="s">
        <v>1423</v>
      </c>
      <c r="C42" s="4" t="s">
        <v>788</v>
      </c>
      <c r="D42" s="4" t="s">
        <v>594</v>
      </c>
      <c r="E42" s="6">
        <v>7500000</v>
      </c>
      <c r="F42" s="7">
        <v>7808.97</v>
      </c>
      <c r="G42" s="8">
        <v>2.58E-2</v>
      </c>
      <c r="H42" s="14">
        <v>6.9634000000000001E-2</v>
      </c>
      <c r="I42" s="9"/>
      <c r="J42" s="69"/>
    </row>
    <row r="43" spans="1:10" ht="12.95" customHeight="1" x14ac:dyDescent="0.2">
      <c r="A43" s="5" t="s">
        <v>789</v>
      </c>
      <c r="B43" s="45" t="s">
        <v>1424</v>
      </c>
      <c r="C43" s="4" t="s">
        <v>790</v>
      </c>
      <c r="D43" s="4" t="s">
        <v>594</v>
      </c>
      <c r="E43" s="6">
        <v>7500000</v>
      </c>
      <c r="F43" s="7">
        <v>7793.23</v>
      </c>
      <c r="G43" s="8">
        <v>2.5700000000000001E-2</v>
      </c>
      <c r="H43" s="14">
        <v>6.9415000000000004E-2</v>
      </c>
      <c r="I43" s="9"/>
      <c r="J43" s="69"/>
    </row>
    <row r="44" spans="1:10" ht="12.95" customHeight="1" x14ac:dyDescent="0.2">
      <c r="A44" s="5" t="s">
        <v>791</v>
      </c>
      <c r="B44" s="45" t="s">
        <v>1425</v>
      </c>
      <c r="C44" s="4" t="s">
        <v>792</v>
      </c>
      <c r="D44" s="4" t="s">
        <v>629</v>
      </c>
      <c r="E44" s="6">
        <v>6000</v>
      </c>
      <c r="F44" s="7">
        <v>5913.94</v>
      </c>
      <c r="G44" s="8">
        <v>1.95E-2</v>
      </c>
      <c r="H44" s="14">
        <v>6.9949999999999998E-2</v>
      </c>
      <c r="I44" s="9"/>
      <c r="J44" s="69"/>
    </row>
    <row r="45" spans="1:10" ht="12.95" customHeight="1" x14ac:dyDescent="0.2">
      <c r="A45" s="5" t="s">
        <v>793</v>
      </c>
      <c r="B45" s="45" t="s">
        <v>1426</v>
      </c>
      <c r="C45" s="4" t="s">
        <v>794</v>
      </c>
      <c r="D45" s="4" t="s">
        <v>594</v>
      </c>
      <c r="E45" s="6">
        <v>5000000</v>
      </c>
      <c r="F45" s="7">
        <v>5149.17</v>
      </c>
      <c r="G45" s="8">
        <v>1.7000000000000001E-2</v>
      </c>
      <c r="H45" s="14">
        <v>7.1743000000000001E-2</v>
      </c>
      <c r="I45" s="9"/>
      <c r="J45" s="69"/>
    </row>
    <row r="46" spans="1:10" ht="12.95" customHeight="1" x14ac:dyDescent="0.2">
      <c r="A46" s="5" t="s">
        <v>795</v>
      </c>
      <c r="B46" s="45" t="s">
        <v>1427</v>
      </c>
      <c r="C46" s="4" t="s">
        <v>796</v>
      </c>
      <c r="D46" s="4" t="s">
        <v>594</v>
      </c>
      <c r="E46" s="6">
        <v>5000000</v>
      </c>
      <c r="F46" s="7">
        <v>5140.01</v>
      </c>
      <c r="G46" s="8">
        <v>1.7000000000000001E-2</v>
      </c>
      <c r="H46" s="14">
        <v>6.5270999999999996E-2</v>
      </c>
      <c r="I46" s="9"/>
      <c r="J46" s="69"/>
    </row>
    <row r="47" spans="1:10" ht="12.95" customHeight="1" x14ac:dyDescent="0.2">
      <c r="A47" s="5" t="s">
        <v>797</v>
      </c>
      <c r="B47" s="45" t="s">
        <v>1428</v>
      </c>
      <c r="C47" s="4" t="s">
        <v>798</v>
      </c>
      <c r="D47" s="4" t="s">
        <v>594</v>
      </c>
      <c r="E47" s="6">
        <v>5000000</v>
      </c>
      <c r="F47" s="7">
        <v>5080.04</v>
      </c>
      <c r="G47" s="8">
        <v>1.6799999999999999E-2</v>
      </c>
      <c r="H47" s="14">
        <v>7.1017999999999998E-2</v>
      </c>
      <c r="I47" s="9"/>
      <c r="J47" s="69"/>
    </row>
    <row r="48" spans="1:10" ht="12.95" customHeight="1" x14ac:dyDescent="0.2">
      <c r="A48" s="5" t="s">
        <v>799</v>
      </c>
      <c r="B48" s="45" t="s">
        <v>1757</v>
      </c>
      <c r="C48" s="4" t="s">
        <v>800</v>
      </c>
      <c r="D48" s="4" t="s">
        <v>629</v>
      </c>
      <c r="E48" s="6">
        <v>5000</v>
      </c>
      <c r="F48" s="7">
        <v>5071.09</v>
      </c>
      <c r="G48" s="8">
        <v>1.67E-2</v>
      </c>
      <c r="H48" s="14">
        <v>7.0099999999999996E-2</v>
      </c>
      <c r="I48" s="9"/>
      <c r="J48" s="69"/>
    </row>
    <row r="49" spans="1:10" ht="12.95" customHeight="1" x14ac:dyDescent="0.2">
      <c r="A49" s="5" t="s">
        <v>801</v>
      </c>
      <c r="B49" s="45" t="s">
        <v>1429</v>
      </c>
      <c r="C49" s="4" t="s">
        <v>802</v>
      </c>
      <c r="D49" s="4" t="s">
        <v>594</v>
      </c>
      <c r="E49" s="6">
        <v>5000000</v>
      </c>
      <c r="F49" s="7">
        <v>5022.8599999999997</v>
      </c>
      <c r="G49" s="8">
        <v>1.66E-2</v>
      </c>
      <c r="H49" s="14">
        <v>7.1743000000000001E-2</v>
      </c>
      <c r="I49" s="9"/>
      <c r="J49" s="69"/>
    </row>
    <row r="50" spans="1:10" ht="12.95" customHeight="1" x14ac:dyDescent="0.2">
      <c r="A50" s="5" t="s">
        <v>803</v>
      </c>
      <c r="B50" s="45" t="s">
        <v>1430</v>
      </c>
      <c r="C50" s="4" t="s">
        <v>804</v>
      </c>
      <c r="D50" s="4" t="s">
        <v>629</v>
      </c>
      <c r="E50" s="6">
        <v>5000</v>
      </c>
      <c r="F50" s="7">
        <v>5020.05</v>
      </c>
      <c r="G50" s="8">
        <v>1.66E-2</v>
      </c>
      <c r="H50" s="14">
        <v>7.1599999999999997E-2</v>
      </c>
      <c r="I50" s="9"/>
      <c r="J50" s="69"/>
    </row>
    <row r="51" spans="1:10" ht="12.95" customHeight="1" x14ac:dyDescent="0.2">
      <c r="A51" s="5" t="s">
        <v>805</v>
      </c>
      <c r="B51" s="45" t="s">
        <v>1431</v>
      </c>
      <c r="C51" s="4" t="s">
        <v>806</v>
      </c>
      <c r="D51" s="4" t="s">
        <v>594</v>
      </c>
      <c r="E51" s="6">
        <v>5000000</v>
      </c>
      <c r="F51" s="7">
        <v>5004.58</v>
      </c>
      <c r="G51" s="8">
        <v>1.6500000000000001E-2</v>
      </c>
      <c r="H51" s="14">
        <v>7.1112999999999996E-2</v>
      </c>
      <c r="I51" s="9"/>
      <c r="J51" s="69"/>
    </row>
    <row r="52" spans="1:10" ht="12.95" customHeight="1" x14ac:dyDescent="0.2">
      <c r="A52" s="5" t="s">
        <v>807</v>
      </c>
      <c r="B52" s="45" t="s">
        <v>1432</v>
      </c>
      <c r="C52" s="4" t="s">
        <v>808</v>
      </c>
      <c r="D52" s="4" t="s">
        <v>594</v>
      </c>
      <c r="E52" s="6">
        <v>4500000</v>
      </c>
      <c r="F52" s="7">
        <v>4586.37</v>
      </c>
      <c r="G52" s="8">
        <v>1.5100000000000001E-2</v>
      </c>
      <c r="H52" s="14">
        <v>7.1462999999999999E-2</v>
      </c>
      <c r="I52" s="9"/>
      <c r="J52" s="69"/>
    </row>
    <row r="53" spans="1:10" ht="12.95" customHeight="1" x14ac:dyDescent="0.2">
      <c r="A53" s="5" t="s">
        <v>809</v>
      </c>
      <c r="B53" s="45" t="s">
        <v>1433</v>
      </c>
      <c r="C53" s="4" t="s">
        <v>810</v>
      </c>
      <c r="D53" s="4" t="s">
        <v>594</v>
      </c>
      <c r="E53" s="6">
        <v>4000000</v>
      </c>
      <c r="F53" s="7">
        <v>4211.3599999999997</v>
      </c>
      <c r="G53" s="8">
        <v>1.3899999999999999E-2</v>
      </c>
      <c r="H53" s="14">
        <v>6.7899000000000001E-2</v>
      </c>
      <c r="I53" s="9"/>
      <c r="J53" s="69"/>
    </row>
    <row r="54" spans="1:10" ht="12.95" customHeight="1" x14ac:dyDescent="0.2">
      <c r="A54" s="5" t="s">
        <v>811</v>
      </c>
      <c r="B54" s="45" t="s">
        <v>1434</v>
      </c>
      <c r="C54" s="4" t="s">
        <v>812</v>
      </c>
      <c r="D54" s="4" t="s">
        <v>594</v>
      </c>
      <c r="E54" s="6">
        <v>4000000</v>
      </c>
      <c r="F54" s="7">
        <v>4147.18</v>
      </c>
      <c r="G54" s="8">
        <v>1.37E-2</v>
      </c>
      <c r="H54" s="14">
        <v>6.9415000000000004E-2</v>
      </c>
      <c r="I54" s="9"/>
      <c r="J54" s="69"/>
    </row>
    <row r="55" spans="1:10" ht="12.95" customHeight="1" x14ac:dyDescent="0.2">
      <c r="A55" s="5" t="s">
        <v>813</v>
      </c>
      <c r="B55" s="45" t="s">
        <v>1435</v>
      </c>
      <c r="C55" s="4" t="s">
        <v>814</v>
      </c>
      <c r="D55" s="4" t="s">
        <v>626</v>
      </c>
      <c r="E55" s="6">
        <v>4000</v>
      </c>
      <c r="F55" s="7">
        <v>4084.5</v>
      </c>
      <c r="G55" s="8">
        <v>1.35E-2</v>
      </c>
      <c r="H55" s="14">
        <v>6.8900000000000003E-2</v>
      </c>
      <c r="I55" s="9"/>
      <c r="J55" s="69"/>
    </row>
    <row r="56" spans="1:10" ht="12.95" customHeight="1" x14ac:dyDescent="0.2">
      <c r="A56" s="5" t="s">
        <v>815</v>
      </c>
      <c r="B56" s="45" t="s">
        <v>1436</v>
      </c>
      <c r="C56" s="4" t="s">
        <v>816</v>
      </c>
      <c r="D56" s="4" t="s">
        <v>594</v>
      </c>
      <c r="E56" s="6">
        <v>3500000</v>
      </c>
      <c r="F56" s="7">
        <v>3647.79</v>
      </c>
      <c r="G56" s="8">
        <v>1.2E-2</v>
      </c>
      <c r="H56" s="14">
        <v>7.1743000000000001E-2</v>
      </c>
      <c r="I56" s="9"/>
      <c r="J56" s="69"/>
    </row>
    <row r="57" spans="1:10" ht="12.95" customHeight="1" x14ac:dyDescent="0.2">
      <c r="A57" s="5" t="s">
        <v>817</v>
      </c>
      <c r="B57" s="45" t="s">
        <v>1437</v>
      </c>
      <c r="C57" s="4" t="s">
        <v>818</v>
      </c>
      <c r="D57" s="4" t="s">
        <v>594</v>
      </c>
      <c r="E57" s="6">
        <v>3500000</v>
      </c>
      <c r="F57" s="7">
        <v>3624.52</v>
      </c>
      <c r="G57" s="8">
        <v>1.2E-2</v>
      </c>
      <c r="H57" s="14">
        <v>7.1618000000000001E-2</v>
      </c>
      <c r="I57" s="9"/>
      <c r="J57" s="69"/>
    </row>
    <row r="58" spans="1:10" ht="12.95" customHeight="1" x14ac:dyDescent="0.2">
      <c r="A58" s="5" t="s">
        <v>819</v>
      </c>
      <c r="B58" s="45" t="s">
        <v>1438</v>
      </c>
      <c r="C58" s="4" t="s">
        <v>820</v>
      </c>
      <c r="D58" s="4" t="s">
        <v>594</v>
      </c>
      <c r="E58" s="6">
        <v>3500000</v>
      </c>
      <c r="F58" s="7">
        <v>3582.19</v>
      </c>
      <c r="G58" s="8">
        <v>1.18E-2</v>
      </c>
      <c r="H58" s="14">
        <v>6.9155999999999995E-2</v>
      </c>
      <c r="I58" s="9"/>
      <c r="J58" s="69"/>
    </row>
    <row r="59" spans="1:10" ht="12.95" customHeight="1" x14ac:dyDescent="0.2">
      <c r="A59" s="5" t="s">
        <v>821</v>
      </c>
      <c r="B59" s="45" t="s">
        <v>1439</v>
      </c>
      <c r="C59" s="4" t="s">
        <v>822</v>
      </c>
      <c r="D59" s="4" t="s">
        <v>594</v>
      </c>
      <c r="E59" s="6">
        <v>3500000</v>
      </c>
      <c r="F59" s="7">
        <v>3578.7</v>
      </c>
      <c r="G59" s="8">
        <v>1.18E-2</v>
      </c>
      <c r="H59" s="14">
        <v>7.3233000000000006E-2</v>
      </c>
      <c r="I59" s="9"/>
      <c r="J59" s="69"/>
    </row>
    <row r="60" spans="1:10" ht="12.95" customHeight="1" x14ac:dyDescent="0.2">
      <c r="A60" s="5" t="s">
        <v>823</v>
      </c>
      <c r="B60" s="45" t="s">
        <v>1440</v>
      </c>
      <c r="C60" s="4" t="s">
        <v>824</v>
      </c>
      <c r="D60" s="4" t="s">
        <v>594</v>
      </c>
      <c r="E60" s="6">
        <v>3000000</v>
      </c>
      <c r="F60" s="7">
        <v>3096</v>
      </c>
      <c r="G60" s="8">
        <v>1.0200000000000001E-2</v>
      </c>
      <c r="H60" s="14">
        <v>6.9582000000000005E-2</v>
      </c>
      <c r="I60" s="9"/>
      <c r="J60" s="69"/>
    </row>
    <row r="61" spans="1:10" ht="12.95" customHeight="1" x14ac:dyDescent="0.2">
      <c r="A61" s="5" t="s">
        <v>825</v>
      </c>
      <c r="B61" s="45" t="s">
        <v>1441</v>
      </c>
      <c r="C61" s="4" t="s">
        <v>826</v>
      </c>
      <c r="D61" s="4" t="s">
        <v>594</v>
      </c>
      <c r="E61" s="6">
        <v>2500000</v>
      </c>
      <c r="F61" s="7">
        <v>2600.91</v>
      </c>
      <c r="G61" s="8">
        <v>8.6E-3</v>
      </c>
      <c r="H61" s="14">
        <v>7.1743000000000001E-2</v>
      </c>
      <c r="I61" s="9"/>
      <c r="J61" s="69"/>
    </row>
    <row r="62" spans="1:10" ht="12.95" customHeight="1" x14ac:dyDescent="0.2">
      <c r="A62" s="5" t="s">
        <v>827</v>
      </c>
      <c r="B62" s="45" t="s">
        <v>1442</v>
      </c>
      <c r="C62" s="4" t="s">
        <v>828</v>
      </c>
      <c r="D62" s="4" t="s">
        <v>594</v>
      </c>
      <c r="E62" s="6">
        <v>2500000</v>
      </c>
      <c r="F62" s="7">
        <v>2597.23</v>
      </c>
      <c r="G62" s="8">
        <v>8.6E-3</v>
      </c>
      <c r="H62" s="14">
        <v>6.9310999999999998E-2</v>
      </c>
      <c r="I62" s="9"/>
      <c r="J62" s="69"/>
    </row>
    <row r="63" spans="1:10" ht="12.95" customHeight="1" x14ac:dyDescent="0.2">
      <c r="A63" s="5" t="s">
        <v>829</v>
      </c>
      <c r="B63" s="45" t="s">
        <v>1443</v>
      </c>
      <c r="C63" s="4" t="s">
        <v>830</v>
      </c>
      <c r="D63" s="4" t="s">
        <v>594</v>
      </c>
      <c r="E63" s="6">
        <v>2500000</v>
      </c>
      <c r="F63" s="7">
        <v>2577.4299999999998</v>
      </c>
      <c r="G63" s="8">
        <v>8.5000000000000006E-3</v>
      </c>
      <c r="H63" s="14">
        <v>7.3692999999999995E-2</v>
      </c>
      <c r="I63" s="9"/>
      <c r="J63" s="69"/>
    </row>
    <row r="64" spans="1:10" ht="12.95" customHeight="1" x14ac:dyDescent="0.2">
      <c r="A64" s="5" t="s">
        <v>831</v>
      </c>
      <c r="B64" s="45" t="s">
        <v>1444</v>
      </c>
      <c r="C64" s="4" t="s">
        <v>832</v>
      </c>
      <c r="D64" s="4" t="s">
        <v>594</v>
      </c>
      <c r="E64" s="6">
        <v>2500000</v>
      </c>
      <c r="F64" s="7">
        <v>2567.4499999999998</v>
      </c>
      <c r="G64" s="8">
        <v>8.5000000000000006E-3</v>
      </c>
      <c r="H64" s="14">
        <v>7.1268999999999999E-2</v>
      </c>
      <c r="I64" s="9"/>
      <c r="J64" s="69"/>
    </row>
    <row r="65" spans="1:10" ht="12.95" customHeight="1" x14ac:dyDescent="0.2">
      <c r="A65" s="5" t="s">
        <v>833</v>
      </c>
      <c r="B65" s="45" t="s">
        <v>1445</v>
      </c>
      <c r="C65" s="4" t="s">
        <v>834</v>
      </c>
      <c r="D65" s="4" t="s">
        <v>626</v>
      </c>
      <c r="E65" s="6">
        <v>2500</v>
      </c>
      <c r="F65" s="7">
        <v>2562.52</v>
      </c>
      <c r="G65" s="8">
        <v>8.5000000000000006E-3</v>
      </c>
      <c r="H65" s="14">
        <v>6.9199999999999998E-2</v>
      </c>
      <c r="I65" s="9"/>
      <c r="J65" s="69"/>
    </row>
    <row r="66" spans="1:10" ht="12.95" customHeight="1" x14ac:dyDescent="0.2">
      <c r="A66" s="5" t="s">
        <v>835</v>
      </c>
      <c r="B66" s="45" t="s">
        <v>1446</v>
      </c>
      <c r="C66" s="4" t="s">
        <v>836</v>
      </c>
      <c r="D66" s="4" t="s">
        <v>594</v>
      </c>
      <c r="E66" s="6">
        <v>2500000</v>
      </c>
      <c r="F66" s="7">
        <v>2557.0500000000002</v>
      </c>
      <c r="G66" s="8">
        <v>8.3999999999999995E-3</v>
      </c>
      <c r="H66" s="14">
        <v>7.1185999999999999E-2</v>
      </c>
      <c r="I66" s="9"/>
      <c r="J66" s="69"/>
    </row>
    <row r="67" spans="1:10" ht="12.95" customHeight="1" x14ac:dyDescent="0.2">
      <c r="A67" s="5" t="s">
        <v>837</v>
      </c>
      <c r="B67" s="45" t="s">
        <v>1447</v>
      </c>
      <c r="C67" s="4" t="s">
        <v>838</v>
      </c>
      <c r="D67" s="4" t="s">
        <v>629</v>
      </c>
      <c r="E67" s="6">
        <v>2500</v>
      </c>
      <c r="F67" s="7">
        <v>2551.34</v>
      </c>
      <c r="G67" s="8">
        <v>8.3999999999999995E-3</v>
      </c>
      <c r="H67" s="14">
        <v>7.1199999999999999E-2</v>
      </c>
      <c r="I67" s="9"/>
      <c r="J67" s="69"/>
    </row>
    <row r="68" spans="1:10" ht="12.95" customHeight="1" x14ac:dyDescent="0.2">
      <c r="A68" s="5" t="s">
        <v>839</v>
      </c>
      <c r="B68" s="45" t="s">
        <v>1448</v>
      </c>
      <c r="C68" s="4" t="s">
        <v>840</v>
      </c>
      <c r="D68" s="4" t="s">
        <v>629</v>
      </c>
      <c r="E68" s="6">
        <v>2500</v>
      </c>
      <c r="F68" s="7">
        <v>2547.64</v>
      </c>
      <c r="G68" s="8">
        <v>8.3999999999999995E-3</v>
      </c>
      <c r="H68" s="14">
        <v>6.8949999999999997E-2</v>
      </c>
      <c r="I68" s="9"/>
      <c r="J68" s="69"/>
    </row>
    <row r="69" spans="1:10" ht="12.95" customHeight="1" x14ac:dyDescent="0.2">
      <c r="A69" s="5" t="s">
        <v>841</v>
      </c>
      <c r="B69" s="45" t="s">
        <v>1758</v>
      </c>
      <c r="C69" s="4" t="s">
        <v>842</v>
      </c>
      <c r="D69" s="4" t="s">
        <v>629</v>
      </c>
      <c r="E69" s="6">
        <v>2500</v>
      </c>
      <c r="F69" s="7">
        <v>2546.66</v>
      </c>
      <c r="G69" s="8">
        <v>8.3999999999999995E-3</v>
      </c>
      <c r="H69" s="14">
        <v>7.0499999999999993E-2</v>
      </c>
      <c r="I69" s="9"/>
      <c r="J69" s="69"/>
    </row>
    <row r="70" spans="1:10" ht="12.95" customHeight="1" x14ac:dyDescent="0.2">
      <c r="A70" s="5" t="s">
        <v>843</v>
      </c>
      <c r="B70" s="45" t="s">
        <v>1449</v>
      </c>
      <c r="C70" s="4" t="s">
        <v>844</v>
      </c>
      <c r="D70" s="4" t="s">
        <v>629</v>
      </c>
      <c r="E70" s="6">
        <v>2500</v>
      </c>
      <c r="F70" s="7">
        <v>2535.37</v>
      </c>
      <c r="G70" s="8">
        <v>8.3999999999999995E-3</v>
      </c>
      <c r="H70" s="14">
        <v>6.8750000000000006E-2</v>
      </c>
      <c r="I70" s="9"/>
      <c r="J70" s="69"/>
    </row>
    <row r="71" spans="1:10" ht="12.95" customHeight="1" x14ac:dyDescent="0.2">
      <c r="A71" s="5" t="s">
        <v>845</v>
      </c>
      <c r="B71" s="45" t="s">
        <v>1450</v>
      </c>
      <c r="C71" s="4" t="s">
        <v>846</v>
      </c>
      <c r="D71" s="4" t="s">
        <v>594</v>
      </c>
      <c r="E71" s="6">
        <v>2500000</v>
      </c>
      <c r="F71" s="7">
        <v>2531.09</v>
      </c>
      <c r="G71" s="8">
        <v>8.3999999999999995E-3</v>
      </c>
      <c r="H71" s="14">
        <v>7.1586999999999998E-2</v>
      </c>
      <c r="I71" s="9"/>
      <c r="J71" s="69"/>
    </row>
    <row r="72" spans="1:10" ht="12.95" customHeight="1" x14ac:dyDescent="0.2">
      <c r="A72" s="5" t="s">
        <v>847</v>
      </c>
      <c r="B72" s="45" t="s">
        <v>1451</v>
      </c>
      <c r="C72" s="4" t="s">
        <v>848</v>
      </c>
      <c r="D72" s="4" t="s">
        <v>629</v>
      </c>
      <c r="E72" s="6">
        <v>2500</v>
      </c>
      <c r="F72" s="7">
        <v>2499.6</v>
      </c>
      <c r="G72" s="8">
        <v>8.3000000000000001E-3</v>
      </c>
      <c r="H72" s="14">
        <v>7.3550000000000004E-2</v>
      </c>
      <c r="I72" s="9"/>
      <c r="J72" s="69"/>
    </row>
    <row r="73" spans="1:10" ht="12.95" customHeight="1" x14ac:dyDescent="0.2">
      <c r="A73" s="5" t="s">
        <v>849</v>
      </c>
      <c r="B73" s="45" t="s">
        <v>1759</v>
      </c>
      <c r="C73" s="4" t="s">
        <v>850</v>
      </c>
      <c r="D73" s="4" t="s">
        <v>629</v>
      </c>
      <c r="E73" s="6">
        <v>2500</v>
      </c>
      <c r="F73" s="7">
        <v>2490.9299999999998</v>
      </c>
      <c r="G73" s="8">
        <v>8.2000000000000007E-3</v>
      </c>
      <c r="H73" s="14">
        <v>7.1499999999999994E-2</v>
      </c>
      <c r="I73" s="9"/>
      <c r="J73" s="69"/>
    </row>
    <row r="74" spans="1:10" ht="12.95" customHeight="1" x14ac:dyDescent="0.2">
      <c r="A74" s="5" t="s">
        <v>851</v>
      </c>
      <c r="B74" s="45" t="s">
        <v>1452</v>
      </c>
      <c r="C74" s="4" t="s">
        <v>852</v>
      </c>
      <c r="D74" s="4" t="s">
        <v>594</v>
      </c>
      <c r="E74" s="6">
        <v>2500000</v>
      </c>
      <c r="F74" s="7">
        <v>2456.19</v>
      </c>
      <c r="G74" s="8">
        <v>8.0999999999999996E-3</v>
      </c>
      <c r="H74" s="14">
        <v>7.3025999999999994E-2</v>
      </c>
      <c r="I74" s="9"/>
      <c r="J74" s="69"/>
    </row>
    <row r="75" spans="1:10" ht="12.95" customHeight="1" x14ac:dyDescent="0.2">
      <c r="A75" s="5" t="s">
        <v>853</v>
      </c>
      <c r="B75" s="45" t="s">
        <v>1453</v>
      </c>
      <c r="C75" s="4" t="s">
        <v>854</v>
      </c>
      <c r="D75" s="4" t="s">
        <v>594</v>
      </c>
      <c r="E75" s="6">
        <v>2000000</v>
      </c>
      <c r="F75" s="7">
        <v>2154.19</v>
      </c>
      <c r="G75" s="8">
        <v>7.1000000000000004E-3</v>
      </c>
      <c r="H75" s="14">
        <v>6.9680000000000006E-2</v>
      </c>
      <c r="I75" s="9"/>
      <c r="J75" s="69"/>
    </row>
    <row r="76" spans="1:10" ht="12.95" customHeight="1" x14ac:dyDescent="0.2">
      <c r="A76" s="5" t="s">
        <v>855</v>
      </c>
      <c r="B76" s="45" t="s">
        <v>1454</v>
      </c>
      <c r="C76" s="4" t="s">
        <v>856</v>
      </c>
      <c r="D76" s="4" t="s">
        <v>594</v>
      </c>
      <c r="E76" s="6">
        <v>2000000</v>
      </c>
      <c r="F76" s="7">
        <v>2089.36</v>
      </c>
      <c r="G76" s="8">
        <v>6.8999999999999999E-3</v>
      </c>
      <c r="H76" s="14">
        <v>6.5859000000000001E-2</v>
      </c>
      <c r="I76" s="9"/>
      <c r="J76" s="69"/>
    </row>
    <row r="77" spans="1:10" ht="12.95" customHeight="1" x14ac:dyDescent="0.2">
      <c r="A77" s="5" t="s">
        <v>857</v>
      </c>
      <c r="B77" s="45" t="s">
        <v>1455</v>
      </c>
      <c r="C77" s="4" t="s">
        <v>858</v>
      </c>
      <c r="D77" s="4" t="s">
        <v>629</v>
      </c>
      <c r="E77" s="6">
        <v>2000</v>
      </c>
      <c r="F77" s="7">
        <v>2031.76</v>
      </c>
      <c r="G77" s="8">
        <v>6.7000000000000002E-3</v>
      </c>
      <c r="H77" s="14">
        <v>6.9599999999999995E-2</v>
      </c>
      <c r="I77" s="9"/>
      <c r="J77" s="69"/>
    </row>
    <row r="78" spans="1:10" ht="12.95" customHeight="1" x14ac:dyDescent="0.2">
      <c r="A78" s="5" t="s">
        <v>859</v>
      </c>
      <c r="B78" s="45" t="s">
        <v>1456</v>
      </c>
      <c r="C78" s="4" t="s">
        <v>860</v>
      </c>
      <c r="D78" s="4" t="s">
        <v>594</v>
      </c>
      <c r="E78" s="6">
        <v>2000000</v>
      </c>
      <c r="F78" s="7">
        <v>1998.39</v>
      </c>
      <c r="G78" s="8">
        <v>6.6E-3</v>
      </c>
      <c r="H78" s="14">
        <v>7.1062E-2</v>
      </c>
      <c r="I78" s="9"/>
      <c r="J78" s="69"/>
    </row>
    <row r="79" spans="1:10" ht="12.95" customHeight="1" x14ac:dyDescent="0.2">
      <c r="A79" s="5" t="s">
        <v>861</v>
      </c>
      <c r="B79" s="45" t="s">
        <v>1457</v>
      </c>
      <c r="C79" s="4" t="s">
        <v>862</v>
      </c>
      <c r="D79" s="4" t="s">
        <v>594</v>
      </c>
      <c r="E79" s="6">
        <v>1500000</v>
      </c>
      <c r="F79" s="7">
        <v>1599.14</v>
      </c>
      <c r="G79" s="8">
        <v>5.3E-3</v>
      </c>
      <c r="H79" s="14">
        <v>6.9697999999999996E-2</v>
      </c>
      <c r="I79" s="9"/>
      <c r="J79" s="69"/>
    </row>
    <row r="80" spans="1:10" ht="12.95" customHeight="1" x14ac:dyDescent="0.2">
      <c r="A80" s="5" t="s">
        <v>863</v>
      </c>
      <c r="B80" s="45" t="s">
        <v>1458</v>
      </c>
      <c r="C80" s="4" t="s">
        <v>864</v>
      </c>
      <c r="D80" s="4" t="s">
        <v>594</v>
      </c>
      <c r="E80" s="6">
        <v>1500000</v>
      </c>
      <c r="F80" s="7">
        <v>1578.85</v>
      </c>
      <c r="G80" s="8">
        <v>5.1999999999999998E-3</v>
      </c>
      <c r="H80" s="14">
        <v>6.8090999999999999E-2</v>
      </c>
      <c r="I80" s="9"/>
      <c r="J80" s="69"/>
    </row>
    <row r="81" spans="1:10" ht="12.95" customHeight="1" x14ac:dyDescent="0.2">
      <c r="A81" s="5" t="s">
        <v>865</v>
      </c>
      <c r="B81" s="45" t="s">
        <v>1459</v>
      </c>
      <c r="C81" s="4" t="s">
        <v>866</v>
      </c>
      <c r="D81" s="4" t="s">
        <v>594</v>
      </c>
      <c r="E81" s="6">
        <v>1500000</v>
      </c>
      <c r="F81" s="7">
        <v>1576.31</v>
      </c>
      <c r="G81" s="8">
        <v>5.1999999999999998E-3</v>
      </c>
      <c r="H81" s="14">
        <v>6.7323999999999995E-2</v>
      </c>
      <c r="I81" s="9"/>
      <c r="J81" s="69"/>
    </row>
    <row r="82" spans="1:10" ht="12.95" customHeight="1" x14ac:dyDescent="0.2">
      <c r="A82" s="5" t="s">
        <v>867</v>
      </c>
      <c r="B82" s="45" t="s">
        <v>1460</v>
      </c>
      <c r="C82" s="4" t="s">
        <v>868</v>
      </c>
      <c r="D82" s="4" t="s">
        <v>594</v>
      </c>
      <c r="E82" s="6">
        <v>1500000</v>
      </c>
      <c r="F82" s="7">
        <v>1574.69</v>
      </c>
      <c r="G82" s="8">
        <v>5.1999999999999998E-3</v>
      </c>
      <c r="H82" s="14">
        <v>6.7109000000000002E-2</v>
      </c>
      <c r="I82" s="9"/>
      <c r="J82" s="69"/>
    </row>
    <row r="83" spans="1:10" ht="12.95" customHeight="1" x14ac:dyDescent="0.2">
      <c r="A83" s="5" t="s">
        <v>869</v>
      </c>
      <c r="B83" s="45" t="s">
        <v>1461</v>
      </c>
      <c r="C83" s="4" t="s">
        <v>870</v>
      </c>
      <c r="D83" s="4" t="s">
        <v>594</v>
      </c>
      <c r="E83" s="6">
        <v>1500000</v>
      </c>
      <c r="F83" s="7">
        <v>1567.06</v>
      </c>
      <c r="G83" s="8">
        <v>5.1999999999999998E-3</v>
      </c>
      <c r="H83" s="14">
        <v>6.5745999999999999E-2</v>
      </c>
      <c r="I83" s="9"/>
      <c r="J83" s="69"/>
    </row>
    <row r="84" spans="1:10" ht="12.95" customHeight="1" x14ac:dyDescent="0.2">
      <c r="A84" s="5" t="s">
        <v>871</v>
      </c>
      <c r="B84" s="45" t="s">
        <v>1462</v>
      </c>
      <c r="C84" s="4" t="s">
        <v>872</v>
      </c>
      <c r="D84" s="4" t="s">
        <v>594</v>
      </c>
      <c r="E84" s="6">
        <v>1500000</v>
      </c>
      <c r="F84" s="7">
        <v>1547.52</v>
      </c>
      <c r="G84" s="8">
        <v>5.1000000000000004E-3</v>
      </c>
      <c r="H84" s="14">
        <v>6.9310999999999998E-2</v>
      </c>
      <c r="I84" s="9"/>
      <c r="J84" s="69"/>
    </row>
    <row r="85" spans="1:10" ht="12.95" customHeight="1" x14ac:dyDescent="0.2">
      <c r="A85" s="5" t="s">
        <v>873</v>
      </c>
      <c r="B85" s="45" t="s">
        <v>1463</v>
      </c>
      <c r="C85" s="4" t="s">
        <v>874</v>
      </c>
      <c r="D85" s="4" t="s">
        <v>594</v>
      </c>
      <c r="E85" s="6">
        <v>1500000</v>
      </c>
      <c r="F85" s="7">
        <v>1547.04</v>
      </c>
      <c r="G85" s="8">
        <v>5.1000000000000004E-3</v>
      </c>
      <c r="H85" s="14">
        <v>7.1174000000000001E-2</v>
      </c>
      <c r="I85" s="9"/>
      <c r="J85" s="69"/>
    </row>
    <row r="86" spans="1:10" ht="12.95" customHeight="1" x14ac:dyDescent="0.2">
      <c r="A86" s="5" t="s">
        <v>875</v>
      </c>
      <c r="B86" s="45" t="s">
        <v>1464</v>
      </c>
      <c r="C86" s="4" t="s">
        <v>876</v>
      </c>
      <c r="D86" s="4" t="s">
        <v>629</v>
      </c>
      <c r="E86" s="6">
        <v>1500</v>
      </c>
      <c r="F86" s="7">
        <v>1518.5</v>
      </c>
      <c r="G86" s="8">
        <v>5.0000000000000001E-3</v>
      </c>
      <c r="H86" s="14">
        <v>7.0000000000000007E-2</v>
      </c>
      <c r="I86" s="9"/>
      <c r="J86" s="69"/>
    </row>
    <row r="87" spans="1:10" ht="12.95" customHeight="1" x14ac:dyDescent="0.2">
      <c r="A87" s="5" t="s">
        <v>877</v>
      </c>
      <c r="B87" s="45" t="s">
        <v>1465</v>
      </c>
      <c r="C87" s="4" t="s">
        <v>878</v>
      </c>
      <c r="D87" s="4" t="s">
        <v>629</v>
      </c>
      <c r="E87" s="6">
        <v>1500</v>
      </c>
      <c r="F87" s="7">
        <v>1497.88</v>
      </c>
      <c r="G87" s="8">
        <v>4.8999999999999998E-3</v>
      </c>
      <c r="H87" s="14">
        <v>7.2973999999999997E-2</v>
      </c>
      <c r="I87" s="9"/>
      <c r="J87" s="69"/>
    </row>
    <row r="88" spans="1:10" ht="12.95" customHeight="1" x14ac:dyDescent="0.2">
      <c r="A88" s="5" t="s">
        <v>879</v>
      </c>
      <c r="B88" s="45" t="s">
        <v>1466</v>
      </c>
      <c r="C88" s="4" t="s">
        <v>880</v>
      </c>
      <c r="D88" s="4" t="s">
        <v>594</v>
      </c>
      <c r="E88" s="6">
        <v>1500000</v>
      </c>
      <c r="F88" s="7">
        <v>1461.61</v>
      </c>
      <c r="G88" s="8">
        <v>4.7999999999999996E-3</v>
      </c>
      <c r="H88" s="14">
        <v>7.3025999999999994E-2</v>
      </c>
      <c r="I88" s="9"/>
      <c r="J88" s="69"/>
    </row>
    <row r="89" spans="1:10" ht="12.95" customHeight="1" x14ac:dyDescent="0.2">
      <c r="A89" s="5" t="s">
        <v>881</v>
      </c>
      <c r="B89" s="45" t="s">
        <v>1467</v>
      </c>
      <c r="C89" s="4" t="s">
        <v>882</v>
      </c>
      <c r="D89" s="4" t="s">
        <v>594</v>
      </c>
      <c r="E89" s="6">
        <v>1000000</v>
      </c>
      <c r="F89" s="7">
        <v>1067.72</v>
      </c>
      <c r="G89" s="8">
        <v>3.5000000000000001E-3</v>
      </c>
      <c r="H89" s="14">
        <v>6.9680000000000006E-2</v>
      </c>
      <c r="I89" s="9"/>
      <c r="J89" s="69"/>
    </row>
    <row r="90" spans="1:10" ht="12.95" customHeight="1" x14ac:dyDescent="0.2">
      <c r="A90" s="5" t="s">
        <v>883</v>
      </c>
      <c r="B90" s="45" t="s">
        <v>1468</v>
      </c>
      <c r="C90" s="4" t="s">
        <v>884</v>
      </c>
      <c r="D90" s="4" t="s">
        <v>629</v>
      </c>
      <c r="E90" s="6">
        <v>100</v>
      </c>
      <c r="F90" s="7">
        <v>1049.1199999999999</v>
      </c>
      <c r="G90" s="8">
        <v>3.5000000000000001E-3</v>
      </c>
      <c r="H90" s="14">
        <v>6.7373000000000002E-2</v>
      </c>
      <c r="I90" s="9"/>
      <c r="J90" s="69"/>
    </row>
    <row r="91" spans="1:10" ht="12.95" customHeight="1" x14ac:dyDescent="0.2">
      <c r="A91" s="5" t="s">
        <v>885</v>
      </c>
      <c r="B91" s="45" t="s">
        <v>1469</v>
      </c>
      <c r="C91" s="4" t="s">
        <v>886</v>
      </c>
      <c r="D91" s="4" t="s">
        <v>594</v>
      </c>
      <c r="E91" s="6">
        <v>1000000</v>
      </c>
      <c r="F91" s="7">
        <v>1046.9000000000001</v>
      </c>
      <c r="G91" s="8">
        <v>3.5000000000000001E-3</v>
      </c>
      <c r="H91" s="14">
        <v>6.5745999999999999E-2</v>
      </c>
      <c r="I91" s="9"/>
      <c r="J91" s="69"/>
    </row>
    <row r="92" spans="1:10" ht="12.95" customHeight="1" x14ac:dyDescent="0.2">
      <c r="A92" s="5" t="s">
        <v>887</v>
      </c>
      <c r="B92" s="45" t="s">
        <v>1470</v>
      </c>
      <c r="C92" s="4" t="s">
        <v>888</v>
      </c>
      <c r="D92" s="4" t="s">
        <v>594</v>
      </c>
      <c r="E92" s="6">
        <v>1000000</v>
      </c>
      <c r="F92" s="7">
        <v>1040.1500000000001</v>
      </c>
      <c r="G92" s="8">
        <v>3.3999999999999998E-3</v>
      </c>
      <c r="H92" s="14">
        <v>7.2327000000000002E-2</v>
      </c>
      <c r="I92" s="9"/>
      <c r="J92" s="69"/>
    </row>
    <row r="93" spans="1:10" ht="12.95" customHeight="1" x14ac:dyDescent="0.2">
      <c r="A93" s="5" t="s">
        <v>889</v>
      </c>
      <c r="B93" s="45" t="s">
        <v>1471</v>
      </c>
      <c r="C93" s="4" t="s">
        <v>890</v>
      </c>
      <c r="D93" s="4" t="s">
        <v>594</v>
      </c>
      <c r="E93" s="6">
        <v>1000000</v>
      </c>
      <c r="F93" s="7">
        <v>1039.2</v>
      </c>
      <c r="G93" s="8">
        <v>3.3999999999999998E-3</v>
      </c>
      <c r="H93" s="14">
        <v>6.6414000000000001E-2</v>
      </c>
      <c r="I93" s="9"/>
      <c r="J93" s="69"/>
    </row>
    <row r="94" spans="1:10" ht="12.95" customHeight="1" x14ac:dyDescent="0.2">
      <c r="A94" s="5" t="s">
        <v>891</v>
      </c>
      <c r="B94" s="45" t="s">
        <v>1472</v>
      </c>
      <c r="C94" s="4" t="s">
        <v>892</v>
      </c>
      <c r="D94" s="4" t="s">
        <v>594</v>
      </c>
      <c r="E94" s="6">
        <v>1000000</v>
      </c>
      <c r="F94" s="7">
        <v>1038.6400000000001</v>
      </c>
      <c r="G94" s="8">
        <v>3.3999999999999998E-3</v>
      </c>
      <c r="H94" s="14">
        <v>7.2202000000000002E-2</v>
      </c>
      <c r="I94" s="9"/>
      <c r="J94" s="69"/>
    </row>
    <row r="95" spans="1:10" ht="12.95" customHeight="1" x14ac:dyDescent="0.2">
      <c r="A95" s="5" t="s">
        <v>893</v>
      </c>
      <c r="B95" s="45" t="s">
        <v>1473</v>
      </c>
      <c r="C95" s="4" t="s">
        <v>894</v>
      </c>
      <c r="D95" s="4" t="s">
        <v>594</v>
      </c>
      <c r="E95" s="6">
        <v>1000000</v>
      </c>
      <c r="F95" s="7">
        <v>1036.1199999999999</v>
      </c>
      <c r="G95" s="8">
        <v>3.3999999999999998E-3</v>
      </c>
      <c r="H95" s="14">
        <v>6.9415000000000004E-2</v>
      </c>
      <c r="I95" s="9"/>
      <c r="J95" s="69"/>
    </row>
    <row r="96" spans="1:10" ht="12.95" customHeight="1" x14ac:dyDescent="0.2">
      <c r="A96" s="5" t="s">
        <v>895</v>
      </c>
      <c r="B96" s="45" t="s">
        <v>1474</v>
      </c>
      <c r="C96" s="4" t="s">
        <v>896</v>
      </c>
      <c r="D96" s="4" t="s">
        <v>594</v>
      </c>
      <c r="E96" s="6">
        <v>1000000</v>
      </c>
      <c r="F96" s="7">
        <v>1034.8800000000001</v>
      </c>
      <c r="G96" s="8">
        <v>3.3999999999999998E-3</v>
      </c>
      <c r="H96" s="14">
        <v>6.5754999999999994E-2</v>
      </c>
      <c r="I96" s="9"/>
      <c r="J96" s="69"/>
    </row>
    <row r="97" spans="1:10" ht="12.95" customHeight="1" x14ac:dyDescent="0.2">
      <c r="A97" s="5" t="s">
        <v>897</v>
      </c>
      <c r="B97" s="45" t="s">
        <v>1475</v>
      </c>
      <c r="C97" s="4" t="s">
        <v>898</v>
      </c>
      <c r="D97" s="4" t="s">
        <v>594</v>
      </c>
      <c r="E97" s="6">
        <v>1000000</v>
      </c>
      <c r="F97" s="7">
        <v>1032.1400000000001</v>
      </c>
      <c r="G97" s="8">
        <v>3.3999999999999998E-3</v>
      </c>
      <c r="H97" s="14">
        <v>7.1174000000000001E-2</v>
      </c>
      <c r="I97" s="9"/>
      <c r="J97" s="69"/>
    </row>
    <row r="98" spans="1:10" ht="12.95" customHeight="1" x14ac:dyDescent="0.2">
      <c r="A98" s="5" t="s">
        <v>899</v>
      </c>
      <c r="B98" s="45" t="s">
        <v>1476</v>
      </c>
      <c r="C98" s="4" t="s">
        <v>900</v>
      </c>
      <c r="D98" s="4" t="s">
        <v>594</v>
      </c>
      <c r="E98" s="6">
        <v>1000000</v>
      </c>
      <c r="F98" s="7">
        <v>1030.5999999999999</v>
      </c>
      <c r="G98" s="8">
        <v>3.3999999999999998E-3</v>
      </c>
      <c r="H98" s="14">
        <v>7.3233000000000006E-2</v>
      </c>
      <c r="I98" s="9"/>
      <c r="J98" s="69"/>
    </row>
    <row r="99" spans="1:10" ht="12.95" customHeight="1" x14ac:dyDescent="0.2">
      <c r="A99" s="5" t="s">
        <v>901</v>
      </c>
      <c r="B99" s="45" t="s">
        <v>1477</v>
      </c>
      <c r="C99" s="4" t="s">
        <v>902</v>
      </c>
      <c r="D99" s="4" t="s">
        <v>594</v>
      </c>
      <c r="E99" s="6">
        <v>1000000</v>
      </c>
      <c r="F99" s="7">
        <v>1030.07</v>
      </c>
      <c r="G99" s="8">
        <v>3.3999999999999998E-3</v>
      </c>
      <c r="H99" s="14">
        <v>7.3842000000000005E-2</v>
      </c>
      <c r="I99" s="9"/>
      <c r="J99" s="69"/>
    </row>
    <row r="100" spans="1:10" ht="12.95" customHeight="1" x14ac:dyDescent="0.2">
      <c r="A100" s="5" t="s">
        <v>903</v>
      </c>
      <c r="B100" s="45" t="s">
        <v>1478</v>
      </c>
      <c r="C100" s="4" t="s">
        <v>904</v>
      </c>
      <c r="D100" s="4" t="s">
        <v>594</v>
      </c>
      <c r="E100" s="6">
        <v>1000000</v>
      </c>
      <c r="F100" s="7">
        <v>1027.45</v>
      </c>
      <c r="G100" s="8">
        <v>3.3999999999999998E-3</v>
      </c>
      <c r="H100" s="14">
        <v>7.3233000000000006E-2</v>
      </c>
      <c r="I100" s="9"/>
      <c r="J100" s="69"/>
    </row>
    <row r="101" spans="1:10" ht="12.95" customHeight="1" x14ac:dyDescent="0.2">
      <c r="A101" s="5" t="s">
        <v>905</v>
      </c>
      <c r="B101" s="45" t="s">
        <v>1479</v>
      </c>
      <c r="C101" s="4" t="s">
        <v>906</v>
      </c>
      <c r="D101" s="4" t="s">
        <v>594</v>
      </c>
      <c r="E101" s="6">
        <v>1000000</v>
      </c>
      <c r="F101" s="7">
        <v>1022.46</v>
      </c>
      <c r="G101" s="8">
        <v>3.3999999999999998E-3</v>
      </c>
      <c r="H101" s="14">
        <v>6.9442000000000004E-2</v>
      </c>
      <c r="I101" s="9"/>
      <c r="J101" s="69"/>
    </row>
    <row r="102" spans="1:10" ht="12.95" customHeight="1" x14ac:dyDescent="0.2">
      <c r="A102" s="5" t="s">
        <v>907</v>
      </c>
      <c r="B102" s="45" t="s">
        <v>1480</v>
      </c>
      <c r="C102" s="4" t="s">
        <v>908</v>
      </c>
      <c r="D102" s="4" t="s">
        <v>594</v>
      </c>
      <c r="E102" s="6">
        <v>1000000</v>
      </c>
      <c r="F102" s="7">
        <v>1016.55</v>
      </c>
      <c r="G102" s="8">
        <v>3.3999999999999998E-3</v>
      </c>
      <c r="H102" s="14">
        <v>7.1017999999999998E-2</v>
      </c>
      <c r="I102" s="9"/>
      <c r="J102" s="69"/>
    </row>
    <row r="103" spans="1:10" ht="12.95" customHeight="1" x14ac:dyDescent="0.2">
      <c r="A103" s="5" t="s">
        <v>909</v>
      </c>
      <c r="B103" s="45" t="s">
        <v>1481</v>
      </c>
      <c r="C103" s="4" t="s">
        <v>910</v>
      </c>
      <c r="D103" s="4" t="s">
        <v>594</v>
      </c>
      <c r="E103" s="6">
        <v>1000000</v>
      </c>
      <c r="F103" s="7">
        <v>1016.16</v>
      </c>
      <c r="G103" s="8">
        <v>3.3999999999999998E-3</v>
      </c>
      <c r="H103" s="14">
        <v>6.9260000000000002E-2</v>
      </c>
      <c r="I103" s="9"/>
      <c r="J103" s="69"/>
    </row>
    <row r="104" spans="1:10" ht="12.95" customHeight="1" x14ac:dyDescent="0.2">
      <c r="A104" s="5" t="s">
        <v>911</v>
      </c>
      <c r="B104" s="45" t="s">
        <v>1482</v>
      </c>
      <c r="C104" s="4" t="s">
        <v>912</v>
      </c>
      <c r="D104" s="4" t="s">
        <v>594</v>
      </c>
      <c r="E104" s="6">
        <v>1000000</v>
      </c>
      <c r="F104" s="7">
        <v>1010.27</v>
      </c>
      <c r="G104" s="8">
        <v>3.3E-3</v>
      </c>
      <c r="H104" s="14">
        <v>7.1112999999999996E-2</v>
      </c>
      <c r="I104" s="9"/>
      <c r="J104" s="69"/>
    </row>
    <row r="105" spans="1:10" ht="12.95" customHeight="1" x14ac:dyDescent="0.2">
      <c r="A105" s="5" t="s">
        <v>913</v>
      </c>
      <c r="B105" s="45" t="s">
        <v>1483</v>
      </c>
      <c r="C105" s="4" t="s">
        <v>914</v>
      </c>
      <c r="D105" s="4" t="s">
        <v>594</v>
      </c>
      <c r="E105" s="6">
        <v>1000000</v>
      </c>
      <c r="F105" s="7">
        <v>1004.86</v>
      </c>
      <c r="G105" s="8">
        <v>3.3E-3</v>
      </c>
      <c r="H105" s="14">
        <v>7.1462999999999999E-2</v>
      </c>
      <c r="I105" s="9"/>
      <c r="J105" s="69"/>
    </row>
    <row r="106" spans="1:10" ht="12.95" customHeight="1" x14ac:dyDescent="0.2">
      <c r="A106" s="5" t="s">
        <v>915</v>
      </c>
      <c r="B106" s="45" t="s">
        <v>1484</v>
      </c>
      <c r="C106" s="4" t="s">
        <v>916</v>
      </c>
      <c r="D106" s="4" t="s">
        <v>594</v>
      </c>
      <c r="E106" s="6">
        <v>1000000</v>
      </c>
      <c r="F106" s="7">
        <v>1003.54</v>
      </c>
      <c r="G106" s="8">
        <v>3.3E-3</v>
      </c>
      <c r="H106" s="14">
        <v>7.1586999999999998E-2</v>
      </c>
      <c r="I106" s="9"/>
      <c r="J106" s="69"/>
    </row>
    <row r="107" spans="1:10" ht="12.95" customHeight="1" x14ac:dyDescent="0.2">
      <c r="A107" s="5" t="s">
        <v>917</v>
      </c>
      <c r="B107" s="45" t="s">
        <v>1485</v>
      </c>
      <c r="C107" s="4" t="s">
        <v>918</v>
      </c>
      <c r="D107" s="4" t="s">
        <v>594</v>
      </c>
      <c r="E107" s="6">
        <v>1000000</v>
      </c>
      <c r="F107" s="7">
        <v>1003.48</v>
      </c>
      <c r="G107" s="8">
        <v>3.3E-3</v>
      </c>
      <c r="H107" s="14">
        <v>7.1586999999999998E-2</v>
      </c>
      <c r="I107" s="9"/>
      <c r="J107" s="69"/>
    </row>
    <row r="108" spans="1:10" ht="12.95" customHeight="1" x14ac:dyDescent="0.2">
      <c r="A108" s="5" t="s">
        <v>919</v>
      </c>
      <c r="B108" s="45" t="s">
        <v>1486</v>
      </c>
      <c r="C108" s="4" t="s">
        <v>920</v>
      </c>
      <c r="D108" s="4" t="s">
        <v>594</v>
      </c>
      <c r="E108" s="6">
        <v>1000000</v>
      </c>
      <c r="F108" s="7">
        <v>1000.84</v>
      </c>
      <c r="G108" s="8">
        <v>3.3E-3</v>
      </c>
      <c r="H108" s="14">
        <v>7.152E-2</v>
      </c>
      <c r="I108" s="9"/>
      <c r="J108" s="69"/>
    </row>
    <row r="109" spans="1:10" ht="12.95" customHeight="1" x14ac:dyDescent="0.2">
      <c r="A109" s="5" t="s">
        <v>921</v>
      </c>
      <c r="B109" s="45" t="s">
        <v>1487</v>
      </c>
      <c r="C109" s="4" t="s">
        <v>922</v>
      </c>
      <c r="D109" s="4" t="s">
        <v>594</v>
      </c>
      <c r="E109" s="6">
        <v>1000000</v>
      </c>
      <c r="F109" s="7">
        <v>1000.8</v>
      </c>
      <c r="G109" s="8">
        <v>3.3E-3</v>
      </c>
      <c r="H109" s="14">
        <v>7.1586999999999998E-2</v>
      </c>
      <c r="I109" s="9"/>
      <c r="J109" s="69"/>
    </row>
    <row r="110" spans="1:10" ht="12.95" customHeight="1" x14ac:dyDescent="0.2">
      <c r="A110" s="5" t="s">
        <v>923</v>
      </c>
      <c r="B110" s="45" t="s">
        <v>1488</v>
      </c>
      <c r="C110" s="4" t="s">
        <v>924</v>
      </c>
      <c r="D110" s="4" t="s">
        <v>594</v>
      </c>
      <c r="E110" s="6">
        <v>1000000</v>
      </c>
      <c r="F110" s="7">
        <v>991.51</v>
      </c>
      <c r="G110" s="8">
        <v>3.3E-3</v>
      </c>
      <c r="H110" s="14">
        <v>7.1536000000000002E-2</v>
      </c>
      <c r="I110" s="9"/>
      <c r="J110" s="69"/>
    </row>
    <row r="111" spans="1:10" ht="12.95" customHeight="1" x14ac:dyDescent="0.2">
      <c r="A111" s="5" t="s">
        <v>925</v>
      </c>
      <c r="B111" s="45" t="s">
        <v>1489</v>
      </c>
      <c r="C111" s="4" t="s">
        <v>926</v>
      </c>
      <c r="D111" s="4" t="s">
        <v>594</v>
      </c>
      <c r="E111" s="6">
        <v>1000000</v>
      </c>
      <c r="F111" s="7">
        <v>991.05</v>
      </c>
      <c r="G111" s="8">
        <v>3.3E-3</v>
      </c>
      <c r="H111" s="14">
        <v>7.3078000000000004E-2</v>
      </c>
      <c r="I111" s="9"/>
      <c r="J111" s="69"/>
    </row>
    <row r="112" spans="1:10" ht="12.95" customHeight="1" x14ac:dyDescent="0.2">
      <c r="A112" s="5" t="s">
        <v>927</v>
      </c>
      <c r="B112" s="45" t="s">
        <v>1490</v>
      </c>
      <c r="C112" s="4" t="s">
        <v>928</v>
      </c>
      <c r="D112" s="4" t="s">
        <v>594</v>
      </c>
      <c r="E112" s="6">
        <v>1000000</v>
      </c>
      <c r="F112" s="7">
        <v>984.16</v>
      </c>
      <c r="G112" s="8">
        <v>3.2000000000000002E-3</v>
      </c>
      <c r="H112" s="14">
        <v>7.3025999999999994E-2</v>
      </c>
      <c r="I112" s="9"/>
      <c r="J112" s="69"/>
    </row>
    <row r="113" spans="1:10" ht="12.95" customHeight="1" x14ac:dyDescent="0.2">
      <c r="A113" s="5" t="s">
        <v>929</v>
      </c>
      <c r="B113" s="45" t="s">
        <v>1491</v>
      </c>
      <c r="C113" s="4" t="s">
        <v>930</v>
      </c>
      <c r="D113" s="4" t="s">
        <v>594</v>
      </c>
      <c r="E113" s="6">
        <v>500000</v>
      </c>
      <c r="F113" s="7">
        <v>529.17999999999995</v>
      </c>
      <c r="G113" s="8">
        <v>1.6999999999999999E-3</v>
      </c>
      <c r="H113" s="14">
        <v>7.1817000000000006E-2</v>
      </c>
      <c r="I113" s="9"/>
      <c r="J113" s="69"/>
    </row>
    <row r="114" spans="1:10" ht="12.95" customHeight="1" x14ac:dyDescent="0.2">
      <c r="A114" s="5" t="s">
        <v>931</v>
      </c>
      <c r="B114" s="45" t="s">
        <v>1492</v>
      </c>
      <c r="C114" s="4" t="s">
        <v>932</v>
      </c>
      <c r="D114" s="4" t="s">
        <v>594</v>
      </c>
      <c r="E114" s="6">
        <v>500000</v>
      </c>
      <c r="F114" s="7">
        <v>528.30999999999995</v>
      </c>
      <c r="G114" s="8">
        <v>1.6999999999999999E-3</v>
      </c>
      <c r="H114" s="14">
        <v>7.1817000000000006E-2</v>
      </c>
      <c r="I114" s="9"/>
      <c r="J114" s="69"/>
    </row>
    <row r="115" spans="1:10" ht="12.95" customHeight="1" x14ac:dyDescent="0.2">
      <c r="A115" s="5" t="s">
        <v>933</v>
      </c>
      <c r="B115" s="45" t="s">
        <v>1493</v>
      </c>
      <c r="C115" s="4" t="s">
        <v>934</v>
      </c>
      <c r="D115" s="4" t="s">
        <v>594</v>
      </c>
      <c r="E115" s="6">
        <v>500000</v>
      </c>
      <c r="F115" s="7">
        <v>527.53</v>
      </c>
      <c r="G115" s="8">
        <v>1.6999999999999999E-3</v>
      </c>
      <c r="H115" s="14">
        <v>6.7323999999999995E-2</v>
      </c>
      <c r="I115" s="9"/>
      <c r="J115" s="69"/>
    </row>
    <row r="116" spans="1:10" ht="12.95" customHeight="1" x14ac:dyDescent="0.2">
      <c r="A116" s="5" t="s">
        <v>935</v>
      </c>
      <c r="B116" s="45" t="s">
        <v>1494</v>
      </c>
      <c r="C116" s="4" t="s">
        <v>936</v>
      </c>
      <c r="D116" s="4" t="s">
        <v>594</v>
      </c>
      <c r="E116" s="6">
        <v>500000</v>
      </c>
      <c r="F116" s="7">
        <v>526.54</v>
      </c>
      <c r="G116" s="8">
        <v>1.6999999999999999E-3</v>
      </c>
      <c r="H116" s="14">
        <v>7.1290000000000006E-2</v>
      </c>
      <c r="I116" s="9"/>
      <c r="J116" s="69"/>
    </row>
    <row r="117" spans="1:10" ht="12.95" customHeight="1" x14ac:dyDescent="0.2">
      <c r="A117" s="5" t="s">
        <v>937</v>
      </c>
      <c r="B117" s="45" t="s">
        <v>1495</v>
      </c>
      <c r="C117" s="4" t="s">
        <v>938</v>
      </c>
      <c r="D117" s="4" t="s">
        <v>594</v>
      </c>
      <c r="E117" s="6">
        <v>500000</v>
      </c>
      <c r="F117" s="7">
        <v>526.53</v>
      </c>
      <c r="G117" s="8">
        <v>1.6999999999999999E-3</v>
      </c>
      <c r="H117" s="14">
        <v>6.7090999999999998E-2</v>
      </c>
      <c r="I117" s="9"/>
      <c r="J117" s="69"/>
    </row>
    <row r="118" spans="1:10" ht="12.95" customHeight="1" x14ac:dyDescent="0.2">
      <c r="A118" s="5" t="s">
        <v>939</v>
      </c>
      <c r="B118" s="45" t="s">
        <v>1496</v>
      </c>
      <c r="C118" s="4" t="s">
        <v>940</v>
      </c>
      <c r="D118" s="4" t="s">
        <v>594</v>
      </c>
      <c r="E118" s="6">
        <v>500000</v>
      </c>
      <c r="F118" s="7">
        <v>525.25</v>
      </c>
      <c r="G118" s="8">
        <v>1.6999999999999999E-3</v>
      </c>
      <c r="H118" s="14">
        <v>6.966E-2</v>
      </c>
      <c r="I118" s="9"/>
      <c r="J118" s="69"/>
    </row>
    <row r="119" spans="1:10" ht="12.95" customHeight="1" x14ac:dyDescent="0.2">
      <c r="A119" s="5" t="s">
        <v>941</v>
      </c>
      <c r="B119" s="45" t="s">
        <v>1497</v>
      </c>
      <c r="C119" s="4" t="s">
        <v>942</v>
      </c>
      <c r="D119" s="4" t="s">
        <v>594</v>
      </c>
      <c r="E119" s="6">
        <v>500000</v>
      </c>
      <c r="F119" s="7">
        <v>523.58000000000004</v>
      </c>
      <c r="G119" s="8">
        <v>1.6999999999999999E-3</v>
      </c>
      <c r="H119" s="14">
        <v>6.7747000000000002E-2</v>
      </c>
      <c r="I119" s="9"/>
      <c r="J119" s="69"/>
    </row>
    <row r="120" spans="1:10" ht="12.95" customHeight="1" x14ac:dyDescent="0.2">
      <c r="A120" s="5" t="s">
        <v>943</v>
      </c>
      <c r="B120" s="45" t="s">
        <v>1498</v>
      </c>
      <c r="C120" s="4" t="s">
        <v>944</v>
      </c>
      <c r="D120" s="4" t="s">
        <v>594</v>
      </c>
      <c r="E120" s="6">
        <v>500000</v>
      </c>
      <c r="F120" s="7">
        <v>523.30999999999995</v>
      </c>
      <c r="G120" s="8">
        <v>1.6999999999999999E-3</v>
      </c>
      <c r="H120" s="14">
        <v>6.6005999999999995E-2</v>
      </c>
      <c r="I120" s="9"/>
      <c r="J120" s="69"/>
    </row>
    <row r="121" spans="1:10" ht="12.95" customHeight="1" x14ac:dyDescent="0.2">
      <c r="A121" s="5" t="s">
        <v>945</v>
      </c>
      <c r="B121" s="45" t="s">
        <v>1499</v>
      </c>
      <c r="C121" s="4" t="s">
        <v>946</v>
      </c>
      <c r="D121" s="4" t="s">
        <v>594</v>
      </c>
      <c r="E121" s="6">
        <v>500000</v>
      </c>
      <c r="F121" s="7">
        <v>522.41</v>
      </c>
      <c r="G121" s="8">
        <v>1.6999999999999999E-3</v>
      </c>
      <c r="H121" s="14">
        <v>6.7835000000000006E-2</v>
      </c>
      <c r="I121" s="9"/>
      <c r="J121" s="69"/>
    </row>
    <row r="122" spans="1:10" ht="12.95" customHeight="1" x14ac:dyDescent="0.2">
      <c r="A122" s="5" t="s">
        <v>947</v>
      </c>
      <c r="B122" s="45" t="s">
        <v>1500</v>
      </c>
      <c r="C122" s="4" t="s">
        <v>948</v>
      </c>
      <c r="D122" s="4" t="s">
        <v>594</v>
      </c>
      <c r="E122" s="6">
        <v>500000</v>
      </c>
      <c r="F122" s="7">
        <v>522.39</v>
      </c>
      <c r="G122" s="8">
        <v>1.6999999999999999E-3</v>
      </c>
      <c r="H122" s="14">
        <v>6.3794000000000003E-2</v>
      </c>
      <c r="I122" s="9"/>
      <c r="J122" s="69"/>
    </row>
    <row r="123" spans="1:10" ht="12.95" customHeight="1" x14ac:dyDescent="0.2">
      <c r="A123" s="5" t="s">
        <v>949</v>
      </c>
      <c r="B123" s="45" t="s">
        <v>1501</v>
      </c>
      <c r="C123" s="4" t="s">
        <v>950</v>
      </c>
      <c r="D123" s="4" t="s">
        <v>594</v>
      </c>
      <c r="E123" s="6">
        <v>500000</v>
      </c>
      <c r="F123" s="7">
        <v>521.29</v>
      </c>
      <c r="G123" s="8">
        <v>1.6999999999999999E-3</v>
      </c>
      <c r="H123" s="14">
        <v>6.7005999999999996E-2</v>
      </c>
      <c r="I123" s="9"/>
      <c r="J123" s="69"/>
    </row>
    <row r="124" spans="1:10" ht="12.95" customHeight="1" x14ac:dyDescent="0.2">
      <c r="A124" s="5" t="s">
        <v>951</v>
      </c>
      <c r="B124" s="45" t="s">
        <v>1502</v>
      </c>
      <c r="C124" s="4" t="s">
        <v>952</v>
      </c>
      <c r="D124" s="4" t="s">
        <v>594</v>
      </c>
      <c r="E124" s="6">
        <v>500000</v>
      </c>
      <c r="F124" s="7">
        <v>518.87</v>
      </c>
      <c r="G124" s="8">
        <v>1.6999999999999999E-3</v>
      </c>
      <c r="H124" s="14">
        <v>6.9310999999999998E-2</v>
      </c>
      <c r="I124" s="9"/>
      <c r="J124" s="69"/>
    </row>
    <row r="125" spans="1:10" ht="12.95" customHeight="1" x14ac:dyDescent="0.2">
      <c r="A125" s="5" t="s">
        <v>953</v>
      </c>
      <c r="B125" s="45" t="s">
        <v>1503</v>
      </c>
      <c r="C125" s="4" t="s">
        <v>954</v>
      </c>
      <c r="D125" s="4" t="s">
        <v>594</v>
      </c>
      <c r="E125" s="6">
        <v>500000</v>
      </c>
      <c r="F125" s="7">
        <v>516.91999999999996</v>
      </c>
      <c r="G125" s="8">
        <v>1.6999999999999999E-3</v>
      </c>
      <c r="H125" s="14">
        <v>6.6106999999999999E-2</v>
      </c>
      <c r="I125" s="9"/>
      <c r="J125" s="69"/>
    </row>
    <row r="126" spans="1:10" ht="12.95" customHeight="1" x14ac:dyDescent="0.2">
      <c r="A126" s="5" t="s">
        <v>955</v>
      </c>
      <c r="B126" s="45" t="s">
        <v>1504</v>
      </c>
      <c r="C126" s="4" t="s">
        <v>956</v>
      </c>
      <c r="D126" s="4" t="s">
        <v>594</v>
      </c>
      <c r="E126" s="6">
        <v>500000</v>
      </c>
      <c r="F126" s="7">
        <v>516.54</v>
      </c>
      <c r="G126" s="8">
        <v>1.6999999999999999E-3</v>
      </c>
      <c r="H126" s="14">
        <v>7.1268999999999999E-2</v>
      </c>
      <c r="I126" s="9"/>
      <c r="J126" s="69"/>
    </row>
    <row r="127" spans="1:10" ht="12.95" customHeight="1" x14ac:dyDescent="0.2">
      <c r="A127" s="5" t="s">
        <v>957</v>
      </c>
      <c r="B127" s="45" t="s">
        <v>1505</v>
      </c>
      <c r="C127" s="4" t="s">
        <v>958</v>
      </c>
      <c r="D127" s="4" t="s">
        <v>594</v>
      </c>
      <c r="E127" s="6">
        <v>500000</v>
      </c>
      <c r="F127" s="7">
        <v>516.05999999999995</v>
      </c>
      <c r="G127" s="8">
        <v>1.6999999999999999E-3</v>
      </c>
      <c r="H127" s="14">
        <v>7.1743000000000001E-2</v>
      </c>
      <c r="I127" s="9"/>
      <c r="J127" s="69"/>
    </row>
    <row r="128" spans="1:10" ht="12.95" customHeight="1" x14ac:dyDescent="0.2">
      <c r="A128" s="5" t="s">
        <v>959</v>
      </c>
      <c r="B128" s="45" t="s">
        <v>1506</v>
      </c>
      <c r="C128" s="4" t="s">
        <v>960</v>
      </c>
      <c r="D128" s="4" t="s">
        <v>594</v>
      </c>
      <c r="E128" s="6">
        <v>500000</v>
      </c>
      <c r="F128" s="7">
        <v>515.73</v>
      </c>
      <c r="G128" s="8">
        <v>1.6999999999999999E-3</v>
      </c>
      <c r="H128" s="14">
        <v>7.2202000000000002E-2</v>
      </c>
      <c r="I128" s="9"/>
      <c r="J128" s="69"/>
    </row>
    <row r="129" spans="1:10" ht="12.95" customHeight="1" x14ac:dyDescent="0.2">
      <c r="A129" s="5" t="s">
        <v>961</v>
      </c>
      <c r="B129" s="45" t="s">
        <v>1507</v>
      </c>
      <c r="C129" s="4" t="s">
        <v>962</v>
      </c>
      <c r="D129" s="4" t="s">
        <v>594</v>
      </c>
      <c r="E129" s="6">
        <v>500000</v>
      </c>
      <c r="F129" s="7">
        <v>515.05999999999995</v>
      </c>
      <c r="G129" s="8">
        <v>1.6999999999999999E-3</v>
      </c>
      <c r="H129" s="14">
        <v>7.3233000000000006E-2</v>
      </c>
      <c r="I129" s="9"/>
      <c r="J129" s="69"/>
    </row>
    <row r="130" spans="1:10" ht="12.95" customHeight="1" x14ac:dyDescent="0.2">
      <c r="A130" s="5" t="s">
        <v>963</v>
      </c>
      <c r="B130" s="45" t="s">
        <v>1508</v>
      </c>
      <c r="C130" s="4" t="s">
        <v>964</v>
      </c>
      <c r="D130" s="4" t="s">
        <v>594</v>
      </c>
      <c r="E130" s="6">
        <v>500000</v>
      </c>
      <c r="F130" s="7">
        <v>510.2</v>
      </c>
      <c r="G130" s="8">
        <v>1.6999999999999999E-3</v>
      </c>
      <c r="H130" s="14">
        <v>6.8014000000000005E-2</v>
      </c>
      <c r="I130" s="9"/>
      <c r="J130" s="69"/>
    </row>
    <row r="131" spans="1:10" ht="12.95" customHeight="1" x14ac:dyDescent="0.2">
      <c r="A131" s="5" t="s">
        <v>965</v>
      </c>
      <c r="B131" s="45" t="s">
        <v>1509</v>
      </c>
      <c r="C131" s="4" t="s">
        <v>966</v>
      </c>
      <c r="D131" s="4" t="s">
        <v>629</v>
      </c>
      <c r="E131" s="6">
        <v>50</v>
      </c>
      <c r="F131" s="7">
        <v>510.02</v>
      </c>
      <c r="G131" s="8">
        <v>1.6999999999999999E-3</v>
      </c>
      <c r="H131" s="14">
        <v>6.9599999999999995E-2</v>
      </c>
      <c r="I131" s="9"/>
      <c r="J131" s="69"/>
    </row>
    <row r="132" spans="1:10" ht="12.95" customHeight="1" x14ac:dyDescent="0.2">
      <c r="A132" s="5" t="s">
        <v>967</v>
      </c>
      <c r="B132" s="45" t="s">
        <v>1510</v>
      </c>
      <c r="C132" s="4" t="s">
        <v>968</v>
      </c>
      <c r="D132" s="4" t="s">
        <v>594</v>
      </c>
      <c r="E132" s="6">
        <v>500000</v>
      </c>
      <c r="F132" s="7">
        <v>508.84</v>
      </c>
      <c r="G132" s="8">
        <v>1.6999999999999999E-3</v>
      </c>
      <c r="H132" s="14">
        <v>7.2045999999999999E-2</v>
      </c>
      <c r="I132" s="9"/>
      <c r="J132" s="69"/>
    </row>
    <row r="133" spans="1:10" ht="12.95" customHeight="1" x14ac:dyDescent="0.2">
      <c r="A133" s="5" t="s">
        <v>969</v>
      </c>
      <c r="B133" s="45" t="s">
        <v>1511</v>
      </c>
      <c r="C133" s="4" t="s">
        <v>970</v>
      </c>
      <c r="D133" s="4" t="s">
        <v>594</v>
      </c>
      <c r="E133" s="6">
        <v>500000</v>
      </c>
      <c r="F133" s="7">
        <v>508.55</v>
      </c>
      <c r="G133" s="8">
        <v>1.6999999999999999E-3</v>
      </c>
      <c r="H133" s="14">
        <v>7.1462999999999999E-2</v>
      </c>
      <c r="I133" s="9"/>
      <c r="J133" s="69"/>
    </row>
    <row r="134" spans="1:10" ht="12.95" customHeight="1" x14ac:dyDescent="0.2">
      <c r="A134" s="5" t="s">
        <v>971</v>
      </c>
      <c r="B134" s="45" t="s">
        <v>1512</v>
      </c>
      <c r="C134" s="4" t="s">
        <v>972</v>
      </c>
      <c r="D134" s="4" t="s">
        <v>594</v>
      </c>
      <c r="E134" s="6">
        <v>500000</v>
      </c>
      <c r="F134" s="7">
        <v>507.8</v>
      </c>
      <c r="G134" s="8">
        <v>1.6999999999999999E-3</v>
      </c>
      <c r="H134" s="14">
        <v>7.1586999999999998E-2</v>
      </c>
      <c r="I134" s="9"/>
      <c r="J134" s="69"/>
    </row>
    <row r="135" spans="1:10" ht="12.95" customHeight="1" x14ac:dyDescent="0.2">
      <c r="A135" s="5" t="s">
        <v>973</v>
      </c>
      <c r="B135" s="45" t="s">
        <v>1513</v>
      </c>
      <c r="C135" s="4" t="s">
        <v>974</v>
      </c>
      <c r="D135" s="4" t="s">
        <v>594</v>
      </c>
      <c r="E135" s="6">
        <v>500000</v>
      </c>
      <c r="F135" s="7">
        <v>507.73</v>
      </c>
      <c r="G135" s="8">
        <v>1.6999999999999999E-3</v>
      </c>
      <c r="H135" s="14">
        <v>7.1462999999999999E-2</v>
      </c>
      <c r="I135" s="9"/>
      <c r="J135" s="69"/>
    </row>
    <row r="136" spans="1:10" ht="12.95" customHeight="1" x14ac:dyDescent="0.2">
      <c r="A136" s="5" t="s">
        <v>975</v>
      </c>
      <c r="B136" s="45" t="s">
        <v>1514</v>
      </c>
      <c r="C136" s="4" t="s">
        <v>976</v>
      </c>
      <c r="D136" s="4" t="s">
        <v>594</v>
      </c>
      <c r="E136" s="6">
        <v>500000</v>
      </c>
      <c r="F136" s="7">
        <v>507.58</v>
      </c>
      <c r="G136" s="8">
        <v>1.6999999999999999E-3</v>
      </c>
      <c r="H136" s="14">
        <v>6.7761000000000002E-2</v>
      </c>
      <c r="I136" s="9"/>
      <c r="J136" s="69"/>
    </row>
    <row r="137" spans="1:10" ht="12.95" customHeight="1" x14ac:dyDescent="0.2">
      <c r="A137" s="5" t="s">
        <v>977</v>
      </c>
      <c r="B137" s="45" t="s">
        <v>1515</v>
      </c>
      <c r="C137" s="4" t="s">
        <v>978</v>
      </c>
      <c r="D137" s="4" t="s">
        <v>629</v>
      </c>
      <c r="E137" s="6">
        <v>50000</v>
      </c>
      <c r="F137" s="7">
        <v>507.36</v>
      </c>
      <c r="G137" s="8">
        <v>1.6999999999999999E-3</v>
      </c>
      <c r="H137" s="14">
        <v>7.0324999999999999E-2</v>
      </c>
      <c r="I137" s="9"/>
      <c r="J137" s="69"/>
    </row>
    <row r="138" spans="1:10" ht="12.95" customHeight="1" x14ac:dyDescent="0.2">
      <c r="A138" s="5" t="s">
        <v>979</v>
      </c>
      <c r="B138" s="45" t="s">
        <v>1516</v>
      </c>
      <c r="C138" s="4" t="s">
        <v>980</v>
      </c>
      <c r="D138" s="4" t="s">
        <v>629</v>
      </c>
      <c r="E138" s="6">
        <v>500</v>
      </c>
      <c r="F138" s="7">
        <v>506.9</v>
      </c>
      <c r="G138" s="8">
        <v>1.6999999999999999E-3</v>
      </c>
      <c r="H138" s="14">
        <v>7.0069999999999993E-2</v>
      </c>
      <c r="I138" s="9"/>
      <c r="J138" s="69"/>
    </row>
    <row r="139" spans="1:10" ht="12.95" customHeight="1" x14ac:dyDescent="0.2">
      <c r="A139" s="5" t="s">
        <v>981</v>
      </c>
      <c r="B139" s="45" t="s">
        <v>1517</v>
      </c>
      <c r="C139" s="4" t="s">
        <v>982</v>
      </c>
      <c r="D139" s="4" t="s">
        <v>594</v>
      </c>
      <c r="E139" s="6">
        <v>500000</v>
      </c>
      <c r="F139" s="7">
        <v>506.05</v>
      </c>
      <c r="G139" s="8">
        <v>1.6999999999999999E-3</v>
      </c>
      <c r="H139" s="14">
        <v>7.3078000000000004E-2</v>
      </c>
      <c r="I139" s="9"/>
      <c r="J139" s="69"/>
    </row>
    <row r="140" spans="1:10" ht="12.95" customHeight="1" x14ac:dyDescent="0.2">
      <c r="A140" s="5" t="s">
        <v>983</v>
      </c>
      <c r="B140" s="45" t="s">
        <v>1518</v>
      </c>
      <c r="C140" s="4" t="s">
        <v>984</v>
      </c>
      <c r="D140" s="4" t="s">
        <v>594</v>
      </c>
      <c r="E140" s="6">
        <v>500000</v>
      </c>
      <c r="F140" s="7">
        <v>506</v>
      </c>
      <c r="G140" s="8">
        <v>1.6999999999999999E-3</v>
      </c>
      <c r="H140" s="14">
        <v>6.9442000000000004E-2</v>
      </c>
      <c r="I140" s="9"/>
      <c r="J140" s="69"/>
    </row>
    <row r="141" spans="1:10" ht="12.95" customHeight="1" x14ac:dyDescent="0.2">
      <c r="A141" s="5" t="s">
        <v>985</v>
      </c>
      <c r="B141" s="45" t="s">
        <v>1519</v>
      </c>
      <c r="C141" s="4" t="s">
        <v>986</v>
      </c>
      <c r="D141" s="4" t="s">
        <v>594</v>
      </c>
      <c r="E141" s="6">
        <v>500000</v>
      </c>
      <c r="F141" s="7">
        <v>505.32</v>
      </c>
      <c r="G141" s="8">
        <v>1.6999999999999999E-3</v>
      </c>
      <c r="H141" s="14">
        <v>6.9665000000000005E-2</v>
      </c>
      <c r="I141" s="9"/>
      <c r="J141" s="69"/>
    </row>
    <row r="142" spans="1:10" ht="12.95" customHeight="1" x14ac:dyDescent="0.2">
      <c r="A142" s="5" t="s">
        <v>987</v>
      </c>
      <c r="B142" s="45" t="s">
        <v>1520</v>
      </c>
      <c r="C142" s="4" t="s">
        <v>988</v>
      </c>
      <c r="D142" s="4" t="s">
        <v>594</v>
      </c>
      <c r="E142" s="6">
        <v>500000</v>
      </c>
      <c r="F142" s="7">
        <v>504.97</v>
      </c>
      <c r="G142" s="8">
        <v>1.6999999999999999E-3</v>
      </c>
      <c r="H142" s="14">
        <v>7.1586999999999998E-2</v>
      </c>
      <c r="I142" s="9"/>
      <c r="J142" s="69"/>
    </row>
    <row r="143" spans="1:10" ht="12.95" customHeight="1" x14ac:dyDescent="0.2">
      <c r="A143" s="5" t="s">
        <v>989</v>
      </c>
      <c r="B143" s="45" t="s">
        <v>1521</v>
      </c>
      <c r="C143" s="4" t="s">
        <v>990</v>
      </c>
      <c r="D143" s="4" t="s">
        <v>594</v>
      </c>
      <c r="E143" s="6">
        <v>500000</v>
      </c>
      <c r="F143" s="7">
        <v>504.7</v>
      </c>
      <c r="G143" s="8">
        <v>1.6999999999999999E-3</v>
      </c>
      <c r="H143" s="14">
        <v>7.1586999999999998E-2</v>
      </c>
      <c r="I143" s="9"/>
      <c r="J143" s="69"/>
    </row>
    <row r="144" spans="1:10" ht="12.95" customHeight="1" x14ac:dyDescent="0.2">
      <c r="A144" s="5" t="s">
        <v>991</v>
      </c>
      <c r="B144" s="45" t="s">
        <v>1522</v>
      </c>
      <c r="C144" s="4" t="s">
        <v>992</v>
      </c>
      <c r="D144" s="4" t="s">
        <v>594</v>
      </c>
      <c r="E144" s="6">
        <v>500000</v>
      </c>
      <c r="F144" s="7">
        <v>501.92</v>
      </c>
      <c r="G144" s="8">
        <v>1.6999999999999999E-3</v>
      </c>
      <c r="H144" s="14">
        <v>7.1031999999999998E-2</v>
      </c>
      <c r="I144" s="9"/>
      <c r="J144" s="69"/>
    </row>
    <row r="145" spans="1:10" ht="12.95" customHeight="1" x14ac:dyDescent="0.2">
      <c r="A145" s="5" t="s">
        <v>993</v>
      </c>
      <c r="B145" s="45" t="s">
        <v>1523</v>
      </c>
      <c r="C145" s="4" t="s">
        <v>994</v>
      </c>
      <c r="D145" s="4" t="s">
        <v>594</v>
      </c>
      <c r="E145" s="6">
        <v>500000</v>
      </c>
      <c r="F145" s="7">
        <v>500.21</v>
      </c>
      <c r="G145" s="8">
        <v>1.6999999999999999E-3</v>
      </c>
      <c r="H145" s="14">
        <v>7.2045999999999999E-2</v>
      </c>
      <c r="I145" s="9"/>
      <c r="J145" s="69"/>
    </row>
    <row r="146" spans="1:10" ht="12.95" customHeight="1" x14ac:dyDescent="0.2">
      <c r="A146" s="5" t="s">
        <v>995</v>
      </c>
      <c r="B146" s="45" t="s">
        <v>1524</v>
      </c>
      <c r="C146" s="4" t="s">
        <v>996</v>
      </c>
      <c r="D146" s="4" t="s">
        <v>594</v>
      </c>
      <c r="E146" s="6">
        <v>500000</v>
      </c>
      <c r="F146" s="7">
        <v>499.83</v>
      </c>
      <c r="G146" s="8">
        <v>1.6999999999999999E-3</v>
      </c>
      <c r="H146" s="14">
        <v>7.1062E-2</v>
      </c>
      <c r="I146" s="9"/>
      <c r="J146" s="69"/>
    </row>
    <row r="147" spans="1:10" ht="12.95" customHeight="1" x14ac:dyDescent="0.2">
      <c r="A147" s="5" t="s">
        <v>997</v>
      </c>
      <c r="B147" s="45" t="s">
        <v>1525</v>
      </c>
      <c r="C147" s="4" t="s">
        <v>998</v>
      </c>
      <c r="D147" s="4" t="s">
        <v>594</v>
      </c>
      <c r="E147" s="6">
        <v>500000</v>
      </c>
      <c r="F147" s="7">
        <v>499.64</v>
      </c>
      <c r="G147" s="8">
        <v>1.6000000000000001E-3</v>
      </c>
      <c r="H147" s="14">
        <v>7.1062E-2</v>
      </c>
      <c r="I147" s="9"/>
      <c r="J147" s="69"/>
    </row>
    <row r="148" spans="1:10" ht="12.95" customHeight="1" x14ac:dyDescent="0.2">
      <c r="A148" s="5" t="s">
        <v>999</v>
      </c>
      <c r="B148" s="45" t="s">
        <v>1526</v>
      </c>
      <c r="C148" s="4" t="s">
        <v>1000</v>
      </c>
      <c r="D148" s="4" t="s">
        <v>594</v>
      </c>
      <c r="E148" s="6">
        <v>500000</v>
      </c>
      <c r="F148" s="7">
        <v>499.61</v>
      </c>
      <c r="G148" s="8">
        <v>1.6000000000000001E-3</v>
      </c>
      <c r="H148" s="14">
        <v>7.1062E-2</v>
      </c>
      <c r="I148" s="9"/>
      <c r="J148" s="69"/>
    </row>
    <row r="149" spans="1:10" ht="12.95" customHeight="1" x14ac:dyDescent="0.2">
      <c r="A149" s="5" t="s">
        <v>1001</v>
      </c>
      <c r="B149" s="45" t="s">
        <v>1527</v>
      </c>
      <c r="C149" s="4" t="s">
        <v>1002</v>
      </c>
      <c r="D149" s="4" t="s">
        <v>594</v>
      </c>
      <c r="E149" s="6">
        <v>500000</v>
      </c>
      <c r="F149" s="7">
        <v>498.68</v>
      </c>
      <c r="G149" s="8">
        <v>1.6000000000000001E-3</v>
      </c>
      <c r="H149" s="14">
        <v>6.9103999999999999E-2</v>
      </c>
      <c r="I149" s="9"/>
      <c r="J149" s="69"/>
    </row>
    <row r="150" spans="1:10" ht="12.95" customHeight="1" x14ac:dyDescent="0.2">
      <c r="A150" s="5" t="s">
        <v>1003</v>
      </c>
      <c r="B150" s="45" t="s">
        <v>1528</v>
      </c>
      <c r="C150" s="4" t="s">
        <v>1004</v>
      </c>
      <c r="D150" s="4" t="s">
        <v>594</v>
      </c>
      <c r="E150" s="6">
        <v>500000</v>
      </c>
      <c r="F150" s="7">
        <v>496.13</v>
      </c>
      <c r="G150" s="8">
        <v>1.6000000000000001E-3</v>
      </c>
      <c r="H150" s="14">
        <v>7.1468000000000004E-2</v>
      </c>
      <c r="I150" s="9"/>
      <c r="J150" s="69"/>
    </row>
    <row r="151" spans="1:10" ht="12.95" customHeight="1" x14ac:dyDescent="0.2">
      <c r="A151" s="5" t="s">
        <v>1005</v>
      </c>
      <c r="B151" s="45" t="s">
        <v>1529</v>
      </c>
      <c r="C151" s="4" t="s">
        <v>1006</v>
      </c>
      <c r="D151" s="4" t="s">
        <v>594</v>
      </c>
      <c r="E151" s="6">
        <v>500000</v>
      </c>
      <c r="F151" s="7">
        <v>496.1</v>
      </c>
      <c r="G151" s="8">
        <v>1.6000000000000001E-3</v>
      </c>
      <c r="H151" s="14">
        <v>7.1062E-2</v>
      </c>
      <c r="I151" s="9"/>
      <c r="J151" s="69"/>
    </row>
    <row r="152" spans="1:10" ht="12.95" customHeight="1" x14ac:dyDescent="0.2">
      <c r="A152" s="5" t="s">
        <v>1007</v>
      </c>
      <c r="B152" s="45" t="s">
        <v>1530</v>
      </c>
      <c r="C152" s="4" t="s">
        <v>1008</v>
      </c>
      <c r="D152" s="4" t="s">
        <v>594</v>
      </c>
      <c r="E152" s="6">
        <v>500000</v>
      </c>
      <c r="F152" s="7">
        <v>495.75</v>
      </c>
      <c r="G152" s="8">
        <v>1.6000000000000001E-3</v>
      </c>
      <c r="H152" s="14">
        <v>7.1017999999999998E-2</v>
      </c>
      <c r="I152" s="9"/>
      <c r="J152" s="69"/>
    </row>
    <row r="153" spans="1:10" ht="12.95" customHeight="1" x14ac:dyDescent="0.2">
      <c r="A153" s="5" t="s">
        <v>1009</v>
      </c>
      <c r="B153" s="45" t="s">
        <v>1531</v>
      </c>
      <c r="C153" s="4" t="s">
        <v>1010</v>
      </c>
      <c r="D153" s="4" t="s">
        <v>594</v>
      </c>
      <c r="E153" s="6">
        <v>500000</v>
      </c>
      <c r="F153" s="7">
        <v>495.01</v>
      </c>
      <c r="G153" s="8">
        <v>1.6000000000000001E-3</v>
      </c>
      <c r="H153" s="14">
        <v>7.1411000000000002E-2</v>
      </c>
      <c r="I153" s="9"/>
      <c r="J153" s="69"/>
    </row>
    <row r="154" spans="1:10" ht="12.95" customHeight="1" x14ac:dyDescent="0.2">
      <c r="A154" s="5" t="s">
        <v>1011</v>
      </c>
      <c r="B154" s="45" t="s">
        <v>1532</v>
      </c>
      <c r="C154" s="4" t="s">
        <v>1012</v>
      </c>
      <c r="D154" s="4" t="s">
        <v>594</v>
      </c>
      <c r="E154" s="6">
        <v>500000</v>
      </c>
      <c r="F154" s="7">
        <v>492.15</v>
      </c>
      <c r="G154" s="8">
        <v>1.6000000000000001E-3</v>
      </c>
      <c r="H154" s="14">
        <v>6.9593000000000002E-2</v>
      </c>
      <c r="I154" s="9"/>
      <c r="J154" s="69"/>
    </row>
    <row r="155" spans="1:10" ht="12.95" customHeight="1" x14ac:dyDescent="0.2">
      <c r="A155" s="5" t="s">
        <v>1013</v>
      </c>
      <c r="B155" s="45" t="s">
        <v>1533</v>
      </c>
      <c r="C155" s="4" t="s">
        <v>1014</v>
      </c>
      <c r="D155" s="4" t="s">
        <v>594</v>
      </c>
      <c r="E155" s="6">
        <v>500000</v>
      </c>
      <c r="F155" s="7">
        <v>490.64</v>
      </c>
      <c r="G155" s="8">
        <v>1.6000000000000001E-3</v>
      </c>
      <c r="H155" s="14">
        <v>6.9053000000000003E-2</v>
      </c>
      <c r="I155" s="9"/>
      <c r="J155" s="69"/>
    </row>
    <row r="156" spans="1:10" ht="12.95" customHeight="1" x14ac:dyDescent="0.2">
      <c r="A156" s="69"/>
      <c r="B156" s="46" t="s">
        <v>126</v>
      </c>
      <c r="C156" s="2"/>
      <c r="D156" s="2"/>
      <c r="E156" s="2"/>
      <c r="F156" s="10">
        <v>222465.45</v>
      </c>
      <c r="G156" s="11">
        <v>0.73409999999999997</v>
      </c>
      <c r="H156" s="12"/>
      <c r="I156" s="12"/>
      <c r="J156" s="69"/>
    </row>
    <row r="157" spans="1:10" ht="12.95" customHeight="1" x14ac:dyDescent="0.2">
      <c r="A157" s="69"/>
      <c r="B157" s="46" t="s">
        <v>634</v>
      </c>
      <c r="C157" s="2"/>
      <c r="D157" s="2"/>
      <c r="E157" s="2"/>
      <c r="F157" s="12" t="s">
        <v>330</v>
      </c>
      <c r="G157" s="12" t="s">
        <v>330</v>
      </c>
      <c r="H157" s="12"/>
      <c r="I157" s="12"/>
      <c r="J157" s="69"/>
    </row>
    <row r="158" spans="1:10" ht="12.95" customHeight="1" x14ac:dyDescent="0.2">
      <c r="A158" s="69"/>
      <c r="B158" s="46" t="s">
        <v>126</v>
      </c>
      <c r="C158" s="2"/>
      <c r="D158" s="2"/>
      <c r="E158" s="2"/>
      <c r="F158" s="12" t="s">
        <v>330</v>
      </c>
      <c r="G158" s="12" t="s">
        <v>330</v>
      </c>
      <c r="H158" s="12"/>
      <c r="I158" s="12"/>
      <c r="J158" s="69"/>
    </row>
    <row r="159" spans="1:10" ht="12.95" customHeight="1" x14ac:dyDescent="0.2">
      <c r="A159" s="69"/>
      <c r="B159" s="46" t="s">
        <v>331</v>
      </c>
      <c r="C159" s="13"/>
      <c r="D159" s="2"/>
      <c r="E159" s="13"/>
      <c r="F159" s="10">
        <v>222465.45</v>
      </c>
      <c r="G159" s="11">
        <v>0.73409999999999997</v>
      </c>
      <c r="H159" s="12"/>
      <c r="I159" s="12"/>
      <c r="J159" s="69"/>
    </row>
    <row r="160" spans="1:10" ht="12.95" customHeight="1" x14ac:dyDescent="0.2">
      <c r="A160" s="69"/>
      <c r="B160" s="44" t="s">
        <v>466</v>
      </c>
      <c r="C160" s="4"/>
      <c r="D160" s="4"/>
      <c r="E160" s="4"/>
      <c r="F160" s="4"/>
      <c r="G160" s="4"/>
      <c r="H160" s="72"/>
      <c r="I160" s="72"/>
      <c r="J160" s="69"/>
    </row>
    <row r="161" spans="1:10" ht="12.95" customHeight="1" x14ac:dyDescent="0.2">
      <c r="A161" s="69"/>
      <c r="B161" s="44" t="s">
        <v>590</v>
      </c>
      <c r="C161" s="4"/>
      <c r="D161" s="4"/>
      <c r="E161" s="4"/>
      <c r="F161" s="73"/>
      <c r="G161" s="72"/>
      <c r="H161" s="72"/>
      <c r="I161" s="72"/>
      <c r="J161" s="69"/>
    </row>
    <row r="162" spans="1:10" ht="12.95" customHeight="1" x14ac:dyDescent="0.2">
      <c r="A162" s="5" t="s">
        <v>601</v>
      </c>
      <c r="B162" s="45" t="s">
        <v>602</v>
      </c>
      <c r="C162" s="4" t="s">
        <v>603</v>
      </c>
      <c r="D162" s="4" t="s">
        <v>594</v>
      </c>
      <c r="E162" s="6">
        <v>500000</v>
      </c>
      <c r="F162" s="7">
        <v>478.02</v>
      </c>
      <c r="G162" s="8">
        <v>1.6000000000000001E-3</v>
      </c>
      <c r="H162" s="14">
        <v>5.5577000000000001E-2</v>
      </c>
      <c r="I162" s="9"/>
      <c r="J162" s="69"/>
    </row>
    <row r="163" spans="1:10" ht="12.95" customHeight="1" x14ac:dyDescent="0.2">
      <c r="A163" s="69"/>
      <c r="B163" s="46" t="s">
        <v>126</v>
      </c>
      <c r="C163" s="2"/>
      <c r="D163" s="2"/>
      <c r="E163" s="2"/>
      <c r="F163" s="10">
        <v>478.02</v>
      </c>
      <c r="G163" s="11">
        <v>1.6000000000000001E-3</v>
      </c>
      <c r="H163" s="12"/>
      <c r="I163" s="12"/>
      <c r="J163" s="69"/>
    </row>
    <row r="164" spans="1:10" ht="12.95" customHeight="1" x14ac:dyDescent="0.2">
      <c r="A164" s="69"/>
      <c r="B164" s="46" t="s">
        <v>331</v>
      </c>
      <c r="C164" s="13"/>
      <c r="D164" s="2"/>
      <c r="E164" s="13"/>
      <c r="F164" s="10">
        <v>478.02</v>
      </c>
      <c r="G164" s="11">
        <v>1.6000000000000001E-3</v>
      </c>
      <c r="H164" s="12"/>
      <c r="I164" s="12"/>
      <c r="J164" s="69"/>
    </row>
    <row r="165" spans="1:10" ht="12.95" customHeight="1" x14ac:dyDescent="0.2">
      <c r="A165" s="69"/>
      <c r="B165" s="44" t="s">
        <v>610</v>
      </c>
      <c r="C165" s="4"/>
      <c r="D165" s="4"/>
      <c r="E165" s="4"/>
      <c r="F165" s="4"/>
      <c r="G165" s="4"/>
      <c r="H165" s="72"/>
      <c r="I165" s="72"/>
      <c r="J165" s="69"/>
    </row>
    <row r="166" spans="1:10" ht="12.95" customHeight="1" x14ac:dyDescent="0.2">
      <c r="A166" s="69"/>
      <c r="B166" s="44" t="s">
        <v>736</v>
      </c>
      <c r="C166" s="4"/>
      <c r="D166" s="4"/>
      <c r="E166" s="4"/>
      <c r="F166" s="73"/>
      <c r="G166" s="72"/>
      <c r="H166" s="72"/>
      <c r="I166" s="72"/>
      <c r="J166" s="69"/>
    </row>
    <row r="167" spans="1:10" ht="12.95" customHeight="1" x14ac:dyDescent="0.2">
      <c r="A167" s="5" t="s">
        <v>737</v>
      </c>
      <c r="B167" s="45" t="s">
        <v>1373</v>
      </c>
      <c r="C167" s="4" t="s">
        <v>738</v>
      </c>
      <c r="D167" s="4" t="s">
        <v>349</v>
      </c>
      <c r="E167" s="6">
        <v>6611.7790000000005</v>
      </c>
      <c r="F167" s="7">
        <v>752.79</v>
      </c>
      <c r="G167" s="8">
        <v>2.5000000000000001E-3</v>
      </c>
      <c r="H167" s="14">
        <v>5.62E-2</v>
      </c>
      <c r="I167" s="9"/>
      <c r="J167" s="69"/>
    </row>
    <row r="168" spans="1:10" ht="12.95" customHeight="1" x14ac:dyDescent="0.2">
      <c r="A168" s="69"/>
      <c r="B168" s="46" t="s">
        <v>126</v>
      </c>
      <c r="C168" s="2"/>
      <c r="D168" s="2"/>
      <c r="E168" s="2"/>
      <c r="F168" s="10">
        <v>752.79</v>
      </c>
      <c r="G168" s="11">
        <v>2.5000000000000001E-3</v>
      </c>
      <c r="H168" s="12"/>
      <c r="I168" s="12"/>
      <c r="J168" s="69"/>
    </row>
    <row r="169" spans="1:10" ht="12.95" customHeight="1" x14ac:dyDescent="0.2">
      <c r="A169" s="69"/>
      <c r="B169" s="44" t="s">
        <v>611</v>
      </c>
      <c r="C169" s="4"/>
      <c r="D169" s="4"/>
      <c r="E169" s="4"/>
      <c r="F169" s="73"/>
      <c r="G169" s="72"/>
      <c r="H169" s="72"/>
      <c r="I169" s="72"/>
      <c r="J169" s="69"/>
    </row>
    <row r="170" spans="1:10" ht="12.95" customHeight="1" x14ac:dyDescent="0.2">
      <c r="A170" s="5" t="s">
        <v>612</v>
      </c>
      <c r="B170" s="45" t="s">
        <v>613</v>
      </c>
      <c r="C170" s="4" t="s">
        <v>614</v>
      </c>
      <c r="D170" s="4" t="s">
        <v>349</v>
      </c>
      <c r="E170" s="6">
        <v>220880.89</v>
      </c>
      <c r="F170" s="7">
        <v>3269.05</v>
      </c>
      <c r="G170" s="8">
        <v>1.0800000000000001E-2</v>
      </c>
      <c r="H170" s="14"/>
      <c r="I170" s="9"/>
      <c r="J170" s="69"/>
    </row>
    <row r="171" spans="1:10" ht="12.95" customHeight="1" x14ac:dyDescent="0.2">
      <c r="A171" s="69"/>
      <c r="B171" s="46" t="s">
        <v>126</v>
      </c>
      <c r="C171" s="2"/>
      <c r="D171" s="2"/>
      <c r="E171" s="2"/>
      <c r="F171" s="10">
        <v>3269.05</v>
      </c>
      <c r="G171" s="11">
        <v>1.0800000000000001E-2</v>
      </c>
      <c r="H171" s="12"/>
      <c r="I171" s="12"/>
      <c r="J171" s="69"/>
    </row>
    <row r="172" spans="1:10" ht="12.95" customHeight="1" x14ac:dyDescent="0.2">
      <c r="A172" s="69"/>
      <c r="B172" s="46" t="s">
        <v>331</v>
      </c>
      <c r="C172" s="13"/>
      <c r="D172" s="2"/>
      <c r="E172" s="13"/>
      <c r="F172" s="10">
        <v>4021.84</v>
      </c>
      <c r="G172" s="11">
        <v>1.3299999999999999E-2</v>
      </c>
      <c r="H172" s="12"/>
      <c r="I172" s="12"/>
      <c r="J172" s="69"/>
    </row>
    <row r="173" spans="1:10" ht="12.95" customHeight="1" x14ac:dyDescent="0.2">
      <c r="A173" s="69"/>
      <c r="B173" s="44" t="s">
        <v>615</v>
      </c>
      <c r="C173" s="4"/>
      <c r="D173" s="4"/>
      <c r="E173" s="4"/>
      <c r="F173" s="4"/>
      <c r="G173" s="4"/>
      <c r="H173" s="72"/>
      <c r="I173" s="72"/>
      <c r="J173" s="69"/>
    </row>
    <row r="174" spans="1:10" ht="12.95" customHeight="1" x14ac:dyDescent="0.2">
      <c r="A174" s="5" t="s">
        <v>1015</v>
      </c>
      <c r="B174" s="45" t="s">
        <v>1407</v>
      </c>
      <c r="C174" s="4"/>
      <c r="D174" s="4" t="s">
        <v>349</v>
      </c>
      <c r="E174" s="6"/>
      <c r="F174" s="7">
        <v>2055.13</v>
      </c>
      <c r="G174" s="8">
        <v>6.7999999999999996E-3</v>
      </c>
      <c r="H174" s="14">
        <v>5.8000000000000003E-2</v>
      </c>
      <c r="I174" s="9"/>
      <c r="J174" s="69"/>
    </row>
    <row r="175" spans="1:10" ht="12.95" customHeight="1" x14ac:dyDescent="0.2">
      <c r="A175" s="5" t="s">
        <v>616</v>
      </c>
      <c r="B175" s="45" t="s">
        <v>1406</v>
      </c>
      <c r="C175" s="4"/>
      <c r="D175" s="4" t="s">
        <v>349</v>
      </c>
      <c r="E175" s="6"/>
      <c r="F175" s="7">
        <v>450</v>
      </c>
      <c r="G175" s="8">
        <v>1.5E-3</v>
      </c>
      <c r="H175" s="14">
        <v>5.5226690421098831E-2</v>
      </c>
      <c r="I175" s="9"/>
      <c r="J175" s="69"/>
    </row>
    <row r="176" spans="1:10" ht="12.95" customHeight="1" x14ac:dyDescent="0.2">
      <c r="A176" s="69"/>
      <c r="B176" s="46" t="s">
        <v>126</v>
      </c>
      <c r="C176" s="2"/>
      <c r="D176" s="2"/>
      <c r="E176" s="2"/>
      <c r="F176" s="10">
        <v>2505.13</v>
      </c>
      <c r="G176" s="11">
        <v>8.3000000000000001E-3</v>
      </c>
      <c r="H176" s="12"/>
      <c r="I176" s="12"/>
      <c r="J176" s="69"/>
    </row>
    <row r="177" spans="1:10" ht="12.95" customHeight="1" x14ac:dyDescent="0.2">
      <c r="A177" s="69"/>
      <c r="B177" s="46" t="s">
        <v>634</v>
      </c>
      <c r="C177" s="2"/>
      <c r="D177" s="2"/>
      <c r="E177" s="2"/>
      <c r="F177" s="12" t="s">
        <v>330</v>
      </c>
      <c r="G177" s="12" t="s">
        <v>330</v>
      </c>
      <c r="H177" s="12"/>
      <c r="I177" s="12"/>
      <c r="J177" s="69"/>
    </row>
    <row r="178" spans="1:10" ht="12.95" customHeight="1" x14ac:dyDescent="0.2">
      <c r="A178" s="69"/>
      <c r="B178" s="46" t="s">
        <v>126</v>
      </c>
      <c r="C178" s="2"/>
      <c r="D178" s="2"/>
      <c r="E178" s="2"/>
      <c r="F178" s="12" t="s">
        <v>330</v>
      </c>
      <c r="G178" s="12" t="s">
        <v>330</v>
      </c>
      <c r="H178" s="12"/>
      <c r="I178" s="12"/>
      <c r="J178" s="69"/>
    </row>
    <row r="179" spans="1:10" ht="12.95" customHeight="1" x14ac:dyDescent="0.2">
      <c r="A179" s="69"/>
      <c r="B179" s="46" t="s">
        <v>331</v>
      </c>
      <c r="C179" s="13"/>
      <c r="D179" s="2"/>
      <c r="E179" s="13"/>
      <c r="F179" s="10">
        <v>2505.13</v>
      </c>
      <c r="G179" s="11">
        <v>8.3000000000000001E-3</v>
      </c>
      <c r="H179" s="12"/>
      <c r="I179" s="12"/>
      <c r="J179" s="69"/>
    </row>
    <row r="180" spans="1:10" ht="12.95" customHeight="1" x14ac:dyDescent="0.2">
      <c r="A180" s="69"/>
      <c r="B180" s="46" t="s">
        <v>618</v>
      </c>
      <c r="C180" s="4"/>
      <c r="D180" s="2"/>
      <c r="E180" s="4"/>
      <c r="F180" s="15">
        <f>13847.16+E199</f>
        <v>4708.9500000000007</v>
      </c>
      <c r="G180" s="11">
        <f>4.61%+F199</f>
        <v>1.6000000000000004E-2</v>
      </c>
      <c r="H180" s="12"/>
      <c r="I180" s="12"/>
      <c r="J180" s="69"/>
    </row>
    <row r="181" spans="1:10" ht="12.95" customHeight="1" x14ac:dyDescent="0.2">
      <c r="A181" s="69"/>
      <c r="B181" s="47" t="s">
        <v>619</v>
      </c>
      <c r="C181" s="48"/>
      <c r="D181" s="48"/>
      <c r="E181" s="48"/>
      <c r="F181" s="49">
        <v>302840.40999999997</v>
      </c>
      <c r="G181" s="50">
        <v>1</v>
      </c>
      <c r="H181" s="51"/>
      <c r="I181" s="51"/>
      <c r="J181" s="69"/>
    </row>
    <row r="183" spans="1:10" x14ac:dyDescent="0.2">
      <c r="B183" s="16" t="s">
        <v>345</v>
      </c>
    </row>
    <row r="184" spans="1:10" ht="12.95" customHeight="1" x14ac:dyDescent="0.2">
      <c r="A184" s="69"/>
      <c r="B184" s="18" t="s">
        <v>16</v>
      </c>
      <c r="C184" s="18" t="s">
        <v>1356</v>
      </c>
      <c r="D184" s="18" t="s">
        <v>19</v>
      </c>
      <c r="E184" s="18" t="s">
        <v>1357</v>
      </c>
      <c r="F184" s="18" t="s">
        <v>1358</v>
      </c>
      <c r="G184" s="19" t="s">
        <v>1359</v>
      </c>
      <c r="H184" s="69"/>
    </row>
    <row r="185" spans="1:10" ht="12.95" customHeight="1" x14ac:dyDescent="0.2">
      <c r="A185" s="69"/>
      <c r="B185" s="20" t="s">
        <v>346</v>
      </c>
      <c r="C185" s="52"/>
      <c r="D185" s="21"/>
      <c r="E185" s="53"/>
      <c r="F185" s="22"/>
      <c r="G185" s="23"/>
      <c r="H185" s="69"/>
    </row>
    <row r="186" spans="1:10" ht="12.95" customHeight="1" x14ac:dyDescent="0.2">
      <c r="A186" s="5" t="s">
        <v>781</v>
      </c>
      <c r="B186" s="54" t="s">
        <v>782</v>
      </c>
      <c r="C186" s="24" t="s">
        <v>1360</v>
      </c>
      <c r="D186" s="7">
        <v>-24500</v>
      </c>
      <c r="E186" s="7">
        <v>-3009.34</v>
      </c>
      <c r="F186" s="8">
        <v>-9.9000000000000008E-3</v>
      </c>
      <c r="G186" s="31"/>
      <c r="H186" s="69"/>
    </row>
    <row r="187" spans="1:10" ht="12.95" customHeight="1" x14ac:dyDescent="0.2">
      <c r="A187" s="5" t="s">
        <v>462</v>
      </c>
      <c r="B187" s="54" t="s">
        <v>463</v>
      </c>
      <c r="C187" s="24" t="s">
        <v>1360</v>
      </c>
      <c r="D187" s="7">
        <v>-205000</v>
      </c>
      <c r="E187" s="7">
        <v>-2815.06</v>
      </c>
      <c r="F187" s="8">
        <v>-9.2999999999999992E-3</v>
      </c>
      <c r="G187" s="31"/>
      <c r="H187" s="69"/>
    </row>
    <row r="188" spans="1:10" ht="12.95" customHeight="1" x14ac:dyDescent="0.2">
      <c r="A188" s="5" t="s">
        <v>779</v>
      </c>
      <c r="B188" s="54" t="s">
        <v>780</v>
      </c>
      <c r="C188" s="24" t="s">
        <v>1360</v>
      </c>
      <c r="D188" s="7">
        <v>-48000</v>
      </c>
      <c r="E188" s="7">
        <v>-962.35</v>
      </c>
      <c r="F188" s="8">
        <v>-3.2000000000000002E-3</v>
      </c>
      <c r="G188" s="31"/>
      <c r="H188" s="69"/>
    </row>
    <row r="189" spans="1:10" ht="12.95" customHeight="1" x14ac:dyDescent="0.2">
      <c r="A189" s="5" t="s">
        <v>777</v>
      </c>
      <c r="B189" s="54" t="s">
        <v>778</v>
      </c>
      <c r="C189" s="24" t="s">
        <v>1360</v>
      </c>
      <c r="D189" s="7">
        <v>-67500</v>
      </c>
      <c r="E189" s="7">
        <v>-767.61</v>
      </c>
      <c r="F189" s="8">
        <v>-2.5000000000000001E-3</v>
      </c>
      <c r="G189" s="31"/>
      <c r="H189" s="69"/>
    </row>
    <row r="190" spans="1:10" ht="12.95" customHeight="1" x14ac:dyDescent="0.2">
      <c r="A190" s="5" t="s">
        <v>775</v>
      </c>
      <c r="B190" s="54" t="s">
        <v>776</v>
      </c>
      <c r="C190" s="24" t="s">
        <v>1360</v>
      </c>
      <c r="D190" s="7">
        <v>-41300</v>
      </c>
      <c r="E190" s="7">
        <v>-560.65</v>
      </c>
      <c r="F190" s="8">
        <v>-1.9E-3</v>
      </c>
      <c r="G190" s="31"/>
      <c r="H190" s="69"/>
    </row>
    <row r="191" spans="1:10" ht="12.95" customHeight="1" x14ac:dyDescent="0.2">
      <c r="A191" s="5" t="s">
        <v>444</v>
      </c>
      <c r="B191" s="54" t="s">
        <v>445</v>
      </c>
      <c r="C191" s="24" t="s">
        <v>1360</v>
      </c>
      <c r="D191" s="7">
        <v>-328000</v>
      </c>
      <c r="E191" s="7">
        <v>-373</v>
      </c>
      <c r="F191" s="8">
        <v>-1.1999999999999999E-3</v>
      </c>
      <c r="G191" s="31"/>
      <c r="H191" s="69"/>
    </row>
    <row r="192" spans="1:10" ht="12.95" customHeight="1" x14ac:dyDescent="0.2">
      <c r="A192" s="5" t="s">
        <v>396</v>
      </c>
      <c r="B192" s="54" t="s">
        <v>397</v>
      </c>
      <c r="C192" s="24" t="s">
        <v>1360</v>
      </c>
      <c r="D192" s="7">
        <v>-90675</v>
      </c>
      <c r="E192" s="7">
        <v>-236.1</v>
      </c>
      <c r="F192" s="8">
        <v>-8.0000000000000004E-4</v>
      </c>
      <c r="G192" s="31"/>
      <c r="H192" s="69"/>
    </row>
    <row r="193" spans="1:8" ht="12.95" customHeight="1" x14ac:dyDescent="0.2">
      <c r="A193" s="5" t="s">
        <v>390</v>
      </c>
      <c r="B193" s="54" t="s">
        <v>391</v>
      </c>
      <c r="C193" s="24" t="s">
        <v>1360</v>
      </c>
      <c r="D193" s="7">
        <v>-146475</v>
      </c>
      <c r="E193" s="7">
        <v>-128.43</v>
      </c>
      <c r="F193" s="8">
        <v>-4.0000000000000002E-4</v>
      </c>
      <c r="G193" s="31"/>
      <c r="H193" s="69"/>
    </row>
    <row r="194" spans="1:8" ht="12.95" customHeight="1" x14ac:dyDescent="0.2">
      <c r="A194" s="5" t="s">
        <v>773</v>
      </c>
      <c r="B194" s="54" t="s">
        <v>774</v>
      </c>
      <c r="C194" s="24" t="s">
        <v>1360</v>
      </c>
      <c r="D194" s="7">
        <v>-13200</v>
      </c>
      <c r="E194" s="7">
        <v>-126.21</v>
      </c>
      <c r="F194" s="8">
        <v>-4.0000000000000002E-4</v>
      </c>
      <c r="G194" s="31"/>
      <c r="H194" s="69"/>
    </row>
    <row r="195" spans="1:8" ht="12.95" customHeight="1" x14ac:dyDescent="0.2">
      <c r="A195" s="5" t="s">
        <v>446</v>
      </c>
      <c r="B195" s="54" t="s">
        <v>447</v>
      </c>
      <c r="C195" s="24" t="s">
        <v>1360</v>
      </c>
      <c r="D195" s="7">
        <v>-75200</v>
      </c>
      <c r="E195" s="7">
        <v>-101.82</v>
      </c>
      <c r="F195" s="8">
        <v>-2.9999999999999997E-4</v>
      </c>
      <c r="G195" s="31"/>
      <c r="H195" s="69"/>
    </row>
    <row r="196" spans="1:8" ht="12.95" customHeight="1" x14ac:dyDescent="0.2">
      <c r="A196" s="5" t="s">
        <v>458</v>
      </c>
      <c r="B196" s="54" t="s">
        <v>459</v>
      </c>
      <c r="C196" s="24" t="s">
        <v>1360</v>
      </c>
      <c r="D196" s="7">
        <v>-1750</v>
      </c>
      <c r="E196" s="7">
        <v>-50.7</v>
      </c>
      <c r="F196" s="8">
        <v>-2.0000000000000001E-4</v>
      </c>
      <c r="G196" s="31"/>
      <c r="H196" s="69"/>
    </row>
    <row r="197" spans="1:8" ht="12.95" customHeight="1" x14ac:dyDescent="0.2">
      <c r="A197" s="5" t="s">
        <v>456</v>
      </c>
      <c r="B197" s="54" t="s">
        <v>457</v>
      </c>
      <c r="C197" s="24" t="s">
        <v>1360</v>
      </c>
      <c r="D197" s="7">
        <v>-2350</v>
      </c>
      <c r="E197" s="7">
        <v>-6.94</v>
      </c>
      <c r="F197" s="8" t="s">
        <v>620</v>
      </c>
      <c r="G197" s="31"/>
      <c r="H197" s="69"/>
    </row>
    <row r="198" spans="1:8" ht="12.95" customHeight="1" x14ac:dyDescent="0.2">
      <c r="A198" s="69"/>
      <c r="B198" s="55" t="s">
        <v>126</v>
      </c>
      <c r="C198" s="2"/>
      <c r="D198" s="2"/>
      <c r="E198" s="10">
        <v>-9138.2099999999991</v>
      </c>
      <c r="F198" s="11">
        <v>-3.0099999999999998E-2</v>
      </c>
      <c r="G198" s="56"/>
      <c r="H198" s="69"/>
    </row>
    <row r="199" spans="1:8" ht="12.95" customHeight="1" x14ac:dyDescent="0.2">
      <c r="A199" s="69"/>
      <c r="B199" s="58" t="s">
        <v>331</v>
      </c>
      <c r="C199" s="32"/>
      <c r="D199" s="32"/>
      <c r="E199" s="33">
        <v>-9138.2099999999991</v>
      </c>
      <c r="F199" s="34">
        <v>-3.0099999999999998E-2</v>
      </c>
      <c r="G199" s="59"/>
      <c r="H199" s="69"/>
    </row>
    <row r="201" spans="1:8" x14ac:dyDescent="0.2">
      <c r="B201" s="182" t="s">
        <v>1740</v>
      </c>
    </row>
    <row r="202" spans="1:8" x14ac:dyDescent="0.2">
      <c r="B202" s="83" t="s">
        <v>1741</v>
      </c>
    </row>
    <row r="203" spans="1:8" x14ac:dyDescent="0.2">
      <c r="B203" s="83" t="s">
        <v>1761</v>
      </c>
    </row>
    <row r="204" spans="1:8" x14ac:dyDescent="0.2">
      <c r="B204" s="183" t="s">
        <v>1762</v>
      </c>
    </row>
    <row r="206" spans="1:8" x14ac:dyDescent="0.2">
      <c r="B206" s="147" t="s">
        <v>1610</v>
      </c>
      <c r="C206" s="115"/>
      <c r="D206" s="116"/>
      <c r="E206" s="117"/>
      <c r="F206" s="155"/>
      <c r="G206" s="259"/>
      <c r="H206" s="260"/>
    </row>
    <row r="207" spans="1:8" x14ac:dyDescent="0.2">
      <c r="B207" s="120" t="s">
        <v>1611</v>
      </c>
      <c r="C207" s="303"/>
      <c r="D207" s="106"/>
      <c r="E207" s="106"/>
      <c r="F207" s="303"/>
      <c r="G207" s="199"/>
      <c r="H207" s="261"/>
    </row>
    <row r="208" spans="1:8" ht="36" x14ac:dyDescent="0.2">
      <c r="B208" s="395" t="s">
        <v>1612</v>
      </c>
      <c r="C208" s="396" t="s">
        <v>1613</v>
      </c>
      <c r="D208" s="90" t="s">
        <v>1614</v>
      </c>
      <c r="E208" s="90" t="s">
        <v>1614</v>
      </c>
      <c r="F208" s="90" t="s">
        <v>1615</v>
      </c>
      <c r="G208" s="199"/>
      <c r="H208" s="261"/>
    </row>
    <row r="209" spans="2:8" x14ac:dyDescent="0.2">
      <c r="B209" s="395"/>
      <c r="C209" s="396"/>
      <c r="D209" s="90" t="s">
        <v>1616</v>
      </c>
      <c r="E209" s="90" t="s">
        <v>1617</v>
      </c>
      <c r="F209" s="90" t="s">
        <v>1616</v>
      </c>
      <c r="G209" s="199"/>
      <c r="H209" s="261"/>
    </row>
    <row r="210" spans="2:8" x14ac:dyDescent="0.2">
      <c r="B210" s="91" t="s">
        <v>330</v>
      </c>
      <c r="C210" s="91" t="s">
        <v>330</v>
      </c>
      <c r="D210" s="91" t="s">
        <v>330</v>
      </c>
      <c r="E210" s="91" t="s">
        <v>330</v>
      </c>
      <c r="F210" s="91" t="s">
        <v>330</v>
      </c>
      <c r="G210" s="199"/>
      <c r="H210" s="261"/>
    </row>
    <row r="211" spans="2:8" x14ac:dyDescent="0.2">
      <c r="B211" s="314"/>
      <c r="C211" s="308"/>
      <c r="D211" s="308"/>
      <c r="E211" s="308"/>
      <c r="F211" s="308"/>
      <c r="G211" s="199"/>
      <c r="H211" s="261"/>
    </row>
    <row r="212" spans="2:8" x14ac:dyDescent="0.2">
      <c r="B212" s="124" t="s">
        <v>1659</v>
      </c>
      <c r="C212" s="303"/>
      <c r="D212" s="310"/>
      <c r="E212" s="303"/>
      <c r="F212" s="303"/>
      <c r="G212" s="199"/>
      <c r="H212" s="261"/>
    </row>
    <row r="213" spans="2:8" x14ac:dyDescent="0.2">
      <c r="B213" s="92" t="s">
        <v>1660</v>
      </c>
      <c r="C213" s="93">
        <v>45747</v>
      </c>
      <c r="D213" s="93">
        <v>45930</v>
      </c>
      <c r="E213" s="311"/>
      <c r="F213" s="303"/>
      <c r="G213" s="199"/>
      <c r="H213" s="261"/>
    </row>
    <row r="214" spans="2:8" x14ac:dyDescent="0.2">
      <c r="B214" s="137" t="s">
        <v>1661</v>
      </c>
      <c r="C214" s="92"/>
      <c r="D214" s="92"/>
      <c r="E214" s="303"/>
      <c r="F214" s="303"/>
      <c r="G214" s="199"/>
      <c r="H214" s="261"/>
    </row>
    <row r="215" spans="2:8" x14ac:dyDescent="0.2">
      <c r="B215" s="92" t="s">
        <v>1715</v>
      </c>
      <c r="C215" s="84">
        <v>14.7605</v>
      </c>
      <c r="D215" s="84">
        <v>15.4208</v>
      </c>
      <c r="E215" s="303"/>
      <c r="F215" s="192"/>
      <c r="G215" s="199"/>
      <c r="H215" s="261"/>
    </row>
    <row r="216" spans="2:8" x14ac:dyDescent="0.2">
      <c r="B216" s="92" t="s">
        <v>1716</v>
      </c>
      <c r="C216" s="84">
        <v>10.880599999999999</v>
      </c>
      <c r="D216" s="84">
        <v>11.0685</v>
      </c>
      <c r="E216" s="303"/>
      <c r="F216" s="195"/>
      <c r="G216" s="199"/>
      <c r="H216" s="261"/>
    </row>
    <row r="217" spans="2:8" x14ac:dyDescent="0.2">
      <c r="B217" s="137" t="s">
        <v>1666</v>
      </c>
      <c r="C217" s="84"/>
      <c r="D217" s="84"/>
      <c r="E217" s="303"/>
      <c r="F217" s="192"/>
      <c r="G217" s="199"/>
      <c r="H217" s="261"/>
    </row>
    <row r="218" spans="2:8" x14ac:dyDescent="0.2">
      <c r="B218" s="92" t="s">
        <v>1717</v>
      </c>
      <c r="C218" s="84">
        <v>14.591699999999999</v>
      </c>
      <c r="D218" s="84">
        <v>15.2217</v>
      </c>
      <c r="E218" s="303"/>
      <c r="F218" s="195"/>
      <c r="G218" s="199"/>
      <c r="H218" s="261"/>
    </row>
    <row r="219" spans="2:8" x14ac:dyDescent="0.2">
      <c r="B219" s="92" t="s">
        <v>1718</v>
      </c>
      <c r="C219" s="84">
        <v>10.8819</v>
      </c>
      <c r="D219" s="84">
        <v>10.8765</v>
      </c>
      <c r="E219" s="303"/>
      <c r="F219" s="192"/>
      <c r="G219" s="199"/>
      <c r="H219" s="261"/>
    </row>
    <row r="220" spans="2:8" x14ac:dyDescent="0.2">
      <c r="B220" s="120"/>
      <c r="C220" s="303"/>
      <c r="D220" s="303"/>
      <c r="E220" s="303"/>
      <c r="F220" s="303"/>
      <c r="G220" s="199"/>
      <c r="H220" s="261"/>
    </row>
    <row r="221" spans="2:8" x14ac:dyDescent="0.2">
      <c r="B221" s="124" t="s">
        <v>1947</v>
      </c>
      <c r="C221" s="309"/>
      <c r="D221" s="309"/>
      <c r="E221" s="309"/>
      <c r="F221" s="303"/>
      <c r="G221" s="199"/>
      <c r="H221" s="261"/>
    </row>
    <row r="222" spans="2:8" ht="24" x14ac:dyDescent="0.2">
      <c r="B222" s="318" t="s">
        <v>1671</v>
      </c>
      <c r="C222" s="316" t="s">
        <v>1686</v>
      </c>
      <c r="D222" s="316" t="s">
        <v>1920</v>
      </c>
      <c r="E222" s="316" t="s">
        <v>1921</v>
      </c>
      <c r="F222" s="303"/>
      <c r="G222" s="199"/>
      <c r="H222" s="261"/>
    </row>
    <row r="223" spans="2:8" ht="24" x14ac:dyDescent="0.2">
      <c r="B223" s="315" t="s">
        <v>1881</v>
      </c>
      <c r="C223" s="165" t="s">
        <v>1687</v>
      </c>
      <c r="D223" s="97">
        <v>5.9363920000000001E-2</v>
      </c>
      <c r="E223" s="97">
        <v>5.9363920000000001E-2</v>
      </c>
      <c r="F223" s="303"/>
      <c r="G223" s="199"/>
      <c r="H223" s="261"/>
    </row>
    <row r="224" spans="2:8" ht="24" x14ac:dyDescent="0.2">
      <c r="B224" s="315" t="s">
        <v>1882</v>
      </c>
      <c r="C224" s="165" t="s">
        <v>1687</v>
      </c>
      <c r="D224" s="97">
        <v>2.5499689999999998E-2</v>
      </c>
      <c r="E224" s="97">
        <v>2.5499689999999998E-2</v>
      </c>
      <c r="F224" s="303"/>
      <c r="G224" s="199"/>
      <c r="H224" s="261"/>
    </row>
    <row r="225" spans="2:8" ht="24" x14ac:dyDescent="0.2">
      <c r="B225" s="315" t="s">
        <v>1883</v>
      </c>
      <c r="C225" s="165" t="s">
        <v>1687</v>
      </c>
      <c r="D225" s="97">
        <v>7.0983500000000005E-2</v>
      </c>
      <c r="E225" s="97">
        <v>7.0983500000000005E-2</v>
      </c>
      <c r="F225" s="303"/>
      <c r="G225" s="199"/>
      <c r="H225" s="261"/>
    </row>
    <row r="226" spans="2:8" ht="24" x14ac:dyDescent="0.2">
      <c r="B226" s="315" t="s">
        <v>1884</v>
      </c>
      <c r="C226" s="165" t="s">
        <v>1687</v>
      </c>
      <c r="D226" s="97">
        <v>4.4535610000000003E-2</v>
      </c>
      <c r="E226" s="97">
        <v>4.4535610000000003E-2</v>
      </c>
      <c r="F226" s="303"/>
      <c r="G226" s="199"/>
      <c r="H226" s="261"/>
    </row>
    <row r="227" spans="2:8" ht="24" x14ac:dyDescent="0.2">
      <c r="B227" s="315" t="s">
        <v>1885</v>
      </c>
      <c r="C227" s="165" t="s">
        <v>1687</v>
      </c>
      <c r="D227" s="97">
        <v>4.8001229999999999E-2</v>
      </c>
      <c r="E227" s="97">
        <v>4.8001229999999999E-2</v>
      </c>
      <c r="F227" s="303"/>
      <c r="G227" s="199"/>
      <c r="H227" s="261"/>
    </row>
    <row r="228" spans="2:8" ht="24" x14ac:dyDescent="0.2">
      <c r="B228" s="164" t="s">
        <v>1673</v>
      </c>
      <c r="C228" s="165" t="s">
        <v>1687</v>
      </c>
      <c r="D228" s="97">
        <v>4.6114189999999999E-2</v>
      </c>
      <c r="E228" s="97">
        <v>4.6114189999999999E-2</v>
      </c>
      <c r="F228" s="303"/>
      <c r="G228" s="199"/>
      <c r="H228" s="261"/>
    </row>
    <row r="229" spans="2:8" ht="24" x14ac:dyDescent="0.2">
      <c r="B229" s="166" t="s">
        <v>1671</v>
      </c>
      <c r="C229" s="316" t="s">
        <v>1688</v>
      </c>
      <c r="D229" s="316" t="s">
        <v>1920</v>
      </c>
      <c r="E229" s="316" t="s">
        <v>1921</v>
      </c>
      <c r="F229" s="108"/>
      <c r="G229" s="199"/>
      <c r="H229" s="261"/>
    </row>
    <row r="230" spans="2:8" ht="24" x14ac:dyDescent="0.2">
      <c r="B230" s="315" t="s">
        <v>1881</v>
      </c>
      <c r="C230" s="165" t="s">
        <v>1689</v>
      </c>
      <c r="D230" s="97">
        <v>0.15545555</v>
      </c>
      <c r="E230" s="97">
        <v>0.15545555</v>
      </c>
      <c r="F230" s="108"/>
      <c r="G230" s="199"/>
      <c r="H230" s="261"/>
    </row>
    <row r="231" spans="2:8" ht="24" x14ac:dyDescent="0.2">
      <c r="B231" s="315" t="s">
        <v>1882</v>
      </c>
      <c r="C231" s="165" t="s">
        <v>1689</v>
      </c>
      <c r="D231" s="97">
        <v>6.1222930000000002E-2</v>
      </c>
      <c r="E231" s="97">
        <v>6.1222930000000002E-2</v>
      </c>
      <c r="F231" s="108"/>
      <c r="G231" s="199"/>
      <c r="H231" s="261"/>
    </row>
    <row r="232" spans="2:8" ht="24" x14ac:dyDescent="0.2">
      <c r="B232" s="315" t="s">
        <v>1883</v>
      </c>
      <c r="C232" s="165" t="s">
        <v>1689</v>
      </c>
      <c r="D232" s="97">
        <v>7.6376849999999996E-2</v>
      </c>
      <c r="E232" s="97">
        <v>7.6376849999999996E-2</v>
      </c>
      <c r="F232" s="108"/>
      <c r="G232" s="199"/>
      <c r="H232" s="261"/>
    </row>
    <row r="233" spans="2:8" ht="24" x14ac:dyDescent="0.2">
      <c r="B233" s="315" t="s">
        <v>1884</v>
      </c>
      <c r="C233" s="165" t="s">
        <v>1689</v>
      </c>
      <c r="D233" s="97">
        <v>6.6218520000000003E-2</v>
      </c>
      <c r="E233" s="97">
        <v>6.6218520000000003E-2</v>
      </c>
      <c r="F233" s="108"/>
      <c r="G233" s="199"/>
      <c r="H233" s="261"/>
    </row>
    <row r="234" spans="2:8" ht="24" x14ac:dyDescent="0.2">
      <c r="B234" s="315" t="s">
        <v>1885</v>
      </c>
      <c r="C234" s="165" t="s">
        <v>1689</v>
      </c>
      <c r="D234" s="97">
        <v>7.2678099999999995E-2</v>
      </c>
      <c r="E234" s="97">
        <v>7.2678099999999995E-2</v>
      </c>
      <c r="F234" s="108"/>
      <c r="G234" s="199"/>
      <c r="H234" s="261"/>
    </row>
    <row r="235" spans="2:8" ht="24" x14ac:dyDescent="0.2">
      <c r="B235" s="164" t="s">
        <v>1673</v>
      </c>
      <c r="C235" s="165" t="s">
        <v>1689</v>
      </c>
      <c r="D235" s="97">
        <v>3.5214799999999997E-2</v>
      </c>
      <c r="E235" s="97">
        <v>3.5214799999999997E-2</v>
      </c>
      <c r="F235" s="108"/>
      <c r="G235" s="199"/>
      <c r="H235" s="261"/>
    </row>
    <row r="236" spans="2:8" x14ac:dyDescent="0.2">
      <c r="B236" s="146"/>
      <c r="C236" s="317"/>
      <c r="D236" s="108"/>
      <c r="E236" s="108"/>
      <c r="F236" s="108"/>
      <c r="G236" s="199"/>
      <c r="H236" s="261"/>
    </row>
    <row r="237" spans="2:8" x14ac:dyDescent="0.2">
      <c r="B237" s="124" t="s">
        <v>1693</v>
      </c>
      <c r="C237" s="309"/>
      <c r="D237" s="309"/>
      <c r="E237" s="309"/>
      <c r="F237" s="303"/>
      <c r="G237" s="199"/>
      <c r="H237" s="261"/>
    </row>
    <row r="238" spans="2:8" x14ac:dyDescent="0.2">
      <c r="B238" s="124"/>
      <c r="C238" s="309"/>
      <c r="D238" s="309"/>
      <c r="E238" s="309"/>
      <c r="F238" s="303"/>
      <c r="G238" s="199"/>
      <c r="H238" s="261"/>
    </row>
    <row r="239" spans="2:8" x14ac:dyDescent="0.2">
      <c r="B239" s="124" t="s">
        <v>1931</v>
      </c>
      <c r="C239" s="309"/>
      <c r="D239" s="322"/>
      <c r="E239" s="309"/>
      <c r="F239" s="303"/>
      <c r="G239" s="199"/>
      <c r="H239" s="261"/>
    </row>
    <row r="240" spans="2:8" x14ac:dyDescent="0.2">
      <c r="B240" s="129" t="s">
        <v>1625</v>
      </c>
      <c r="C240" s="309"/>
      <c r="D240" s="309"/>
      <c r="E240" s="309"/>
      <c r="F240" s="303"/>
      <c r="G240" s="199"/>
      <c r="H240" s="261"/>
    </row>
    <row r="241" spans="2:8" x14ac:dyDescent="0.2">
      <c r="B241" s="129"/>
      <c r="C241" s="309"/>
      <c r="D241" s="309"/>
      <c r="E241" s="309"/>
      <c r="F241" s="303"/>
      <c r="G241" s="199"/>
      <c r="H241" s="261"/>
    </row>
    <row r="242" spans="2:8" x14ac:dyDescent="0.2">
      <c r="B242" s="124" t="s">
        <v>1695</v>
      </c>
      <c r="C242" s="309"/>
      <c r="D242" s="309"/>
      <c r="E242" s="309"/>
      <c r="F242" s="303"/>
      <c r="G242" s="199"/>
      <c r="H242" s="261"/>
    </row>
    <row r="243" spans="2:8" x14ac:dyDescent="0.2">
      <c r="B243" s="124"/>
      <c r="C243" s="309"/>
      <c r="D243" s="309"/>
      <c r="E243" s="309"/>
      <c r="F243" s="303"/>
      <c r="G243" s="199"/>
      <c r="H243" s="261"/>
    </row>
    <row r="244" spans="2:8" x14ac:dyDescent="0.2">
      <c r="B244" s="124" t="s">
        <v>1696</v>
      </c>
      <c r="C244" s="309"/>
      <c r="D244" s="309"/>
      <c r="E244" s="309"/>
      <c r="F244" s="303"/>
      <c r="G244" s="199"/>
      <c r="H244" s="261"/>
    </row>
    <row r="245" spans="2:8" x14ac:dyDescent="0.2">
      <c r="B245" s="130"/>
      <c r="C245" s="309"/>
      <c r="D245" s="309"/>
      <c r="E245" s="309"/>
      <c r="F245" s="303"/>
      <c r="G245" s="199"/>
      <c r="H245" s="261"/>
    </row>
    <row r="246" spans="2:8" x14ac:dyDescent="0.2">
      <c r="B246" s="124" t="s">
        <v>1932</v>
      </c>
      <c r="C246" s="309"/>
      <c r="D246" s="309"/>
      <c r="E246" s="309"/>
      <c r="F246" s="303"/>
      <c r="G246" s="199"/>
      <c r="H246" s="261"/>
    </row>
    <row r="247" spans="2:8" x14ac:dyDescent="0.2">
      <c r="B247" s="124"/>
      <c r="C247" s="309"/>
      <c r="D247" s="309"/>
      <c r="E247" s="309"/>
      <c r="F247" s="303"/>
      <c r="G247" s="199"/>
      <c r="H247" s="261"/>
    </row>
    <row r="248" spans="2:8" x14ac:dyDescent="0.2">
      <c r="B248" s="124" t="s">
        <v>1907</v>
      </c>
      <c r="C248" s="309"/>
      <c r="D248" s="309"/>
      <c r="E248" s="309"/>
      <c r="F248" s="303"/>
      <c r="G248" s="199"/>
      <c r="H248" s="261"/>
    </row>
    <row r="249" spans="2:8" x14ac:dyDescent="0.2">
      <c r="B249" s="124"/>
      <c r="C249" s="309"/>
      <c r="D249" s="309"/>
      <c r="E249" s="309"/>
      <c r="F249" s="303"/>
      <c r="G249" s="199"/>
      <c r="H249" s="261"/>
    </row>
    <row r="250" spans="2:8" x14ac:dyDescent="0.2">
      <c r="B250" s="124" t="s">
        <v>1698</v>
      </c>
      <c r="C250" s="309"/>
      <c r="D250" s="309"/>
      <c r="E250" s="309"/>
      <c r="F250" s="303"/>
      <c r="G250" s="199"/>
      <c r="H250" s="261"/>
    </row>
    <row r="251" spans="2:8" x14ac:dyDescent="0.2">
      <c r="B251" s="94" t="s">
        <v>1699</v>
      </c>
      <c r="C251" s="144">
        <v>0.16</v>
      </c>
      <c r="D251" s="309"/>
      <c r="F251" s="111"/>
      <c r="G251" s="199"/>
      <c r="H251" s="261"/>
    </row>
    <row r="252" spans="2:8" x14ac:dyDescent="0.2">
      <c r="B252" s="94" t="s">
        <v>1700</v>
      </c>
      <c r="C252" s="144">
        <v>58.400000000000162</v>
      </c>
      <c r="D252" s="309"/>
      <c r="F252" s="112"/>
      <c r="G252" s="199"/>
      <c r="H252" s="261"/>
    </row>
    <row r="253" spans="2:8" x14ac:dyDescent="0.2">
      <c r="B253" s="94" t="s">
        <v>1701</v>
      </c>
      <c r="C253" s="144">
        <v>0</v>
      </c>
      <c r="D253" s="309"/>
      <c r="F253" s="112"/>
      <c r="G253" s="199"/>
      <c r="H253" s="261"/>
    </row>
    <row r="254" spans="2:8" x14ac:dyDescent="0.2">
      <c r="B254" s="94" t="s">
        <v>1719</v>
      </c>
      <c r="C254" s="144">
        <v>22.67</v>
      </c>
      <c r="D254" s="309"/>
      <c r="F254" s="113"/>
      <c r="G254" s="199"/>
      <c r="H254" s="261"/>
    </row>
    <row r="255" spans="2:8" x14ac:dyDescent="0.2">
      <c r="B255" s="94" t="s">
        <v>1702</v>
      </c>
      <c r="C255" s="262">
        <v>15.009999999999835</v>
      </c>
      <c r="D255" s="309"/>
      <c r="F255" s="113"/>
      <c r="G255" s="199"/>
      <c r="H255" s="261"/>
    </row>
    <row r="256" spans="2:8" x14ac:dyDescent="0.2">
      <c r="B256" s="94" t="s">
        <v>1703</v>
      </c>
      <c r="C256" s="262">
        <v>3.7600000000000051</v>
      </c>
      <c r="D256" s="309"/>
      <c r="F256" s="113"/>
      <c r="G256" s="199"/>
      <c r="H256" s="261"/>
    </row>
    <row r="257" spans="2:8" x14ac:dyDescent="0.2">
      <c r="B257" s="124"/>
      <c r="C257" s="309"/>
      <c r="D257" s="309"/>
      <c r="E257" s="309"/>
      <c r="F257" s="303"/>
      <c r="G257" s="199"/>
      <c r="H257" s="261"/>
    </row>
    <row r="258" spans="2:8" x14ac:dyDescent="0.2">
      <c r="B258" s="124" t="s">
        <v>1704</v>
      </c>
      <c r="C258" s="309"/>
      <c r="D258" s="309"/>
      <c r="E258" s="309"/>
      <c r="F258" s="303"/>
      <c r="G258" s="199"/>
      <c r="H258" s="261"/>
    </row>
    <row r="259" spans="2:8" x14ac:dyDescent="0.2">
      <c r="B259" s="94" t="s">
        <v>1705</v>
      </c>
      <c r="C259" s="263">
        <v>58.560000000000159</v>
      </c>
      <c r="D259" s="313"/>
      <c r="F259" s="113"/>
      <c r="G259" s="199"/>
      <c r="H259" s="261"/>
    </row>
    <row r="260" spans="2:8" x14ac:dyDescent="0.2">
      <c r="B260" s="94" t="s">
        <v>1706</v>
      </c>
      <c r="C260" s="263">
        <v>15.009999999999835</v>
      </c>
      <c r="D260" s="313"/>
      <c r="F260" s="113"/>
      <c r="G260" s="199"/>
      <c r="H260" s="261"/>
    </row>
    <row r="261" spans="2:8" x14ac:dyDescent="0.2">
      <c r="B261" s="94" t="s">
        <v>1720</v>
      </c>
      <c r="C261" s="263">
        <v>22.67</v>
      </c>
      <c r="D261" s="313"/>
      <c r="F261" s="113"/>
      <c r="G261" s="199"/>
      <c r="H261" s="261"/>
    </row>
    <row r="262" spans="2:8" x14ac:dyDescent="0.2">
      <c r="B262" s="94" t="s">
        <v>1707</v>
      </c>
      <c r="C262" s="264">
        <v>0</v>
      </c>
      <c r="D262" s="313"/>
      <c r="F262" s="113"/>
      <c r="G262" s="199"/>
      <c r="H262" s="261"/>
    </row>
    <row r="263" spans="2:8" x14ac:dyDescent="0.2">
      <c r="B263" s="94" t="s">
        <v>1708</v>
      </c>
      <c r="C263" s="263">
        <v>3.7600000000000051</v>
      </c>
      <c r="D263" s="313"/>
      <c r="F263" s="113"/>
      <c r="G263" s="199"/>
      <c r="H263" s="261"/>
    </row>
    <row r="264" spans="2:8" x14ac:dyDescent="0.2">
      <c r="B264" s="124"/>
      <c r="C264" s="313"/>
      <c r="D264" s="313"/>
      <c r="E264" s="313"/>
      <c r="F264" s="305"/>
      <c r="G264" s="199"/>
      <c r="H264" s="261"/>
    </row>
    <row r="265" spans="2:8" x14ac:dyDescent="0.2">
      <c r="B265" s="124" t="s">
        <v>1908</v>
      </c>
      <c r="C265" s="313"/>
      <c r="D265" s="313"/>
      <c r="E265" s="313"/>
      <c r="F265" s="114"/>
      <c r="G265" s="199"/>
      <c r="H265" s="261"/>
    </row>
    <row r="266" spans="2:8" x14ac:dyDescent="0.2">
      <c r="B266" s="265"/>
      <c r="C266" s="199"/>
      <c r="D266" s="199"/>
      <c r="E266" s="199"/>
      <c r="F266" s="199"/>
      <c r="G266" s="199"/>
      <c r="H266" s="261"/>
    </row>
    <row r="267" spans="2:8" x14ac:dyDescent="0.2">
      <c r="B267" s="124" t="s">
        <v>1721</v>
      </c>
      <c r="C267" s="313"/>
      <c r="D267" s="313"/>
      <c r="E267" s="313"/>
      <c r="F267" s="114"/>
      <c r="G267" s="112"/>
      <c r="H267" s="87"/>
    </row>
    <row r="268" spans="2:8" x14ac:dyDescent="0.2">
      <c r="B268" s="124"/>
      <c r="C268" s="313"/>
      <c r="D268" s="313"/>
      <c r="E268" s="313"/>
      <c r="F268" s="114"/>
      <c r="G268" s="112"/>
      <c r="H268" s="87"/>
    </row>
    <row r="269" spans="2:8" x14ac:dyDescent="0.2">
      <c r="B269" s="159" t="s">
        <v>1722</v>
      </c>
      <c r="C269" s="304"/>
      <c r="D269" s="304"/>
      <c r="E269" s="304"/>
      <c r="F269" s="325"/>
      <c r="G269" s="112"/>
      <c r="H269" s="87"/>
    </row>
    <row r="270" spans="2:8" ht="36" x14ac:dyDescent="0.2">
      <c r="B270" s="202" t="s">
        <v>1626</v>
      </c>
      <c r="C270" s="202" t="s">
        <v>1627</v>
      </c>
      <c r="D270" s="202" t="s">
        <v>1628</v>
      </c>
      <c r="E270" s="202" t="s">
        <v>1629</v>
      </c>
      <c r="F270" s="202" t="s">
        <v>1630</v>
      </c>
      <c r="G270" s="202" t="s">
        <v>1723</v>
      </c>
      <c r="H270" s="87"/>
    </row>
    <row r="271" spans="2:8" x14ac:dyDescent="0.2">
      <c r="B271" s="167" t="s">
        <v>242</v>
      </c>
      <c r="C271" s="203" t="s">
        <v>1632</v>
      </c>
      <c r="D271" s="143" t="s">
        <v>1633</v>
      </c>
      <c r="E271" s="266">
        <v>254.93610973256133</v>
      </c>
      <c r="F271" s="266">
        <v>260.38</v>
      </c>
      <c r="G271" s="410">
        <v>1797.6001537</v>
      </c>
      <c r="H271" s="87"/>
    </row>
    <row r="272" spans="2:8" x14ac:dyDescent="0.2">
      <c r="B272" s="167" t="s">
        <v>251</v>
      </c>
      <c r="C272" s="203" t="s">
        <v>1632</v>
      </c>
      <c r="D272" s="143" t="s">
        <v>1633</v>
      </c>
      <c r="E272" s="266">
        <v>90.621423792456056</v>
      </c>
      <c r="F272" s="266">
        <v>87.68</v>
      </c>
      <c r="G272" s="411"/>
      <c r="H272" s="87"/>
    </row>
    <row r="273" spans="2:8" x14ac:dyDescent="0.2">
      <c r="B273" s="167" t="s">
        <v>28</v>
      </c>
      <c r="C273" s="203" t="s">
        <v>1632</v>
      </c>
      <c r="D273" s="143" t="s">
        <v>1633</v>
      </c>
      <c r="E273" s="266">
        <v>961.39583333333337</v>
      </c>
      <c r="F273" s="266">
        <v>956.1</v>
      </c>
      <c r="G273" s="411"/>
      <c r="H273" s="87"/>
    </row>
    <row r="274" spans="2:8" x14ac:dyDescent="0.2">
      <c r="B274" s="167" t="s">
        <v>44</v>
      </c>
      <c r="C274" s="203" t="s">
        <v>1632</v>
      </c>
      <c r="D274" s="143" t="s">
        <v>1633</v>
      </c>
      <c r="E274" s="266">
        <v>1394.6203050847457</v>
      </c>
      <c r="F274" s="266">
        <v>1357.5</v>
      </c>
      <c r="G274" s="411"/>
      <c r="H274" s="87"/>
    </row>
    <row r="275" spans="2:8" x14ac:dyDescent="0.2">
      <c r="B275" s="167" t="s">
        <v>51</v>
      </c>
      <c r="C275" s="203" t="s">
        <v>1632</v>
      </c>
      <c r="D275" s="143" t="s">
        <v>1633</v>
      </c>
      <c r="E275" s="266">
        <v>2037.8274733333333</v>
      </c>
      <c r="F275" s="266">
        <v>2004.9</v>
      </c>
      <c r="G275" s="411"/>
      <c r="H275" s="87"/>
    </row>
    <row r="276" spans="2:8" x14ac:dyDescent="0.2">
      <c r="B276" s="167" t="s">
        <v>161</v>
      </c>
      <c r="C276" s="203" t="s">
        <v>1632</v>
      </c>
      <c r="D276" s="143" t="s">
        <v>1633</v>
      </c>
      <c r="E276" s="266">
        <v>113.09608780487805</v>
      </c>
      <c r="F276" s="266">
        <v>113.72</v>
      </c>
      <c r="G276" s="411"/>
      <c r="H276" s="87"/>
    </row>
    <row r="277" spans="2:8" x14ac:dyDescent="0.2">
      <c r="B277" s="167" t="s">
        <v>139</v>
      </c>
      <c r="C277" s="203" t="s">
        <v>1632</v>
      </c>
      <c r="D277" s="143" t="s">
        <v>1633</v>
      </c>
      <c r="E277" s="266">
        <v>320.85000000000002</v>
      </c>
      <c r="F277" s="266">
        <v>295.14999999999998</v>
      </c>
      <c r="G277" s="411"/>
      <c r="H277" s="87"/>
    </row>
    <row r="278" spans="2:8" x14ac:dyDescent="0.2">
      <c r="B278" s="167" t="s">
        <v>129</v>
      </c>
      <c r="C278" s="203" t="s">
        <v>1632</v>
      </c>
      <c r="D278" s="143" t="s">
        <v>1633</v>
      </c>
      <c r="E278" s="266">
        <v>1395.6882453658536</v>
      </c>
      <c r="F278" s="266">
        <v>1373.2</v>
      </c>
      <c r="G278" s="411"/>
      <c r="H278" s="87"/>
    </row>
    <row r="279" spans="2:8" x14ac:dyDescent="0.2">
      <c r="B279" s="167" t="s">
        <v>157</v>
      </c>
      <c r="C279" s="203" t="s">
        <v>1632</v>
      </c>
      <c r="D279" s="143" t="s">
        <v>1633</v>
      </c>
      <c r="E279" s="266">
        <v>136.52187499999999</v>
      </c>
      <c r="F279" s="266">
        <v>135.4</v>
      </c>
      <c r="G279" s="411"/>
      <c r="H279" s="87"/>
    </row>
    <row r="280" spans="2:8" x14ac:dyDescent="0.2">
      <c r="B280" s="167" t="s">
        <v>136</v>
      </c>
      <c r="C280" s="203" t="s">
        <v>1632</v>
      </c>
      <c r="D280" s="143" t="s">
        <v>1633</v>
      </c>
      <c r="E280" s="266">
        <v>2911.32</v>
      </c>
      <c r="F280" s="266">
        <v>2897.2</v>
      </c>
      <c r="G280" s="411"/>
      <c r="H280" s="87"/>
    </row>
    <row r="281" spans="2:8" x14ac:dyDescent="0.2">
      <c r="B281" s="167" t="s">
        <v>771</v>
      </c>
      <c r="C281" s="203" t="s">
        <v>1632</v>
      </c>
      <c r="D281" s="143" t="s">
        <v>1633</v>
      </c>
      <c r="E281" s="266">
        <v>12320.226459183674</v>
      </c>
      <c r="F281" s="266">
        <v>12283</v>
      </c>
      <c r="G281" s="411"/>
      <c r="H281" s="87"/>
    </row>
    <row r="282" spans="2:8" x14ac:dyDescent="0.2">
      <c r="B282" s="167" t="s">
        <v>65</v>
      </c>
      <c r="C282" s="203" t="s">
        <v>1632</v>
      </c>
      <c r="D282" s="143" t="s">
        <v>1633</v>
      </c>
      <c r="E282" s="266">
        <v>1161.0018223703703</v>
      </c>
      <c r="F282" s="266">
        <v>1137.2</v>
      </c>
      <c r="G282" s="412"/>
      <c r="H282" s="87"/>
    </row>
    <row r="283" spans="2:8" x14ac:dyDescent="0.2">
      <c r="B283" s="129" t="s">
        <v>1738</v>
      </c>
      <c r="C283" s="303"/>
      <c r="D283" s="303"/>
      <c r="E283" s="152"/>
      <c r="F283" s="152"/>
      <c r="G283" s="153"/>
      <c r="H283" s="87"/>
    </row>
    <row r="284" spans="2:8" x14ac:dyDescent="0.2">
      <c r="B284" s="129"/>
      <c r="C284" s="303"/>
      <c r="D284" s="303"/>
      <c r="E284" s="152"/>
      <c r="F284" s="152"/>
      <c r="G284" s="153"/>
      <c r="H284" s="87"/>
    </row>
    <row r="285" spans="2:8" x14ac:dyDescent="0.2">
      <c r="B285" s="185" t="s">
        <v>1879</v>
      </c>
      <c r="C285" s="241"/>
      <c r="D285" s="267"/>
      <c r="E285" s="108"/>
      <c r="F285" s="108"/>
      <c r="G285" s="108"/>
      <c r="H285" s="205"/>
    </row>
    <row r="286" spans="2:8" x14ac:dyDescent="0.2">
      <c r="B286" s="185"/>
      <c r="C286" s="241"/>
      <c r="D286" s="267"/>
      <c r="E286" s="108"/>
      <c r="F286" s="108"/>
      <c r="G286" s="108"/>
      <c r="H286" s="205"/>
    </row>
    <row r="287" spans="2:8" x14ac:dyDescent="0.2">
      <c r="B287" s="97" t="s">
        <v>1635</v>
      </c>
      <c r="C287" s="97"/>
      <c r="D287" s="108"/>
      <c r="E287" s="108"/>
      <c r="F287" s="108"/>
      <c r="G287" s="199"/>
      <c r="H287" s="205"/>
    </row>
    <row r="288" spans="2:8" x14ac:dyDescent="0.2">
      <c r="B288" s="97" t="s">
        <v>1636</v>
      </c>
      <c r="C288" s="138">
        <v>8076</v>
      </c>
      <c r="D288" s="108"/>
      <c r="F288" s="153"/>
      <c r="G288" s="153"/>
      <c r="H288" s="205"/>
    </row>
    <row r="289" spans="2:8" x14ac:dyDescent="0.2">
      <c r="B289" s="97" t="s">
        <v>1637</v>
      </c>
      <c r="C289" s="138">
        <v>8076</v>
      </c>
      <c r="D289" s="108"/>
      <c r="F289" s="153"/>
      <c r="G289" s="153"/>
      <c r="H289" s="205"/>
    </row>
    <row r="290" spans="2:8" x14ac:dyDescent="0.2">
      <c r="B290" s="97" t="s">
        <v>1638</v>
      </c>
      <c r="C290" s="138">
        <v>0</v>
      </c>
      <c r="D290" s="108"/>
      <c r="F290" s="153"/>
      <c r="G290" s="153"/>
      <c r="H290" s="205"/>
    </row>
    <row r="291" spans="2:8" x14ac:dyDescent="0.2">
      <c r="B291" s="97" t="s">
        <v>1639</v>
      </c>
      <c r="C291" s="138">
        <v>0</v>
      </c>
      <c r="D291" s="108"/>
      <c r="F291" s="153"/>
      <c r="G291" s="153"/>
      <c r="H291" s="205"/>
    </row>
    <row r="292" spans="2:8" x14ac:dyDescent="0.2">
      <c r="B292" s="97" t="s">
        <v>1640</v>
      </c>
      <c r="C292" s="138">
        <v>5390685299.6300869</v>
      </c>
      <c r="D292" s="108"/>
      <c r="F292" s="153"/>
      <c r="G292" s="153"/>
      <c r="H292" s="205"/>
    </row>
    <row r="293" spans="2:8" x14ac:dyDescent="0.2">
      <c r="B293" s="97" t="s">
        <v>1641</v>
      </c>
      <c r="C293" s="138">
        <v>5333346399.1900005</v>
      </c>
      <c r="D293" s="108"/>
      <c r="F293" s="153"/>
      <c r="G293" s="153"/>
      <c r="H293" s="205"/>
    </row>
    <row r="294" spans="2:8" x14ac:dyDescent="0.2">
      <c r="B294" s="97" t="s">
        <v>1642</v>
      </c>
      <c r="C294" s="138">
        <v>0</v>
      </c>
      <c r="D294" s="108"/>
      <c r="F294" s="153"/>
      <c r="G294" s="207"/>
      <c r="H294" s="205"/>
    </row>
    <row r="295" spans="2:8" x14ac:dyDescent="0.2">
      <c r="B295" s="97" t="s">
        <v>1643</v>
      </c>
      <c r="C295" s="138">
        <v>-57338900.440086365</v>
      </c>
      <c r="D295" s="108"/>
      <c r="F295" s="153"/>
      <c r="G295" s="209"/>
      <c r="H295" s="205"/>
    </row>
    <row r="296" spans="2:8" x14ac:dyDescent="0.2">
      <c r="B296" s="227"/>
      <c r="C296" s="108"/>
      <c r="D296" s="108"/>
      <c r="E296" s="105"/>
      <c r="F296" s="153"/>
      <c r="G296" s="209"/>
      <c r="H296" s="205"/>
    </row>
    <row r="297" spans="2:8" x14ac:dyDescent="0.2">
      <c r="B297" s="160" t="s">
        <v>1644</v>
      </c>
      <c r="C297" s="154"/>
      <c r="D297" s="154"/>
      <c r="E297" s="152"/>
      <c r="F297" s="153"/>
      <c r="G297" s="153"/>
      <c r="H297" s="205"/>
    </row>
    <row r="298" spans="2:8" x14ac:dyDescent="0.2">
      <c r="B298" s="129"/>
      <c r="C298" s="303"/>
      <c r="D298" s="303"/>
      <c r="E298" s="152"/>
      <c r="F298" s="152"/>
      <c r="G298" s="153"/>
      <c r="H298" s="87"/>
    </row>
    <row r="299" spans="2:8" x14ac:dyDescent="0.2">
      <c r="B299" s="119" t="s">
        <v>1724</v>
      </c>
      <c r="C299" s="307"/>
      <c r="D299" s="307"/>
      <c r="E299" s="303"/>
      <c r="F299" s="303"/>
      <c r="G299" s="303"/>
      <c r="H299" s="87"/>
    </row>
    <row r="300" spans="2:8" x14ac:dyDescent="0.2">
      <c r="B300" s="129"/>
      <c r="C300" s="332"/>
      <c r="D300" s="304"/>
      <c r="E300" s="112"/>
      <c r="F300" s="112"/>
      <c r="G300" s="333"/>
      <c r="H300" s="87"/>
    </row>
    <row r="301" spans="2:8" x14ac:dyDescent="0.2">
      <c r="B301" s="119" t="s">
        <v>1646</v>
      </c>
      <c r="C301" s="307"/>
      <c r="D301" s="307"/>
      <c r="E301" s="303"/>
      <c r="F301" s="327"/>
      <c r="G301" s="326"/>
      <c r="H301" s="87"/>
    </row>
    <row r="302" spans="2:8" x14ac:dyDescent="0.2">
      <c r="B302" s="160"/>
      <c r="C302" s="154"/>
      <c r="D302" s="154"/>
      <c r="E302" s="303"/>
      <c r="F302" s="303"/>
      <c r="G302" s="303"/>
      <c r="H302" s="87"/>
    </row>
    <row r="303" spans="2:8" x14ac:dyDescent="0.2">
      <c r="B303" s="119" t="s">
        <v>1910</v>
      </c>
      <c r="C303" s="307"/>
      <c r="D303" s="307"/>
      <c r="E303" s="303"/>
      <c r="F303" s="327"/>
      <c r="G303" s="303"/>
      <c r="H303" s="87"/>
    </row>
    <row r="304" spans="2:8" x14ac:dyDescent="0.2">
      <c r="B304" s="129"/>
      <c r="C304" s="332"/>
      <c r="D304" s="304"/>
      <c r="E304" s="112"/>
      <c r="F304" s="112"/>
      <c r="G304" s="303"/>
      <c r="H304" s="87"/>
    </row>
    <row r="305" spans="2:10" x14ac:dyDescent="0.2">
      <c r="B305" s="119" t="s">
        <v>1911</v>
      </c>
      <c r="C305" s="307"/>
      <c r="D305" s="307"/>
      <c r="E305" s="303"/>
      <c r="F305" s="303"/>
      <c r="G305" s="303"/>
      <c r="H305" s="87"/>
    </row>
    <row r="306" spans="2:10" x14ac:dyDescent="0.2">
      <c r="B306" s="97" t="s">
        <v>1655</v>
      </c>
      <c r="C306" s="138">
        <v>3644</v>
      </c>
      <c r="D306" s="108"/>
      <c r="F306" s="153"/>
      <c r="G306" s="209"/>
      <c r="H306" s="205"/>
    </row>
    <row r="307" spans="2:10" x14ac:dyDescent="0.2">
      <c r="B307" s="97" t="s">
        <v>1656</v>
      </c>
      <c r="C307" s="138">
        <v>1982179500</v>
      </c>
      <c r="D307" s="108"/>
      <c r="F307" s="153"/>
      <c r="G307" s="209"/>
      <c r="H307" s="205"/>
    </row>
    <row r="308" spans="2:10" x14ac:dyDescent="0.2">
      <c r="B308" s="97" t="s">
        <v>1657</v>
      </c>
      <c r="C308" s="138">
        <v>4643240.830000001</v>
      </c>
      <c r="D308" s="108"/>
      <c r="F308" s="153"/>
      <c r="G308" s="209"/>
      <c r="H308" s="205"/>
    </row>
    <row r="309" spans="2:10" x14ac:dyDescent="0.2">
      <c r="B309" s="120"/>
      <c r="C309" s="303"/>
      <c r="D309" s="303"/>
      <c r="E309" s="303"/>
      <c r="F309" s="303"/>
      <c r="G309" s="303"/>
      <c r="H309" s="87"/>
    </row>
    <row r="310" spans="2:10" x14ac:dyDescent="0.2">
      <c r="B310" s="162" t="s">
        <v>1658</v>
      </c>
      <c r="C310" s="86"/>
      <c r="D310" s="86"/>
      <c r="E310" s="86"/>
      <c r="F310" s="86"/>
      <c r="G310" s="86"/>
      <c r="H310" s="163"/>
    </row>
    <row r="313" spans="2:10" ht="14.25" x14ac:dyDescent="0.25">
      <c r="B313" s="415" t="s">
        <v>1852</v>
      </c>
      <c r="C313" s="415"/>
      <c r="D313" s="415"/>
      <c r="E313" s="415"/>
      <c r="F313" s="415"/>
      <c r="G313" s="415"/>
      <c r="H313" s="415"/>
      <c r="I313" s="415"/>
      <c r="J313" s="371"/>
    </row>
    <row r="314" spans="2:10" ht="14.25" x14ac:dyDescent="0.25">
      <c r="B314" s="416" t="s">
        <v>1764</v>
      </c>
      <c r="C314" s="417" t="s">
        <v>1765</v>
      </c>
      <c r="D314" s="417"/>
      <c r="E314" s="372" t="s">
        <v>1766</v>
      </c>
      <c r="F314" s="372" t="s">
        <v>1767</v>
      </c>
      <c r="G314" s="417" t="s">
        <v>1768</v>
      </c>
      <c r="H314" s="417"/>
      <c r="I314" s="417"/>
      <c r="J314" s="417"/>
    </row>
    <row r="315" spans="2:10" ht="71.25" x14ac:dyDescent="0.25">
      <c r="B315" s="416"/>
      <c r="C315" s="373" t="s">
        <v>1939</v>
      </c>
      <c r="D315" s="373" t="s">
        <v>1940</v>
      </c>
      <c r="E315" s="373" t="s">
        <v>1941</v>
      </c>
      <c r="F315" s="373" t="s">
        <v>1942</v>
      </c>
      <c r="G315" s="373" t="s">
        <v>1939</v>
      </c>
      <c r="H315" s="373" t="s">
        <v>1940</v>
      </c>
      <c r="I315" s="373" t="s">
        <v>1941</v>
      </c>
      <c r="J315" s="373" t="s">
        <v>1942</v>
      </c>
    </row>
    <row r="316" spans="2:10" ht="14.25" x14ac:dyDescent="0.25">
      <c r="B316" s="374" t="s">
        <v>1841</v>
      </c>
      <c r="C316" s="340">
        <v>0.10138447422868291</v>
      </c>
      <c r="D316" s="340">
        <v>0.104679154345241</v>
      </c>
      <c r="E316" s="340">
        <v>7.3792171634377235E-2</v>
      </c>
      <c r="F316" s="340">
        <v>5.3065041945892011E-2</v>
      </c>
      <c r="G316" s="375">
        <v>15221.7</v>
      </c>
      <c r="H316" s="375">
        <v>15420.8</v>
      </c>
      <c r="I316" s="375">
        <v>13630.889394408881</v>
      </c>
      <c r="J316" s="375">
        <v>12522.628091296641</v>
      </c>
    </row>
    <row r="317" spans="2:10" ht="14.25" x14ac:dyDescent="0.25">
      <c r="B317" s="376" t="s">
        <v>1774</v>
      </c>
      <c r="C317" s="340">
        <v>6.2315057785718331E-2</v>
      </c>
      <c r="D317" s="340">
        <v>6.5494821355775334E-2</v>
      </c>
      <c r="E317" s="340">
        <v>5.0909741797434016E-2</v>
      </c>
      <c r="F317" s="340">
        <v>7.0540118362348636E-2</v>
      </c>
      <c r="G317" s="375">
        <v>10623.150577857183</v>
      </c>
      <c r="H317" s="375">
        <v>10654.948213557753</v>
      </c>
      <c r="I317" s="375">
        <v>10509.097417974341</v>
      </c>
      <c r="J317" s="375">
        <v>10705.401183623486</v>
      </c>
    </row>
    <row r="318" spans="2:10" ht="14.25" x14ac:dyDescent="0.25">
      <c r="B318" s="376" t="s">
        <v>1775</v>
      </c>
      <c r="C318" s="340">
        <v>0.11790520503321922</v>
      </c>
      <c r="D318" s="340">
        <v>0.1212336956384894</v>
      </c>
      <c r="E318" s="340">
        <v>9.1480735191397544E-2</v>
      </c>
      <c r="F318" s="340">
        <v>8.4824587592392975E-2</v>
      </c>
      <c r="G318" s="375">
        <v>13974.862745818109</v>
      </c>
      <c r="H318" s="375">
        <v>14100.177386024905</v>
      </c>
      <c r="I318" s="375">
        <v>13006.258394788189</v>
      </c>
      <c r="J318" s="375">
        <v>12769.545361570636</v>
      </c>
    </row>
    <row r="319" spans="2:10" ht="14.25" x14ac:dyDescent="0.25">
      <c r="B319" s="371"/>
      <c r="C319" s="371"/>
      <c r="D319" s="377"/>
      <c r="E319" s="371"/>
      <c r="F319" s="371"/>
      <c r="G319" s="371"/>
      <c r="H319" s="371"/>
      <c r="I319" s="371"/>
      <c r="J319" s="371"/>
    </row>
    <row r="320" spans="2:10" ht="14.25" x14ac:dyDescent="0.25">
      <c r="B320" s="415" t="s">
        <v>1943</v>
      </c>
      <c r="C320" s="415"/>
      <c r="D320" s="415"/>
      <c r="E320" s="415"/>
      <c r="F320" s="415"/>
      <c r="G320" s="371"/>
      <c r="H320" s="371"/>
      <c r="I320" s="371"/>
      <c r="J320" s="371"/>
    </row>
    <row r="321" spans="2:10" ht="57" x14ac:dyDescent="0.25">
      <c r="B321" s="378"/>
      <c r="C321" s="379" t="s">
        <v>1841</v>
      </c>
      <c r="D321" s="373" t="s">
        <v>1774</v>
      </c>
      <c r="E321" s="373" t="s">
        <v>1775</v>
      </c>
      <c r="F321" s="373" t="s">
        <v>1776</v>
      </c>
      <c r="G321" s="371"/>
      <c r="H321" s="371"/>
      <c r="I321" s="371"/>
      <c r="J321" s="371"/>
    </row>
    <row r="322" spans="2:10" ht="14.25" x14ac:dyDescent="0.25">
      <c r="B322" s="380" t="s">
        <v>1779</v>
      </c>
      <c r="C322" s="381">
        <v>530000</v>
      </c>
      <c r="D322" s="381">
        <v>120000</v>
      </c>
      <c r="E322" s="381">
        <v>360000</v>
      </c>
      <c r="F322" s="381" t="s">
        <v>1842</v>
      </c>
      <c r="G322" s="371"/>
      <c r="H322" s="371"/>
      <c r="I322" s="371"/>
      <c r="J322" s="371"/>
    </row>
    <row r="323" spans="2:10" ht="14.25" x14ac:dyDescent="0.25">
      <c r="B323" s="380" t="s">
        <v>1780</v>
      </c>
      <c r="C323" s="382">
        <v>671275.97237377998</v>
      </c>
      <c r="D323" s="382">
        <v>124703.276021253</v>
      </c>
      <c r="E323" s="382">
        <v>423478.917657524</v>
      </c>
      <c r="F323" s="381" t="s">
        <v>1842</v>
      </c>
      <c r="G323" s="371"/>
      <c r="H323" s="371"/>
      <c r="I323" s="371"/>
      <c r="J323" s="371"/>
    </row>
    <row r="324" spans="2:10" ht="14.25" x14ac:dyDescent="0.25">
      <c r="B324" s="380" t="s">
        <v>1781</v>
      </c>
      <c r="C324" s="383">
        <v>10.681744900325</v>
      </c>
      <c r="D324" s="383">
        <v>7.3869704479260596</v>
      </c>
      <c r="E324" s="383">
        <v>10.8468657059124</v>
      </c>
      <c r="F324" s="381" t="s">
        <v>1842</v>
      </c>
      <c r="G324" s="371"/>
      <c r="H324" s="371"/>
      <c r="I324" s="371"/>
      <c r="J324" s="377"/>
    </row>
    <row r="325" spans="2:10" ht="14.25" x14ac:dyDescent="0.25">
      <c r="B325" s="380" t="s">
        <v>1843</v>
      </c>
      <c r="C325" s="383">
        <v>8.1340552052507196</v>
      </c>
      <c r="D325" s="383">
        <v>5.9379990201911497</v>
      </c>
      <c r="E325" s="383">
        <v>8.5599319264965601</v>
      </c>
      <c r="F325" s="381" t="s">
        <v>1842</v>
      </c>
      <c r="G325" s="371"/>
      <c r="H325" s="371"/>
      <c r="I325" s="371"/>
      <c r="J325" s="377"/>
    </row>
    <row r="326" spans="2:10" ht="14.25" x14ac:dyDescent="0.25">
      <c r="B326" s="380" t="s">
        <v>1844</v>
      </c>
      <c r="C326" s="383">
        <v>7.2354262134461198</v>
      </c>
      <c r="D326" s="383">
        <v>5.6940544085745</v>
      </c>
      <c r="E326" s="383">
        <v>8.1351303283092093</v>
      </c>
      <c r="F326" s="381" t="s">
        <v>1842</v>
      </c>
      <c r="G326" s="371"/>
      <c r="H326" s="371"/>
      <c r="I326" s="371"/>
      <c r="J326" s="377"/>
    </row>
    <row r="327" spans="2:10" ht="14.25" x14ac:dyDescent="0.25">
      <c r="B327" s="371"/>
      <c r="C327" s="371"/>
      <c r="D327" s="371"/>
      <c r="E327" s="371"/>
      <c r="F327" s="371"/>
      <c r="G327" s="371"/>
      <c r="H327" s="371"/>
      <c r="I327" s="371"/>
      <c r="J327" s="371"/>
    </row>
    <row r="328" spans="2:10" ht="14.25" x14ac:dyDescent="0.25">
      <c r="B328" s="415" t="s">
        <v>1840</v>
      </c>
      <c r="C328" s="415"/>
      <c r="D328" s="415"/>
      <c r="E328" s="415"/>
      <c r="F328" s="415"/>
      <c r="G328" s="371"/>
      <c r="H328" s="371"/>
      <c r="I328" s="371"/>
      <c r="J328" s="371"/>
    </row>
    <row r="329" spans="2:10" ht="57" x14ac:dyDescent="0.25">
      <c r="B329" s="378"/>
      <c r="C329" s="379" t="s">
        <v>1841</v>
      </c>
      <c r="D329" s="373" t="s">
        <v>1774</v>
      </c>
      <c r="E329" s="373" t="s">
        <v>1775</v>
      </c>
      <c r="F329" s="373" t="s">
        <v>1776</v>
      </c>
      <c r="G329" s="371"/>
      <c r="H329" s="371"/>
      <c r="I329" s="371"/>
      <c r="J329" s="371"/>
    </row>
    <row r="330" spans="2:10" ht="14.25" x14ac:dyDescent="0.25">
      <c r="B330" s="380" t="s">
        <v>1779</v>
      </c>
      <c r="C330" s="381">
        <v>530000</v>
      </c>
      <c r="D330" s="381">
        <v>120000</v>
      </c>
      <c r="E330" s="381">
        <v>360000</v>
      </c>
      <c r="F330" s="381" t="s">
        <v>1842</v>
      </c>
      <c r="G330" s="371"/>
      <c r="H330" s="371"/>
      <c r="I330" s="371"/>
      <c r="J330" s="371"/>
    </row>
    <row r="331" spans="2:10" ht="14.25" x14ac:dyDescent="0.25">
      <c r="B331" s="380" t="s">
        <v>1780</v>
      </c>
      <c r="C331" s="382">
        <v>676130.25030276098</v>
      </c>
      <c r="D331" s="382">
        <v>124905.44193586901</v>
      </c>
      <c r="E331" s="382">
        <v>425543.97968044301</v>
      </c>
      <c r="F331" s="381" t="s">
        <v>1842</v>
      </c>
      <c r="G331" s="371"/>
      <c r="H331" s="371"/>
      <c r="I331" s="371"/>
      <c r="J331" s="371"/>
    </row>
    <row r="332" spans="2:10" ht="14.25" x14ac:dyDescent="0.25">
      <c r="B332" s="380" t="s">
        <v>1781</v>
      </c>
      <c r="C332" s="383">
        <v>11.012786674012901</v>
      </c>
      <c r="D332" s="383">
        <v>7.7081118121566599</v>
      </c>
      <c r="E332" s="383">
        <v>11.1808950043021</v>
      </c>
      <c r="F332" s="381" t="s">
        <v>1842</v>
      </c>
      <c r="G332" s="371"/>
      <c r="H332" s="371"/>
      <c r="I332" s="377"/>
      <c r="J332" s="377"/>
    </row>
    <row r="333" spans="2:10" ht="14.25" x14ac:dyDescent="0.25">
      <c r="B333" s="380" t="s">
        <v>1843</v>
      </c>
      <c r="C333" s="383">
        <v>8.1340552052507196</v>
      </c>
      <c r="D333" s="383">
        <v>5.9379990201911497</v>
      </c>
      <c r="E333" s="383">
        <v>8.5599319264965601</v>
      </c>
      <c r="F333" s="381" t="s">
        <v>1842</v>
      </c>
      <c r="G333" s="371"/>
      <c r="H333" s="371"/>
      <c r="I333" s="377"/>
      <c r="J333" s="377"/>
    </row>
    <row r="334" spans="2:10" ht="14.25" x14ac:dyDescent="0.25">
      <c r="B334" s="380" t="s">
        <v>1844</v>
      </c>
      <c r="C334" s="383">
        <v>7.2354262134461198</v>
      </c>
      <c r="D334" s="383">
        <v>5.6940544085745</v>
      </c>
      <c r="E334" s="383">
        <v>8.1351303283092093</v>
      </c>
      <c r="F334" s="381" t="s">
        <v>1842</v>
      </c>
      <c r="G334" s="371"/>
      <c r="H334" s="371"/>
      <c r="I334" s="377"/>
      <c r="J334" s="377"/>
    </row>
    <row r="336" spans="2:10" x14ac:dyDescent="0.2">
      <c r="B336" s="211" t="s">
        <v>1794</v>
      </c>
      <c r="C336" s="216"/>
      <c r="D336" s="145"/>
      <c r="E336" s="145"/>
      <c r="F336" s="145"/>
    </row>
    <row r="337" spans="2:6" x14ac:dyDescent="0.2">
      <c r="B337" s="97" t="s">
        <v>1845</v>
      </c>
      <c r="C337" s="268">
        <v>4.9953742873975688</v>
      </c>
      <c r="D337" s="145"/>
      <c r="E337" s="145"/>
      <c r="F337" s="145"/>
    </row>
    <row r="338" spans="2:6" x14ac:dyDescent="0.2">
      <c r="B338" s="97" t="s">
        <v>1814</v>
      </c>
      <c r="C338" s="221">
        <v>3.9645883848112127</v>
      </c>
      <c r="D338" s="145"/>
      <c r="E338" s="145"/>
      <c r="F338" s="145"/>
    </row>
    <row r="339" spans="2:6" x14ac:dyDescent="0.2">
      <c r="B339" s="97" t="s">
        <v>1795</v>
      </c>
      <c r="C339" s="221">
        <v>4.122320685301271</v>
      </c>
      <c r="D339" s="145"/>
      <c r="E339" s="145"/>
      <c r="F339" s="145"/>
    </row>
    <row r="340" spans="2:6" x14ac:dyDescent="0.2">
      <c r="B340" s="97" t="s">
        <v>1876</v>
      </c>
      <c r="C340" s="222">
        <v>6.9734794621066007E-2</v>
      </c>
      <c r="D340" s="145"/>
      <c r="E340" s="145"/>
      <c r="F340" s="145"/>
    </row>
    <row r="341" spans="2:6" x14ac:dyDescent="0.2">
      <c r="F341" s="145"/>
    </row>
    <row r="342" spans="2:6" x14ac:dyDescent="0.2">
      <c r="B342" s="108" t="s">
        <v>1815</v>
      </c>
      <c r="C342" s="114"/>
      <c r="D342" s="145"/>
      <c r="E342" s="145"/>
    </row>
    <row r="343" spans="2:6" x14ac:dyDescent="0.2">
      <c r="B343" s="108" t="s">
        <v>1816</v>
      </c>
      <c r="C343" s="114"/>
      <c r="D343" s="145"/>
      <c r="E343" s="145"/>
    </row>
    <row r="344" spans="2:6" x14ac:dyDescent="0.2">
      <c r="B344" s="108" t="s">
        <v>1846</v>
      </c>
      <c r="C344" s="114"/>
      <c r="D344" s="145"/>
      <c r="E344" s="145"/>
    </row>
    <row r="347" spans="2:6" x14ac:dyDescent="0.2">
      <c r="B347" s="182" t="s">
        <v>1796</v>
      </c>
    </row>
    <row r="348" spans="2:6" x14ac:dyDescent="0.2">
      <c r="B348" s="17" t="s">
        <v>1847</v>
      </c>
    </row>
    <row r="349" spans="2:6" x14ac:dyDescent="0.2">
      <c r="B349" s="17" t="s">
        <v>1848</v>
      </c>
    </row>
    <row r="350" spans="2:6" x14ac:dyDescent="0.2">
      <c r="B350" s="17" t="s">
        <v>1799</v>
      </c>
    </row>
    <row r="351" spans="2:6" x14ac:dyDescent="0.2">
      <c r="B351" s="182"/>
    </row>
    <row r="352" spans="2:6" x14ac:dyDescent="0.2">
      <c r="B352" s="182"/>
    </row>
    <row r="353" spans="2:5" x14ac:dyDescent="0.2">
      <c r="C353" s="182" t="s">
        <v>1849</v>
      </c>
      <c r="D353" s="182"/>
      <c r="E353" s="182"/>
    </row>
    <row r="354" spans="2:5" x14ac:dyDescent="0.2">
      <c r="B354" s="186" t="s">
        <v>1850</v>
      </c>
      <c r="C354" s="413" t="s">
        <v>1851</v>
      </c>
      <c r="D354" s="414"/>
      <c r="E354" s="414"/>
    </row>
    <row r="363" spans="2:5" x14ac:dyDescent="0.2">
      <c r="B363" s="182"/>
    </row>
  </sheetData>
  <mergeCells count="10">
    <mergeCell ref="G271:G282"/>
    <mergeCell ref="C354:E354"/>
    <mergeCell ref="B208:B209"/>
    <mergeCell ref="C208:C209"/>
    <mergeCell ref="B313:I313"/>
    <mergeCell ref="B314:B315"/>
    <mergeCell ref="C314:D314"/>
    <mergeCell ref="G314:J314"/>
    <mergeCell ref="B320:F320"/>
    <mergeCell ref="B328:F328"/>
  </mergeCells>
  <pageMargins left="0" right="0" top="0.38" bottom="0.42" header="0" footer="0"/>
  <pageSetup scale="74" orientation="landscape" r:id="rId1"/>
  <rowBreaks count="2" manualBreakCount="2">
    <brk id="204" max="16383" man="1"/>
    <brk id="33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2:J466"/>
  <sheetViews>
    <sheetView zoomScaleNormal="100" workbookViewId="0"/>
  </sheetViews>
  <sheetFormatPr defaultRowHeight="12" x14ac:dyDescent="0.2"/>
  <cols>
    <col min="1" max="1" width="3.28515625" style="17" customWidth="1"/>
    <col min="2" max="2" width="55.140625" style="17" customWidth="1"/>
    <col min="3" max="3" width="18.42578125" style="17" customWidth="1"/>
    <col min="4" max="4" width="31" style="17" customWidth="1"/>
    <col min="5" max="5" width="16.7109375" style="17" customWidth="1"/>
    <col min="6" max="6" width="16" style="17" customWidth="1"/>
    <col min="7" max="7" width="15.5703125" style="17" customWidth="1"/>
    <col min="8" max="8" width="10.5703125" style="17" customWidth="1"/>
    <col min="9" max="9" width="9.5703125" style="17" customWidth="1"/>
    <col min="10" max="10" width="10.85546875" style="17" customWidth="1"/>
    <col min="11" max="16384" width="9.140625" style="17"/>
  </cols>
  <sheetData>
    <row r="2" spans="1:10" x14ac:dyDescent="0.2">
      <c r="B2" s="182" t="s">
        <v>1913</v>
      </c>
      <c r="C2" s="344" t="s">
        <v>3</v>
      </c>
    </row>
    <row r="3" spans="1:10" ht="15.95" customHeight="1" x14ac:dyDescent="0.2">
      <c r="A3" s="69"/>
      <c r="B3" s="182" t="s">
        <v>1914</v>
      </c>
      <c r="C3" s="346" t="s">
        <v>1578</v>
      </c>
      <c r="D3" s="354"/>
      <c r="E3" s="354"/>
      <c r="F3" s="354"/>
      <c r="G3" s="69"/>
      <c r="H3" s="69"/>
      <c r="I3" s="69"/>
      <c r="J3" s="69"/>
    </row>
    <row r="4" spans="1:10" ht="12.95" customHeight="1" x14ac:dyDescent="0.2">
      <c r="A4" s="69"/>
      <c r="B4" s="182" t="s">
        <v>1952</v>
      </c>
      <c r="C4" s="345">
        <v>45930</v>
      </c>
      <c r="D4" s="69"/>
      <c r="E4" s="69"/>
      <c r="F4" s="69"/>
      <c r="G4" s="69"/>
      <c r="H4" s="69"/>
      <c r="I4" s="69"/>
      <c r="J4" s="69"/>
    </row>
    <row r="5" spans="1:10" ht="12.95" customHeight="1" x14ac:dyDescent="0.2">
      <c r="A5" s="3" t="s">
        <v>15</v>
      </c>
      <c r="B5" s="70"/>
      <c r="C5" s="69"/>
      <c r="D5" s="69"/>
      <c r="E5" s="69"/>
      <c r="F5" s="69"/>
      <c r="G5" s="69"/>
      <c r="H5" s="69"/>
      <c r="I5" s="69"/>
      <c r="J5" s="69"/>
    </row>
    <row r="6" spans="1:10" ht="27.95" customHeight="1" x14ac:dyDescent="0.2">
      <c r="A6" s="69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  <c r="J6" s="71" t="s">
        <v>24</v>
      </c>
    </row>
    <row r="7" spans="1:10" ht="12.95" customHeight="1" x14ac:dyDescent="0.2">
      <c r="A7" s="69"/>
      <c r="B7" s="44" t="s">
        <v>25</v>
      </c>
      <c r="C7" s="4"/>
      <c r="D7" s="4"/>
      <c r="E7" s="4"/>
      <c r="F7" s="4"/>
      <c r="G7" s="4"/>
      <c r="H7" s="72"/>
      <c r="I7" s="72"/>
      <c r="J7" s="69"/>
    </row>
    <row r="8" spans="1:10" ht="12.95" customHeight="1" x14ac:dyDescent="0.2">
      <c r="A8" s="69"/>
      <c r="B8" s="44" t="s">
        <v>26</v>
      </c>
      <c r="C8" s="4"/>
      <c r="D8" s="4"/>
      <c r="E8" s="4"/>
      <c r="F8" s="73"/>
      <c r="G8" s="72"/>
      <c r="H8" s="72"/>
      <c r="I8" s="72"/>
      <c r="J8" s="69"/>
    </row>
    <row r="9" spans="1:10" ht="12.95" customHeight="1" x14ac:dyDescent="0.2">
      <c r="A9" s="5" t="s">
        <v>50</v>
      </c>
      <c r="B9" s="45" t="s">
        <v>51</v>
      </c>
      <c r="C9" s="4" t="s">
        <v>52</v>
      </c>
      <c r="D9" s="4" t="s">
        <v>30</v>
      </c>
      <c r="E9" s="6">
        <v>206800</v>
      </c>
      <c r="F9" s="7">
        <v>4120.8999999999996</v>
      </c>
      <c r="G9" s="8">
        <v>2.18E-2</v>
      </c>
      <c r="H9" s="9"/>
      <c r="I9" s="9"/>
      <c r="J9" s="69"/>
    </row>
    <row r="10" spans="1:10" ht="12.95" customHeight="1" x14ac:dyDescent="0.2">
      <c r="A10" s="5" t="s">
        <v>123</v>
      </c>
      <c r="B10" s="45" t="s">
        <v>124</v>
      </c>
      <c r="C10" s="4" t="s">
        <v>125</v>
      </c>
      <c r="D10" s="4" t="s">
        <v>38</v>
      </c>
      <c r="E10" s="6">
        <v>210600</v>
      </c>
      <c r="F10" s="7">
        <v>863.99</v>
      </c>
      <c r="G10" s="8">
        <v>4.5999999999999999E-3</v>
      </c>
      <c r="H10" s="9"/>
      <c r="I10" s="9"/>
      <c r="J10" s="69"/>
    </row>
    <row r="11" spans="1:10" ht="12.95" customHeight="1" x14ac:dyDescent="0.2">
      <c r="A11" s="5" t="s">
        <v>1016</v>
      </c>
      <c r="B11" s="45" t="s">
        <v>1017</v>
      </c>
      <c r="C11" s="4" t="s">
        <v>1018</v>
      </c>
      <c r="D11" s="4" t="s">
        <v>30</v>
      </c>
      <c r="E11" s="6">
        <v>247650</v>
      </c>
      <c r="F11" s="7">
        <v>686.61</v>
      </c>
      <c r="G11" s="8">
        <v>3.5999999999999999E-3</v>
      </c>
      <c r="H11" s="9"/>
      <c r="I11" s="9"/>
      <c r="J11" s="69"/>
    </row>
    <row r="12" spans="1:10" ht="12.95" customHeight="1" x14ac:dyDescent="0.2">
      <c r="A12" s="5" t="s">
        <v>1019</v>
      </c>
      <c r="B12" s="45" t="s">
        <v>1020</v>
      </c>
      <c r="C12" s="4" t="s">
        <v>1021</v>
      </c>
      <c r="D12" s="4" t="s">
        <v>63</v>
      </c>
      <c r="E12" s="6">
        <v>8362575</v>
      </c>
      <c r="F12" s="7">
        <v>679.88</v>
      </c>
      <c r="G12" s="8">
        <v>3.5999999999999999E-3</v>
      </c>
      <c r="H12" s="9"/>
      <c r="I12" s="9"/>
      <c r="J12" s="69"/>
    </row>
    <row r="13" spans="1:10" ht="12.95" customHeight="1" x14ac:dyDescent="0.2">
      <c r="A13" s="5" t="s">
        <v>128</v>
      </c>
      <c r="B13" s="45" t="s">
        <v>129</v>
      </c>
      <c r="C13" s="4" t="s">
        <v>130</v>
      </c>
      <c r="D13" s="4" t="s">
        <v>131</v>
      </c>
      <c r="E13" s="6">
        <v>509500</v>
      </c>
      <c r="F13" s="7">
        <v>6949.58</v>
      </c>
      <c r="G13" s="8">
        <v>3.6700000000000003E-2</v>
      </c>
      <c r="H13" s="9"/>
      <c r="I13" s="9"/>
      <c r="J13" s="69"/>
    </row>
    <row r="14" spans="1:10" ht="12.95" customHeight="1" x14ac:dyDescent="0.2">
      <c r="A14" s="5" t="s">
        <v>27</v>
      </c>
      <c r="B14" s="45" t="s">
        <v>28</v>
      </c>
      <c r="C14" s="4" t="s">
        <v>29</v>
      </c>
      <c r="D14" s="4" t="s">
        <v>30</v>
      </c>
      <c r="E14" s="6">
        <v>710600</v>
      </c>
      <c r="F14" s="7">
        <v>6757.81</v>
      </c>
      <c r="G14" s="8">
        <v>3.5700000000000003E-2</v>
      </c>
      <c r="H14" s="9"/>
      <c r="I14" s="9"/>
      <c r="J14" s="69"/>
    </row>
    <row r="15" spans="1:10" ht="12.95" customHeight="1" x14ac:dyDescent="0.2">
      <c r="A15" s="5" t="s">
        <v>64</v>
      </c>
      <c r="B15" s="45" t="s">
        <v>65</v>
      </c>
      <c r="C15" s="4" t="s">
        <v>66</v>
      </c>
      <c r="D15" s="4" t="s">
        <v>30</v>
      </c>
      <c r="E15" s="6">
        <v>572500</v>
      </c>
      <c r="F15" s="7">
        <v>6478.41</v>
      </c>
      <c r="G15" s="8">
        <v>3.4200000000000001E-2</v>
      </c>
      <c r="H15" s="9"/>
      <c r="I15" s="9"/>
      <c r="J15" s="69"/>
    </row>
    <row r="16" spans="1:10" ht="12.95" customHeight="1" x14ac:dyDescent="0.2">
      <c r="A16" s="5" t="s">
        <v>60</v>
      </c>
      <c r="B16" s="45" t="s">
        <v>61</v>
      </c>
      <c r="C16" s="4" t="s">
        <v>62</v>
      </c>
      <c r="D16" s="4" t="s">
        <v>63</v>
      </c>
      <c r="E16" s="6">
        <v>304475</v>
      </c>
      <c r="F16" s="7">
        <v>5719.26</v>
      </c>
      <c r="G16" s="8">
        <v>3.0200000000000001E-2</v>
      </c>
      <c r="H16" s="9"/>
      <c r="I16" s="9"/>
      <c r="J16" s="69"/>
    </row>
    <row r="17" spans="1:10" ht="12.95" customHeight="1" x14ac:dyDescent="0.2">
      <c r="A17" s="5" t="s">
        <v>284</v>
      </c>
      <c r="B17" s="45" t="s">
        <v>285</v>
      </c>
      <c r="C17" s="4" t="s">
        <v>286</v>
      </c>
      <c r="D17" s="4" t="s">
        <v>30</v>
      </c>
      <c r="E17" s="6">
        <v>634500</v>
      </c>
      <c r="F17" s="7">
        <v>5535.7</v>
      </c>
      <c r="G17" s="8">
        <v>2.92E-2</v>
      </c>
      <c r="H17" s="9"/>
      <c r="I17" s="9"/>
      <c r="J17" s="69"/>
    </row>
    <row r="18" spans="1:10" ht="12.95" customHeight="1" x14ac:dyDescent="0.2">
      <c r="A18" s="5" t="s">
        <v>237</v>
      </c>
      <c r="B18" s="45" t="s">
        <v>238</v>
      </c>
      <c r="C18" s="4" t="s">
        <v>239</v>
      </c>
      <c r="D18" s="4" t="s">
        <v>240</v>
      </c>
      <c r="E18" s="6">
        <v>1984500</v>
      </c>
      <c r="F18" s="7">
        <v>4732.04</v>
      </c>
      <c r="G18" s="8">
        <v>2.5000000000000001E-2</v>
      </c>
      <c r="H18" s="9"/>
      <c r="I18" s="9"/>
      <c r="J18" s="69"/>
    </row>
    <row r="19" spans="1:10" ht="12.95" customHeight="1" x14ac:dyDescent="0.2">
      <c r="A19" s="5" t="s">
        <v>43</v>
      </c>
      <c r="B19" s="45" t="s">
        <v>44</v>
      </c>
      <c r="C19" s="4" t="s">
        <v>45</v>
      </c>
      <c r="D19" s="4" t="s">
        <v>30</v>
      </c>
      <c r="E19" s="6">
        <v>350000</v>
      </c>
      <c r="F19" s="7">
        <v>4718</v>
      </c>
      <c r="G19" s="8">
        <v>2.4899999999999999E-2</v>
      </c>
      <c r="H19" s="9"/>
      <c r="I19" s="9"/>
      <c r="J19" s="69"/>
    </row>
    <row r="20" spans="1:10" ht="12.95" customHeight="1" x14ac:dyDescent="0.2">
      <c r="A20" s="5" t="s">
        <v>244</v>
      </c>
      <c r="B20" s="45" t="s">
        <v>245</v>
      </c>
      <c r="C20" s="4" t="s">
        <v>246</v>
      </c>
      <c r="D20" s="4" t="s">
        <v>30</v>
      </c>
      <c r="E20" s="6">
        <v>6733650</v>
      </c>
      <c r="F20" s="7">
        <v>4698.07</v>
      </c>
      <c r="G20" s="8">
        <v>2.4799999999999999E-2</v>
      </c>
      <c r="H20" s="9"/>
      <c r="I20" s="9"/>
      <c r="J20" s="69"/>
    </row>
    <row r="21" spans="1:10" ht="12.95" customHeight="1" x14ac:dyDescent="0.2">
      <c r="A21" s="5" t="s">
        <v>57</v>
      </c>
      <c r="B21" s="45" t="s">
        <v>58</v>
      </c>
      <c r="C21" s="4" t="s">
        <v>59</v>
      </c>
      <c r="D21" s="4" t="s">
        <v>56</v>
      </c>
      <c r="E21" s="6">
        <v>129800</v>
      </c>
      <c r="F21" s="7">
        <v>4448.25</v>
      </c>
      <c r="G21" s="8">
        <v>2.35E-2</v>
      </c>
      <c r="H21" s="9"/>
      <c r="I21" s="9"/>
      <c r="J21" s="69"/>
    </row>
    <row r="22" spans="1:10" ht="12.95" customHeight="1" x14ac:dyDescent="0.2">
      <c r="A22" s="5" t="s">
        <v>260</v>
      </c>
      <c r="B22" s="45" t="s">
        <v>261</v>
      </c>
      <c r="C22" s="4" t="s">
        <v>262</v>
      </c>
      <c r="D22" s="4" t="s">
        <v>263</v>
      </c>
      <c r="E22" s="6">
        <v>5643000</v>
      </c>
      <c r="F22" s="7">
        <v>4308.43</v>
      </c>
      <c r="G22" s="8">
        <v>2.2800000000000001E-2</v>
      </c>
      <c r="H22" s="9"/>
      <c r="I22" s="9"/>
      <c r="J22" s="69"/>
    </row>
    <row r="23" spans="1:10" ht="12.95" customHeight="1" x14ac:dyDescent="0.2">
      <c r="A23" s="5" t="s">
        <v>166</v>
      </c>
      <c r="B23" s="45" t="s">
        <v>167</v>
      </c>
      <c r="C23" s="4" t="s">
        <v>168</v>
      </c>
      <c r="D23" s="4" t="s">
        <v>159</v>
      </c>
      <c r="E23" s="6">
        <v>2299000</v>
      </c>
      <c r="F23" s="7">
        <v>3880.02</v>
      </c>
      <c r="G23" s="8">
        <v>2.0500000000000001E-2</v>
      </c>
      <c r="H23" s="9"/>
      <c r="I23" s="9"/>
      <c r="J23" s="69"/>
    </row>
    <row r="24" spans="1:10" ht="12.95" customHeight="1" x14ac:dyDescent="0.2">
      <c r="A24" s="5" t="s">
        <v>1022</v>
      </c>
      <c r="B24" s="45" t="s">
        <v>1023</v>
      </c>
      <c r="C24" s="4" t="s">
        <v>1024</v>
      </c>
      <c r="D24" s="4" t="s">
        <v>30</v>
      </c>
      <c r="E24" s="6">
        <v>3098250</v>
      </c>
      <c r="F24" s="7">
        <v>3832.85</v>
      </c>
      <c r="G24" s="8">
        <v>2.0199999999999999E-2</v>
      </c>
      <c r="H24" s="9"/>
      <c r="I24" s="9"/>
      <c r="J24" s="69"/>
    </row>
    <row r="25" spans="1:10" ht="12.95" customHeight="1" x14ac:dyDescent="0.2">
      <c r="A25" s="5" t="s">
        <v>254</v>
      </c>
      <c r="B25" s="45" t="s">
        <v>255</v>
      </c>
      <c r="C25" s="4" t="s">
        <v>256</v>
      </c>
      <c r="D25" s="4" t="s">
        <v>193</v>
      </c>
      <c r="E25" s="6">
        <v>80550</v>
      </c>
      <c r="F25" s="7">
        <v>3823.31</v>
      </c>
      <c r="G25" s="8">
        <v>2.0199999999999999E-2</v>
      </c>
      <c r="H25" s="9"/>
      <c r="I25" s="9"/>
      <c r="J25" s="69"/>
    </row>
    <row r="26" spans="1:10" ht="12.95" customHeight="1" x14ac:dyDescent="0.2">
      <c r="A26" s="5" t="s">
        <v>190</v>
      </c>
      <c r="B26" s="45" t="s">
        <v>191</v>
      </c>
      <c r="C26" s="4" t="s">
        <v>192</v>
      </c>
      <c r="D26" s="4" t="s">
        <v>193</v>
      </c>
      <c r="E26" s="6">
        <v>869250</v>
      </c>
      <c r="F26" s="7">
        <v>3511.34</v>
      </c>
      <c r="G26" s="8">
        <v>1.8499999999999999E-2</v>
      </c>
      <c r="H26" s="9"/>
      <c r="I26" s="9"/>
      <c r="J26" s="69"/>
    </row>
    <row r="27" spans="1:10" ht="12.95" customHeight="1" x14ac:dyDescent="0.2">
      <c r="A27" s="5" t="s">
        <v>160</v>
      </c>
      <c r="B27" s="45" t="s">
        <v>161</v>
      </c>
      <c r="C27" s="4" t="s">
        <v>162</v>
      </c>
      <c r="D27" s="4" t="s">
        <v>30</v>
      </c>
      <c r="E27" s="6">
        <v>2752000</v>
      </c>
      <c r="F27" s="7">
        <v>3105.08</v>
      </c>
      <c r="G27" s="8">
        <v>1.6400000000000001E-2</v>
      </c>
      <c r="H27" s="9"/>
      <c r="I27" s="9"/>
      <c r="J27" s="69"/>
    </row>
    <row r="28" spans="1:10" ht="12.95" customHeight="1" x14ac:dyDescent="0.2">
      <c r="A28" s="5" t="s">
        <v>156</v>
      </c>
      <c r="B28" s="45" t="s">
        <v>157</v>
      </c>
      <c r="C28" s="4" t="s">
        <v>158</v>
      </c>
      <c r="D28" s="4" t="s">
        <v>159</v>
      </c>
      <c r="E28" s="6">
        <v>2303000</v>
      </c>
      <c r="F28" s="7">
        <v>3097.07</v>
      </c>
      <c r="G28" s="8">
        <v>1.6400000000000001E-2</v>
      </c>
      <c r="H28" s="9"/>
      <c r="I28" s="9"/>
      <c r="J28" s="69"/>
    </row>
    <row r="29" spans="1:10" ht="12.95" customHeight="1" x14ac:dyDescent="0.2">
      <c r="A29" s="5" t="s">
        <v>152</v>
      </c>
      <c r="B29" s="45" t="s">
        <v>153</v>
      </c>
      <c r="C29" s="4" t="s">
        <v>154</v>
      </c>
      <c r="D29" s="4" t="s">
        <v>155</v>
      </c>
      <c r="E29" s="6">
        <v>431475</v>
      </c>
      <c r="F29" s="7">
        <v>3076.42</v>
      </c>
      <c r="G29" s="8">
        <v>1.6199999999999999E-2</v>
      </c>
      <c r="H29" s="9"/>
      <c r="I29" s="9"/>
      <c r="J29" s="69"/>
    </row>
    <row r="30" spans="1:10" ht="12.95" customHeight="1" x14ac:dyDescent="0.2">
      <c r="A30" s="5" t="s">
        <v>770</v>
      </c>
      <c r="B30" s="45" t="s">
        <v>771</v>
      </c>
      <c r="C30" s="4" t="s">
        <v>772</v>
      </c>
      <c r="D30" s="4" t="s">
        <v>204</v>
      </c>
      <c r="E30" s="6">
        <v>24550</v>
      </c>
      <c r="F30" s="7">
        <v>3000.5</v>
      </c>
      <c r="G30" s="8">
        <v>1.5800000000000002E-2</v>
      </c>
      <c r="H30" s="9"/>
      <c r="I30" s="9"/>
      <c r="J30" s="69"/>
    </row>
    <row r="31" spans="1:10" ht="12.95" customHeight="1" x14ac:dyDescent="0.2">
      <c r="A31" s="5" t="s">
        <v>291</v>
      </c>
      <c r="B31" s="45" t="s">
        <v>292</v>
      </c>
      <c r="C31" s="4" t="s">
        <v>293</v>
      </c>
      <c r="D31" s="4" t="s">
        <v>34</v>
      </c>
      <c r="E31" s="6">
        <v>716300</v>
      </c>
      <c r="F31" s="7">
        <v>2783.9</v>
      </c>
      <c r="G31" s="8">
        <v>1.47E-2</v>
      </c>
      <c r="H31" s="9"/>
      <c r="I31" s="9"/>
      <c r="J31" s="69"/>
    </row>
    <row r="32" spans="1:10" ht="12.95" customHeight="1" x14ac:dyDescent="0.2">
      <c r="A32" s="5" t="s">
        <v>241</v>
      </c>
      <c r="B32" s="45" t="s">
        <v>242</v>
      </c>
      <c r="C32" s="4" t="s">
        <v>243</v>
      </c>
      <c r="D32" s="4" t="s">
        <v>30</v>
      </c>
      <c r="E32" s="6">
        <v>1070550</v>
      </c>
      <c r="F32" s="7">
        <v>2767.8</v>
      </c>
      <c r="G32" s="8">
        <v>1.46E-2</v>
      </c>
      <c r="H32" s="9"/>
      <c r="I32" s="9"/>
      <c r="J32" s="69"/>
    </row>
    <row r="33" spans="1:10" ht="12.95" customHeight="1" x14ac:dyDescent="0.2">
      <c r="A33" s="5" t="s">
        <v>250</v>
      </c>
      <c r="B33" s="45" t="s">
        <v>251</v>
      </c>
      <c r="C33" s="4" t="s">
        <v>252</v>
      </c>
      <c r="D33" s="4" t="s">
        <v>253</v>
      </c>
      <c r="E33" s="6">
        <v>2957400</v>
      </c>
      <c r="F33" s="7">
        <v>2578.85</v>
      </c>
      <c r="G33" s="8">
        <v>1.3599999999999999E-2</v>
      </c>
      <c r="H33" s="9"/>
      <c r="I33" s="9"/>
      <c r="J33" s="69"/>
    </row>
    <row r="34" spans="1:10" ht="12.95" customHeight="1" x14ac:dyDescent="0.2">
      <c r="A34" s="5" t="s">
        <v>267</v>
      </c>
      <c r="B34" s="45" t="s">
        <v>268</v>
      </c>
      <c r="C34" s="4" t="s">
        <v>269</v>
      </c>
      <c r="D34" s="4" t="s">
        <v>38</v>
      </c>
      <c r="E34" s="6">
        <v>403425</v>
      </c>
      <c r="F34" s="7">
        <v>2485.5</v>
      </c>
      <c r="G34" s="8">
        <v>1.3100000000000001E-2</v>
      </c>
      <c r="H34" s="9"/>
      <c r="I34" s="9"/>
      <c r="J34" s="69"/>
    </row>
    <row r="35" spans="1:10" ht="12.95" customHeight="1" x14ac:dyDescent="0.2">
      <c r="A35" s="5" t="s">
        <v>223</v>
      </c>
      <c r="B35" s="45" t="s">
        <v>224</v>
      </c>
      <c r="C35" s="4" t="s">
        <v>225</v>
      </c>
      <c r="D35" s="4" t="s">
        <v>183</v>
      </c>
      <c r="E35" s="6">
        <v>746900</v>
      </c>
      <c r="F35" s="7">
        <v>2431.16</v>
      </c>
      <c r="G35" s="8">
        <v>1.2800000000000001E-2</v>
      </c>
      <c r="H35" s="9"/>
      <c r="I35" s="9"/>
      <c r="J35" s="69"/>
    </row>
    <row r="36" spans="1:10" ht="12.95" customHeight="1" x14ac:dyDescent="0.2">
      <c r="A36" s="5" t="s">
        <v>229</v>
      </c>
      <c r="B36" s="45" t="s">
        <v>230</v>
      </c>
      <c r="C36" s="4" t="s">
        <v>231</v>
      </c>
      <c r="D36" s="4" t="s">
        <v>232</v>
      </c>
      <c r="E36" s="6">
        <v>897750</v>
      </c>
      <c r="F36" s="7">
        <v>2150.11</v>
      </c>
      <c r="G36" s="8">
        <v>1.14E-2</v>
      </c>
      <c r="H36" s="9"/>
      <c r="I36" s="9"/>
      <c r="J36" s="69"/>
    </row>
    <row r="37" spans="1:10" ht="12.95" customHeight="1" x14ac:dyDescent="0.2">
      <c r="A37" s="5" t="s">
        <v>1025</v>
      </c>
      <c r="B37" s="45" t="s">
        <v>1026</v>
      </c>
      <c r="C37" s="4" t="s">
        <v>1027</v>
      </c>
      <c r="D37" s="4" t="s">
        <v>38</v>
      </c>
      <c r="E37" s="6">
        <v>1290000</v>
      </c>
      <c r="F37" s="7">
        <v>2075.09</v>
      </c>
      <c r="G37" s="8">
        <v>1.0999999999999999E-2</v>
      </c>
      <c r="H37" s="9"/>
      <c r="I37" s="9"/>
      <c r="J37" s="69"/>
    </row>
    <row r="38" spans="1:10" ht="12.95" customHeight="1" x14ac:dyDescent="0.2">
      <c r="A38" s="5" t="s">
        <v>135</v>
      </c>
      <c r="B38" s="45" t="s">
        <v>136</v>
      </c>
      <c r="C38" s="4" t="s">
        <v>137</v>
      </c>
      <c r="D38" s="4" t="s">
        <v>70</v>
      </c>
      <c r="E38" s="6">
        <v>67200</v>
      </c>
      <c r="F38" s="7">
        <v>1941</v>
      </c>
      <c r="G38" s="8">
        <v>1.03E-2</v>
      </c>
      <c r="H38" s="9"/>
      <c r="I38" s="9"/>
      <c r="J38" s="69"/>
    </row>
    <row r="39" spans="1:10" ht="12.95" customHeight="1" x14ac:dyDescent="0.2">
      <c r="A39" s="5" t="s">
        <v>194</v>
      </c>
      <c r="B39" s="45" t="s">
        <v>195</v>
      </c>
      <c r="C39" s="4" t="s">
        <v>196</v>
      </c>
      <c r="D39" s="4" t="s">
        <v>30</v>
      </c>
      <c r="E39" s="6">
        <v>1134000</v>
      </c>
      <c r="F39" s="7">
        <v>1839.46</v>
      </c>
      <c r="G39" s="8">
        <v>9.7000000000000003E-3</v>
      </c>
      <c r="H39" s="9"/>
      <c r="I39" s="9"/>
      <c r="J39" s="69"/>
    </row>
    <row r="40" spans="1:10" ht="12.95" customHeight="1" x14ac:dyDescent="0.2">
      <c r="A40" s="5" t="s">
        <v>132</v>
      </c>
      <c r="B40" s="45" t="s">
        <v>133</v>
      </c>
      <c r="C40" s="4" t="s">
        <v>134</v>
      </c>
      <c r="D40" s="4" t="s">
        <v>38</v>
      </c>
      <c r="E40" s="6">
        <v>159000</v>
      </c>
      <c r="F40" s="7">
        <v>1588.25</v>
      </c>
      <c r="G40" s="8">
        <v>8.3999999999999995E-3</v>
      </c>
      <c r="H40" s="9"/>
      <c r="I40" s="9"/>
      <c r="J40" s="69"/>
    </row>
    <row r="41" spans="1:10" ht="12.95" customHeight="1" x14ac:dyDescent="0.2">
      <c r="A41" s="5" t="s">
        <v>138</v>
      </c>
      <c r="B41" s="45" t="s">
        <v>139</v>
      </c>
      <c r="C41" s="4" t="s">
        <v>140</v>
      </c>
      <c r="D41" s="4" t="s">
        <v>38</v>
      </c>
      <c r="E41" s="6">
        <v>455900</v>
      </c>
      <c r="F41" s="7">
        <v>1336.7</v>
      </c>
      <c r="G41" s="8">
        <v>7.1000000000000004E-3</v>
      </c>
      <c r="H41" s="9"/>
      <c r="I41" s="9"/>
      <c r="J41" s="69"/>
    </row>
    <row r="42" spans="1:10" ht="12.95" customHeight="1" x14ac:dyDescent="0.2">
      <c r="A42" s="5" t="s">
        <v>176</v>
      </c>
      <c r="B42" s="45" t="s">
        <v>177</v>
      </c>
      <c r="C42" s="4" t="s">
        <v>178</v>
      </c>
      <c r="D42" s="4" t="s">
        <v>179</v>
      </c>
      <c r="E42" s="6">
        <v>34475</v>
      </c>
      <c r="F42" s="7">
        <v>1160.77</v>
      </c>
      <c r="G42" s="8">
        <v>6.1000000000000004E-3</v>
      </c>
      <c r="H42" s="9"/>
      <c r="I42" s="9"/>
      <c r="J42" s="69"/>
    </row>
    <row r="43" spans="1:10" ht="12.95" customHeight="1" x14ac:dyDescent="0.2">
      <c r="A43" s="5" t="s">
        <v>1028</v>
      </c>
      <c r="B43" s="45" t="s">
        <v>1029</v>
      </c>
      <c r="C43" s="4" t="s">
        <v>1030</v>
      </c>
      <c r="D43" s="4" t="s">
        <v>38</v>
      </c>
      <c r="E43" s="6">
        <v>393700</v>
      </c>
      <c r="F43" s="7">
        <v>1150.98</v>
      </c>
      <c r="G43" s="8">
        <v>6.1000000000000004E-3</v>
      </c>
      <c r="H43" s="9"/>
      <c r="I43" s="9"/>
      <c r="J43" s="69"/>
    </row>
    <row r="44" spans="1:10" ht="12.95" customHeight="1" x14ac:dyDescent="0.2">
      <c r="A44" s="5" t="s">
        <v>173</v>
      </c>
      <c r="B44" s="45" t="s">
        <v>174</v>
      </c>
      <c r="C44" s="4" t="s">
        <v>175</v>
      </c>
      <c r="D44" s="4" t="s">
        <v>30</v>
      </c>
      <c r="E44" s="6">
        <v>148400</v>
      </c>
      <c r="F44" s="7">
        <v>1091.56</v>
      </c>
      <c r="G44" s="8">
        <v>5.7999999999999996E-3</v>
      </c>
      <c r="H44" s="9"/>
      <c r="I44" s="9"/>
      <c r="J44" s="69"/>
    </row>
    <row r="45" spans="1:10" ht="12.95" customHeight="1" x14ac:dyDescent="0.2">
      <c r="A45" s="5" t="s">
        <v>67</v>
      </c>
      <c r="B45" s="45" t="s">
        <v>68</v>
      </c>
      <c r="C45" s="4" t="s">
        <v>69</v>
      </c>
      <c r="D45" s="4" t="s">
        <v>70</v>
      </c>
      <c r="E45" s="6">
        <v>78050</v>
      </c>
      <c r="F45" s="7">
        <v>1081.07</v>
      </c>
      <c r="G45" s="8">
        <v>5.7000000000000002E-3</v>
      </c>
      <c r="H45" s="9"/>
      <c r="I45" s="9"/>
      <c r="J45" s="69"/>
    </row>
    <row r="46" spans="1:10" ht="12.95" customHeight="1" x14ac:dyDescent="0.2">
      <c r="A46" s="5" t="s">
        <v>141</v>
      </c>
      <c r="B46" s="45" t="s">
        <v>142</v>
      </c>
      <c r="C46" s="4" t="s">
        <v>143</v>
      </c>
      <c r="D46" s="4" t="s">
        <v>144</v>
      </c>
      <c r="E46" s="6">
        <v>28175</v>
      </c>
      <c r="F46" s="7">
        <v>1030.92</v>
      </c>
      <c r="G46" s="8">
        <v>5.4000000000000003E-3</v>
      </c>
      <c r="H46" s="9"/>
      <c r="I46" s="9"/>
      <c r="J46" s="69"/>
    </row>
    <row r="47" spans="1:10" ht="12.95" customHeight="1" x14ac:dyDescent="0.2">
      <c r="A47" s="5" t="s">
        <v>270</v>
      </c>
      <c r="B47" s="45" t="s">
        <v>271</v>
      </c>
      <c r="C47" s="4" t="s">
        <v>272</v>
      </c>
      <c r="D47" s="4" t="s">
        <v>273</v>
      </c>
      <c r="E47" s="6">
        <v>560700</v>
      </c>
      <c r="F47" s="7">
        <v>988.46</v>
      </c>
      <c r="G47" s="8">
        <v>5.1999999999999998E-3</v>
      </c>
      <c r="H47" s="9"/>
      <c r="I47" s="9"/>
      <c r="J47" s="69"/>
    </row>
    <row r="48" spans="1:10" ht="12.95" customHeight="1" x14ac:dyDescent="0.2">
      <c r="A48" s="5" t="s">
        <v>1031</v>
      </c>
      <c r="B48" s="45" t="s">
        <v>1032</v>
      </c>
      <c r="C48" s="4" t="s">
        <v>1033</v>
      </c>
      <c r="D48" s="4" t="s">
        <v>34</v>
      </c>
      <c r="E48" s="6">
        <v>185000</v>
      </c>
      <c r="F48" s="7">
        <v>982.07</v>
      </c>
      <c r="G48" s="8">
        <v>5.1999999999999998E-3</v>
      </c>
      <c r="H48" s="9"/>
      <c r="I48" s="9"/>
      <c r="J48" s="69"/>
    </row>
    <row r="49" spans="1:10" ht="12.95" customHeight="1" x14ac:dyDescent="0.2">
      <c r="A49" s="5" t="s">
        <v>31</v>
      </c>
      <c r="B49" s="45" t="s">
        <v>32</v>
      </c>
      <c r="C49" s="4" t="s">
        <v>33</v>
      </c>
      <c r="D49" s="4" t="s">
        <v>34</v>
      </c>
      <c r="E49" s="6">
        <v>279300</v>
      </c>
      <c r="F49" s="7">
        <v>782.74</v>
      </c>
      <c r="G49" s="8">
        <v>4.1000000000000003E-3</v>
      </c>
      <c r="H49" s="9"/>
      <c r="I49" s="9"/>
      <c r="J49" s="69"/>
    </row>
    <row r="50" spans="1:10" ht="12.95" customHeight="1" x14ac:dyDescent="0.2">
      <c r="A50" s="5" t="s">
        <v>201</v>
      </c>
      <c r="B50" s="45" t="s">
        <v>202</v>
      </c>
      <c r="C50" s="4" t="s">
        <v>203</v>
      </c>
      <c r="D50" s="4" t="s">
        <v>204</v>
      </c>
      <c r="E50" s="6">
        <v>28250</v>
      </c>
      <c r="F50" s="7">
        <v>778.82</v>
      </c>
      <c r="G50" s="8">
        <v>4.1000000000000003E-3</v>
      </c>
      <c r="H50" s="9"/>
      <c r="I50" s="9"/>
      <c r="J50" s="69"/>
    </row>
    <row r="51" spans="1:10" ht="12.95" customHeight="1" x14ac:dyDescent="0.2">
      <c r="A51" s="5" t="s">
        <v>169</v>
      </c>
      <c r="B51" s="45" t="s">
        <v>170</v>
      </c>
      <c r="C51" s="4" t="s">
        <v>171</v>
      </c>
      <c r="D51" s="4" t="s">
        <v>172</v>
      </c>
      <c r="E51" s="6">
        <v>157550</v>
      </c>
      <c r="F51" s="7">
        <v>733.87</v>
      </c>
      <c r="G51" s="8">
        <v>3.8999999999999998E-3</v>
      </c>
      <c r="H51" s="9"/>
      <c r="I51" s="9"/>
      <c r="J51" s="69"/>
    </row>
    <row r="52" spans="1:10" ht="12.95" customHeight="1" x14ac:dyDescent="0.2">
      <c r="A52" s="5" t="s">
        <v>1034</v>
      </c>
      <c r="B52" s="45" t="s">
        <v>1035</v>
      </c>
      <c r="C52" s="4" t="s">
        <v>1036</v>
      </c>
      <c r="D52" s="4" t="s">
        <v>1037</v>
      </c>
      <c r="E52" s="6">
        <v>63800</v>
      </c>
      <c r="F52" s="7">
        <v>716.98</v>
      </c>
      <c r="G52" s="8">
        <v>3.8E-3</v>
      </c>
      <c r="H52" s="9"/>
      <c r="I52" s="9"/>
      <c r="J52" s="69"/>
    </row>
    <row r="53" spans="1:10" ht="12.95" customHeight="1" x14ac:dyDescent="0.2">
      <c r="A53" s="5" t="s">
        <v>197</v>
      </c>
      <c r="B53" s="45" t="s">
        <v>198</v>
      </c>
      <c r="C53" s="4" t="s">
        <v>199</v>
      </c>
      <c r="D53" s="4" t="s">
        <v>200</v>
      </c>
      <c r="E53" s="6">
        <v>144525</v>
      </c>
      <c r="F53" s="7">
        <v>641.26</v>
      </c>
      <c r="G53" s="8">
        <v>3.3999999999999998E-3</v>
      </c>
      <c r="H53" s="9"/>
      <c r="I53" s="9"/>
      <c r="J53" s="69"/>
    </row>
    <row r="54" spans="1:10" ht="12.95" customHeight="1" x14ac:dyDescent="0.2">
      <c r="A54" s="5" t="s">
        <v>145</v>
      </c>
      <c r="B54" s="45" t="s">
        <v>146</v>
      </c>
      <c r="C54" s="4" t="s">
        <v>147</v>
      </c>
      <c r="D54" s="4" t="s">
        <v>148</v>
      </c>
      <c r="E54" s="6">
        <v>82600</v>
      </c>
      <c r="F54" s="7">
        <v>629.37</v>
      </c>
      <c r="G54" s="8">
        <v>3.3E-3</v>
      </c>
      <c r="H54" s="9"/>
      <c r="I54" s="9"/>
      <c r="J54" s="69"/>
    </row>
    <row r="55" spans="1:10" ht="12.95" customHeight="1" x14ac:dyDescent="0.2">
      <c r="A55" s="5" t="s">
        <v>767</v>
      </c>
      <c r="B55" s="45" t="s">
        <v>768</v>
      </c>
      <c r="C55" s="4" t="s">
        <v>769</v>
      </c>
      <c r="D55" s="4" t="s">
        <v>38</v>
      </c>
      <c r="E55" s="6">
        <v>136425</v>
      </c>
      <c r="F55" s="7">
        <v>508.66</v>
      </c>
      <c r="G55" s="8">
        <v>2.7000000000000001E-3</v>
      </c>
      <c r="H55" s="9"/>
      <c r="I55" s="9"/>
      <c r="J55" s="69"/>
    </row>
    <row r="56" spans="1:10" ht="12.95" customHeight="1" x14ac:dyDescent="0.2">
      <c r="A56" s="5" t="s">
        <v>163</v>
      </c>
      <c r="B56" s="45" t="s">
        <v>164</v>
      </c>
      <c r="C56" s="4" t="s">
        <v>165</v>
      </c>
      <c r="D56" s="4" t="s">
        <v>34</v>
      </c>
      <c r="E56" s="6">
        <v>148500</v>
      </c>
      <c r="F56" s="7">
        <v>505.57</v>
      </c>
      <c r="G56" s="8">
        <v>2.7000000000000001E-3</v>
      </c>
      <c r="H56" s="9"/>
      <c r="I56" s="9"/>
      <c r="J56" s="69"/>
    </row>
    <row r="57" spans="1:10" ht="12.95" customHeight="1" x14ac:dyDescent="0.2">
      <c r="A57" s="5" t="s">
        <v>1038</v>
      </c>
      <c r="B57" s="45" t="s">
        <v>1039</v>
      </c>
      <c r="C57" s="4" t="s">
        <v>1040</v>
      </c>
      <c r="D57" s="4" t="s">
        <v>148</v>
      </c>
      <c r="E57" s="6">
        <v>98000</v>
      </c>
      <c r="F57" s="7">
        <v>472.8</v>
      </c>
      <c r="G57" s="8">
        <v>2.5000000000000001E-3</v>
      </c>
      <c r="H57" s="9"/>
      <c r="I57" s="9"/>
      <c r="J57" s="69"/>
    </row>
    <row r="58" spans="1:10" ht="12.95" customHeight="1" x14ac:dyDescent="0.2">
      <c r="A58" s="5" t="s">
        <v>39</v>
      </c>
      <c r="B58" s="45" t="s">
        <v>40</v>
      </c>
      <c r="C58" s="4" t="s">
        <v>41</v>
      </c>
      <c r="D58" s="4" t="s">
        <v>42</v>
      </c>
      <c r="E58" s="6">
        <v>113400</v>
      </c>
      <c r="F58" s="7">
        <v>442.2</v>
      </c>
      <c r="G58" s="8">
        <v>2.3E-3</v>
      </c>
      <c r="H58" s="9"/>
      <c r="I58" s="9"/>
      <c r="J58" s="69"/>
    </row>
    <row r="59" spans="1:10" ht="12.95" customHeight="1" x14ac:dyDescent="0.2">
      <c r="A59" s="5" t="s">
        <v>1041</v>
      </c>
      <c r="B59" s="45" t="s">
        <v>1042</v>
      </c>
      <c r="C59" s="4" t="s">
        <v>1043</v>
      </c>
      <c r="D59" s="4" t="s">
        <v>179</v>
      </c>
      <c r="E59" s="6">
        <v>144000</v>
      </c>
      <c r="F59" s="7">
        <v>419.47</v>
      </c>
      <c r="G59" s="8">
        <v>2.2000000000000001E-3</v>
      </c>
      <c r="H59" s="9"/>
      <c r="I59" s="9"/>
      <c r="J59" s="69"/>
    </row>
    <row r="60" spans="1:10" ht="12.95" customHeight="1" x14ac:dyDescent="0.2">
      <c r="A60" s="5" t="s">
        <v>214</v>
      </c>
      <c r="B60" s="45" t="s">
        <v>215</v>
      </c>
      <c r="C60" s="4" t="s">
        <v>216</v>
      </c>
      <c r="D60" s="4" t="s">
        <v>74</v>
      </c>
      <c r="E60" s="6">
        <v>19125</v>
      </c>
      <c r="F60" s="7">
        <v>365.54</v>
      </c>
      <c r="G60" s="8">
        <v>1.9E-3</v>
      </c>
      <c r="H60" s="9"/>
      <c r="I60" s="9"/>
      <c r="J60" s="69"/>
    </row>
    <row r="61" spans="1:10" ht="12.95" customHeight="1" x14ac:dyDescent="0.2">
      <c r="A61" s="5" t="s">
        <v>184</v>
      </c>
      <c r="B61" s="45" t="s">
        <v>185</v>
      </c>
      <c r="C61" s="4" t="s">
        <v>186</v>
      </c>
      <c r="D61" s="4" t="s">
        <v>49</v>
      </c>
      <c r="E61" s="6">
        <v>13500</v>
      </c>
      <c r="F61" s="7">
        <v>339.44</v>
      </c>
      <c r="G61" s="8">
        <v>1.8E-3</v>
      </c>
      <c r="H61" s="9"/>
      <c r="I61" s="9"/>
      <c r="J61" s="69"/>
    </row>
    <row r="62" spans="1:10" ht="12.95" customHeight="1" x14ac:dyDescent="0.2">
      <c r="A62" s="5" t="s">
        <v>149</v>
      </c>
      <c r="B62" s="45" t="s">
        <v>150</v>
      </c>
      <c r="C62" s="4" t="s">
        <v>151</v>
      </c>
      <c r="D62" s="4" t="s">
        <v>74</v>
      </c>
      <c r="E62" s="6">
        <v>20300</v>
      </c>
      <c r="F62" s="7">
        <v>323.64</v>
      </c>
      <c r="G62" s="8">
        <v>1.6999999999999999E-3</v>
      </c>
      <c r="H62" s="9"/>
      <c r="I62" s="9"/>
      <c r="J62" s="69"/>
    </row>
    <row r="63" spans="1:10" ht="12.95" customHeight="1" x14ac:dyDescent="0.2">
      <c r="A63" s="5" t="s">
        <v>71</v>
      </c>
      <c r="B63" s="45" t="s">
        <v>72</v>
      </c>
      <c r="C63" s="4" t="s">
        <v>73</v>
      </c>
      <c r="D63" s="4" t="s">
        <v>74</v>
      </c>
      <c r="E63" s="6">
        <v>21375</v>
      </c>
      <c r="F63" s="7">
        <v>321.33</v>
      </c>
      <c r="G63" s="8">
        <v>1.6999999999999999E-3</v>
      </c>
      <c r="H63" s="9"/>
      <c r="I63" s="9"/>
      <c r="J63" s="69"/>
    </row>
    <row r="64" spans="1:10" ht="12.95" customHeight="1" x14ac:dyDescent="0.2">
      <c r="A64" s="5" t="s">
        <v>1044</v>
      </c>
      <c r="B64" s="45" t="s">
        <v>1045</v>
      </c>
      <c r="C64" s="4" t="s">
        <v>1046</v>
      </c>
      <c r="D64" s="4" t="s">
        <v>179</v>
      </c>
      <c r="E64" s="6">
        <v>1950</v>
      </c>
      <c r="F64" s="7">
        <v>318.27999999999997</v>
      </c>
      <c r="G64" s="8">
        <v>1.6999999999999999E-3</v>
      </c>
      <c r="H64" s="9"/>
      <c r="I64" s="9"/>
      <c r="J64" s="69"/>
    </row>
    <row r="65" spans="1:10" ht="12.95" customHeight="1" x14ac:dyDescent="0.2">
      <c r="A65" s="5" t="s">
        <v>312</v>
      </c>
      <c r="B65" s="45" t="s">
        <v>313</v>
      </c>
      <c r="C65" s="4" t="s">
        <v>314</v>
      </c>
      <c r="D65" s="4" t="s">
        <v>277</v>
      </c>
      <c r="E65" s="6">
        <v>43000</v>
      </c>
      <c r="F65" s="7">
        <v>309.73</v>
      </c>
      <c r="G65" s="8">
        <v>1.6000000000000001E-3</v>
      </c>
      <c r="H65" s="9"/>
      <c r="I65" s="9"/>
      <c r="J65" s="69"/>
    </row>
    <row r="66" spans="1:10" ht="12.95" customHeight="1" x14ac:dyDescent="0.2">
      <c r="A66" s="5" t="s">
        <v>1047</v>
      </c>
      <c r="B66" s="45" t="s">
        <v>1048</v>
      </c>
      <c r="C66" s="4" t="s">
        <v>1049</v>
      </c>
      <c r="D66" s="4" t="s">
        <v>277</v>
      </c>
      <c r="E66" s="6">
        <v>50000</v>
      </c>
      <c r="F66" s="7">
        <v>308.7</v>
      </c>
      <c r="G66" s="8">
        <v>1.6000000000000001E-3</v>
      </c>
      <c r="H66" s="9"/>
      <c r="I66" s="9"/>
      <c r="J66" s="69"/>
    </row>
    <row r="67" spans="1:10" ht="12.95" customHeight="1" x14ac:dyDescent="0.2">
      <c r="A67" s="5" t="s">
        <v>233</v>
      </c>
      <c r="B67" s="45" t="s">
        <v>234</v>
      </c>
      <c r="C67" s="4" t="s">
        <v>235</v>
      </c>
      <c r="D67" s="4" t="s">
        <v>236</v>
      </c>
      <c r="E67" s="6">
        <v>26950</v>
      </c>
      <c r="F67" s="7">
        <v>304.35000000000002</v>
      </c>
      <c r="G67" s="8">
        <v>1.6000000000000001E-3</v>
      </c>
      <c r="H67" s="9"/>
      <c r="I67" s="9"/>
      <c r="J67" s="69"/>
    </row>
    <row r="68" spans="1:10" ht="12.95" customHeight="1" x14ac:dyDescent="0.2">
      <c r="A68" s="5" t="s">
        <v>764</v>
      </c>
      <c r="B68" s="45" t="s">
        <v>765</v>
      </c>
      <c r="C68" s="4" t="s">
        <v>766</v>
      </c>
      <c r="D68" s="4" t="s">
        <v>273</v>
      </c>
      <c r="E68" s="6">
        <v>97200</v>
      </c>
      <c r="F68" s="7">
        <v>270.99</v>
      </c>
      <c r="G68" s="8">
        <v>1.4E-3</v>
      </c>
      <c r="H68" s="9"/>
      <c r="I68" s="9"/>
      <c r="J68" s="69"/>
    </row>
    <row r="69" spans="1:10" ht="12.95" customHeight="1" x14ac:dyDescent="0.2">
      <c r="A69" s="5" t="s">
        <v>1050</v>
      </c>
      <c r="B69" s="45" t="s">
        <v>1051</v>
      </c>
      <c r="C69" s="4" t="s">
        <v>1052</v>
      </c>
      <c r="D69" s="4" t="s">
        <v>105</v>
      </c>
      <c r="E69" s="6">
        <v>3500</v>
      </c>
      <c r="F69" s="7">
        <v>259.32</v>
      </c>
      <c r="G69" s="8">
        <v>1.4E-3</v>
      </c>
      <c r="H69" s="9"/>
      <c r="I69" s="9"/>
      <c r="J69" s="69"/>
    </row>
    <row r="70" spans="1:10" ht="12.95" customHeight="1" x14ac:dyDescent="0.2">
      <c r="A70" s="5" t="s">
        <v>1053</v>
      </c>
      <c r="B70" s="45" t="s">
        <v>1054</v>
      </c>
      <c r="C70" s="4" t="s">
        <v>1055</v>
      </c>
      <c r="D70" s="4" t="s">
        <v>131</v>
      </c>
      <c r="E70" s="6">
        <v>75050</v>
      </c>
      <c r="F70" s="7">
        <v>254.91</v>
      </c>
      <c r="G70" s="8">
        <v>1.2999999999999999E-3</v>
      </c>
      <c r="H70" s="9"/>
      <c r="I70" s="9"/>
      <c r="J70" s="69"/>
    </row>
    <row r="71" spans="1:10" ht="12.95" customHeight="1" x14ac:dyDescent="0.2">
      <c r="A71" s="5" t="s">
        <v>1056</v>
      </c>
      <c r="B71" s="45" t="s">
        <v>1057</v>
      </c>
      <c r="C71" s="4" t="s">
        <v>1058</v>
      </c>
      <c r="D71" s="4" t="s">
        <v>95</v>
      </c>
      <c r="E71" s="6">
        <v>64800</v>
      </c>
      <c r="F71" s="7">
        <v>253.21</v>
      </c>
      <c r="G71" s="8">
        <v>1.2999999999999999E-3</v>
      </c>
      <c r="H71" s="9"/>
      <c r="I71" s="9"/>
      <c r="J71" s="69"/>
    </row>
    <row r="72" spans="1:10" ht="12.95" customHeight="1" x14ac:dyDescent="0.2">
      <c r="A72" s="5" t="s">
        <v>1059</v>
      </c>
      <c r="B72" s="45" t="s">
        <v>1060</v>
      </c>
      <c r="C72" s="4" t="s">
        <v>1061</v>
      </c>
      <c r="D72" s="4" t="s">
        <v>38</v>
      </c>
      <c r="E72" s="6">
        <v>28600</v>
      </c>
      <c r="F72" s="7">
        <v>246.99</v>
      </c>
      <c r="G72" s="8">
        <v>1.2999999999999999E-3</v>
      </c>
      <c r="H72" s="9"/>
      <c r="I72" s="9"/>
      <c r="J72" s="69"/>
    </row>
    <row r="73" spans="1:10" ht="12.95" customHeight="1" x14ac:dyDescent="0.2">
      <c r="A73" s="5" t="s">
        <v>274</v>
      </c>
      <c r="B73" s="45" t="s">
        <v>275</v>
      </c>
      <c r="C73" s="4" t="s">
        <v>276</v>
      </c>
      <c r="D73" s="4" t="s">
        <v>277</v>
      </c>
      <c r="E73" s="6">
        <v>33250</v>
      </c>
      <c r="F73" s="7">
        <v>232.88</v>
      </c>
      <c r="G73" s="8">
        <v>1.1999999999999999E-3</v>
      </c>
      <c r="H73" s="9"/>
      <c r="I73" s="9"/>
      <c r="J73" s="69"/>
    </row>
    <row r="74" spans="1:10" ht="12.95" customHeight="1" x14ac:dyDescent="0.2">
      <c r="A74" s="5" t="s">
        <v>1062</v>
      </c>
      <c r="B74" s="45" t="s">
        <v>1063</v>
      </c>
      <c r="C74" s="4" t="s">
        <v>1064</v>
      </c>
      <c r="D74" s="4" t="s">
        <v>95</v>
      </c>
      <c r="E74" s="6">
        <v>184500</v>
      </c>
      <c r="F74" s="7">
        <v>194.92</v>
      </c>
      <c r="G74" s="8">
        <v>1E-3</v>
      </c>
      <c r="H74" s="9"/>
      <c r="I74" s="9"/>
      <c r="J74" s="69"/>
    </row>
    <row r="75" spans="1:10" ht="12.95" customHeight="1" x14ac:dyDescent="0.2">
      <c r="A75" s="5" t="s">
        <v>1065</v>
      </c>
      <c r="B75" s="45" t="s">
        <v>1066</v>
      </c>
      <c r="C75" s="4" t="s">
        <v>1067</v>
      </c>
      <c r="D75" s="4" t="s">
        <v>122</v>
      </c>
      <c r="E75" s="6">
        <v>10850</v>
      </c>
      <c r="F75" s="7">
        <v>182.94</v>
      </c>
      <c r="G75" s="8">
        <v>1E-3</v>
      </c>
      <c r="H75" s="9"/>
      <c r="I75" s="9"/>
      <c r="J75" s="69"/>
    </row>
    <row r="76" spans="1:10" ht="12.95" customHeight="1" x14ac:dyDescent="0.2">
      <c r="A76" s="5" t="s">
        <v>187</v>
      </c>
      <c r="B76" s="45" t="s">
        <v>188</v>
      </c>
      <c r="C76" s="4" t="s">
        <v>189</v>
      </c>
      <c r="D76" s="4" t="s">
        <v>38</v>
      </c>
      <c r="E76" s="6">
        <v>32000</v>
      </c>
      <c r="F76" s="7">
        <v>180.8</v>
      </c>
      <c r="G76" s="8">
        <v>1E-3</v>
      </c>
      <c r="H76" s="9"/>
      <c r="I76" s="9"/>
      <c r="J76" s="69"/>
    </row>
    <row r="77" spans="1:10" ht="12.95" customHeight="1" x14ac:dyDescent="0.2">
      <c r="A77" s="5" t="s">
        <v>1068</v>
      </c>
      <c r="B77" s="45" t="s">
        <v>1069</v>
      </c>
      <c r="C77" s="4" t="s">
        <v>1070</v>
      </c>
      <c r="D77" s="4" t="s">
        <v>63</v>
      </c>
      <c r="E77" s="6">
        <v>238650</v>
      </c>
      <c r="F77" s="7">
        <v>173.93</v>
      </c>
      <c r="G77" s="8">
        <v>8.9999999999999998E-4</v>
      </c>
      <c r="H77" s="9"/>
      <c r="I77" s="9"/>
      <c r="J77" s="69"/>
    </row>
    <row r="78" spans="1:10" ht="12.95" customHeight="1" x14ac:dyDescent="0.2">
      <c r="A78" s="5" t="s">
        <v>226</v>
      </c>
      <c r="B78" s="45" t="s">
        <v>227</v>
      </c>
      <c r="C78" s="4" t="s">
        <v>228</v>
      </c>
      <c r="D78" s="4" t="s">
        <v>159</v>
      </c>
      <c r="E78" s="6">
        <v>14850</v>
      </c>
      <c r="F78" s="7">
        <v>169.69</v>
      </c>
      <c r="G78" s="8">
        <v>8.9999999999999998E-4</v>
      </c>
      <c r="H78" s="9"/>
      <c r="I78" s="9"/>
      <c r="J78" s="69"/>
    </row>
    <row r="79" spans="1:10" ht="12.95" customHeight="1" x14ac:dyDescent="0.2">
      <c r="A79" s="5" t="s">
        <v>278</v>
      </c>
      <c r="B79" s="45" t="s">
        <v>279</v>
      </c>
      <c r="C79" s="4" t="s">
        <v>280</v>
      </c>
      <c r="D79" s="4" t="s">
        <v>200</v>
      </c>
      <c r="E79" s="6">
        <v>12800</v>
      </c>
      <c r="F79" s="7">
        <v>169.51</v>
      </c>
      <c r="G79" s="8">
        <v>8.9999999999999998E-4</v>
      </c>
      <c r="H79" s="9"/>
      <c r="I79" s="9"/>
      <c r="J79" s="69"/>
    </row>
    <row r="80" spans="1:10" ht="12.95" customHeight="1" x14ac:dyDescent="0.2">
      <c r="A80" s="5" t="s">
        <v>217</v>
      </c>
      <c r="B80" s="45" t="s">
        <v>218</v>
      </c>
      <c r="C80" s="4" t="s">
        <v>219</v>
      </c>
      <c r="D80" s="4" t="s">
        <v>74</v>
      </c>
      <c r="E80" s="6">
        <v>2900</v>
      </c>
      <c r="F80" s="7">
        <v>165</v>
      </c>
      <c r="G80" s="8">
        <v>8.9999999999999998E-4</v>
      </c>
      <c r="H80" s="9"/>
      <c r="I80" s="9"/>
      <c r="J80" s="69"/>
    </row>
    <row r="81" spans="1:10" ht="12.95" customHeight="1" x14ac:dyDescent="0.2">
      <c r="A81" s="5" t="s">
        <v>303</v>
      </c>
      <c r="B81" s="45" t="s">
        <v>304</v>
      </c>
      <c r="C81" s="4" t="s">
        <v>305</v>
      </c>
      <c r="D81" s="4" t="s">
        <v>155</v>
      </c>
      <c r="E81" s="6">
        <v>7700</v>
      </c>
      <c r="F81" s="7">
        <v>151.6</v>
      </c>
      <c r="G81" s="8">
        <v>8.0000000000000004E-4</v>
      </c>
      <c r="H81" s="9"/>
      <c r="I81" s="9"/>
      <c r="J81" s="69"/>
    </row>
    <row r="82" spans="1:10" ht="12.95" customHeight="1" x14ac:dyDescent="0.2">
      <c r="A82" s="5" t="s">
        <v>1071</v>
      </c>
      <c r="B82" s="45" t="s">
        <v>1072</v>
      </c>
      <c r="C82" s="4" t="s">
        <v>1073</v>
      </c>
      <c r="D82" s="4" t="s">
        <v>183</v>
      </c>
      <c r="E82" s="6">
        <v>11250</v>
      </c>
      <c r="F82" s="7">
        <v>147.30000000000001</v>
      </c>
      <c r="G82" s="8">
        <v>8.0000000000000004E-4</v>
      </c>
      <c r="H82" s="9"/>
      <c r="I82" s="9"/>
      <c r="J82" s="69"/>
    </row>
    <row r="83" spans="1:10" ht="12.95" customHeight="1" x14ac:dyDescent="0.2">
      <c r="A83" s="5" t="s">
        <v>1074</v>
      </c>
      <c r="B83" s="45" t="s">
        <v>1075</v>
      </c>
      <c r="C83" s="4" t="s">
        <v>1076</v>
      </c>
      <c r="D83" s="4" t="s">
        <v>30</v>
      </c>
      <c r="E83" s="6">
        <v>684200</v>
      </c>
      <c r="F83" s="7">
        <v>145.38999999999999</v>
      </c>
      <c r="G83" s="8">
        <v>8.0000000000000004E-4</v>
      </c>
      <c r="H83" s="9"/>
      <c r="I83" s="9"/>
      <c r="J83" s="69"/>
    </row>
    <row r="84" spans="1:10" ht="12.95" customHeight="1" x14ac:dyDescent="0.2">
      <c r="A84" s="5" t="s">
        <v>1077</v>
      </c>
      <c r="B84" s="45" t="s">
        <v>1078</v>
      </c>
      <c r="C84" s="4" t="s">
        <v>1079</v>
      </c>
      <c r="D84" s="4" t="s">
        <v>179</v>
      </c>
      <c r="E84" s="6">
        <v>29375</v>
      </c>
      <c r="F84" s="7">
        <v>133.44999999999999</v>
      </c>
      <c r="G84" s="8">
        <v>6.9999999999999999E-4</v>
      </c>
      <c r="H84" s="9"/>
      <c r="I84" s="9"/>
      <c r="J84" s="69"/>
    </row>
    <row r="85" spans="1:10" ht="12.95" customHeight="1" x14ac:dyDescent="0.2">
      <c r="A85" s="5" t="s">
        <v>1080</v>
      </c>
      <c r="B85" s="45" t="s">
        <v>1081</v>
      </c>
      <c r="C85" s="4" t="s">
        <v>1082</v>
      </c>
      <c r="D85" s="4" t="s">
        <v>1037</v>
      </c>
      <c r="E85" s="6">
        <v>7350</v>
      </c>
      <c r="F85" s="7">
        <v>125.1</v>
      </c>
      <c r="G85" s="8">
        <v>6.9999999999999999E-4</v>
      </c>
      <c r="H85" s="9"/>
      <c r="I85" s="9"/>
      <c r="J85" s="69"/>
    </row>
    <row r="86" spans="1:10" ht="12.95" customHeight="1" x14ac:dyDescent="0.2">
      <c r="A86" s="5" t="s">
        <v>46</v>
      </c>
      <c r="B86" s="45" t="s">
        <v>47</v>
      </c>
      <c r="C86" s="4" t="s">
        <v>48</v>
      </c>
      <c r="D86" s="4" t="s">
        <v>49</v>
      </c>
      <c r="E86" s="6">
        <v>28800</v>
      </c>
      <c r="F86" s="7">
        <v>115.65</v>
      </c>
      <c r="G86" s="8">
        <v>5.9999999999999995E-4</v>
      </c>
      <c r="H86" s="9"/>
      <c r="I86" s="9"/>
      <c r="J86" s="69"/>
    </row>
    <row r="87" spans="1:10" ht="12.95" customHeight="1" x14ac:dyDescent="0.2">
      <c r="A87" s="5" t="s">
        <v>264</v>
      </c>
      <c r="B87" s="45" t="s">
        <v>265</v>
      </c>
      <c r="C87" s="4" t="s">
        <v>266</v>
      </c>
      <c r="D87" s="4" t="s">
        <v>30</v>
      </c>
      <c r="E87" s="6">
        <v>55000</v>
      </c>
      <c r="F87" s="7">
        <v>106.11</v>
      </c>
      <c r="G87" s="8">
        <v>5.9999999999999995E-4</v>
      </c>
      <c r="H87" s="9"/>
      <c r="I87" s="9"/>
      <c r="J87" s="69"/>
    </row>
    <row r="88" spans="1:10" ht="12.95" customHeight="1" x14ac:dyDescent="0.2">
      <c r="A88" s="5" t="s">
        <v>1083</v>
      </c>
      <c r="B88" s="45" t="s">
        <v>1084</v>
      </c>
      <c r="C88" s="4" t="s">
        <v>1085</v>
      </c>
      <c r="D88" s="4" t="s">
        <v>105</v>
      </c>
      <c r="E88" s="6">
        <v>15000</v>
      </c>
      <c r="F88" s="7">
        <v>93.43</v>
      </c>
      <c r="G88" s="8">
        <v>5.0000000000000001E-4</v>
      </c>
      <c r="H88" s="9"/>
      <c r="I88" s="9"/>
      <c r="J88" s="69"/>
    </row>
    <row r="89" spans="1:10" ht="12.95" customHeight="1" x14ac:dyDescent="0.2">
      <c r="A89" s="5" t="s">
        <v>1086</v>
      </c>
      <c r="B89" s="45" t="s">
        <v>1087</v>
      </c>
      <c r="C89" s="4" t="s">
        <v>1088</v>
      </c>
      <c r="D89" s="4" t="s">
        <v>91</v>
      </c>
      <c r="E89" s="6">
        <v>1500</v>
      </c>
      <c r="F89" s="7">
        <v>89.87</v>
      </c>
      <c r="G89" s="8">
        <v>5.0000000000000001E-4</v>
      </c>
      <c r="H89" s="9"/>
      <c r="I89" s="9"/>
      <c r="J89" s="69"/>
    </row>
    <row r="90" spans="1:10" ht="12.95" customHeight="1" x14ac:dyDescent="0.2">
      <c r="A90" s="5" t="s">
        <v>1089</v>
      </c>
      <c r="B90" s="45" t="s">
        <v>1090</v>
      </c>
      <c r="C90" s="4" t="s">
        <v>1091</v>
      </c>
      <c r="D90" s="4" t="s">
        <v>1092</v>
      </c>
      <c r="E90" s="6">
        <v>6000</v>
      </c>
      <c r="F90" s="7">
        <v>88.08</v>
      </c>
      <c r="G90" s="8">
        <v>5.0000000000000001E-4</v>
      </c>
      <c r="H90" s="9"/>
      <c r="I90" s="9"/>
      <c r="J90" s="69"/>
    </row>
    <row r="91" spans="1:10" ht="12.95" customHeight="1" x14ac:dyDescent="0.2">
      <c r="A91" s="5" t="s">
        <v>306</v>
      </c>
      <c r="B91" s="45" t="s">
        <v>307</v>
      </c>
      <c r="C91" s="4" t="s">
        <v>308</v>
      </c>
      <c r="D91" s="4" t="s">
        <v>159</v>
      </c>
      <c r="E91" s="6">
        <v>7500</v>
      </c>
      <c r="F91" s="7">
        <v>79.78</v>
      </c>
      <c r="G91" s="8">
        <v>4.0000000000000002E-4</v>
      </c>
      <c r="H91" s="9"/>
      <c r="I91" s="9"/>
      <c r="J91" s="69"/>
    </row>
    <row r="92" spans="1:10" ht="12.95" customHeight="1" x14ac:dyDescent="0.2">
      <c r="A92" s="5" t="s">
        <v>257</v>
      </c>
      <c r="B92" s="45" t="s">
        <v>258</v>
      </c>
      <c r="C92" s="4" t="s">
        <v>259</v>
      </c>
      <c r="D92" s="4" t="s">
        <v>131</v>
      </c>
      <c r="E92" s="6">
        <v>48750</v>
      </c>
      <c r="F92" s="7">
        <v>73.02</v>
      </c>
      <c r="G92" s="8">
        <v>4.0000000000000002E-4</v>
      </c>
      <c r="H92" s="9"/>
      <c r="I92" s="9"/>
      <c r="J92" s="69"/>
    </row>
    <row r="93" spans="1:10" ht="12.95" customHeight="1" x14ac:dyDescent="0.2">
      <c r="A93" s="5" t="s">
        <v>1093</v>
      </c>
      <c r="B93" s="45" t="s">
        <v>1094</v>
      </c>
      <c r="C93" s="4" t="s">
        <v>1095</v>
      </c>
      <c r="D93" s="4" t="s">
        <v>74</v>
      </c>
      <c r="E93" s="6">
        <v>2000</v>
      </c>
      <c r="F93" s="7">
        <v>72.06</v>
      </c>
      <c r="G93" s="8">
        <v>4.0000000000000002E-4</v>
      </c>
      <c r="H93" s="9"/>
      <c r="I93" s="9"/>
      <c r="J93" s="69"/>
    </row>
    <row r="94" spans="1:10" ht="12.95" customHeight="1" x14ac:dyDescent="0.2">
      <c r="A94" s="5" t="s">
        <v>1096</v>
      </c>
      <c r="B94" s="45" t="s">
        <v>1097</v>
      </c>
      <c r="C94" s="4" t="s">
        <v>1098</v>
      </c>
      <c r="D94" s="4" t="s">
        <v>70</v>
      </c>
      <c r="E94" s="6">
        <v>1925</v>
      </c>
      <c r="F94" s="7">
        <v>51.1</v>
      </c>
      <c r="G94" s="8">
        <v>2.9999999999999997E-4</v>
      </c>
      <c r="H94" s="9"/>
      <c r="I94" s="9"/>
      <c r="J94" s="69"/>
    </row>
    <row r="95" spans="1:10" ht="12.95" customHeight="1" x14ac:dyDescent="0.2">
      <c r="A95" s="5" t="s">
        <v>287</v>
      </c>
      <c r="B95" s="45" t="s">
        <v>288</v>
      </c>
      <c r="C95" s="4" t="s">
        <v>289</v>
      </c>
      <c r="D95" s="4" t="s">
        <v>290</v>
      </c>
      <c r="E95" s="6">
        <v>10000</v>
      </c>
      <c r="F95" s="7">
        <v>49.13</v>
      </c>
      <c r="G95" s="8">
        <v>2.9999999999999997E-4</v>
      </c>
      <c r="H95" s="9"/>
      <c r="I95" s="9"/>
      <c r="J95" s="69"/>
    </row>
    <row r="96" spans="1:10" ht="12.95" customHeight="1" x14ac:dyDescent="0.2">
      <c r="A96" s="5" t="s">
        <v>1099</v>
      </c>
      <c r="B96" s="45" t="s">
        <v>1100</v>
      </c>
      <c r="C96" s="4" t="s">
        <v>1101</v>
      </c>
      <c r="D96" s="4" t="s">
        <v>144</v>
      </c>
      <c r="E96" s="6">
        <v>45500</v>
      </c>
      <c r="F96" s="7">
        <v>48.72</v>
      </c>
      <c r="G96" s="8">
        <v>2.9999999999999997E-4</v>
      </c>
      <c r="H96" s="9"/>
      <c r="I96" s="9"/>
      <c r="J96" s="69"/>
    </row>
    <row r="97" spans="1:10" ht="12.95" customHeight="1" x14ac:dyDescent="0.2">
      <c r="A97" s="5" t="s">
        <v>1102</v>
      </c>
      <c r="B97" s="45" t="s">
        <v>1103</v>
      </c>
      <c r="C97" s="4" t="s">
        <v>1104</v>
      </c>
      <c r="D97" s="4" t="s">
        <v>155</v>
      </c>
      <c r="E97" s="6">
        <v>3150</v>
      </c>
      <c r="F97" s="7">
        <v>47.57</v>
      </c>
      <c r="G97" s="8">
        <v>2.9999999999999997E-4</v>
      </c>
      <c r="H97" s="9"/>
      <c r="I97" s="9"/>
      <c r="J97" s="69"/>
    </row>
    <row r="98" spans="1:10" ht="12.95" customHeight="1" x14ac:dyDescent="0.2">
      <c r="A98" s="5" t="s">
        <v>1105</v>
      </c>
      <c r="B98" s="45" t="s">
        <v>1106</v>
      </c>
      <c r="C98" s="4" t="s">
        <v>1107</v>
      </c>
      <c r="D98" s="4" t="s">
        <v>1108</v>
      </c>
      <c r="E98" s="6">
        <v>3400</v>
      </c>
      <c r="F98" s="7">
        <v>38.97</v>
      </c>
      <c r="G98" s="8">
        <v>2.0000000000000001E-4</v>
      </c>
      <c r="H98" s="9"/>
      <c r="I98" s="9"/>
      <c r="J98" s="69"/>
    </row>
    <row r="99" spans="1:10" ht="12.95" customHeight="1" x14ac:dyDescent="0.2">
      <c r="A99" s="5" t="s">
        <v>309</v>
      </c>
      <c r="B99" s="45" t="s">
        <v>310</v>
      </c>
      <c r="C99" s="4" t="s">
        <v>311</v>
      </c>
      <c r="D99" s="4" t="s">
        <v>70</v>
      </c>
      <c r="E99" s="6">
        <v>2400</v>
      </c>
      <c r="F99" s="7">
        <v>33.61</v>
      </c>
      <c r="G99" s="8">
        <v>2.0000000000000001E-4</v>
      </c>
      <c r="H99" s="9"/>
      <c r="I99" s="9"/>
      <c r="J99" s="69"/>
    </row>
    <row r="100" spans="1:10" ht="12.95" customHeight="1" x14ac:dyDescent="0.2">
      <c r="A100" s="5" t="s">
        <v>1109</v>
      </c>
      <c r="B100" s="45" t="s">
        <v>1110</v>
      </c>
      <c r="C100" s="4" t="s">
        <v>1111</v>
      </c>
      <c r="D100" s="4" t="s">
        <v>1112</v>
      </c>
      <c r="E100" s="6">
        <v>5000</v>
      </c>
      <c r="F100" s="7">
        <v>26.29</v>
      </c>
      <c r="G100" s="8">
        <v>1E-4</v>
      </c>
      <c r="H100" s="9"/>
      <c r="I100" s="9"/>
      <c r="J100" s="69"/>
    </row>
    <row r="101" spans="1:10" ht="12.95" customHeight="1" x14ac:dyDescent="0.2">
      <c r="A101" s="5" t="s">
        <v>1113</v>
      </c>
      <c r="B101" s="45" t="s">
        <v>1114</v>
      </c>
      <c r="C101" s="4" t="s">
        <v>1115</v>
      </c>
      <c r="D101" s="4" t="s">
        <v>236</v>
      </c>
      <c r="E101" s="6">
        <v>2400</v>
      </c>
      <c r="F101" s="7">
        <v>16.739999999999998</v>
      </c>
      <c r="G101" s="8">
        <v>1E-4</v>
      </c>
      <c r="H101" s="9"/>
      <c r="I101" s="9"/>
      <c r="J101" s="69"/>
    </row>
    <row r="102" spans="1:10" ht="12.95" customHeight="1" x14ac:dyDescent="0.2">
      <c r="A102" s="5" t="s">
        <v>1116</v>
      </c>
      <c r="B102" s="45" t="s">
        <v>1117</v>
      </c>
      <c r="C102" s="4" t="s">
        <v>1118</v>
      </c>
      <c r="D102" s="4" t="s">
        <v>148</v>
      </c>
      <c r="E102" s="6">
        <v>7500</v>
      </c>
      <c r="F102" s="7">
        <v>16.04</v>
      </c>
      <c r="G102" s="8">
        <v>1E-4</v>
      </c>
      <c r="H102" s="9"/>
      <c r="I102" s="9"/>
      <c r="J102" s="69"/>
    </row>
    <row r="103" spans="1:10" ht="12.95" customHeight="1" x14ac:dyDescent="0.2">
      <c r="A103" s="5" t="s">
        <v>1119</v>
      </c>
      <c r="B103" s="45" t="s">
        <v>1120</v>
      </c>
      <c r="C103" s="4" t="s">
        <v>1121</v>
      </c>
      <c r="D103" s="4" t="s">
        <v>155</v>
      </c>
      <c r="E103" s="6">
        <v>1350</v>
      </c>
      <c r="F103" s="7">
        <v>15.33</v>
      </c>
      <c r="G103" s="8">
        <v>1E-4</v>
      </c>
      <c r="H103" s="9"/>
      <c r="I103" s="9"/>
      <c r="J103" s="69"/>
    </row>
    <row r="104" spans="1:10" ht="12.95" customHeight="1" x14ac:dyDescent="0.2">
      <c r="A104" s="5" t="s">
        <v>1122</v>
      </c>
      <c r="B104" s="45" t="s">
        <v>1123</v>
      </c>
      <c r="C104" s="4" t="s">
        <v>1124</v>
      </c>
      <c r="D104" s="4" t="s">
        <v>74</v>
      </c>
      <c r="E104" s="6">
        <v>750</v>
      </c>
      <c r="F104" s="7">
        <v>14.65</v>
      </c>
      <c r="G104" s="8">
        <v>1E-4</v>
      </c>
      <c r="H104" s="9"/>
      <c r="I104" s="9"/>
      <c r="J104" s="69"/>
    </row>
    <row r="105" spans="1:10" ht="12.95" customHeight="1" x14ac:dyDescent="0.2">
      <c r="A105" s="5" t="s">
        <v>1125</v>
      </c>
      <c r="B105" s="45" t="s">
        <v>1126</v>
      </c>
      <c r="C105" s="4" t="s">
        <v>1127</v>
      </c>
      <c r="D105" s="4" t="s">
        <v>74</v>
      </c>
      <c r="E105" s="6">
        <v>1700</v>
      </c>
      <c r="F105" s="7">
        <v>14.31</v>
      </c>
      <c r="G105" s="8">
        <v>1E-4</v>
      </c>
      <c r="H105" s="9"/>
      <c r="I105" s="9"/>
      <c r="J105" s="69"/>
    </row>
    <row r="106" spans="1:10" ht="12.95" customHeight="1" x14ac:dyDescent="0.2">
      <c r="A106" s="5" t="s">
        <v>1128</v>
      </c>
      <c r="B106" s="45" t="s">
        <v>1129</v>
      </c>
      <c r="C106" s="4" t="s">
        <v>1130</v>
      </c>
      <c r="D106" s="4" t="s">
        <v>122</v>
      </c>
      <c r="E106" s="6">
        <v>350</v>
      </c>
      <c r="F106" s="7">
        <v>14.22</v>
      </c>
      <c r="G106" s="8">
        <v>1E-4</v>
      </c>
      <c r="H106" s="9"/>
      <c r="I106" s="9"/>
      <c r="J106" s="69"/>
    </row>
    <row r="107" spans="1:10" ht="12.95" customHeight="1" x14ac:dyDescent="0.2">
      <c r="A107" s="5" t="s">
        <v>1131</v>
      </c>
      <c r="B107" s="45" t="s">
        <v>1132</v>
      </c>
      <c r="C107" s="4" t="s">
        <v>1133</v>
      </c>
      <c r="D107" s="4" t="s">
        <v>1134</v>
      </c>
      <c r="E107" s="6">
        <v>1850</v>
      </c>
      <c r="F107" s="7">
        <v>11.01</v>
      </c>
      <c r="G107" s="8">
        <v>1E-4</v>
      </c>
      <c r="H107" s="9"/>
      <c r="I107" s="9"/>
      <c r="J107" s="69"/>
    </row>
    <row r="108" spans="1:10" ht="12.95" customHeight="1" x14ac:dyDescent="0.2">
      <c r="A108" s="5" t="s">
        <v>1135</v>
      </c>
      <c r="B108" s="45" t="s">
        <v>1136</v>
      </c>
      <c r="C108" s="4" t="s">
        <v>1137</v>
      </c>
      <c r="D108" s="4" t="s">
        <v>74</v>
      </c>
      <c r="E108" s="6">
        <v>125</v>
      </c>
      <c r="F108" s="7">
        <v>6.78</v>
      </c>
      <c r="G108" s="8" t="s">
        <v>620</v>
      </c>
      <c r="H108" s="9"/>
      <c r="I108" s="9"/>
      <c r="J108" s="69"/>
    </row>
    <row r="109" spans="1:10" ht="12.95" customHeight="1" x14ac:dyDescent="0.2">
      <c r="A109" s="5" t="s">
        <v>211</v>
      </c>
      <c r="B109" s="45" t="s">
        <v>212</v>
      </c>
      <c r="C109" s="4" t="s">
        <v>213</v>
      </c>
      <c r="D109" s="4" t="s">
        <v>91</v>
      </c>
      <c r="E109" s="6">
        <v>500</v>
      </c>
      <c r="F109" s="7">
        <v>5.76</v>
      </c>
      <c r="G109" s="8" t="s">
        <v>620</v>
      </c>
      <c r="H109" s="9"/>
      <c r="I109" s="9"/>
      <c r="J109" s="69"/>
    </row>
    <row r="110" spans="1:10" ht="12.95" customHeight="1" x14ac:dyDescent="0.2">
      <c r="A110" s="5" t="s">
        <v>1138</v>
      </c>
      <c r="B110" s="45" t="s">
        <v>1139</v>
      </c>
      <c r="C110" s="4" t="s">
        <v>1140</v>
      </c>
      <c r="D110" s="4" t="s">
        <v>155</v>
      </c>
      <c r="E110" s="6">
        <v>350</v>
      </c>
      <c r="F110" s="7">
        <v>5.44</v>
      </c>
      <c r="G110" s="8" t="s">
        <v>620</v>
      </c>
      <c r="H110" s="9"/>
      <c r="I110" s="9"/>
      <c r="J110" s="69"/>
    </row>
    <row r="111" spans="1:10" ht="12.95" customHeight="1" x14ac:dyDescent="0.2">
      <c r="A111" s="5" t="s">
        <v>1141</v>
      </c>
      <c r="B111" s="45" t="s">
        <v>1142</v>
      </c>
      <c r="C111" s="4" t="s">
        <v>1143</v>
      </c>
      <c r="D111" s="4" t="s">
        <v>1108</v>
      </c>
      <c r="E111" s="6">
        <v>800</v>
      </c>
      <c r="F111" s="7">
        <v>5.36</v>
      </c>
      <c r="G111" s="8" t="s">
        <v>620</v>
      </c>
      <c r="H111" s="9"/>
      <c r="I111" s="9"/>
      <c r="J111" s="69"/>
    </row>
    <row r="112" spans="1:10" ht="12.95" customHeight="1" x14ac:dyDescent="0.2">
      <c r="A112" s="5" t="s">
        <v>1144</v>
      </c>
      <c r="B112" s="45" t="s">
        <v>1145</v>
      </c>
      <c r="C112" s="4" t="s">
        <v>1146</v>
      </c>
      <c r="D112" s="4" t="s">
        <v>70</v>
      </c>
      <c r="E112" s="6">
        <v>100</v>
      </c>
      <c r="F112" s="7">
        <v>4.82</v>
      </c>
      <c r="G112" s="8" t="s">
        <v>620</v>
      </c>
      <c r="H112" s="9"/>
      <c r="I112" s="9"/>
      <c r="J112" s="69"/>
    </row>
    <row r="113" spans="1:10" ht="12.95" customHeight="1" x14ac:dyDescent="0.2">
      <c r="A113" s="69"/>
      <c r="B113" s="46" t="s">
        <v>126</v>
      </c>
      <c r="C113" s="2"/>
      <c r="D113" s="2"/>
      <c r="E113" s="2"/>
      <c r="F113" s="10">
        <f>SUM(F9:F112)</f>
        <v>133311.70000000004</v>
      </c>
      <c r="G113" s="11">
        <f>SUM(G9:G112)</f>
        <v>0.70419999999999972</v>
      </c>
      <c r="H113" s="12"/>
      <c r="I113" s="12"/>
      <c r="J113" s="69"/>
    </row>
    <row r="114" spans="1:10" ht="12.95" customHeight="1" x14ac:dyDescent="0.2">
      <c r="A114" s="69"/>
      <c r="B114" s="46" t="s">
        <v>753</v>
      </c>
      <c r="C114" s="2"/>
      <c r="D114" s="2"/>
      <c r="E114" s="2"/>
      <c r="F114" s="12" t="s">
        <v>330</v>
      </c>
      <c r="G114" s="12" t="s">
        <v>330</v>
      </c>
      <c r="H114" s="12"/>
      <c r="I114" s="12"/>
      <c r="J114" s="69"/>
    </row>
    <row r="115" spans="1:10" ht="12.95" customHeight="1" x14ac:dyDescent="0.2">
      <c r="A115" s="69"/>
      <c r="B115" s="46" t="s">
        <v>126</v>
      </c>
      <c r="C115" s="2"/>
      <c r="D115" s="2"/>
      <c r="E115" s="2"/>
      <c r="F115" s="12" t="s">
        <v>330</v>
      </c>
      <c r="G115" s="12" t="s">
        <v>330</v>
      </c>
      <c r="H115" s="12"/>
      <c r="I115" s="12"/>
      <c r="J115" s="69"/>
    </row>
    <row r="116" spans="1:10" ht="12.95" customHeight="1" x14ac:dyDescent="0.2">
      <c r="A116" s="69"/>
      <c r="B116" s="46" t="s">
        <v>331</v>
      </c>
      <c r="C116" s="13"/>
      <c r="D116" s="2"/>
      <c r="E116" s="13"/>
      <c r="F116" s="10">
        <v>133311.70000000001</v>
      </c>
      <c r="G116" s="11">
        <v>0.70420000000000005</v>
      </c>
      <c r="H116" s="12"/>
      <c r="I116" s="12"/>
      <c r="J116" s="69"/>
    </row>
    <row r="117" spans="1:10" ht="12.95" customHeight="1" x14ac:dyDescent="0.2">
      <c r="A117" s="69"/>
      <c r="B117" s="44" t="s">
        <v>466</v>
      </c>
      <c r="C117" s="4"/>
      <c r="D117" s="4"/>
      <c r="E117" s="4"/>
      <c r="F117" s="4"/>
      <c r="G117" s="4"/>
      <c r="H117" s="72"/>
      <c r="I117" s="72"/>
      <c r="J117" s="69"/>
    </row>
    <row r="118" spans="1:10" ht="12.95" customHeight="1" x14ac:dyDescent="0.2">
      <c r="A118" s="69"/>
      <c r="B118" s="44" t="s">
        <v>467</v>
      </c>
      <c r="C118" s="4"/>
      <c r="D118" s="4"/>
      <c r="E118" s="4"/>
      <c r="F118" s="73"/>
      <c r="G118" s="72"/>
      <c r="H118" s="72"/>
      <c r="I118" s="72"/>
      <c r="J118" s="69"/>
    </row>
    <row r="119" spans="1:10" ht="12.95" customHeight="1" x14ac:dyDescent="0.2">
      <c r="A119" s="5" t="s">
        <v>510</v>
      </c>
      <c r="B119" s="45" t="s">
        <v>1572</v>
      </c>
      <c r="C119" s="4" t="s">
        <v>511</v>
      </c>
      <c r="D119" s="4" t="s">
        <v>1361</v>
      </c>
      <c r="E119" s="6">
        <v>1000</v>
      </c>
      <c r="F119" s="7">
        <v>4805.2</v>
      </c>
      <c r="G119" s="8">
        <v>2.5399999999999999E-2</v>
      </c>
      <c r="H119" s="14">
        <v>6.2700000000000006E-2</v>
      </c>
      <c r="I119" s="9"/>
      <c r="J119" s="69"/>
    </row>
    <row r="120" spans="1:10" ht="12.95" customHeight="1" x14ac:dyDescent="0.2">
      <c r="A120" s="5" t="s">
        <v>486</v>
      </c>
      <c r="B120" s="45" t="s">
        <v>1742</v>
      </c>
      <c r="C120" s="4" t="s">
        <v>487</v>
      </c>
      <c r="D120" s="4" t="s">
        <v>475</v>
      </c>
      <c r="E120" s="6">
        <v>1000</v>
      </c>
      <c r="F120" s="7">
        <v>4779.2299999999996</v>
      </c>
      <c r="G120" s="8">
        <v>2.52E-2</v>
      </c>
      <c r="H120" s="14">
        <v>6.3150999999999999E-2</v>
      </c>
      <c r="I120" s="9"/>
      <c r="J120" s="69"/>
    </row>
    <row r="121" spans="1:10" ht="12.95" customHeight="1" x14ac:dyDescent="0.2">
      <c r="A121" s="5" t="s">
        <v>537</v>
      </c>
      <c r="B121" s="45" t="s">
        <v>1573</v>
      </c>
      <c r="C121" s="4" t="s">
        <v>538</v>
      </c>
      <c r="D121" s="4" t="s">
        <v>536</v>
      </c>
      <c r="E121" s="6">
        <v>1000</v>
      </c>
      <c r="F121" s="7">
        <v>4765.5600000000004</v>
      </c>
      <c r="G121" s="8">
        <v>2.52E-2</v>
      </c>
      <c r="H121" s="14">
        <v>6.3900999999999999E-2</v>
      </c>
      <c r="I121" s="9"/>
      <c r="J121" s="69"/>
    </row>
    <row r="122" spans="1:10" ht="12.95" customHeight="1" x14ac:dyDescent="0.2">
      <c r="A122" s="5" t="s">
        <v>471</v>
      </c>
      <c r="B122" s="45" t="s">
        <v>1574</v>
      </c>
      <c r="C122" s="4" t="s">
        <v>472</v>
      </c>
      <c r="D122" s="4" t="s">
        <v>470</v>
      </c>
      <c r="E122" s="6">
        <v>1000</v>
      </c>
      <c r="F122" s="7">
        <v>4739.47</v>
      </c>
      <c r="G122" s="8">
        <v>2.5000000000000001E-2</v>
      </c>
      <c r="H122" s="14">
        <v>6.3900999999999999E-2</v>
      </c>
      <c r="I122" s="9"/>
      <c r="J122" s="69"/>
    </row>
    <row r="123" spans="1:10" ht="12.95" customHeight="1" x14ac:dyDescent="0.2">
      <c r="A123" s="5" t="s">
        <v>484</v>
      </c>
      <c r="B123" s="45" t="s">
        <v>1575</v>
      </c>
      <c r="C123" s="4" t="s">
        <v>485</v>
      </c>
      <c r="D123" s="4" t="s">
        <v>470</v>
      </c>
      <c r="E123" s="6">
        <v>500</v>
      </c>
      <c r="F123" s="7">
        <v>2390.09</v>
      </c>
      <c r="G123" s="8">
        <v>1.26E-2</v>
      </c>
      <c r="H123" s="14">
        <v>6.3101000000000004E-2</v>
      </c>
      <c r="I123" s="9"/>
      <c r="J123" s="69"/>
    </row>
    <row r="124" spans="1:10" ht="12.95" customHeight="1" x14ac:dyDescent="0.2">
      <c r="A124" s="5" t="s">
        <v>1249</v>
      </c>
      <c r="B124" s="45" t="s">
        <v>1760</v>
      </c>
      <c r="C124" s="4" t="s">
        <v>1250</v>
      </c>
      <c r="D124" s="4" t="s">
        <v>470</v>
      </c>
      <c r="E124" s="6">
        <v>500</v>
      </c>
      <c r="F124" s="7">
        <v>2357.4</v>
      </c>
      <c r="G124" s="8">
        <v>1.2500000000000001E-2</v>
      </c>
      <c r="H124" s="14">
        <v>6.4000000000000001E-2</v>
      </c>
      <c r="I124" s="9"/>
      <c r="J124" s="69"/>
    </row>
    <row r="125" spans="1:10" ht="12.95" customHeight="1" x14ac:dyDescent="0.2">
      <c r="A125" s="5" t="s">
        <v>1251</v>
      </c>
      <c r="B125" s="45" t="s">
        <v>1576</v>
      </c>
      <c r="C125" s="4" t="s">
        <v>1252</v>
      </c>
      <c r="D125" s="4" t="s">
        <v>470</v>
      </c>
      <c r="E125" s="6">
        <v>300</v>
      </c>
      <c r="F125" s="7">
        <v>1468.73</v>
      </c>
      <c r="G125" s="8">
        <v>7.7999999999999996E-3</v>
      </c>
      <c r="H125" s="14">
        <v>6.1199000000000003E-2</v>
      </c>
      <c r="I125" s="9"/>
      <c r="J125" s="69"/>
    </row>
    <row r="126" spans="1:10" ht="12.95" customHeight="1" x14ac:dyDescent="0.2">
      <c r="A126" s="69"/>
      <c r="B126" s="46" t="s">
        <v>126</v>
      </c>
      <c r="C126" s="2"/>
      <c r="D126" s="2"/>
      <c r="E126" s="2"/>
      <c r="F126" s="10">
        <v>25305.68</v>
      </c>
      <c r="G126" s="11">
        <v>0.13370000000000001</v>
      </c>
      <c r="H126" s="12"/>
      <c r="I126" s="12"/>
      <c r="J126" s="69"/>
    </row>
    <row r="127" spans="1:10" ht="12.95" customHeight="1" x14ac:dyDescent="0.2">
      <c r="A127" s="69"/>
      <c r="B127" s="44" t="s">
        <v>579</v>
      </c>
      <c r="C127" s="4"/>
      <c r="D127" s="4"/>
      <c r="E127" s="4"/>
      <c r="F127" s="73"/>
      <c r="G127" s="72"/>
      <c r="H127" s="72"/>
      <c r="I127" s="72"/>
      <c r="J127" s="69"/>
    </row>
    <row r="128" spans="1:10" ht="12.95" customHeight="1" x14ac:dyDescent="0.2">
      <c r="A128" s="5" t="s">
        <v>762</v>
      </c>
      <c r="B128" s="45" t="s">
        <v>1420</v>
      </c>
      <c r="C128" s="4" t="s">
        <v>763</v>
      </c>
      <c r="D128" s="4" t="s">
        <v>470</v>
      </c>
      <c r="E128" s="6">
        <v>500</v>
      </c>
      <c r="F128" s="7">
        <v>2395.56</v>
      </c>
      <c r="G128" s="8">
        <v>1.2699999999999999E-2</v>
      </c>
      <c r="H128" s="14">
        <v>6.3150999999999999E-2</v>
      </c>
      <c r="I128" s="9"/>
      <c r="J128" s="69"/>
    </row>
    <row r="129" spans="1:10" ht="12.95" customHeight="1" x14ac:dyDescent="0.2">
      <c r="A129" s="5" t="s">
        <v>580</v>
      </c>
      <c r="B129" s="45" t="s">
        <v>1577</v>
      </c>
      <c r="C129" s="4" t="s">
        <v>581</v>
      </c>
      <c r="D129" s="4" t="s">
        <v>470</v>
      </c>
      <c r="E129" s="6">
        <v>500</v>
      </c>
      <c r="F129" s="7">
        <v>2389.0300000000002</v>
      </c>
      <c r="G129" s="8">
        <v>1.26E-2</v>
      </c>
      <c r="H129" s="14">
        <v>6.3500000000000001E-2</v>
      </c>
      <c r="I129" s="9"/>
      <c r="J129" s="69"/>
    </row>
    <row r="130" spans="1:10" ht="12.95" customHeight="1" x14ac:dyDescent="0.2">
      <c r="A130" s="5" t="s">
        <v>582</v>
      </c>
      <c r="B130" s="45" t="s">
        <v>1362</v>
      </c>
      <c r="C130" s="4" t="s">
        <v>583</v>
      </c>
      <c r="D130" s="4" t="s">
        <v>470</v>
      </c>
      <c r="E130" s="6">
        <v>500</v>
      </c>
      <c r="F130" s="7">
        <v>2386.04</v>
      </c>
      <c r="G130" s="8">
        <v>1.26E-2</v>
      </c>
      <c r="H130" s="14">
        <v>6.7049999999999998E-2</v>
      </c>
      <c r="I130" s="9"/>
      <c r="J130" s="69"/>
    </row>
    <row r="131" spans="1:10" ht="12.95" customHeight="1" x14ac:dyDescent="0.2">
      <c r="A131" s="69"/>
      <c r="B131" s="46" t="s">
        <v>126</v>
      </c>
      <c r="C131" s="2"/>
      <c r="D131" s="2"/>
      <c r="E131" s="2"/>
      <c r="F131" s="10">
        <v>7170.63</v>
      </c>
      <c r="G131" s="11">
        <v>3.7900000000000003E-2</v>
      </c>
      <c r="H131" s="12"/>
      <c r="I131" s="12"/>
      <c r="J131" s="69"/>
    </row>
    <row r="132" spans="1:10" ht="12.95" customHeight="1" x14ac:dyDescent="0.2">
      <c r="A132" s="69"/>
      <c r="B132" s="44" t="s">
        <v>590</v>
      </c>
      <c r="C132" s="4"/>
      <c r="D132" s="4"/>
      <c r="E132" s="4"/>
      <c r="F132" s="73"/>
      <c r="G132" s="72"/>
      <c r="H132" s="72"/>
      <c r="I132" s="72"/>
      <c r="J132" s="69"/>
    </row>
    <row r="133" spans="1:10" ht="12.95" customHeight="1" x14ac:dyDescent="0.2">
      <c r="A133" s="5" t="s">
        <v>595</v>
      </c>
      <c r="B133" s="45" t="s">
        <v>596</v>
      </c>
      <c r="C133" s="4" t="s">
        <v>597</v>
      </c>
      <c r="D133" s="4" t="s">
        <v>594</v>
      </c>
      <c r="E133" s="6">
        <v>1000000</v>
      </c>
      <c r="F133" s="7">
        <v>982.2</v>
      </c>
      <c r="G133" s="8">
        <v>5.1999999999999998E-3</v>
      </c>
      <c r="H133" s="14">
        <v>5.5126000000000001E-2</v>
      </c>
      <c r="I133" s="9"/>
      <c r="J133" s="69"/>
    </row>
    <row r="134" spans="1:10" ht="12.95" customHeight="1" x14ac:dyDescent="0.2">
      <c r="A134" s="69"/>
      <c r="B134" s="46" t="s">
        <v>126</v>
      </c>
      <c r="C134" s="2"/>
      <c r="D134" s="2"/>
      <c r="E134" s="2"/>
      <c r="F134" s="10">
        <v>982.2</v>
      </c>
      <c r="G134" s="11">
        <v>5.1999999999999998E-3</v>
      </c>
      <c r="H134" s="12"/>
      <c r="I134" s="12"/>
      <c r="J134" s="69"/>
    </row>
    <row r="135" spans="1:10" ht="12.95" customHeight="1" x14ac:dyDescent="0.2">
      <c r="A135" s="69"/>
      <c r="B135" s="46" t="s">
        <v>331</v>
      </c>
      <c r="C135" s="13"/>
      <c r="D135" s="2"/>
      <c r="E135" s="13"/>
      <c r="F135" s="10">
        <v>33458.51</v>
      </c>
      <c r="G135" s="11">
        <v>0.17680000000000001</v>
      </c>
      <c r="H135" s="12"/>
      <c r="I135" s="12"/>
      <c r="J135" s="69"/>
    </row>
    <row r="136" spans="1:10" ht="12.95" customHeight="1" x14ac:dyDescent="0.2">
      <c r="A136" s="69"/>
      <c r="B136" s="44" t="s">
        <v>610</v>
      </c>
      <c r="C136" s="4"/>
      <c r="D136" s="4"/>
      <c r="E136" s="4"/>
      <c r="F136" s="4"/>
      <c r="G136" s="4"/>
      <c r="H136" s="72"/>
      <c r="I136" s="72"/>
      <c r="J136" s="69"/>
    </row>
    <row r="137" spans="1:10" ht="12.95" customHeight="1" x14ac:dyDescent="0.2">
      <c r="A137" s="69"/>
      <c r="B137" s="44" t="s">
        <v>611</v>
      </c>
      <c r="C137" s="4"/>
      <c r="D137" s="4"/>
      <c r="E137" s="4"/>
      <c r="F137" s="73"/>
      <c r="G137" s="72"/>
      <c r="H137" s="72"/>
      <c r="I137" s="72"/>
      <c r="J137" s="69"/>
    </row>
    <row r="138" spans="1:10" ht="12.95" customHeight="1" x14ac:dyDescent="0.2">
      <c r="A138" s="5" t="s">
        <v>612</v>
      </c>
      <c r="B138" s="45" t="s">
        <v>613</v>
      </c>
      <c r="C138" s="4" t="s">
        <v>614</v>
      </c>
      <c r="D138" s="4" t="s">
        <v>349</v>
      </c>
      <c r="E138" s="6">
        <v>1436583.05</v>
      </c>
      <c r="F138" s="7">
        <v>21261.52</v>
      </c>
      <c r="G138" s="8">
        <v>0.1123</v>
      </c>
      <c r="H138" s="14"/>
      <c r="I138" s="9"/>
      <c r="J138" s="69"/>
    </row>
    <row r="139" spans="1:10" ht="12.95" customHeight="1" x14ac:dyDescent="0.2">
      <c r="A139" s="69"/>
      <c r="B139" s="46" t="s">
        <v>126</v>
      </c>
      <c r="C139" s="2"/>
      <c r="D139" s="2"/>
      <c r="E139" s="2"/>
      <c r="F139" s="10">
        <v>21261.52</v>
      </c>
      <c r="G139" s="11">
        <v>0.1123</v>
      </c>
      <c r="H139" s="12"/>
      <c r="I139" s="12"/>
      <c r="J139" s="69"/>
    </row>
    <row r="140" spans="1:10" ht="12.95" customHeight="1" x14ac:dyDescent="0.2">
      <c r="A140" s="69"/>
      <c r="B140" s="46" t="s">
        <v>331</v>
      </c>
      <c r="C140" s="13"/>
      <c r="D140" s="2"/>
      <c r="E140" s="13"/>
      <c r="F140" s="10">
        <v>21261.52</v>
      </c>
      <c r="G140" s="11">
        <v>0.1123</v>
      </c>
      <c r="H140" s="12"/>
      <c r="I140" s="12"/>
      <c r="J140" s="69"/>
    </row>
    <row r="141" spans="1:10" ht="12.95" customHeight="1" x14ac:dyDescent="0.2">
      <c r="A141" s="69"/>
      <c r="B141" s="44" t="s">
        <v>615</v>
      </c>
      <c r="C141" s="4"/>
      <c r="D141" s="4"/>
      <c r="E141" s="4"/>
      <c r="F141" s="4"/>
      <c r="G141" s="4"/>
      <c r="H141" s="72"/>
      <c r="I141" s="72"/>
      <c r="J141" s="69"/>
    </row>
    <row r="142" spans="1:10" ht="12.95" customHeight="1" x14ac:dyDescent="0.2">
      <c r="A142" s="5" t="s">
        <v>616</v>
      </c>
      <c r="B142" s="45" t="s">
        <v>1406</v>
      </c>
      <c r="C142" s="4"/>
      <c r="D142" s="4" t="s">
        <v>349</v>
      </c>
      <c r="E142" s="6"/>
      <c r="F142" s="7">
        <v>1585</v>
      </c>
      <c r="G142" s="8">
        <v>8.3999999999999995E-3</v>
      </c>
      <c r="H142" s="14">
        <v>5.5268768862773772E-2</v>
      </c>
      <c r="I142" s="9"/>
      <c r="J142" s="74"/>
    </row>
    <row r="143" spans="1:10" ht="12.95" customHeight="1" x14ac:dyDescent="0.2">
      <c r="A143" s="5" t="s">
        <v>739</v>
      </c>
      <c r="B143" s="45" t="s">
        <v>1407</v>
      </c>
      <c r="C143" s="4"/>
      <c r="D143" s="4" t="s">
        <v>349</v>
      </c>
      <c r="E143" s="6"/>
      <c r="F143" s="7">
        <v>1013.83</v>
      </c>
      <c r="G143" s="8">
        <v>5.4000000000000003E-3</v>
      </c>
      <c r="H143" s="14">
        <v>0.06</v>
      </c>
      <c r="I143" s="9"/>
      <c r="J143" s="69"/>
    </row>
    <row r="144" spans="1:10" ht="12.95" customHeight="1" x14ac:dyDescent="0.2">
      <c r="A144" s="69"/>
      <c r="B144" s="46" t="s">
        <v>126</v>
      </c>
      <c r="C144" s="2"/>
      <c r="D144" s="2"/>
      <c r="E144" s="2"/>
      <c r="F144" s="10">
        <v>2598.83</v>
      </c>
      <c r="G144" s="11">
        <v>1.38E-2</v>
      </c>
      <c r="H144" s="12"/>
      <c r="I144" s="12"/>
      <c r="J144" s="69"/>
    </row>
    <row r="145" spans="1:10" ht="12.95" customHeight="1" x14ac:dyDescent="0.2">
      <c r="A145" s="69"/>
      <c r="B145" s="46" t="s">
        <v>331</v>
      </c>
      <c r="C145" s="13"/>
      <c r="D145" s="13"/>
      <c r="E145" s="13"/>
      <c r="F145" s="10">
        <v>2598.83</v>
      </c>
      <c r="G145" s="11">
        <v>1.38E-2</v>
      </c>
      <c r="H145" s="12"/>
      <c r="I145" s="12"/>
      <c r="J145" s="69"/>
    </row>
    <row r="146" spans="1:10" ht="12.95" customHeight="1" x14ac:dyDescent="0.2">
      <c r="A146" s="69"/>
      <c r="B146" s="46"/>
      <c r="C146" s="13"/>
      <c r="D146" s="13"/>
      <c r="E146" s="13"/>
      <c r="F146" s="10"/>
      <c r="G146" s="11"/>
      <c r="H146" s="12"/>
      <c r="I146" s="12"/>
      <c r="J146" s="69"/>
    </row>
    <row r="147" spans="1:10" ht="12.95" customHeight="1" x14ac:dyDescent="0.2">
      <c r="A147" s="69"/>
      <c r="B147" s="46" t="s">
        <v>618</v>
      </c>
      <c r="C147" s="13"/>
      <c r="D147" s="13"/>
      <c r="E147" s="13"/>
      <c r="F147" s="15">
        <f>132851.48+E258</f>
        <v>-1284.929999999993</v>
      </c>
      <c r="G147" s="11">
        <f>70.12%+F258</f>
        <v>-7.0999999999999952E-3</v>
      </c>
      <c r="H147" s="12"/>
      <c r="I147" s="12"/>
      <c r="J147" s="69"/>
    </row>
    <row r="148" spans="1:10" ht="12.95" customHeight="1" x14ac:dyDescent="0.2">
      <c r="A148" s="69"/>
      <c r="B148" s="47" t="s">
        <v>619</v>
      </c>
      <c r="C148" s="48"/>
      <c r="D148" s="48"/>
      <c r="E148" s="48"/>
      <c r="F148" s="49">
        <v>189345.63</v>
      </c>
      <c r="G148" s="50">
        <v>1</v>
      </c>
      <c r="H148" s="51"/>
      <c r="I148" s="51"/>
      <c r="J148" s="69"/>
    </row>
    <row r="149" spans="1:10" ht="12.95" customHeight="1" x14ac:dyDescent="0.2">
      <c r="A149" s="69"/>
      <c r="B149" s="26"/>
      <c r="C149" s="27"/>
      <c r="D149" s="27"/>
      <c r="E149" s="27"/>
      <c r="F149" s="28"/>
      <c r="G149" s="29"/>
      <c r="H149" s="30"/>
      <c r="I149" s="30"/>
      <c r="J149" s="69"/>
    </row>
    <row r="150" spans="1:10" ht="12.95" customHeight="1" x14ac:dyDescent="0.2">
      <c r="A150" s="69"/>
      <c r="B150" s="16" t="s">
        <v>345</v>
      </c>
      <c r="H150" s="69"/>
      <c r="I150" s="69"/>
      <c r="J150" s="69"/>
    </row>
    <row r="151" spans="1:10" ht="12.95" customHeight="1" x14ac:dyDescent="0.2">
      <c r="A151" s="69"/>
      <c r="B151" s="18" t="s">
        <v>16</v>
      </c>
      <c r="C151" s="18" t="s">
        <v>1356</v>
      </c>
      <c r="D151" s="18" t="s">
        <v>19</v>
      </c>
      <c r="E151" s="18" t="s">
        <v>1357</v>
      </c>
      <c r="F151" s="18" t="s">
        <v>1358</v>
      </c>
      <c r="G151" s="19" t="s">
        <v>1359</v>
      </c>
      <c r="H151" s="69"/>
    </row>
    <row r="152" spans="1:10" ht="12.95" customHeight="1" x14ac:dyDescent="0.2">
      <c r="A152" s="69"/>
      <c r="B152" s="20" t="s">
        <v>346</v>
      </c>
      <c r="C152" s="52"/>
      <c r="D152" s="21"/>
      <c r="E152" s="53"/>
      <c r="F152" s="22"/>
      <c r="G152" s="23"/>
      <c r="H152" s="69"/>
    </row>
    <row r="153" spans="1:10" ht="12.95" customHeight="1" x14ac:dyDescent="0.2">
      <c r="A153" s="5" t="s">
        <v>462</v>
      </c>
      <c r="B153" s="54" t="s">
        <v>463</v>
      </c>
      <c r="C153" s="24" t="s">
        <v>1360</v>
      </c>
      <c r="D153" s="7">
        <v>-509500</v>
      </c>
      <c r="E153" s="7">
        <v>-6996.45</v>
      </c>
      <c r="F153" s="8">
        <v>-3.6999999999999998E-2</v>
      </c>
      <c r="G153" s="31"/>
      <c r="H153" s="69"/>
    </row>
    <row r="154" spans="1:10" ht="12.95" customHeight="1" x14ac:dyDescent="0.2">
      <c r="A154" s="5" t="s">
        <v>773</v>
      </c>
      <c r="B154" s="54" t="s">
        <v>774</v>
      </c>
      <c r="C154" s="24" t="s">
        <v>1360</v>
      </c>
      <c r="D154" s="7">
        <v>-710600</v>
      </c>
      <c r="E154" s="7">
        <v>-6794.05</v>
      </c>
      <c r="F154" s="8">
        <v>-3.5900000000000001E-2</v>
      </c>
      <c r="G154" s="31"/>
      <c r="H154" s="69"/>
    </row>
    <row r="155" spans="1:10" ht="12.95" customHeight="1" x14ac:dyDescent="0.2">
      <c r="A155" s="5" t="s">
        <v>777</v>
      </c>
      <c r="B155" s="54" t="s">
        <v>778</v>
      </c>
      <c r="C155" s="24" t="s">
        <v>1360</v>
      </c>
      <c r="D155" s="7">
        <v>-572500</v>
      </c>
      <c r="E155" s="7">
        <v>-6510.47</v>
      </c>
      <c r="F155" s="8">
        <v>-3.44E-2</v>
      </c>
      <c r="G155" s="31"/>
      <c r="H155" s="69"/>
    </row>
    <row r="156" spans="1:10" ht="12.95" customHeight="1" x14ac:dyDescent="0.2">
      <c r="A156" s="5" t="s">
        <v>1247</v>
      </c>
      <c r="B156" s="54" t="s">
        <v>1248</v>
      </c>
      <c r="C156" s="24" t="s">
        <v>1360</v>
      </c>
      <c r="D156" s="7">
        <v>-304475</v>
      </c>
      <c r="E156" s="7">
        <v>-5760.06</v>
      </c>
      <c r="F156" s="8">
        <v>-3.04E-2</v>
      </c>
      <c r="G156" s="31"/>
      <c r="H156" s="69"/>
    </row>
    <row r="157" spans="1:10" ht="12.95" customHeight="1" x14ac:dyDescent="0.2">
      <c r="A157" s="5" t="s">
        <v>368</v>
      </c>
      <c r="B157" s="54" t="s">
        <v>369</v>
      </c>
      <c r="C157" s="24" t="s">
        <v>1360</v>
      </c>
      <c r="D157" s="7">
        <v>-634500</v>
      </c>
      <c r="E157" s="7">
        <v>-5564.25</v>
      </c>
      <c r="F157" s="8">
        <v>-2.9399999999999999E-2</v>
      </c>
      <c r="G157" s="31"/>
      <c r="H157" s="69"/>
    </row>
    <row r="158" spans="1:10" ht="12.95" customHeight="1" x14ac:dyDescent="0.2">
      <c r="A158" s="5" t="s">
        <v>398</v>
      </c>
      <c r="B158" s="54" t="s">
        <v>399</v>
      </c>
      <c r="C158" s="24" t="s">
        <v>1360</v>
      </c>
      <c r="D158" s="7">
        <v>-1984500</v>
      </c>
      <c r="E158" s="7">
        <v>-4761.6099999999997</v>
      </c>
      <c r="F158" s="8">
        <v>-2.5100000000000001E-2</v>
      </c>
      <c r="G158" s="31"/>
      <c r="H158" s="69"/>
    </row>
    <row r="159" spans="1:10" ht="12.95" customHeight="1" x14ac:dyDescent="0.2">
      <c r="A159" s="5" t="s">
        <v>775</v>
      </c>
      <c r="B159" s="54" t="s">
        <v>776</v>
      </c>
      <c r="C159" s="24" t="s">
        <v>1360</v>
      </c>
      <c r="D159" s="7">
        <v>-350000</v>
      </c>
      <c r="E159" s="7">
        <v>-4751.25</v>
      </c>
      <c r="F159" s="8">
        <v>-2.5100000000000001E-2</v>
      </c>
      <c r="G159" s="31"/>
      <c r="H159" s="69"/>
    </row>
    <row r="160" spans="1:10" ht="12.95" customHeight="1" x14ac:dyDescent="0.2">
      <c r="A160" s="5" t="s">
        <v>394</v>
      </c>
      <c r="B160" s="54" t="s">
        <v>395</v>
      </c>
      <c r="C160" s="24" t="s">
        <v>1360</v>
      </c>
      <c r="D160" s="7">
        <v>-6733650</v>
      </c>
      <c r="E160" s="7">
        <v>-4729.72</v>
      </c>
      <c r="F160" s="8">
        <v>-2.5000000000000001E-2</v>
      </c>
      <c r="G160" s="31"/>
      <c r="H160" s="69"/>
    </row>
    <row r="161" spans="1:8" ht="12.95" customHeight="1" x14ac:dyDescent="0.2">
      <c r="A161" s="5" t="s">
        <v>1245</v>
      </c>
      <c r="B161" s="54" t="s">
        <v>1246</v>
      </c>
      <c r="C161" s="24" t="s">
        <v>1360</v>
      </c>
      <c r="D161" s="7">
        <v>-129800</v>
      </c>
      <c r="E161" s="7">
        <v>-4481.22</v>
      </c>
      <c r="F161" s="8">
        <v>-2.3699999999999999E-2</v>
      </c>
      <c r="G161" s="31"/>
      <c r="H161" s="69"/>
    </row>
    <row r="162" spans="1:8" ht="12.95" customHeight="1" x14ac:dyDescent="0.2">
      <c r="A162" s="5" t="s">
        <v>384</v>
      </c>
      <c r="B162" s="54" t="s">
        <v>385</v>
      </c>
      <c r="C162" s="24" t="s">
        <v>1360</v>
      </c>
      <c r="D162" s="7">
        <v>-5643000</v>
      </c>
      <c r="E162" s="7">
        <v>-4337.7700000000004</v>
      </c>
      <c r="F162" s="8">
        <v>-2.29E-2</v>
      </c>
      <c r="G162" s="31"/>
      <c r="H162" s="69"/>
    </row>
    <row r="163" spans="1:8" ht="12.95" customHeight="1" x14ac:dyDescent="0.2">
      <c r="A163" s="5" t="s">
        <v>779</v>
      </c>
      <c r="B163" s="54" t="s">
        <v>780</v>
      </c>
      <c r="C163" s="24" t="s">
        <v>1360</v>
      </c>
      <c r="D163" s="7">
        <v>-206800</v>
      </c>
      <c r="E163" s="7">
        <v>-4146.13</v>
      </c>
      <c r="F163" s="8">
        <v>-2.1899999999999999E-2</v>
      </c>
      <c r="G163" s="31"/>
      <c r="H163" s="69"/>
    </row>
    <row r="164" spans="1:8" ht="12.95" customHeight="1" x14ac:dyDescent="0.2">
      <c r="A164" s="5" t="s">
        <v>440</v>
      </c>
      <c r="B164" s="54" t="s">
        <v>441</v>
      </c>
      <c r="C164" s="24" t="s">
        <v>1360</v>
      </c>
      <c r="D164" s="7">
        <v>-2299000</v>
      </c>
      <c r="E164" s="7">
        <v>-3909.91</v>
      </c>
      <c r="F164" s="8">
        <v>-2.06E-2</v>
      </c>
      <c r="G164" s="31"/>
      <c r="H164" s="69"/>
    </row>
    <row r="165" spans="1:8" ht="12.95" customHeight="1" x14ac:dyDescent="0.2">
      <c r="A165" s="5" t="s">
        <v>1243</v>
      </c>
      <c r="B165" s="54" t="s">
        <v>1244</v>
      </c>
      <c r="C165" s="24" t="s">
        <v>1360</v>
      </c>
      <c r="D165" s="7">
        <v>-3098250</v>
      </c>
      <c r="E165" s="7">
        <v>-3860.42</v>
      </c>
      <c r="F165" s="8">
        <v>-2.0400000000000001E-2</v>
      </c>
      <c r="G165" s="31"/>
      <c r="H165" s="69"/>
    </row>
    <row r="166" spans="1:8" ht="12.95" customHeight="1" x14ac:dyDescent="0.2">
      <c r="A166" s="5" t="s">
        <v>388</v>
      </c>
      <c r="B166" s="54" t="s">
        <v>389</v>
      </c>
      <c r="C166" s="24" t="s">
        <v>1360</v>
      </c>
      <c r="D166" s="7">
        <v>-80550</v>
      </c>
      <c r="E166" s="7">
        <v>-3850.53</v>
      </c>
      <c r="F166" s="8">
        <v>-2.0299999999999999E-2</v>
      </c>
      <c r="G166" s="31"/>
      <c r="H166" s="69"/>
    </row>
    <row r="167" spans="1:8" ht="12.95" customHeight="1" x14ac:dyDescent="0.2">
      <c r="A167" s="5" t="s">
        <v>426</v>
      </c>
      <c r="B167" s="54" t="s">
        <v>427</v>
      </c>
      <c r="C167" s="24" t="s">
        <v>1360</v>
      </c>
      <c r="D167" s="7">
        <v>-869250</v>
      </c>
      <c r="E167" s="7">
        <v>-3526.11</v>
      </c>
      <c r="F167" s="8">
        <v>-1.8599999999999998E-2</v>
      </c>
      <c r="G167" s="31"/>
      <c r="H167" s="69"/>
    </row>
    <row r="168" spans="1:8" ht="12.95" customHeight="1" x14ac:dyDescent="0.2">
      <c r="A168" s="5" t="s">
        <v>444</v>
      </c>
      <c r="B168" s="54" t="s">
        <v>445</v>
      </c>
      <c r="C168" s="24" t="s">
        <v>1360</v>
      </c>
      <c r="D168" s="7">
        <v>-2752000</v>
      </c>
      <c r="E168" s="7">
        <v>-3129.57</v>
      </c>
      <c r="F168" s="8">
        <v>-1.6500000000000001E-2</v>
      </c>
      <c r="G168" s="31"/>
      <c r="H168" s="69"/>
    </row>
    <row r="169" spans="1:8" ht="12.95" customHeight="1" x14ac:dyDescent="0.2">
      <c r="A169" s="5" t="s">
        <v>446</v>
      </c>
      <c r="B169" s="54" t="s">
        <v>447</v>
      </c>
      <c r="C169" s="24" t="s">
        <v>1360</v>
      </c>
      <c r="D169" s="7">
        <v>-2303000</v>
      </c>
      <c r="E169" s="7">
        <v>-3118.26</v>
      </c>
      <c r="F169" s="8">
        <v>-1.6500000000000001E-2</v>
      </c>
      <c r="G169" s="31"/>
      <c r="H169" s="69"/>
    </row>
    <row r="170" spans="1:8" ht="12.95" customHeight="1" x14ac:dyDescent="0.2">
      <c r="A170" s="5" t="s">
        <v>448</v>
      </c>
      <c r="B170" s="54" t="s">
        <v>449</v>
      </c>
      <c r="C170" s="24" t="s">
        <v>1360</v>
      </c>
      <c r="D170" s="7">
        <v>-431475</v>
      </c>
      <c r="E170" s="7">
        <v>-3099.28</v>
      </c>
      <c r="F170" s="8">
        <v>-1.6400000000000001E-2</v>
      </c>
      <c r="G170" s="31"/>
      <c r="H170" s="69"/>
    </row>
    <row r="171" spans="1:8" ht="12.95" customHeight="1" x14ac:dyDescent="0.2">
      <c r="A171" s="5" t="s">
        <v>781</v>
      </c>
      <c r="B171" s="54" t="s">
        <v>782</v>
      </c>
      <c r="C171" s="24" t="s">
        <v>1360</v>
      </c>
      <c r="D171" s="7">
        <v>-24550</v>
      </c>
      <c r="E171" s="7">
        <v>-3015.48</v>
      </c>
      <c r="F171" s="8">
        <v>-1.5900000000000001E-2</v>
      </c>
      <c r="G171" s="31"/>
      <c r="H171" s="69"/>
    </row>
    <row r="172" spans="1:8" ht="12.95" customHeight="1" x14ac:dyDescent="0.2">
      <c r="A172" s="5" t="s">
        <v>364</v>
      </c>
      <c r="B172" s="54" t="s">
        <v>365</v>
      </c>
      <c r="C172" s="24" t="s">
        <v>1360</v>
      </c>
      <c r="D172" s="7">
        <v>-716300</v>
      </c>
      <c r="E172" s="7">
        <v>-2802.52</v>
      </c>
      <c r="F172" s="8">
        <v>-1.4800000000000001E-2</v>
      </c>
      <c r="G172" s="31"/>
      <c r="H172" s="69"/>
    </row>
    <row r="173" spans="1:8" ht="12.95" customHeight="1" x14ac:dyDescent="0.2">
      <c r="A173" s="5" t="s">
        <v>396</v>
      </c>
      <c r="B173" s="54" t="s">
        <v>397</v>
      </c>
      <c r="C173" s="24" t="s">
        <v>1360</v>
      </c>
      <c r="D173" s="7">
        <v>-1070550</v>
      </c>
      <c r="E173" s="7">
        <v>-2787.5</v>
      </c>
      <c r="F173" s="8">
        <v>-1.47E-2</v>
      </c>
      <c r="G173" s="31"/>
      <c r="H173" s="69"/>
    </row>
    <row r="174" spans="1:8" ht="12.95" customHeight="1" x14ac:dyDescent="0.2">
      <c r="A174" s="5" t="s">
        <v>390</v>
      </c>
      <c r="B174" s="54" t="s">
        <v>391</v>
      </c>
      <c r="C174" s="24" t="s">
        <v>1360</v>
      </c>
      <c r="D174" s="7">
        <v>-2957400</v>
      </c>
      <c r="E174" s="7">
        <v>-2593.0500000000002</v>
      </c>
      <c r="F174" s="8">
        <v>-1.37E-2</v>
      </c>
      <c r="G174" s="31"/>
      <c r="H174" s="69"/>
    </row>
    <row r="175" spans="1:8" ht="12.95" customHeight="1" x14ac:dyDescent="0.2">
      <c r="A175" s="5" t="s">
        <v>380</v>
      </c>
      <c r="B175" s="54" t="s">
        <v>381</v>
      </c>
      <c r="C175" s="24" t="s">
        <v>1360</v>
      </c>
      <c r="D175" s="7">
        <v>-403425</v>
      </c>
      <c r="E175" s="7">
        <v>-2503.66</v>
      </c>
      <c r="F175" s="8">
        <v>-1.32E-2</v>
      </c>
      <c r="G175" s="31"/>
      <c r="H175" s="69"/>
    </row>
    <row r="176" spans="1:8" ht="12.95" customHeight="1" x14ac:dyDescent="0.2">
      <c r="A176" s="5" t="s">
        <v>406</v>
      </c>
      <c r="B176" s="54" t="s">
        <v>407</v>
      </c>
      <c r="C176" s="24" t="s">
        <v>1360</v>
      </c>
      <c r="D176" s="7">
        <v>-746900</v>
      </c>
      <c r="E176" s="7">
        <v>-2449.09</v>
      </c>
      <c r="F176" s="8">
        <v>-1.29E-2</v>
      </c>
      <c r="G176" s="31"/>
      <c r="H176" s="69"/>
    </row>
    <row r="177" spans="1:8" ht="12.95" customHeight="1" x14ac:dyDescent="0.2">
      <c r="A177" s="5" t="s">
        <v>402</v>
      </c>
      <c r="B177" s="54" t="s">
        <v>403</v>
      </c>
      <c r="C177" s="24" t="s">
        <v>1360</v>
      </c>
      <c r="D177" s="7">
        <v>-897750</v>
      </c>
      <c r="E177" s="7">
        <v>-2161.06</v>
      </c>
      <c r="F177" s="8">
        <v>-1.14E-2</v>
      </c>
      <c r="G177" s="31"/>
      <c r="H177" s="69"/>
    </row>
    <row r="178" spans="1:8" ht="12.95" customHeight="1" x14ac:dyDescent="0.2">
      <c r="A178" s="5" t="s">
        <v>1241</v>
      </c>
      <c r="B178" s="54" t="s">
        <v>1242</v>
      </c>
      <c r="C178" s="24" t="s">
        <v>1360</v>
      </c>
      <c r="D178" s="7">
        <v>-1290000</v>
      </c>
      <c r="E178" s="7">
        <v>-2080.64</v>
      </c>
      <c r="F178" s="8">
        <v>-1.0999999999999999E-2</v>
      </c>
      <c r="G178" s="31"/>
      <c r="H178" s="69"/>
    </row>
    <row r="179" spans="1:8" ht="12.95" customHeight="1" x14ac:dyDescent="0.2">
      <c r="A179" s="5" t="s">
        <v>458</v>
      </c>
      <c r="B179" s="54" t="s">
        <v>459</v>
      </c>
      <c r="C179" s="24" t="s">
        <v>1360</v>
      </c>
      <c r="D179" s="7">
        <v>-67200</v>
      </c>
      <c r="E179" s="7">
        <v>-1946.92</v>
      </c>
      <c r="F179" s="8">
        <v>-1.03E-2</v>
      </c>
      <c r="G179" s="31"/>
      <c r="H179" s="69"/>
    </row>
    <row r="180" spans="1:8" ht="12.95" customHeight="1" x14ac:dyDescent="0.2">
      <c r="A180" s="5" t="s">
        <v>424</v>
      </c>
      <c r="B180" s="54" t="s">
        <v>425</v>
      </c>
      <c r="C180" s="24" t="s">
        <v>1360</v>
      </c>
      <c r="D180" s="7">
        <v>-1134000</v>
      </c>
      <c r="E180" s="7">
        <v>-1848.08</v>
      </c>
      <c r="F180" s="8">
        <v>-9.7999999999999997E-3</v>
      </c>
      <c r="G180" s="31"/>
      <c r="H180" s="69"/>
    </row>
    <row r="181" spans="1:8" ht="12.95" customHeight="1" x14ac:dyDescent="0.2">
      <c r="A181" s="5" t="s">
        <v>460</v>
      </c>
      <c r="B181" s="54" t="s">
        <v>461</v>
      </c>
      <c r="C181" s="24" t="s">
        <v>1360</v>
      </c>
      <c r="D181" s="7">
        <v>-159000</v>
      </c>
      <c r="E181" s="7">
        <v>-1597.31</v>
      </c>
      <c r="F181" s="8">
        <v>-8.3999999999999995E-3</v>
      </c>
      <c r="G181" s="31"/>
      <c r="H181" s="69"/>
    </row>
    <row r="182" spans="1:8" ht="12.95" customHeight="1" x14ac:dyDescent="0.2">
      <c r="A182" s="5" t="s">
        <v>456</v>
      </c>
      <c r="B182" s="54" t="s">
        <v>457</v>
      </c>
      <c r="C182" s="24" t="s">
        <v>1360</v>
      </c>
      <c r="D182" s="7">
        <v>-455900</v>
      </c>
      <c r="E182" s="7">
        <v>-1345.59</v>
      </c>
      <c r="F182" s="8">
        <v>-7.1000000000000004E-3</v>
      </c>
      <c r="G182" s="31"/>
      <c r="H182" s="69"/>
    </row>
    <row r="183" spans="1:8" ht="12.95" customHeight="1" x14ac:dyDescent="0.2">
      <c r="A183" s="5" t="s">
        <v>434</v>
      </c>
      <c r="B183" s="54" t="s">
        <v>435</v>
      </c>
      <c r="C183" s="24" t="s">
        <v>1360</v>
      </c>
      <c r="D183" s="7">
        <v>-34475</v>
      </c>
      <c r="E183" s="7">
        <v>-1169.05</v>
      </c>
      <c r="F183" s="8">
        <v>-6.1999999999999998E-3</v>
      </c>
      <c r="G183" s="31"/>
      <c r="H183" s="69"/>
    </row>
    <row r="184" spans="1:8" ht="12.95" customHeight="1" x14ac:dyDescent="0.2">
      <c r="A184" s="5" t="s">
        <v>1239</v>
      </c>
      <c r="B184" s="54" t="s">
        <v>1240</v>
      </c>
      <c r="C184" s="24" t="s">
        <v>1360</v>
      </c>
      <c r="D184" s="7">
        <v>-393700</v>
      </c>
      <c r="E184" s="7">
        <v>-1158.27</v>
      </c>
      <c r="F184" s="8">
        <v>-6.1000000000000004E-3</v>
      </c>
      <c r="G184" s="31"/>
      <c r="H184" s="69"/>
    </row>
    <row r="185" spans="1:8" ht="12.95" customHeight="1" x14ac:dyDescent="0.2">
      <c r="A185" s="5" t="s">
        <v>436</v>
      </c>
      <c r="B185" s="54" t="s">
        <v>437</v>
      </c>
      <c r="C185" s="24" t="s">
        <v>1360</v>
      </c>
      <c r="D185" s="7">
        <v>-148400</v>
      </c>
      <c r="E185" s="7">
        <v>-1096.53</v>
      </c>
      <c r="F185" s="8">
        <v>-5.7999999999999996E-3</v>
      </c>
      <c r="G185" s="31"/>
      <c r="H185" s="69"/>
    </row>
    <row r="186" spans="1:8" ht="12.95" customHeight="1" x14ac:dyDescent="0.2">
      <c r="A186" s="5" t="s">
        <v>1237</v>
      </c>
      <c r="B186" s="54" t="s">
        <v>1238</v>
      </c>
      <c r="C186" s="24" t="s">
        <v>1360</v>
      </c>
      <c r="D186" s="7">
        <v>-78050</v>
      </c>
      <c r="E186" s="7">
        <v>-1079.1199999999999</v>
      </c>
      <c r="F186" s="8">
        <v>-5.7000000000000002E-3</v>
      </c>
      <c r="G186" s="31"/>
      <c r="H186" s="69"/>
    </row>
    <row r="187" spans="1:8" ht="12.95" customHeight="1" x14ac:dyDescent="0.2">
      <c r="A187" s="5" t="s">
        <v>454</v>
      </c>
      <c r="B187" s="54" t="s">
        <v>455</v>
      </c>
      <c r="C187" s="24" t="s">
        <v>1360</v>
      </c>
      <c r="D187" s="7">
        <v>-28175</v>
      </c>
      <c r="E187" s="7">
        <v>-1036.95</v>
      </c>
      <c r="F187" s="8">
        <v>-5.4999999999999997E-3</v>
      </c>
      <c r="G187" s="31"/>
      <c r="H187" s="69"/>
    </row>
    <row r="188" spans="1:8" ht="12.95" customHeight="1" x14ac:dyDescent="0.2">
      <c r="A188" s="5" t="s">
        <v>378</v>
      </c>
      <c r="B188" s="54" t="s">
        <v>379</v>
      </c>
      <c r="C188" s="24" t="s">
        <v>1360</v>
      </c>
      <c r="D188" s="7">
        <v>-560700</v>
      </c>
      <c r="E188" s="7">
        <v>-992.89</v>
      </c>
      <c r="F188" s="8">
        <v>-5.1999999999999998E-3</v>
      </c>
      <c r="G188" s="31"/>
      <c r="H188" s="69"/>
    </row>
    <row r="189" spans="1:8" ht="12.95" customHeight="1" x14ac:dyDescent="0.2">
      <c r="A189" s="5" t="s">
        <v>1235</v>
      </c>
      <c r="B189" s="54" t="s">
        <v>1236</v>
      </c>
      <c r="C189" s="24" t="s">
        <v>1360</v>
      </c>
      <c r="D189" s="7">
        <v>-185000</v>
      </c>
      <c r="E189" s="7">
        <v>-986.88</v>
      </c>
      <c r="F189" s="8">
        <v>-5.1999999999999998E-3</v>
      </c>
      <c r="G189" s="31"/>
      <c r="H189" s="69"/>
    </row>
    <row r="190" spans="1:8" ht="12.95" customHeight="1" x14ac:dyDescent="0.2">
      <c r="A190" s="5" t="s">
        <v>372</v>
      </c>
      <c r="B190" s="54" t="s">
        <v>373</v>
      </c>
      <c r="C190" s="24" t="s">
        <v>1360</v>
      </c>
      <c r="D190" s="7">
        <v>-210600</v>
      </c>
      <c r="E190" s="7">
        <v>-868.2</v>
      </c>
      <c r="F190" s="8">
        <v>-4.5999999999999999E-3</v>
      </c>
      <c r="G190" s="31"/>
      <c r="H190" s="69"/>
    </row>
    <row r="191" spans="1:8" ht="12.95" customHeight="1" x14ac:dyDescent="0.2">
      <c r="A191" s="5" t="s">
        <v>1233</v>
      </c>
      <c r="B191" s="54" t="s">
        <v>1234</v>
      </c>
      <c r="C191" s="24" t="s">
        <v>1360</v>
      </c>
      <c r="D191" s="7">
        <v>-279300</v>
      </c>
      <c r="E191" s="7">
        <v>-788.04</v>
      </c>
      <c r="F191" s="8">
        <v>-4.1999999999999997E-3</v>
      </c>
      <c r="G191" s="31"/>
      <c r="H191" s="69"/>
    </row>
    <row r="192" spans="1:8" ht="12.95" customHeight="1" x14ac:dyDescent="0.2">
      <c r="A192" s="5" t="s">
        <v>420</v>
      </c>
      <c r="B192" s="54" t="s">
        <v>421</v>
      </c>
      <c r="C192" s="24" t="s">
        <v>1360</v>
      </c>
      <c r="D192" s="7">
        <v>-28250</v>
      </c>
      <c r="E192" s="7">
        <v>-782.84</v>
      </c>
      <c r="F192" s="8">
        <v>-4.1000000000000003E-3</v>
      </c>
      <c r="G192" s="31"/>
      <c r="H192" s="69"/>
    </row>
    <row r="193" spans="1:8" ht="12.95" customHeight="1" x14ac:dyDescent="0.2">
      <c r="A193" s="5" t="s">
        <v>438</v>
      </c>
      <c r="B193" s="54" t="s">
        <v>439</v>
      </c>
      <c r="C193" s="24" t="s">
        <v>1360</v>
      </c>
      <c r="D193" s="7">
        <v>-157550</v>
      </c>
      <c r="E193" s="7">
        <v>-739.07</v>
      </c>
      <c r="F193" s="8">
        <v>-3.8999999999999998E-3</v>
      </c>
      <c r="G193" s="31"/>
      <c r="H193" s="69"/>
    </row>
    <row r="194" spans="1:8" ht="12.95" customHeight="1" x14ac:dyDescent="0.2">
      <c r="A194" s="5" t="s">
        <v>1231</v>
      </c>
      <c r="B194" s="54" t="s">
        <v>1232</v>
      </c>
      <c r="C194" s="24" t="s">
        <v>1360</v>
      </c>
      <c r="D194" s="7">
        <v>-63800</v>
      </c>
      <c r="E194" s="7">
        <v>-720.56</v>
      </c>
      <c r="F194" s="8">
        <v>-3.8E-3</v>
      </c>
      <c r="G194" s="31"/>
      <c r="H194" s="69"/>
    </row>
    <row r="195" spans="1:8" ht="12.95" customHeight="1" x14ac:dyDescent="0.2">
      <c r="A195" s="5" t="s">
        <v>1229</v>
      </c>
      <c r="B195" s="54" t="s">
        <v>1230</v>
      </c>
      <c r="C195" s="24" t="s">
        <v>1360</v>
      </c>
      <c r="D195" s="7">
        <v>-247650</v>
      </c>
      <c r="E195" s="7">
        <v>-692.92</v>
      </c>
      <c r="F195" s="8">
        <v>-3.7000000000000002E-3</v>
      </c>
      <c r="G195" s="31"/>
      <c r="H195" s="69"/>
    </row>
    <row r="196" spans="1:8" ht="12.95" customHeight="1" x14ac:dyDescent="0.2">
      <c r="A196" s="5" t="s">
        <v>1227</v>
      </c>
      <c r="B196" s="54" t="s">
        <v>1228</v>
      </c>
      <c r="C196" s="24" t="s">
        <v>1360</v>
      </c>
      <c r="D196" s="7">
        <v>-8362575</v>
      </c>
      <c r="E196" s="7">
        <v>-685.73</v>
      </c>
      <c r="F196" s="8">
        <v>-3.5999999999999999E-3</v>
      </c>
      <c r="G196" s="31"/>
      <c r="H196" s="69"/>
    </row>
    <row r="197" spans="1:8" ht="12.95" customHeight="1" x14ac:dyDescent="0.2">
      <c r="A197" s="5" t="s">
        <v>422</v>
      </c>
      <c r="B197" s="54" t="s">
        <v>423</v>
      </c>
      <c r="C197" s="24" t="s">
        <v>1360</v>
      </c>
      <c r="D197" s="7">
        <v>-144525</v>
      </c>
      <c r="E197" s="7">
        <v>-645.95000000000005</v>
      </c>
      <c r="F197" s="8">
        <v>-3.3999999999999998E-3</v>
      </c>
      <c r="G197" s="31"/>
      <c r="H197" s="69"/>
    </row>
    <row r="198" spans="1:8" ht="12.95" customHeight="1" x14ac:dyDescent="0.2">
      <c r="A198" s="5" t="s">
        <v>452</v>
      </c>
      <c r="B198" s="54" t="s">
        <v>453</v>
      </c>
      <c r="C198" s="24" t="s">
        <v>1360</v>
      </c>
      <c r="D198" s="7">
        <v>-82600</v>
      </c>
      <c r="E198" s="7">
        <v>-634.08000000000004</v>
      </c>
      <c r="F198" s="8">
        <v>-3.3E-3</v>
      </c>
      <c r="G198" s="31"/>
      <c r="H198" s="69"/>
    </row>
    <row r="199" spans="1:8" ht="12.95" customHeight="1" x14ac:dyDescent="0.2">
      <c r="A199" s="5" t="s">
        <v>1225</v>
      </c>
      <c r="B199" s="54" t="s">
        <v>1226</v>
      </c>
      <c r="C199" s="24" t="s">
        <v>1360</v>
      </c>
      <c r="D199" s="7">
        <v>-136425</v>
      </c>
      <c r="E199" s="7">
        <v>-511.66</v>
      </c>
      <c r="F199" s="8">
        <v>-2.7000000000000001E-3</v>
      </c>
      <c r="G199" s="31"/>
      <c r="H199" s="69"/>
    </row>
    <row r="200" spans="1:8" ht="12.95" customHeight="1" x14ac:dyDescent="0.2">
      <c r="A200" s="5" t="s">
        <v>442</v>
      </c>
      <c r="B200" s="54" t="s">
        <v>443</v>
      </c>
      <c r="C200" s="24" t="s">
        <v>1360</v>
      </c>
      <c r="D200" s="7">
        <v>-148500</v>
      </c>
      <c r="E200" s="7">
        <v>-508.84</v>
      </c>
      <c r="F200" s="8">
        <v>-2.7000000000000001E-3</v>
      </c>
      <c r="G200" s="31"/>
      <c r="H200" s="69"/>
    </row>
    <row r="201" spans="1:8" ht="12.95" customHeight="1" x14ac:dyDescent="0.2">
      <c r="A201" s="5" t="s">
        <v>1223</v>
      </c>
      <c r="B201" s="54" t="s">
        <v>1224</v>
      </c>
      <c r="C201" s="24" t="s">
        <v>1360</v>
      </c>
      <c r="D201" s="7">
        <v>-98000</v>
      </c>
      <c r="E201" s="7">
        <v>-475.15</v>
      </c>
      <c r="F201" s="8">
        <v>-2.5000000000000001E-3</v>
      </c>
      <c r="G201" s="31"/>
      <c r="H201" s="69"/>
    </row>
    <row r="202" spans="1:8" ht="12.95" customHeight="1" x14ac:dyDescent="0.2">
      <c r="A202" s="5" t="s">
        <v>1221</v>
      </c>
      <c r="B202" s="54" t="s">
        <v>1222</v>
      </c>
      <c r="C202" s="24" t="s">
        <v>1360</v>
      </c>
      <c r="D202" s="7">
        <v>-113400</v>
      </c>
      <c r="E202" s="7">
        <v>-444.07</v>
      </c>
      <c r="F202" s="8">
        <v>-2.3E-3</v>
      </c>
      <c r="G202" s="31"/>
      <c r="H202" s="69"/>
    </row>
    <row r="203" spans="1:8" ht="12.95" customHeight="1" x14ac:dyDescent="0.2">
      <c r="A203" s="5" t="s">
        <v>1219</v>
      </c>
      <c r="B203" s="54" t="s">
        <v>1220</v>
      </c>
      <c r="C203" s="24" t="s">
        <v>1360</v>
      </c>
      <c r="D203" s="7">
        <v>-144000</v>
      </c>
      <c r="E203" s="7">
        <v>-421.7</v>
      </c>
      <c r="F203" s="8">
        <v>-2.2000000000000001E-3</v>
      </c>
      <c r="G203" s="31"/>
      <c r="H203" s="69"/>
    </row>
    <row r="204" spans="1:8" ht="12.95" customHeight="1" x14ac:dyDescent="0.2">
      <c r="A204" s="5" t="s">
        <v>412</v>
      </c>
      <c r="B204" s="54" t="s">
        <v>413</v>
      </c>
      <c r="C204" s="24" t="s">
        <v>1360</v>
      </c>
      <c r="D204" s="7">
        <v>-19125</v>
      </c>
      <c r="E204" s="7">
        <v>-368.44</v>
      </c>
      <c r="F204" s="8">
        <v>-1.9E-3</v>
      </c>
      <c r="G204" s="31"/>
      <c r="H204" s="69"/>
    </row>
    <row r="205" spans="1:8" ht="12.95" customHeight="1" x14ac:dyDescent="0.2">
      <c r="A205" s="5" t="s">
        <v>430</v>
      </c>
      <c r="B205" s="54" t="s">
        <v>431</v>
      </c>
      <c r="C205" s="24" t="s">
        <v>1360</v>
      </c>
      <c r="D205" s="7">
        <v>-13500</v>
      </c>
      <c r="E205" s="7">
        <v>-341.77</v>
      </c>
      <c r="F205" s="8">
        <v>-1.8E-3</v>
      </c>
      <c r="G205" s="31"/>
      <c r="H205" s="69"/>
    </row>
    <row r="206" spans="1:8" ht="12.95" customHeight="1" x14ac:dyDescent="0.2">
      <c r="A206" s="5" t="s">
        <v>450</v>
      </c>
      <c r="B206" s="54" t="s">
        <v>451</v>
      </c>
      <c r="C206" s="24" t="s">
        <v>1360</v>
      </c>
      <c r="D206" s="7">
        <v>-20300</v>
      </c>
      <c r="E206" s="7">
        <v>-325.94</v>
      </c>
      <c r="F206" s="8">
        <v>-1.6999999999999999E-3</v>
      </c>
      <c r="G206" s="31"/>
      <c r="H206" s="69"/>
    </row>
    <row r="207" spans="1:8" ht="12.95" customHeight="1" x14ac:dyDescent="0.2">
      <c r="A207" s="5" t="s">
        <v>1217</v>
      </c>
      <c r="B207" s="54" t="s">
        <v>1218</v>
      </c>
      <c r="C207" s="24" t="s">
        <v>1360</v>
      </c>
      <c r="D207" s="7">
        <v>-21375</v>
      </c>
      <c r="E207" s="7">
        <v>-323.36</v>
      </c>
      <c r="F207" s="8">
        <v>-1.6999999999999999E-3</v>
      </c>
      <c r="G207" s="31"/>
      <c r="H207" s="69"/>
    </row>
    <row r="208" spans="1:8" ht="12.95" customHeight="1" x14ac:dyDescent="0.2">
      <c r="A208" s="5" t="s">
        <v>1215</v>
      </c>
      <c r="B208" s="54" t="s">
        <v>1216</v>
      </c>
      <c r="C208" s="24" t="s">
        <v>1360</v>
      </c>
      <c r="D208" s="7">
        <v>-1950</v>
      </c>
      <c r="E208" s="7">
        <v>-320.62</v>
      </c>
      <c r="F208" s="8">
        <v>-1.6999999999999999E-3</v>
      </c>
      <c r="G208" s="31"/>
      <c r="H208" s="69"/>
    </row>
    <row r="209" spans="1:8" ht="12.95" customHeight="1" x14ac:dyDescent="0.2">
      <c r="A209" s="5" t="s">
        <v>350</v>
      </c>
      <c r="B209" s="54" t="s">
        <v>351</v>
      </c>
      <c r="C209" s="24" t="s">
        <v>1360</v>
      </c>
      <c r="D209" s="7">
        <v>-43000</v>
      </c>
      <c r="E209" s="7">
        <v>-311.79000000000002</v>
      </c>
      <c r="F209" s="8">
        <v>-1.6000000000000001E-3</v>
      </c>
      <c r="G209" s="31"/>
      <c r="H209" s="69"/>
    </row>
    <row r="210" spans="1:8" ht="12.95" customHeight="1" x14ac:dyDescent="0.2">
      <c r="A210" s="5" t="s">
        <v>1213</v>
      </c>
      <c r="B210" s="54" t="s">
        <v>1214</v>
      </c>
      <c r="C210" s="24" t="s">
        <v>1360</v>
      </c>
      <c r="D210" s="7">
        <v>-50000</v>
      </c>
      <c r="E210" s="7">
        <v>-311.05</v>
      </c>
      <c r="F210" s="8">
        <v>-1.6000000000000001E-3</v>
      </c>
      <c r="G210" s="31"/>
      <c r="H210" s="69"/>
    </row>
    <row r="211" spans="1:8" ht="12.95" customHeight="1" x14ac:dyDescent="0.2">
      <c r="A211" s="5" t="s">
        <v>400</v>
      </c>
      <c r="B211" s="54" t="s">
        <v>401</v>
      </c>
      <c r="C211" s="24" t="s">
        <v>1360</v>
      </c>
      <c r="D211" s="7">
        <v>-26950</v>
      </c>
      <c r="E211" s="7">
        <v>-306.26</v>
      </c>
      <c r="F211" s="8">
        <v>-1.6000000000000001E-3</v>
      </c>
      <c r="G211" s="31"/>
      <c r="H211" s="69"/>
    </row>
    <row r="212" spans="1:8" ht="12.95" customHeight="1" x14ac:dyDescent="0.2">
      <c r="A212" s="5" t="s">
        <v>1211</v>
      </c>
      <c r="B212" s="54" t="s">
        <v>1212</v>
      </c>
      <c r="C212" s="24" t="s">
        <v>1360</v>
      </c>
      <c r="D212" s="7">
        <v>-97200</v>
      </c>
      <c r="E212" s="7">
        <v>-272.39999999999998</v>
      </c>
      <c r="F212" s="8">
        <v>-1.4E-3</v>
      </c>
      <c r="G212" s="31"/>
      <c r="H212" s="69"/>
    </row>
    <row r="213" spans="1:8" ht="12.95" customHeight="1" x14ac:dyDescent="0.2">
      <c r="A213" s="5" t="s">
        <v>1209</v>
      </c>
      <c r="B213" s="54" t="s">
        <v>1210</v>
      </c>
      <c r="C213" s="24" t="s">
        <v>1360</v>
      </c>
      <c r="D213" s="7">
        <v>-3500</v>
      </c>
      <c r="E213" s="7">
        <v>-261.20999999999998</v>
      </c>
      <c r="F213" s="8">
        <v>-1.4E-3</v>
      </c>
      <c r="G213" s="31"/>
      <c r="H213" s="69"/>
    </row>
    <row r="214" spans="1:8" ht="12.95" customHeight="1" x14ac:dyDescent="0.2">
      <c r="A214" s="5" t="s">
        <v>1207</v>
      </c>
      <c r="B214" s="54" t="s">
        <v>1208</v>
      </c>
      <c r="C214" s="24" t="s">
        <v>1360</v>
      </c>
      <c r="D214" s="7">
        <v>-75050</v>
      </c>
      <c r="E214" s="7">
        <v>-256.26</v>
      </c>
      <c r="F214" s="8">
        <v>-1.4E-3</v>
      </c>
      <c r="G214" s="31"/>
      <c r="H214" s="69"/>
    </row>
    <row r="215" spans="1:8" ht="12.95" customHeight="1" x14ac:dyDescent="0.2">
      <c r="A215" s="5" t="s">
        <v>1205</v>
      </c>
      <c r="B215" s="54" t="s">
        <v>1206</v>
      </c>
      <c r="C215" s="24" t="s">
        <v>1360</v>
      </c>
      <c r="D215" s="7">
        <v>-64800</v>
      </c>
      <c r="E215" s="7">
        <v>-254.73</v>
      </c>
      <c r="F215" s="8">
        <v>-1.2999999999999999E-3</v>
      </c>
      <c r="G215" s="31"/>
      <c r="H215" s="69"/>
    </row>
    <row r="216" spans="1:8" ht="12.95" customHeight="1" x14ac:dyDescent="0.2">
      <c r="A216" s="5" t="s">
        <v>1203</v>
      </c>
      <c r="B216" s="54" t="s">
        <v>1204</v>
      </c>
      <c r="C216" s="24" t="s">
        <v>1360</v>
      </c>
      <c r="D216" s="7">
        <v>-28600</v>
      </c>
      <c r="E216" s="7">
        <v>-248.53</v>
      </c>
      <c r="F216" s="8">
        <v>-1.2999999999999999E-3</v>
      </c>
      <c r="G216" s="31"/>
      <c r="H216" s="69"/>
    </row>
    <row r="217" spans="1:8" ht="12.95" customHeight="1" x14ac:dyDescent="0.2">
      <c r="A217" s="5" t="s">
        <v>376</v>
      </c>
      <c r="B217" s="54" t="s">
        <v>377</v>
      </c>
      <c r="C217" s="24" t="s">
        <v>1360</v>
      </c>
      <c r="D217" s="7">
        <v>-33250</v>
      </c>
      <c r="E217" s="7">
        <v>-234.56</v>
      </c>
      <c r="F217" s="8">
        <v>-1.1999999999999999E-3</v>
      </c>
      <c r="G217" s="31"/>
      <c r="H217" s="69"/>
    </row>
    <row r="218" spans="1:8" ht="12.95" customHeight="1" x14ac:dyDescent="0.2">
      <c r="A218" s="5" t="s">
        <v>1201</v>
      </c>
      <c r="B218" s="54" t="s">
        <v>1202</v>
      </c>
      <c r="C218" s="24" t="s">
        <v>1360</v>
      </c>
      <c r="D218" s="7">
        <v>-184500</v>
      </c>
      <c r="E218" s="7">
        <v>-196.22</v>
      </c>
      <c r="F218" s="8">
        <v>-1E-3</v>
      </c>
      <c r="G218" s="31"/>
      <c r="H218" s="69"/>
    </row>
    <row r="219" spans="1:8" ht="12.95" customHeight="1" x14ac:dyDescent="0.2">
      <c r="A219" s="5" t="s">
        <v>1199</v>
      </c>
      <c r="B219" s="54" t="s">
        <v>1200</v>
      </c>
      <c r="C219" s="24" t="s">
        <v>1360</v>
      </c>
      <c r="D219" s="7">
        <v>-10850</v>
      </c>
      <c r="E219" s="7">
        <v>-184.06</v>
      </c>
      <c r="F219" s="8">
        <v>-1E-3</v>
      </c>
      <c r="G219" s="31"/>
      <c r="H219" s="69"/>
    </row>
    <row r="220" spans="1:8" ht="12.95" customHeight="1" x14ac:dyDescent="0.2">
      <c r="A220" s="5" t="s">
        <v>428</v>
      </c>
      <c r="B220" s="54" t="s">
        <v>429</v>
      </c>
      <c r="C220" s="24" t="s">
        <v>1360</v>
      </c>
      <c r="D220" s="7">
        <v>-32000</v>
      </c>
      <c r="E220" s="7">
        <v>-182.11</v>
      </c>
      <c r="F220" s="8">
        <v>-1E-3</v>
      </c>
      <c r="G220" s="31"/>
      <c r="H220" s="69"/>
    </row>
    <row r="221" spans="1:8" ht="12.95" customHeight="1" x14ac:dyDescent="0.2">
      <c r="A221" s="5" t="s">
        <v>1197</v>
      </c>
      <c r="B221" s="54" t="s">
        <v>1198</v>
      </c>
      <c r="C221" s="24" t="s">
        <v>1360</v>
      </c>
      <c r="D221" s="7">
        <v>-238650</v>
      </c>
      <c r="E221" s="7">
        <v>-174.79</v>
      </c>
      <c r="F221" s="8">
        <v>-8.9999999999999998E-4</v>
      </c>
      <c r="G221" s="31"/>
      <c r="H221" s="69"/>
    </row>
    <row r="222" spans="1:8" ht="12.95" customHeight="1" x14ac:dyDescent="0.2">
      <c r="A222" s="5" t="s">
        <v>374</v>
      </c>
      <c r="B222" s="54" t="s">
        <v>375</v>
      </c>
      <c r="C222" s="24" t="s">
        <v>1360</v>
      </c>
      <c r="D222" s="7">
        <v>-12800</v>
      </c>
      <c r="E222" s="7">
        <v>-171.05</v>
      </c>
      <c r="F222" s="8">
        <v>-8.9999999999999998E-4</v>
      </c>
      <c r="G222" s="31"/>
      <c r="H222" s="69"/>
    </row>
    <row r="223" spans="1:8" ht="12.95" customHeight="1" x14ac:dyDescent="0.2">
      <c r="A223" s="5" t="s">
        <v>404</v>
      </c>
      <c r="B223" s="54" t="s">
        <v>405</v>
      </c>
      <c r="C223" s="24" t="s">
        <v>1360</v>
      </c>
      <c r="D223" s="7">
        <v>-14850</v>
      </c>
      <c r="E223" s="7">
        <v>-170.64</v>
      </c>
      <c r="F223" s="8">
        <v>-8.9999999999999998E-4</v>
      </c>
      <c r="G223" s="31"/>
      <c r="H223" s="69"/>
    </row>
    <row r="224" spans="1:8" ht="12.95" customHeight="1" x14ac:dyDescent="0.2">
      <c r="A224" s="5" t="s">
        <v>410</v>
      </c>
      <c r="B224" s="54" t="s">
        <v>411</v>
      </c>
      <c r="C224" s="24" t="s">
        <v>1360</v>
      </c>
      <c r="D224" s="7">
        <v>-2900</v>
      </c>
      <c r="E224" s="7">
        <v>-166.11</v>
      </c>
      <c r="F224" s="8">
        <v>-8.9999999999999998E-4</v>
      </c>
      <c r="G224" s="31"/>
      <c r="H224" s="69"/>
    </row>
    <row r="225" spans="1:8" ht="12.95" customHeight="1" x14ac:dyDescent="0.2">
      <c r="A225" s="5" t="s">
        <v>356</v>
      </c>
      <c r="B225" s="54" t="s">
        <v>357</v>
      </c>
      <c r="C225" s="24" t="s">
        <v>1360</v>
      </c>
      <c r="D225" s="7">
        <v>-7700</v>
      </c>
      <c r="E225" s="7">
        <v>-152.69</v>
      </c>
      <c r="F225" s="8">
        <v>-8.0000000000000004E-4</v>
      </c>
      <c r="G225" s="31"/>
      <c r="H225" s="69"/>
    </row>
    <row r="226" spans="1:8" ht="12.95" customHeight="1" x14ac:dyDescent="0.2">
      <c r="A226" s="5" t="s">
        <v>1195</v>
      </c>
      <c r="B226" s="54" t="s">
        <v>1196</v>
      </c>
      <c r="C226" s="24" t="s">
        <v>1360</v>
      </c>
      <c r="D226" s="7">
        <v>-11250</v>
      </c>
      <c r="E226" s="7">
        <v>-148.21</v>
      </c>
      <c r="F226" s="8">
        <v>-8.0000000000000004E-4</v>
      </c>
      <c r="G226" s="31"/>
      <c r="H226" s="69"/>
    </row>
    <row r="227" spans="1:8" ht="12.95" customHeight="1" x14ac:dyDescent="0.2">
      <c r="A227" s="5" t="s">
        <v>1193</v>
      </c>
      <c r="B227" s="54" t="s">
        <v>1194</v>
      </c>
      <c r="C227" s="24" t="s">
        <v>1360</v>
      </c>
      <c r="D227" s="7">
        <v>-684200</v>
      </c>
      <c r="E227" s="7">
        <v>-146.21</v>
      </c>
      <c r="F227" s="8">
        <v>-8.0000000000000004E-4</v>
      </c>
      <c r="G227" s="31"/>
      <c r="H227" s="69"/>
    </row>
    <row r="228" spans="1:8" ht="12.95" customHeight="1" x14ac:dyDescent="0.2">
      <c r="A228" s="5" t="s">
        <v>1191</v>
      </c>
      <c r="B228" s="54" t="s">
        <v>1192</v>
      </c>
      <c r="C228" s="24" t="s">
        <v>1360</v>
      </c>
      <c r="D228" s="7">
        <v>-29375</v>
      </c>
      <c r="E228" s="7">
        <v>-134.51</v>
      </c>
      <c r="F228" s="8">
        <v>-6.9999999999999999E-4</v>
      </c>
      <c r="G228" s="31"/>
      <c r="H228" s="69"/>
    </row>
    <row r="229" spans="1:8" ht="12.95" customHeight="1" x14ac:dyDescent="0.2">
      <c r="A229" s="5" t="s">
        <v>1189</v>
      </c>
      <c r="B229" s="54" t="s">
        <v>1190</v>
      </c>
      <c r="C229" s="24" t="s">
        <v>1360</v>
      </c>
      <c r="D229" s="7">
        <v>-7350</v>
      </c>
      <c r="E229" s="7">
        <v>-125.62</v>
      </c>
      <c r="F229" s="8">
        <v>-6.9999999999999999E-4</v>
      </c>
      <c r="G229" s="31"/>
      <c r="H229" s="69"/>
    </row>
    <row r="230" spans="1:8" ht="12.95" customHeight="1" x14ac:dyDescent="0.2">
      <c r="A230" s="5" t="s">
        <v>1187</v>
      </c>
      <c r="B230" s="54" t="s">
        <v>1188</v>
      </c>
      <c r="C230" s="24" t="s">
        <v>1360</v>
      </c>
      <c r="D230" s="7">
        <v>-28800</v>
      </c>
      <c r="E230" s="7">
        <v>-116.47</v>
      </c>
      <c r="F230" s="8">
        <v>-5.9999999999999995E-4</v>
      </c>
      <c r="G230" s="31"/>
      <c r="H230" s="69"/>
    </row>
    <row r="231" spans="1:8" ht="12.95" customHeight="1" x14ac:dyDescent="0.2">
      <c r="A231" s="5" t="s">
        <v>382</v>
      </c>
      <c r="B231" s="54" t="s">
        <v>383</v>
      </c>
      <c r="C231" s="24" t="s">
        <v>1360</v>
      </c>
      <c r="D231" s="7">
        <v>-55000</v>
      </c>
      <c r="E231" s="7">
        <v>-106.66</v>
      </c>
      <c r="F231" s="8">
        <v>-5.9999999999999995E-4</v>
      </c>
      <c r="G231" s="31"/>
      <c r="H231" s="69"/>
    </row>
    <row r="232" spans="1:8" ht="12.95" customHeight="1" x14ac:dyDescent="0.2">
      <c r="A232" s="5" t="s">
        <v>1185</v>
      </c>
      <c r="B232" s="54" t="s">
        <v>1186</v>
      </c>
      <c r="C232" s="24" t="s">
        <v>1360</v>
      </c>
      <c r="D232" s="7">
        <v>-15000</v>
      </c>
      <c r="E232" s="7">
        <v>-94.05</v>
      </c>
      <c r="F232" s="8">
        <v>-5.0000000000000001E-4</v>
      </c>
      <c r="G232" s="31"/>
      <c r="H232" s="69"/>
    </row>
    <row r="233" spans="1:8" ht="12.95" customHeight="1" x14ac:dyDescent="0.2">
      <c r="A233" s="5" t="s">
        <v>1183</v>
      </c>
      <c r="B233" s="54" t="s">
        <v>1184</v>
      </c>
      <c r="C233" s="24" t="s">
        <v>1360</v>
      </c>
      <c r="D233" s="7">
        <v>-1500</v>
      </c>
      <c r="E233" s="7">
        <v>-90.41</v>
      </c>
      <c r="F233" s="8">
        <v>-5.0000000000000001E-4</v>
      </c>
      <c r="G233" s="31"/>
      <c r="H233" s="69"/>
    </row>
    <row r="234" spans="1:8" ht="12.95" customHeight="1" x14ac:dyDescent="0.2">
      <c r="A234" s="5" t="s">
        <v>1181</v>
      </c>
      <c r="B234" s="54" t="s">
        <v>1182</v>
      </c>
      <c r="C234" s="24" t="s">
        <v>1360</v>
      </c>
      <c r="D234" s="7">
        <v>-6000</v>
      </c>
      <c r="E234" s="7">
        <v>-88.78</v>
      </c>
      <c r="F234" s="8">
        <v>-5.0000000000000001E-4</v>
      </c>
      <c r="G234" s="31"/>
      <c r="H234" s="69"/>
    </row>
    <row r="235" spans="1:8" ht="12.95" customHeight="1" x14ac:dyDescent="0.2">
      <c r="A235" s="5" t="s">
        <v>354</v>
      </c>
      <c r="B235" s="54" t="s">
        <v>355</v>
      </c>
      <c r="C235" s="24" t="s">
        <v>1360</v>
      </c>
      <c r="D235" s="7">
        <v>-7500</v>
      </c>
      <c r="E235" s="7">
        <v>-80.12</v>
      </c>
      <c r="F235" s="8">
        <v>-4.0000000000000002E-4</v>
      </c>
      <c r="G235" s="31"/>
      <c r="H235" s="69"/>
    </row>
    <row r="236" spans="1:8" ht="12.95" customHeight="1" x14ac:dyDescent="0.2">
      <c r="A236" s="5" t="s">
        <v>386</v>
      </c>
      <c r="B236" s="54" t="s">
        <v>387</v>
      </c>
      <c r="C236" s="24" t="s">
        <v>1360</v>
      </c>
      <c r="D236" s="7">
        <v>-48750</v>
      </c>
      <c r="E236" s="7">
        <v>-73.52</v>
      </c>
      <c r="F236" s="8">
        <v>-4.0000000000000002E-4</v>
      </c>
      <c r="G236" s="31"/>
      <c r="H236" s="69"/>
    </row>
    <row r="237" spans="1:8" ht="12.95" customHeight="1" x14ac:dyDescent="0.2">
      <c r="A237" s="5" t="s">
        <v>1179</v>
      </c>
      <c r="B237" s="54" t="s">
        <v>1180</v>
      </c>
      <c r="C237" s="24" t="s">
        <v>1360</v>
      </c>
      <c r="D237" s="7">
        <v>-2000</v>
      </c>
      <c r="E237" s="7">
        <v>-72.47</v>
      </c>
      <c r="F237" s="8">
        <v>-4.0000000000000002E-4</v>
      </c>
      <c r="G237" s="31"/>
      <c r="H237" s="69"/>
    </row>
    <row r="238" spans="1:8" ht="12.95" customHeight="1" x14ac:dyDescent="0.2">
      <c r="A238" s="5" t="s">
        <v>1177</v>
      </c>
      <c r="B238" s="54" t="s">
        <v>1178</v>
      </c>
      <c r="C238" s="24" t="s">
        <v>1360</v>
      </c>
      <c r="D238" s="7">
        <v>-1925</v>
      </c>
      <c r="E238" s="7">
        <v>-51.43</v>
      </c>
      <c r="F238" s="8">
        <v>-2.9999999999999997E-4</v>
      </c>
      <c r="G238" s="31"/>
      <c r="H238" s="69"/>
    </row>
    <row r="239" spans="1:8" ht="12.95" customHeight="1" x14ac:dyDescent="0.2">
      <c r="A239" s="5" t="s">
        <v>366</v>
      </c>
      <c r="B239" s="54" t="s">
        <v>367</v>
      </c>
      <c r="C239" s="24" t="s">
        <v>1360</v>
      </c>
      <c r="D239" s="7">
        <v>-10000</v>
      </c>
      <c r="E239" s="7">
        <v>-49.45</v>
      </c>
      <c r="F239" s="8">
        <v>-2.9999999999999997E-4</v>
      </c>
      <c r="G239" s="31"/>
      <c r="H239" s="69"/>
    </row>
    <row r="240" spans="1:8" ht="12.95" customHeight="1" x14ac:dyDescent="0.2">
      <c r="A240" s="5" t="s">
        <v>1175</v>
      </c>
      <c r="B240" s="54" t="s">
        <v>1176</v>
      </c>
      <c r="C240" s="24" t="s">
        <v>1360</v>
      </c>
      <c r="D240" s="7">
        <v>-45500</v>
      </c>
      <c r="E240" s="7">
        <v>-48.96</v>
      </c>
      <c r="F240" s="8">
        <v>-2.9999999999999997E-4</v>
      </c>
      <c r="G240" s="31"/>
      <c r="H240" s="69"/>
    </row>
    <row r="241" spans="1:8" ht="12.95" customHeight="1" x14ac:dyDescent="0.2">
      <c r="A241" s="5" t="s">
        <v>1173</v>
      </c>
      <c r="B241" s="54" t="s">
        <v>1174</v>
      </c>
      <c r="C241" s="24" t="s">
        <v>1360</v>
      </c>
      <c r="D241" s="7">
        <v>-3150</v>
      </c>
      <c r="E241" s="7">
        <v>-47.83</v>
      </c>
      <c r="F241" s="8">
        <v>-2.9999999999999997E-4</v>
      </c>
      <c r="G241" s="31"/>
      <c r="H241" s="69"/>
    </row>
    <row r="242" spans="1:8" ht="12.95" customHeight="1" x14ac:dyDescent="0.2">
      <c r="A242" s="5" t="s">
        <v>1171</v>
      </c>
      <c r="B242" s="54" t="s">
        <v>1172</v>
      </c>
      <c r="C242" s="24" t="s">
        <v>1360</v>
      </c>
      <c r="D242" s="7">
        <v>-3400</v>
      </c>
      <c r="E242" s="7">
        <v>-39.119999999999997</v>
      </c>
      <c r="F242" s="8">
        <v>-2.0000000000000001E-4</v>
      </c>
      <c r="G242" s="31"/>
      <c r="H242" s="69"/>
    </row>
    <row r="243" spans="1:8" ht="12.95" customHeight="1" x14ac:dyDescent="0.2">
      <c r="A243" s="5" t="s">
        <v>352</v>
      </c>
      <c r="B243" s="54" t="s">
        <v>353</v>
      </c>
      <c r="C243" s="24" t="s">
        <v>1360</v>
      </c>
      <c r="D243" s="7">
        <v>-2400</v>
      </c>
      <c r="E243" s="7">
        <v>-33.79</v>
      </c>
      <c r="F243" s="8">
        <v>-2.0000000000000001E-4</v>
      </c>
      <c r="G243" s="31"/>
      <c r="H243" s="69"/>
    </row>
    <row r="244" spans="1:8" ht="12.95" customHeight="1" x14ac:dyDescent="0.2">
      <c r="A244" s="5" t="s">
        <v>1169</v>
      </c>
      <c r="B244" s="54" t="s">
        <v>1170</v>
      </c>
      <c r="C244" s="24" t="s">
        <v>1360</v>
      </c>
      <c r="D244" s="7">
        <v>-5000</v>
      </c>
      <c r="E244" s="7">
        <v>-26.48</v>
      </c>
      <c r="F244" s="8">
        <v>-1E-4</v>
      </c>
      <c r="G244" s="31"/>
      <c r="H244" s="69"/>
    </row>
    <row r="245" spans="1:8" ht="12.95" customHeight="1" x14ac:dyDescent="0.2">
      <c r="A245" s="5" t="s">
        <v>1167</v>
      </c>
      <c r="B245" s="54" t="s">
        <v>1168</v>
      </c>
      <c r="C245" s="24" t="s">
        <v>1360</v>
      </c>
      <c r="D245" s="7">
        <v>-2400</v>
      </c>
      <c r="E245" s="7">
        <v>-16.86</v>
      </c>
      <c r="F245" s="8">
        <v>-1E-4</v>
      </c>
      <c r="G245" s="31"/>
      <c r="H245" s="69"/>
    </row>
    <row r="246" spans="1:8" ht="12.95" customHeight="1" x14ac:dyDescent="0.2">
      <c r="A246" s="5" t="s">
        <v>1165</v>
      </c>
      <c r="B246" s="54" t="s">
        <v>1166</v>
      </c>
      <c r="C246" s="24" t="s">
        <v>1360</v>
      </c>
      <c r="D246" s="7">
        <v>-7500</v>
      </c>
      <c r="E246" s="7">
        <v>-16.13</v>
      </c>
      <c r="F246" s="8">
        <v>-1E-4</v>
      </c>
      <c r="G246" s="31"/>
      <c r="H246" s="69"/>
    </row>
    <row r="247" spans="1:8" ht="12.95" customHeight="1" x14ac:dyDescent="0.2">
      <c r="A247" s="5" t="s">
        <v>1163</v>
      </c>
      <c r="B247" s="54" t="s">
        <v>1164</v>
      </c>
      <c r="C247" s="24" t="s">
        <v>1360</v>
      </c>
      <c r="D247" s="7">
        <v>-1350</v>
      </c>
      <c r="E247" s="7">
        <v>-15.44</v>
      </c>
      <c r="F247" s="8">
        <v>-1E-4</v>
      </c>
      <c r="G247" s="31"/>
      <c r="H247" s="69"/>
    </row>
    <row r="248" spans="1:8" ht="12.95" customHeight="1" x14ac:dyDescent="0.2">
      <c r="A248" s="5" t="s">
        <v>1161</v>
      </c>
      <c r="B248" s="54" t="s">
        <v>1162</v>
      </c>
      <c r="C248" s="24" t="s">
        <v>1360</v>
      </c>
      <c r="D248" s="7">
        <v>-750</v>
      </c>
      <c r="E248" s="7">
        <v>-14.71</v>
      </c>
      <c r="F248" s="8">
        <v>-1E-4</v>
      </c>
      <c r="G248" s="31"/>
      <c r="H248" s="69"/>
    </row>
    <row r="249" spans="1:8" ht="12.95" customHeight="1" x14ac:dyDescent="0.2">
      <c r="A249" s="5" t="s">
        <v>1159</v>
      </c>
      <c r="B249" s="54" t="s">
        <v>1160</v>
      </c>
      <c r="C249" s="24" t="s">
        <v>1360</v>
      </c>
      <c r="D249" s="7">
        <v>-1700</v>
      </c>
      <c r="E249" s="7">
        <v>-14.41</v>
      </c>
      <c r="F249" s="8">
        <v>-1E-4</v>
      </c>
      <c r="G249" s="31"/>
      <c r="H249" s="69"/>
    </row>
    <row r="250" spans="1:8" ht="12.95" customHeight="1" x14ac:dyDescent="0.2">
      <c r="A250" s="5" t="s">
        <v>1157</v>
      </c>
      <c r="B250" s="54" t="s">
        <v>1158</v>
      </c>
      <c r="C250" s="24" t="s">
        <v>1360</v>
      </c>
      <c r="D250" s="7">
        <v>-350</v>
      </c>
      <c r="E250" s="7">
        <v>-14.3</v>
      </c>
      <c r="F250" s="8">
        <v>-1E-4</v>
      </c>
      <c r="G250" s="31"/>
      <c r="H250" s="69"/>
    </row>
    <row r="251" spans="1:8" ht="12.95" customHeight="1" x14ac:dyDescent="0.2">
      <c r="A251" s="5" t="s">
        <v>1155</v>
      </c>
      <c r="B251" s="54" t="s">
        <v>1156</v>
      </c>
      <c r="C251" s="24" t="s">
        <v>1360</v>
      </c>
      <c r="D251" s="7">
        <v>-1850</v>
      </c>
      <c r="E251" s="7">
        <v>-11.06</v>
      </c>
      <c r="F251" s="8">
        <v>-1E-4</v>
      </c>
      <c r="G251" s="31"/>
      <c r="H251" s="69"/>
    </row>
    <row r="252" spans="1:8" ht="12.95" customHeight="1" x14ac:dyDescent="0.2">
      <c r="A252" s="5" t="s">
        <v>1153</v>
      </c>
      <c r="B252" s="54" t="s">
        <v>1154</v>
      </c>
      <c r="C252" s="24" t="s">
        <v>1360</v>
      </c>
      <c r="D252" s="7">
        <v>-125</v>
      </c>
      <c r="E252" s="7">
        <v>-6.83</v>
      </c>
      <c r="F252" s="8" t="s">
        <v>620</v>
      </c>
      <c r="G252" s="31"/>
      <c r="H252" s="69"/>
    </row>
    <row r="253" spans="1:8" ht="12.95" customHeight="1" x14ac:dyDescent="0.2">
      <c r="A253" s="5" t="s">
        <v>414</v>
      </c>
      <c r="B253" s="54" t="s">
        <v>415</v>
      </c>
      <c r="C253" s="24" t="s">
        <v>1360</v>
      </c>
      <c r="D253" s="7">
        <v>-500</v>
      </c>
      <c r="E253" s="7">
        <v>-5.81</v>
      </c>
      <c r="F253" s="8" t="s">
        <v>620</v>
      </c>
      <c r="G253" s="31"/>
      <c r="H253" s="69"/>
    </row>
    <row r="254" spans="1:8" ht="12.95" customHeight="1" x14ac:dyDescent="0.2">
      <c r="A254" s="5" t="s">
        <v>1151</v>
      </c>
      <c r="B254" s="54" t="s">
        <v>1152</v>
      </c>
      <c r="C254" s="24" t="s">
        <v>1360</v>
      </c>
      <c r="D254" s="7">
        <v>-350</v>
      </c>
      <c r="E254" s="7">
        <v>-5.48</v>
      </c>
      <c r="F254" s="8" t="s">
        <v>620</v>
      </c>
      <c r="G254" s="31"/>
      <c r="H254" s="69"/>
    </row>
    <row r="255" spans="1:8" ht="12.95" customHeight="1" x14ac:dyDescent="0.2">
      <c r="A255" s="5" t="s">
        <v>1149</v>
      </c>
      <c r="B255" s="54" t="s">
        <v>1150</v>
      </c>
      <c r="C255" s="24" t="s">
        <v>1360</v>
      </c>
      <c r="D255" s="7">
        <v>-800</v>
      </c>
      <c r="E255" s="7">
        <v>-5.39</v>
      </c>
      <c r="F255" s="8" t="s">
        <v>620</v>
      </c>
      <c r="G255" s="31"/>
      <c r="H255" s="69"/>
    </row>
    <row r="256" spans="1:8" ht="12.95" customHeight="1" x14ac:dyDescent="0.2">
      <c r="A256" s="5" t="s">
        <v>1147</v>
      </c>
      <c r="B256" s="54" t="s">
        <v>1148</v>
      </c>
      <c r="C256" s="24" t="s">
        <v>1360</v>
      </c>
      <c r="D256" s="7">
        <v>-100</v>
      </c>
      <c r="E256" s="7">
        <v>-4.8499999999999996</v>
      </c>
      <c r="F256" s="8" t="s">
        <v>620</v>
      </c>
      <c r="G256" s="31"/>
      <c r="H256" s="69"/>
    </row>
    <row r="257" spans="1:8" ht="12.95" customHeight="1" x14ac:dyDescent="0.2">
      <c r="A257" s="69"/>
      <c r="B257" s="55" t="s">
        <v>126</v>
      </c>
      <c r="C257" s="2"/>
      <c r="D257" s="2"/>
      <c r="E257" s="10">
        <v>-134136.41</v>
      </c>
      <c r="F257" s="11">
        <v>-0.70830000000000004</v>
      </c>
      <c r="G257" s="56"/>
      <c r="H257" s="69"/>
    </row>
    <row r="258" spans="1:8" ht="12.95" customHeight="1" x14ac:dyDescent="0.2">
      <c r="A258" s="69"/>
      <c r="B258" s="58" t="s">
        <v>331</v>
      </c>
      <c r="C258" s="32"/>
      <c r="D258" s="32"/>
      <c r="E258" s="33">
        <v>-134136.41</v>
      </c>
      <c r="F258" s="34">
        <v>-0.70830000000000004</v>
      </c>
      <c r="G258" s="59"/>
      <c r="H258" s="69"/>
    </row>
    <row r="260" spans="1:8" x14ac:dyDescent="0.2">
      <c r="B260" s="182" t="s">
        <v>1740</v>
      </c>
    </row>
    <row r="261" spans="1:8" x14ac:dyDescent="0.2">
      <c r="B261" s="83" t="s">
        <v>1741</v>
      </c>
    </row>
    <row r="262" spans="1:8" x14ac:dyDescent="0.2">
      <c r="B262" s="83" t="s">
        <v>1761</v>
      </c>
    </row>
    <row r="263" spans="1:8" x14ac:dyDescent="0.2">
      <c r="B263" s="183" t="s">
        <v>1762</v>
      </c>
    </row>
    <row r="264" spans="1:8" x14ac:dyDescent="0.2">
      <c r="B264" s="183"/>
    </row>
    <row r="265" spans="1:8" x14ac:dyDescent="0.2">
      <c r="B265" s="184" t="s">
        <v>1610</v>
      </c>
      <c r="C265" s="224"/>
      <c r="D265" s="224"/>
      <c r="E265" s="224"/>
      <c r="F265" s="224"/>
      <c r="G265" s="225"/>
      <c r="H265" s="226"/>
    </row>
    <row r="266" spans="1:8" x14ac:dyDescent="0.2">
      <c r="B266" s="227" t="s">
        <v>1611</v>
      </c>
      <c r="C266" s="108"/>
      <c r="D266" s="106"/>
      <c r="E266" s="106"/>
      <c r="F266" s="108"/>
      <c r="G266" s="112"/>
      <c r="H266" s="132"/>
    </row>
    <row r="267" spans="1:8" ht="36" x14ac:dyDescent="0.2">
      <c r="B267" s="228" t="s">
        <v>1612</v>
      </c>
      <c r="C267" s="228" t="s">
        <v>1613</v>
      </c>
      <c r="D267" s="229" t="s">
        <v>1614</v>
      </c>
      <c r="E267" s="229" t="s">
        <v>1614</v>
      </c>
      <c r="F267" s="229" t="s">
        <v>1615</v>
      </c>
      <c r="G267" s="112"/>
      <c r="H267" s="132"/>
    </row>
    <row r="268" spans="1:8" x14ac:dyDescent="0.2">
      <c r="B268" s="228"/>
      <c r="C268" s="228"/>
      <c r="D268" s="229" t="s">
        <v>1616</v>
      </c>
      <c r="E268" s="229" t="s">
        <v>1617</v>
      </c>
      <c r="F268" s="229" t="s">
        <v>1616</v>
      </c>
      <c r="G268" s="112"/>
      <c r="H268" s="132"/>
    </row>
    <row r="269" spans="1:8" x14ac:dyDescent="0.2">
      <c r="B269" s="228" t="s">
        <v>330</v>
      </c>
      <c r="C269" s="228" t="s">
        <v>330</v>
      </c>
      <c r="D269" s="228" t="s">
        <v>330</v>
      </c>
      <c r="E269" s="228" t="s">
        <v>330</v>
      </c>
      <c r="F269" s="228" t="s">
        <v>330</v>
      </c>
      <c r="G269" s="112"/>
      <c r="H269" s="132"/>
    </row>
    <row r="270" spans="1:8" x14ac:dyDescent="0.2">
      <c r="B270" s="200"/>
      <c r="C270" s="108"/>
      <c r="D270" s="108"/>
      <c r="E270" s="108"/>
      <c r="F270" s="108"/>
      <c r="G270" s="112"/>
      <c r="H270" s="132"/>
    </row>
    <row r="271" spans="1:8" x14ac:dyDescent="0.2">
      <c r="B271" s="200" t="s">
        <v>1618</v>
      </c>
      <c r="C271" s="108"/>
      <c r="D271" s="108"/>
      <c r="E271" s="108"/>
      <c r="F271" s="108"/>
      <c r="G271" s="112"/>
      <c r="H271" s="132"/>
    </row>
    <row r="272" spans="1:8" x14ac:dyDescent="0.2">
      <c r="B272" s="227"/>
      <c r="C272" s="108"/>
      <c r="D272" s="108"/>
      <c r="E272" s="108"/>
      <c r="F272" s="108"/>
      <c r="G272" s="112"/>
      <c r="H272" s="132"/>
    </row>
    <row r="273" spans="2:8" x14ac:dyDescent="0.2">
      <c r="B273" s="200" t="s">
        <v>1619</v>
      </c>
      <c r="C273" s="108"/>
      <c r="D273" s="302"/>
      <c r="E273" s="108"/>
      <c r="F273" s="108"/>
      <c r="G273" s="112"/>
      <c r="H273" s="132"/>
    </row>
    <row r="274" spans="2:8" x14ac:dyDescent="0.2">
      <c r="B274" s="230" t="s">
        <v>1620</v>
      </c>
      <c r="C274" s="139">
        <v>45747</v>
      </c>
      <c r="D274" s="139">
        <v>45930</v>
      </c>
      <c r="E274" s="108"/>
      <c r="F274" s="303"/>
      <c r="G274" s="112"/>
      <c r="H274" s="132"/>
    </row>
    <row r="275" spans="2:8" x14ac:dyDescent="0.2">
      <c r="B275" s="230" t="s">
        <v>1725</v>
      </c>
      <c r="C275" s="231">
        <v>11.0951</v>
      </c>
      <c r="D275" s="231">
        <v>11.4314</v>
      </c>
      <c r="E275" s="108"/>
      <c r="F275" s="303"/>
      <c r="G275" s="112"/>
      <c r="H275" s="132"/>
    </row>
    <row r="276" spans="2:8" x14ac:dyDescent="0.2">
      <c r="B276" s="230" t="s">
        <v>1726</v>
      </c>
      <c r="C276" s="231">
        <v>11.0405</v>
      </c>
      <c r="D276" s="231">
        <v>11.3552</v>
      </c>
      <c r="E276" s="108"/>
      <c r="F276" s="303"/>
      <c r="G276" s="112"/>
      <c r="H276" s="132"/>
    </row>
    <row r="277" spans="2:8" x14ac:dyDescent="0.2">
      <c r="B277" s="227"/>
      <c r="C277" s="108"/>
      <c r="D277" s="108"/>
      <c r="E277" s="108"/>
      <c r="F277" s="303"/>
      <c r="G277" s="112"/>
      <c r="H277" s="132"/>
    </row>
    <row r="278" spans="2:8" x14ac:dyDescent="0.2">
      <c r="B278" s="200" t="s">
        <v>1623</v>
      </c>
      <c r="C278" s="109"/>
      <c r="D278" s="109"/>
      <c r="E278" s="109"/>
      <c r="F278" s="303"/>
      <c r="G278" s="112"/>
      <c r="H278" s="132"/>
    </row>
    <row r="279" spans="2:8" x14ac:dyDescent="0.2">
      <c r="B279" s="200"/>
      <c r="C279" s="109"/>
      <c r="D279" s="109"/>
      <c r="E279" s="109"/>
      <c r="F279" s="108"/>
      <c r="G279" s="112"/>
      <c r="H279" s="132"/>
    </row>
    <row r="280" spans="2:8" x14ac:dyDescent="0.2">
      <c r="B280" s="200" t="s">
        <v>1712</v>
      </c>
      <c r="C280" s="109"/>
      <c r="D280" s="109"/>
      <c r="E280" s="109"/>
      <c r="F280" s="108"/>
      <c r="G280" s="112"/>
      <c r="H280" s="132"/>
    </row>
    <row r="281" spans="2:8" x14ac:dyDescent="0.2">
      <c r="B281" s="200"/>
      <c r="C281" s="109"/>
      <c r="D281" s="109"/>
      <c r="E281" s="109"/>
      <c r="F281" s="108"/>
      <c r="G281" s="105"/>
      <c r="H281" s="232"/>
    </row>
    <row r="282" spans="2:8" x14ac:dyDescent="0.2">
      <c r="B282" s="200" t="s">
        <v>1933</v>
      </c>
      <c r="C282" s="109"/>
      <c r="D282" s="233"/>
      <c r="E282" s="234"/>
      <c r="F282" s="235"/>
      <c r="G282" s="112"/>
      <c r="H282" s="232"/>
    </row>
    <row r="283" spans="2:8" x14ac:dyDescent="0.2">
      <c r="B283" s="129" t="s">
        <v>1625</v>
      </c>
      <c r="C283" s="109"/>
      <c r="D283" s="109"/>
      <c r="E283" s="233"/>
      <c r="F283" s="108"/>
      <c r="G283" s="112"/>
      <c r="H283" s="232"/>
    </row>
    <row r="284" spans="2:8" x14ac:dyDescent="0.2">
      <c r="B284" s="200"/>
      <c r="C284" s="109"/>
      <c r="D284" s="109"/>
      <c r="E284" s="109"/>
      <c r="F284" s="109"/>
      <c r="G284" s="109"/>
      <c r="H284" s="232"/>
    </row>
    <row r="285" spans="2:8" x14ac:dyDescent="0.2">
      <c r="B285" s="200" t="s">
        <v>1727</v>
      </c>
      <c r="C285" s="109"/>
      <c r="D285" s="109"/>
      <c r="E285" s="109"/>
      <c r="F285" s="109"/>
      <c r="G285" s="109"/>
      <c r="H285" s="232"/>
    </row>
    <row r="286" spans="2:8" x14ac:dyDescent="0.2">
      <c r="B286" s="200"/>
      <c r="C286" s="109"/>
      <c r="D286" s="109"/>
      <c r="E286" s="109"/>
      <c r="F286" s="109"/>
      <c r="G286" s="109"/>
      <c r="H286" s="232"/>
    </row>
    <row r="287" spans="2:8" x14ac:dyDescent="0.2">
      <c r="B287" s="236" t="s">
        <v>1934</v>
      </c>
      <c r="C287" s="109"/>
      <c r="D287" s="109"/>
      <c r="E287" s="109"/>
      <c r="F287" s="108"/>
      <c r="G287" s="112"/>
      <c r="H287" s="132"/>
    </row>
    <row r="288" spans="2:8" x14ac:dyDescent="0.2">
      <c r="B288" s="236"/>
      <c r="C288" s="109"/>
      <c r="D288" s="109"/>
      <c r="E288" s="112"/>
      <c r="F288" s="112"/>
      <c r="G288" s="112"/>
      <c r="H288" s="132"/>
    </row>
    <row r="289" spans="2:8" x14ac:dyDescent="0.2">
      <c r="B289" s="200" t="s">
        <v>1935</v>
      </c>
      <c r="C289" s="109"/>
      <c r="D289" s="109"/>
      <c r="E289" s="109"/>
      <c r="F289" s="108"/>
      <c r="G289" s="112"/>
      <c r="H289" s="132"/>
    </row>
    <row r="290" spans="2:8" x14ac:dyDescent="0.2">
      <c r="B290" s="129"/>
      <c r="C290" s="304"/>
      <c r="D290" s="304"/>
      <c r="E290" s="304"/>
      <c r="F290" s="325"/>
      <c r="G290" s="112"/>
      <c r="H290" s="132"/>
    </row>
    <row r="291" spans="2:8" x14ac:dyDescent="0.2">
      <c r="B291" s="129" t="s">
        <v>1944</v>
      </c>
      <c r="C291" s="304"/>
      <c r="D291" s="304"/>
      <c r="E291" s="304"/>
      <c r="F291" s="325"/>
      <c r="G291" s="112"/>
      <c r="H291" s="132"/>
    </row>
    <row r="292" spans="2:8" x14ac:dyDescent="0.2">
      <c r="B292" s="129"/>
      <c r="C292" s="304"/>
      <c r="D292" s="304"/>
      <c r="E292" s="304"/>
      <c r="F292" s="325"/>
      <c r="G292" s="112"/>
      <c r="H292" s="132"/>
    </row>
    <row r="293" spans="2:8" x14ac:dyDescent="0.2">
      <c r="B293" s="200" t="s">
        <v>1936</v>
      </c>
      <c r="C293" s="304"/>
      <c r="D293" s="304"/>
      <c r="E293" s="304"/>
      <c r="F293" s="108"/>
      <c r="G293" s="112"/>
      <c r="H293" s="132"/>
    </row>
    <row r="294" spans="2:8" x14ac:dyDescent="0.2">
      <c r="B294" s="129"/>
      <c r="C294" s="304"/>
      <c r="D294" s="304"/>
      <c r="E294" s="304"/>
      <c r="F294" s="325"/>
      <c r="G294" s="325"/>
      <c r="H294" s="132"/>
    </row>
    <row r="295" spans="2:8" ht="48" x14ac:dyDescent="0.2">
      <c r="B295" s="237" t="s">
        <v>16</v>
      </c>
      <c r="C295" s="238" t="s">
        <v>1629</v>
      </c>
      <c r="D295" s="238" t="s">
        <v>1630</v>
      </c>
      <c r="E295" s="239" t="s">
        <v>19</v>
      </c>
      <c r="F295" s="240" t="s">
        <v>1357</v>
      </c>
      <c r="G295" s="239" t="s">
        <v>1358</v>
      </c>
      <c r="H295" s="238" t="s">
        <v>1631</v>
      </c>
    </row>
    <row r="296" spans="2:8" x14ac:dyDescent="0.2">
      <c r="B296" s="167" t="s">
        <v>1029</v>
      </c>
      <c r="C296" s="168">
        <v>293.25940157480318</v>
      </c>
      <c r="D296" s="168">
        <v>294.2</v>
      </c>
      <c r="E296" s="170">
        <v>-393700</v>
      </c>
      <c r="F296" s="170">
        <v>-1158.27</v>
      </c>
      <c r="G296" s="170">
        <v>-6.1000000000000004E-3</v>
      </c>
      <c r="H296" s="331"/>
    </row>
    <row r="297" spans="2:8" x14ac:dyDescent="0.2">
      <c r="B297" s="167" t="s">
        <v>1136</v>
      </c>
      <c r="C297" s="168">
        <v>5516.5</v>
      </c>
      <c r="D297" s="168">
        <v>5467</v>
      </c>
      <c r="E297" s="170">
        <v>-125</v>
      </c>
      <c r="F297" s="170">
        <v>-6.83</v>
      </c>
      <c r="G297" s="170">
        <v>0</v>
      </c>
      <c r="H297" s="418">
        <v>28165.891433699999</v>
      </c>
    </row>
    <row r="298" spans="2:8" x14ac:dyDescent="0.2">
      <c r="B298" s="167" t="s">
        <v>1051</v>
      </c>
      <c r="C298" s="168">
        <v>7726.625</v>
      </c>
      <c r="D298" s="168">
        <v>7463</v>
      </c>
      <c r="E298" s="170">
        <v>-3500</v>
      </c>
      <c r="F298" s="170">
        <v>-261.20999999999998</v>
      </c>
      <c r="G298" s="170">
        <v>-1.4E-3</v>
      </c>
      <c r="H298" s="418"/>
    </row>
    <row r="299" spans="2:8" x14ac:dyDescent="0.2">
      <c r="B299" s="167" t="s">
        <v>1020</v>
      </c>
      <c r="C299" s="168">
        <v>8.402958974956876</v>
      </c>
      <c r="D299" s="168">
        <v>8.1999999999999993</v>
      </c>
      <c r="E299" s="170">
        <v>-8362575</v>
      </c>
      <c r="F299" s="170">
        <v>-685.73</v>
      </c>
      <c r="G299" s="170">
        <v>-3.5999999999999999E-3</v>
      </c>
      <c r="H299" s="418"/>
    </row>
    <row r="300" spans="2:8" x14ac:dyDescent="0.2">
      <c r="B300" s="167" t="s">
        <v>133</v>
      </c>
      <c r="C300" s="168">
        <v>1023.6697764150944</v>
      </c>
      <c r="D300" s="168">
        <v>1004.6</v>
      </c>
      <c r="E300" s="170">
        <v>-159000</v>
      </c>
      <c r="F300" s="170">
        <v>-1597.31</v>
      </c>
      <c r="G300" s="170">
        <v>-8.3999999999999995E-3</v>
      </c>
      <c r="H300" s="418"/>
    </row>
    <row r="301" spans="2:8" x14ac:dyDescent="0.2">
      <c r="B301" s="167" t="s">
        <v>195</v>
      </c>
      <c r="C301" s="168">
        <v>163.35536634920635</v>
      </c>
      <c r="D301" s="168">
        <v>162.97</v>
      </c>
      <c r="E301" s="170">
        <v>-1134000</v>
      </c>
      <c r="F301" s="170">
        <v>-1848.08</v>
      </c>
      <c r="G301" s="170">
        <v>-9.7999999999999997E-3</v>
      </c>
      <c r="H301" s="418"/>
    </row>
    <row r="302" spans="2:8" x14ac:dyDescent="0.2">
      <c r="B302" s="167" t="s">
        <v>1097</v>
      </c>
      <c r="C302" s="168">
        <v>2741.9714129870131</v>
      </c>
      <c r="D302" s="168">
        <v>2671.5</v>
      </c>
      <c r="E302" s="170">
        <v>-1925</v>
      </c>
      <c r="F302" s="170">
        <v>-51.43</v>
      </c>
      <c r="G302" s="170">
        <v>-2.9999999999999997E-4</v>
      </c>
      <c r="H302" s="418"/>
    </row>
    <row r="303" spans="2:8" x14ac:dyDescent="0.2">
      <c r="B303" s="167" t="s">
        <v>238</v>
      </c>
      <c r="C303" s="168">
        <v>237.01594974048879</v>
      </c>
      <c r="D303" s="168">
        <v>239.94</v>
      </c>
      <c r="E303" s="170">
        <v>-1984500</v>
      </c>
      <c r="F303" s="170">
        <v>-4761.6099999999997</v>
      </c>
      <c r="G303" s="170">
        <v>-2.5100000000000001E-2</v>
      </c>
      <c r="H303" s="418"/>
    </row>
    <row r="304" spans="2:8" x14ac:dyDescent="0.2">
      <c r="B304" s="167" t="s">
        <v>191</v>
      </c>
      <c r="C304" s="168">
        <v>406.5391327926373</v>
      </c>
      <c r="D304" s="168">
        <v>405.65</v>
      </c>
      <c r="E304" s="170">
        <v>-869250</v>
      </c>
      <c r="F304" s="170">
        <v>-3526.11</v>
      </c>
      <c r="G304" s="170">
        <v>-1.8599999999999998E-2</v>
      </c>
      <c r="H304" s="418"/>
    </row>
    <row r="305" spans="2:8" x14ac:dyDescent="0.2">
      <c r="B305" s="167" t="s">
        <v>242</v>
      </c>
      <c r="C305" s="168">
        <v>255.35446229508196</v>
      </c>
      <c r="D305" s="168">
        <v>260.38</v>
      </c>
      <c r="E305" s="170">
        <v>-1070550</v>
      </c>
      <c r="F305" s="170">
        <v>-2787.5</v>
      </c>
      <c r="G305" s="170">
        <v>-1.47E-2</v>
      </c>
      <c r="H305" s="418"/>
    </row>
    <row r="306" spans="2:8" x14ac:dyDescent="0.2">
      <c r="B306" s="167" t="s">
        <v>1054</v>
      </c>
      <c r="C306" s="168">
        <v>331.84734736842103</v>
      </c>
      <c r="D306" s="168">
        <v>341.45</v>
      </c>
      <c r="E306" s="170">
        <v>-75050</v>
      </c>
      <c r="F306" s="170">
        <v>-256.26</v>
      </c>
      <c r="G306" s="170">
        <v>-1.4E-3</v>
      </c>
      <c r="H306" s="418"/>
    </row>
    <row r="307" spans="2:8" x14ac:dyDescent="0.2">
      <c r="B307" s="167" t="s">
        <v>1087</v>
      </c>
      <c r="C307" s="168">
        <v>6025.5833000000002</v>
      </c>
      <c r="D307" s="168">
        <v>6027.5</v>
      </c>
      <c r="E307" s="170">
        <v>-1500</v>
      </c>
      <c r="F307" s="170">
        <v>-90.41</v>
      </c>
      <c r="G307" s="170">
        <v>-5.0000000000000001E-4</v>
      </c>
      <c r="H307" s="418"/>
    </row>
    <row r="308" spans="2:8" x14ac:dyDescent="0.2">
      <c r="B308" s="167" t="s">
        <v>1066</v>
      </c>
      <c r="C308" s="168">
        <v>1690.3645004608295</v>
      </c>
      <c r="D308" s="168">
        <v>1696.4</v>
      </c>
      <c r="E308" s="170">
        <v>-10850</v>
      </c>
      <c r="F308" s="170">
        <v>-184.06</v>
      </c>
      <c r="G308" s="170">
        <v>-1E-3</v>
      </c>
      <c r="H308" s="418"/>
    </row>
    <row r="309" spans="2:8" x14ac:dyDescent="0.2">
      <c r="B309" s="167" t="s">
        <v>61</v>
      </c>
      <c r="C309" s="168">
        <v>1937.2473675671238</v>
      </c>
      <c r="D309" s="168">
        <v>1891.8</v>
      </c>
      <c r="E309" s="170">
        <v>-304475</v>
      </c>
      <c r="F309" s="170">
        <v>-5760.06</v>
      </c>
      <c r="G309" s="170">
        <v>-3.04E-2</v>
      </c>
      <c r="H309" s="418"/>
    </row>
    <row r="310" spans="2:8" x14ac:dyDescent="0.2">
      <c r="B310" s="167" t="s">
        <v>1023</v>
      </c>
      <c r="C310" s="168">
        <v>122.14797385943677</v>
      </c>
      <c r="D310" s="168">
        <v>124.6</v>
      </c>
      <c r="E310" s="170">
        <v>-3098250</v>
      </c>
      <c r="F310" s="170">
        <v>-3860.42</v>
      </c>
      <c r="G310" s="170">
        <v>-2.0400000000000001E-2</v>
      </c>
      <c r="H310" s="418"/>
    </row>
    <row r="311" spans="2:8" x14ac:dyDescent="0.2">
      <c r="B311" s="167" t="s">
        <v>1110</v>
      </c>
      <c r="C311" s="168">
        <v>538.65</v>
      </c>
      <c r="D311" s="168">
        <v>529.6</v>
      </c>
      <c r="E311" s="170">
        <v>-5000</v>
      </c>
      <c r="F311" s="170">
        <v>-26.48</v>
      </c>
      <c r="G311" s="170">
        <v>-1E-4</v>
      </c>
      <c r="H311" s="418"/>
    </row>
    <row r="312" spans="2:8" x14ac:dyDescent="0.2">
      <c r="B312" s="167" t="s">
        <v>1042</v>
      </c>
      <c r="C312" s="168">
        <v>301.23121374999999</v>
      </c>
      <c r="D312" s="168">
        <v>292.85000000000002</v>
      </c>
      <c r="E312" s="170">
        <v>-144000</v>
      </c>
      <c r="F312" s="170">
        <v>-421.7</v>
      </c>
      <c r="G312" s="170">
        <v>-2.2000000000000001E-3</v>
      </c>
      <c r="H312" s="418"/>
    </row>
    <row r="313" spans="2:8" x14ac:dyDescent="0.2">
      <c r="B313" s="167" t="s">
        <v>1057</v>
      </c>
      <c r="C313" s="168">
        <v>404.62083333333334</v>
      </c>
      <c r="D313" s="168">
        <v>393.1</v>
      </c>
      <c r="E313" s="170">
        <v>-64800</v>
      </c>
      <c r="F313" s="170">
        <v>-254.73</v>
      </c>
      <c r="G313" s="170">
        <v>-1.2999999999999999E-3</v>
      </c>
      <c r="H313" s="418"/>
    </row>
    <row r="314" spans="2:8" x14ac:dyDescent="0.2">
      <c r="B314" s="167" t="s">
        <v>72</v>
      </c>
      <c r="C314" s="168">
        <v>1527.4929581286549</v>
      </c>
      <c r="D314" s="168">
        <v>1512.8</v>
      </c>
      <c r="E314" s="170">
        <v>-21375</v>
      </c>
      <c r="F314" s="170">
        <v>-323.36</v>
      </c>
      <c r="G314" s="170">
        <v>-1.6999999999999999E-3</v>
      </c>
      <c r="H314" s="418"/>
    </row>
    <row r="315" spans="2:8" x14ac:dyDescent="0.2">
      <c r="B315" s="167" t="s">
        <v>40</v>
      </c>
      <c r="C315" s="168">
        <v>395.7130619047619</v>
      </c>
      <c r="D315" s="168">
        <v>391.6</v>
      </c>
      <c r="E315" s="170">
        <v>-113400</v>
      </c>
      <c r="F315" s="170">
        <v>-444.07</v>
      </c>
      <c r="G315" s="170">
        <v>-2.3E-3</v>
      </c>
      <c r="H315" s="418"/>
    </row>
    <row r="316" spans="2:8" x14ac:dyDescent="0.2">
      <c r="B316" s="167" t="s">
        <v>288</v>
      </c>
      <c r="C316" s="168">
        <v>511.13749999999999</v>
      </c>
      <c r="D316" s="168">
        <v>494.5</v>
      </c>
      <c r="E316" s="170">
        <v>-10000</v>
      </c>
      <c r="F316" s="170">
        <v>-49.45</v>
      </c>
      <c r="G316" s="170">
        <v>-2.9999999999999997E-4</v>
      </c>
      <c r="H316" s="418"/>
    </row>
    <row r="317" spans="2:8" x14ac:dyDescent="0.2">
      <c r="B317" s="167" t="s">
        <v>218</v>
      </c>
      <c r="C317" s="168">
        <v>5928.5344689655176</v>
      </c>
      <c r="D317" s="168">
        <v>5728</v>
      </c>
      <c r="E317" s="170">
        <v>-2900</v>
      </c>
      <c r="F317" s="170">
        <v>-166.11</v>
      </c>
      <c r="G317" s="170">
        <v>-8.9999999999999998E-4</v>
      </c>
      <c r="H317" s="418"/>
    </row>
    <row r="318" spans="2:8" x14ac:dyDescent="0.2">
      <c r="B318" s="167" t="s">
        <v>1045</v>
      </c>
      <c r="C318" s="168">
        <v>18113.666635897436</v>
      </c>
      <c r="D318" s="168">
        <v>16442</v>
      </c>
      <c r="E318" s="170">
        <v>-1950</v>
      </c>
      <c r="F318" s="170">
        <v>-320.62</v>
      </c>
      <c r="G318" s="170">
        <v>-1.6999999999999999E-3</v>
      </c>
      <c r="H318" s="418"/>
    </row>
    <row r="319" spans="2:8" x14ac:dyDescent="0.2">
      <c r="B319" s="167" t="s">
        <v>153</v>
      </c>
      <c r="C319" s="168">
        <v>746.5004286922765</v>
      </c>
      <c r="D319" s="168">
        <v>718.3</v>
      </c>
      <c r="E319" s="170">
        <v>-431475</v>
      </c>
      <c r="F319" s="170">
        <v>-3099.28</v>
      </c>
      <c r="G319" s="170">
        <v>-1.6400000000000001E-2</v>
      </c>
      <c r="H319" s="418"/>
    </row>
    <row r="320" spans="2:8" x14ac:dyDescent="0.2">
      <c r="B320" s="167" t="s">
        <v>1081</v>
      </c>
      <c r="C320" s="168">
        <v>1762.1047387755102</v>
      </c>
      <c r="D320" s="168">
        <v>1709.1</v>
      </c>
      <c r="E320" s="170">
        <v>-7350</v>
      </c>
      <c r="F320" s="170">
        <v>-125.62</v>
      </c>
      <c r="G320" s="170">
        <v>-6.9999999999999999E-4</v>
      </c>
      <c r="H320" s="418"/>
    </row>
    <row r="321" spans="2:8" x14ac:dyDescent="0.2">
      <c r="B321" s="167" t="s">
        <v>265</v>
      </c>
      <c r="C321" s="168">
        <v>195.74543636363637</v>
      </c>
      <c r="D321" s="168">
        <v>193.92</v>
      </c>
      <c r="E321" s="170">
        <v>-55000</v>
      </c>
      <c r="F321" s="170">
        <v>-106.66</v>
      </c>
      <c r="G321" s="170">
        <v>-5.9999999999999995E-4</v>
      </c>
      <c r="H321" s="418"/>
    </row>
    <row r="322" spans="2:8" x14ac:dyDescent="0.2">
      <c r="B322" s="167" t="s">
        <v>271</v>
      </c>
      <c r="C322" s="168">
        <v>178.51890169431067</v>
      </c>
      <c r="D322" s="168">
        <v>177.08</v>
      </c>
      <c r="E322" s="170">
        <v>-560700</v>
      </c>
      <c r="F322" s="170">
        <v>-992.89</v>
      </c>
      <c r="G322" s="170">
        <v>-5.1999999999999998E-3</v>
      </c>
      <c r="H322" s="418"/>
    </row>
    <row r="323" spans="2:8" x14ac:dyDescent="0.2">
      <c r="B323" s="167" t="s">
        <v>1123</v>
      </c>
      <c r="C323" s="168">
        <v>2035.2</v>
      </c>
      <c r="D323" s="168">
        <v>1961.1</v>
      </c>
      <c r="E323" s="170">
        <v>-750</v>
      </c>
      <c r="F323" s="170">
        <v>-14.71</v>
      </c>
      <c r="G323" s="170">
        <v>-1E-4</v>
      </c>
      <c r="H323" s="418"/>
    </row>
    <row r="324" spans="2:8" x14ac:dyDescent="0.2">
      <c r="B324" s="167" t="s">
        <v>251</v>
      </c>
      <c r="C324" s="168">
        <v>90.143095993102051</v>
      </c>
      <c r="D324" s="168">
        <v>87.68</v>
      </c>
      <c r="E324" s="170">
        <v>-2957400</v>
      </c>
      <c r="F324" s="170">
        <v>-2593.0500000000002</v>
      </c>
      <c r="G324" s="170">
        <v>-1.37E-2</v>
      </c>
      <c r="H324" s="418"/>
    </row>
    <row r="325" spans="2:8" x14ac:dyDescent="0.2">
      <c r="B325" s="167" t="s">
        <v>304</v>
      </c>
      <c r="C325" s="168">
        <v>2052.092844155844</v>
      </c>
      <c r="D325" s="168">
        <v>1983</v>
      </c>
      <c r="E325" s="170">
        <v>-7700</v>
      </c>
      <c r="F325" s="170">
        <v>-152.69</v>
      </c>
      <c r="G325" s="170">
        <v>-8.0000000000000004E-4</v>
      </c>
      <c r="H325" s="418"/>
    </row>
    <row r="326" spans="2:8" x14ac:dyDescent="0.2">
      <c r="B326" s="167" t="s">
        <v>202</v>
      </c>
      <c r="C326" s="168">
        <v>2843.078746902655</v>
      </c>
      <c r="D326" s="168">
        <v>2771.1</v>
      </c>
      <c r="E326" s="170">
        <v>-28250</v>
      </c>
      <c r="F326" s="170">
        <v>-782.84</v>
      </c>
      <c r="G326" s="170">
        <v>-4.1000000000000003E-3</v>
      </c>
      <c r="H326" s="418"/>
    </row>
    <row r="327" spans="2:8" x14ac:dyDescent="0.2">
      <c r="B327" s="167" t="s">
        <v>255</v>
      </c>
      <c r="C327" s="168">
        <v>4826.1549198013654</v>
      </c>
      <c r="D327" s="168">
        <v>4780.3</v>
      </c>
      <c r="E327" s="170">
        <v>-80550</v>
      </c>
      <c r="F327" s="170">
        <v>-3850.53</v>
      </c>
      <c r="G327" s="170">
        <v>-2.0299999999999999E-2</v>
      </c>
      <c r="H327" s="418"/>
    </row>
    <row r="328" spans="2:8" x14ac:dyDescent="0.2">
      <c r="B328" s="167" t="s">
        <v>68</v>
      </c>
      <c r="C328" s="168">
        <v>1400.8627668161434</v>
      </c>
      <c r="D328" s="168">
        <v>1382.6</v>
      </c>
      <c r="E328" s="170">
        <v>-78050</v>
      </c>
      <c r="F328" s="170">
        <v>-1079.1199999999999</v>
      </c>
      <c r="G328" s="170">
        <v>-5.7000000000000002E-3</v>
      </c>
      <c r="H328" s="418"/>
    </row>
    <row r="329" spans="2:8" x14ac:dyDescent="0.2">
      <c r="B329" s="167" t="s">
        <v>28</v>
      </c>
      <c r="C329" s="168">
        <v>964.02594055727559</v>
      </c>
      <c r="D329" s="168">
        <v>956.1</v>
      </c>
      <c r="E329" s="170">
        <v>-710600</v>
      </c>
      <c r="F329" s="170">
        <v>-6794.05</v>
      </c>
      <c r="G329" s="170">
        <v>-3.5900000000000001E-2</v>
      </c>
      <c r="H329" s="418"/>
    </row>
    <row r="330" spans="2:8" x14ac:dyDescent="0.2">
      <c r="B330" s="167" t="s">
        <v>1069</v>
      </c>
      <c r="C330" s="168">
        <v>71.46370002095118</v>
      </c>
      <c r="D330" s="168">
        <v>73.239999999999995</v>
      </c>
      <c r="E330" s="170">
        <v>-238650</v>
      </c>
      <c r="F330" s="170">
        <v>-174.79</v>
      </c>
      <c r="G330" s="170">
        <v>-8.9999999999999998E-4</v>
      </c>
      <c r="H330" s="418"/>
    </row>
    <row r="331" spans="2:8" x14ac:dyDescent="0.2">
      <c r="B331" s="167" t="s">
        <v>146</v>
      </c>
      <c r="C331" s="168">
        <v>752.92031694915249</v>
      </c>
      <c r="D331" s="168">
        <v>767.65</v>
      </c>
      <c r="E331" s="170">
        <v>-82600</v>
      </c>
      <c r="F331" s="170">
        <v>-634.08000000000004</v>
      </c>
      <c r="G331" s="170">
        <v>-3.3E-3</v>
      </c>
      <c r="H331" s="418"/>
    </row>
    <row r="332" spans="2:8" x14ac:dyDescent="0.2">
      <c r="B332" s="167" t="s">
        <v>185</v>
      </c>
      <c r="C332" s="168">
        <v>2559.2266755555556</v>
      </c>
      <c r="D332" s="168">
        <v>2531.6</v>
      </c>
      <c r="E332" s="170">
        <v>-13500</v>
      </c>
      <c r="F332" s="170">
        <v>-341.77</v>
      </c>
      <c r="G332" s="170">
        <v>-1.8E-3</v>
      </c>
      <c r="H332" s="418"/>
    </row>
    <row r="333" spans="2:8" x14ac:dyDescent="0.2">
      <c r="B333" s="167" t="s">
        <v>1039</v>
      </c>
      <c r="C333" s="168">
        <v>461.95749000000001</v>
      </c>
      <c r="D333" s="168">
        <v>484.85</v>
      </c>
      <c r="E333" s="170">
        <v>-98000</v>
      </c>
      <c r="F333" s="170">
        <v>-475.15</v>
      </c>
      <c r="G333" s="170">
        <v>-2.5000000000000001E-3</v>
      </c>
      <c r="H333" s="418"/>
    </row>
    <row r="334" spans="2:8" x14ac:dyDescent="0.2">
      <c r="B334" s="167" t="s">
        <v>44</v>
      </c>
      <c r="C334" s="168">
        <v>1398.5306029999999</v>
      </c>
      <c r="D334" s="168">
        <v>1357.5</v>
      </c>
      <c r="E334" s="170">
        <v>-350000</v>
      </c>
      <c r="F334" s="170">
        <v>-4751.25</v>
      </c>
      <c r="G334" s="170">
        <v>-2.5100000000000001E-2</v>
      </c>
      <c r="H334" s="418"/>
    </row>
    <row r="335" spans="2:8" x14ac:dyDescent="0.2">
      <c r="B335" s="167" t="s">
        <v>1026</v>
      </c>
      <c r="C335" s="168">
        <v>155.18090000000001</v>
      </c>
      <c r="D335" s="168">
        <v>161.29</v>
      </c>
      <c r="E335" s="170">
        <v>-1290000</v>
      </c>
      <c r="F335" s="170">
        <v>-2080.64</v>
      </c>
      <c r="G335" s="170">
        <v>-1.0999999999999999E-2</v>
      </c>
      <c r="H335" s="418"/>
    </row>
    <row r="336" spans="2:8" x14ac:dyDescent="0.2">
      <c r="B336" s="167" t="s">
        <v>245</v>
      </c>
      <c r="C336" s="168">
        <v>70.754125621319787</v>
      </c>
      <c r="D336" s="168">
        <v>70.239999999999995</v>
      </c>
      <c r="E336" s="170">
        <v>-6733650</v>
      </c>
      <c r="F336" s="170">
        <v>-4729.72</v>
      </c>
      <c r="G336" s="170">
        <v>-2.5000000000000001E-2</v>
      </c>
      <c r="H336" s="418"/>
    </row>
    <row r="337" spans="2:8" x14ac:dyDescent="0.2">
      <c r="B337" s="167" t="s">
        <v>1072</v>
      </c>
      <c r="C337" s="168">
        <v>1375.08</v>
      </c>
      <c r="D337" s="168">
        <v>1317.4</v>
      </c>
      <c r="E337" s="170">
        <v>-11250</v>
      </c>
      <c r="F337" s="170">
        <v>-148.21</v>
      </c>
      <c r="G337" s="170">
        <v>-8.0000000000000004E-4</v>
      </c>
      <c r="H337" s="418"/>
    </row>
    <row r="338" spans="2:8" x14ac:dyDescent="0.2">
      <c r="B338" s="167" t="s">
        <v>313</v>
      </c>
      <c r="C338" s="168">
        <v>742.96506976744183</v>
      </c>
      <c r="D338" s="168">
        <v>725.1</v>
      </c>
      <c r="E338" s="170">
        <v>-43000</v>
      </c>
      <c r="F338" s="170">
        <v>-311.79000000000002</v>
      </c>
      <c r="G338" s="170">
        <v>-1.6000000000000001E-3</v>
      </c>
      <c r="H338" s="418"/>
    </row>
    <row r="339" spans="2:8" x14ac:dyDescent="0.2">
      <c r="B339" s="167" t="s">
        <v>174</v>
      </c>
      <c r="C339" s="168">
        <v>743.47711367924524</v>
      </c>
      <c r="D339" s="168">
        <v>738.9</v>
      </c>
      <c r="E339" s="170">
        <v>-148400</v>
      </c>
      <c r="F339" s="170">
        <v>-1096.53</v>
      </c>
      <c r="G339" s="170">
        <v>-5.7999999999999996E-3</v>
      </c>
      <c r="H339" s="418"/>
    </row>
    <row r="340" spans="2:8" x14ac:dyDescent="0.2">
      <c r="B340" s="167" t="s">
        <v>1106</v>
      </c>
      <c r="C340" s="168">
        <v>1201.0250000000001</v>
      </c>
      <c r="D340" s="168">
        <v>1150.7</v>
      </c>
      <c r="E340" s="170">
        <v>-3400</v>
      </c>
      <c r="F340" s="170">
        <v>-39.119999999999997</v>
      </c>
      <c r="G340" s="170">
        <v>-2.0000000000000001E-4</v>
      </c>
      <c r="H340" s="418"/>
    </row>
    <row r="341" spans="2:8" x14ac:dyDescent="0.2">
      <c r="B341" s="167" t="s">
        <v>258</v>
      </c>
      <c r="C341" s="168">
        <v>148.363</v>
      </c>
      <c r="D341" s="168">
        <v>150.82</v>
      </c>
      <c r="E341" s="170">
        <v>-48750</v>
      </c>
      <c r="F341" s="170">
        <v>-73.52</v>
      </c>
      <c r="G341" s="170">
        <v>-4.0000000000000002E-4</v>
      </c>
      <c r="H341" s="418"/>
    </row>
    <row r="342" spans="2:8" x14ac:dyDescent="0.2">
      <c r="B342" s="167" t="s">
        <v>1132</v>
      </c>
      <c r="C342" s="168">
        <v>617.75</v>
      </c>
      <c r="D342" s="168">
        <v>597.70000000000005</v>
      </c>
      <c r="E342" s="170">
        <v>-1850</v>
      </c>
      <c r="F342" s="170">
        <v>-11.06</v>
      </c>
      <c r="G342" s="170">
        <v>-1E-4</v>
      </c>
      <c r="H342" s="418"/>
    </row>
    <row r="343" spans="2:8" x14ac:dyDescent="0.2">
      <c r="B343" s="167" t="s">
        <v>275</v>
      </c>
      <c r="C343" s="168">
        <v>723.58288932330822</v>
      </c>
      <c r="D343" s="168">
        <v>705.45</v>
      </c>
      <c r="E343" s="170">
        <v>-33250</v>
      </c>
      <c r="F343" s="170">
        <v>-234.56</v>
      </c>
      <c r="G343" s="170">
        <v>-1.1999999999999999E-3</v>
      </c>
      <c r="H343" s="418"/>
    </row>
    <row r="344" spans="2:8" x14ac:dyDescent="0.2">
      <c r="B344" s="167" t="s">
        <v>47</v>
      </c>
      <c r="C344" s="168">
        <v>405.85833888888891</v>
      </c>
      <c r="D344" s="168">
        <v>404.4</v>
      </c>
      <c r="E344" s="170">
        <v>-28800</v>
      </c>
      <c r="F344" s="170">
        <v>-116.47</v>
      </c>
      <c r="G344" s="170">
        <v>-5.9999999999999995E-4</v>
      </c>
      <c r="H344" s="418"/>
    </row>
    <row r="345" spans="2:8" x14ac:dyDescent="0.2">
      <c r="B345" s="167" t="s">
        <v>307</v>
      </c>
      <c r="C345" s="168">
        <v>1058.3125</v>
      </c>
      <c r="D345" s="168">
        <v>1068.2</v>
      </c>
      <c r="E345" s="170">
        <v>-7500</v>
      </c>
      <c r="F345" s="170">
        <v>-80.12</v>
      </c>
      <c r="G345" s="170">
        <v>-4.0000000000000002E-4</v>
      </c>
      <c r="H345" s="418"/>
    </row>
    <row r="346" spans="2:8" x14ac:dyDescent="0.2">
      <c r="B346" s="167" t="s">
        <v>1032</v>
      </c>
      <c r="C346" s="168">
        <v>544.4197221621622</v>
      </c>
      <c r="D346" s="168">
        <v>533.45000000000005</v>
      </c>
      <c r="E346" s="170">
        <v>-185000</v>
      </c>
      <c r="F346" s="170">
        <v>-986.88</v>
      </c>
      <c r="G346" s="170">
        <v>-5.1999999999999998E-3</v>
      </c>
      <c r="H346" s="418"/>
    </row>
    <row r="347" spans="2:8" x14ac:dyDescent="0.2">
      <c r="B347" s="167" t="s">
        <v>1048</v>
      </c>
      <c r="C347" s="168">
        <v>628.14876000000004</v>
      </c>
      <c r="D347" s="168">
        <v>622.1</v>
      </c>
      <c r="E347" s="170">
        <v>-50000</v>
      </c>
      <c r="F347" s="170">
        <v>-311.05</v>
      </c>
      <c r="G347" s="170">
        <v>-1.6000000000000001E-3</v>
      </c>
      <c r="H347" s="418"/>
    </row>
    <row r="348" spans="2:8" x14ac:dyDescent="0.2">
      <c r="B348" s="167" t="s">
        <v>227</v>
      </c>
      <c r="C348" s="168">
        <v>1153.0681818181818</v>
      </c>
      <c r="D348" s="168">
        <v>1149.0999999999999</v>
      </c>
      <c r="E348" s="170">
        <v>-14850</v>
      </c>
      <c r="F348" s="170">
        <v>-170.64</v>
      </c>
      <c r="G348" s="170">
        <v>-8.9999999999999998E-4</v>
      </c>
      <c r="H348" s="418"/>
    </row>
    <row r="349" spans="2:8" x14ac:dyDescent="0.2">
      <c r="B349" s="167" t="s">
        <v>1078</v>
      </c>
      <c r="C349" s="168">
        <v>482.53798025531916</v>
      </c>
      <c r="D349" s="168">
        <v>457.9</v>
      </c>
      <c r="E349" s="170">
        <v>-29375</v>
      </c>
      <c r="F349" s="170">
        <v>-134.51</v>
      </c>
      <c r="G349" s="170">
        <v>-6.9999999999999999E-4</v>
      </c>
      <c r="H349" s="418"/>
    </row>
    <row r="350" spans="2:8" x14ac:dyDescent="0.2">
      <c r="B350" s="167" t="s">
        <v>1129</v>
      </c>
      <c r="C350" s="168">
        <v>4157.75</v>
      </c>
      <c r="D350" s="168">
        <v>4084.7</v>
      </c>
      <c r="E350" s="170">
        <v>-350</v>
      </c>
      <c r="F350" s="170">
        <v>-14.3</v>
      </c>
      <c r="G350" s="170">
        <v>-1E-4</v>
      </c>
      <c r="H350" s="418"/>
    </row>
    <row r="351" spans="2:8" x14ac:dyDescent="0.2">
      <c r="B351" s="167" t="s">
        <v>51</v>
      </c>
      <c r="C351" s="168">
        <v>2041.1814065764024</v>
      </c>
      <c r="D351" s="168">
        <v>2004.9</v>
      </c>
      <c r="E351" s="170">
        <v>-206800</v>
      </c>
      <c r="F351" s="170">
        <v>-4146.13</v>
      </c>
      <c r="G351" s="170">
        <v>-2.1899999999999999E-2</v>
      </c>
      <c r="H351" s="418"/>
    </row>
    <row r="352" spans="2:8" x14ac:dyDescent="0.2">
      <c r="B352" s="167" t="s">
        <v>142</v>
      </c>
      <c r="C352" s="168">
        <v>3698.3627091393078</v>
      </c>
      <c r="D352" s="168">
        <v>3680.4</v>
      </c>
      <c r="E352" s="170">
        <v>-28175</v>
      </c>
      <c r="F352" s="170">
        <v>-1036.95</v>
      </c>
      <c r="G352" s="170">
        <v>-5.4999999999999997E-3</v>
      </c>
      <c r="H352" s="418"/>
    </row>
    <row r="353" spans="2:8" x14ac:dyDescent="0.2">
      <c r="B353" s="167" t="s">
        <v>1126</v>
      </c>
      <c r="C353" s="168">
        <v>928.05</v>
      </c>
      <c r="D353" s="168">
        <v>847.6</v>
      </c>
      <c r="E353" s="170">
        <v>-1700</v>
      </c>
      <c r="F353" s="170">
        <v>-14.41</v>
      </c>
      <c r="G353" s="170">
        <v>-1E-4</v>
      </c>
      <c r="H353" s="418"/>
    </row>
    <row r="354" spans="2:8" x14ac:dyDescent="0.2">
      <c r="B354" s="167" t="s">
        <v>188</v>
      </c>
      <c r="C354" s="168">
        <v>585.72815000000003</v>
      </c>
      <c r="D354" s="168">
        <v>569.1</v>
      </c>
      <c r="E354" s="170">
        <v>-32000</v>
      </c>
      <c r="F354" s="170">
        <v>-182.11</v>
      </c>
      <c r="G354" s="170">
        <v>-1E-3</v>
      </c>
      <c r="H354" s="418"/>
    </row>
    <row r="355" spans="2:8" x14ac:dyDescent="0.2">
      <c r="B355" s="167" t="s">
        <v>215</v>
      </c>
      <c r="C355" s="168">
        <v>1949.2310954248367</v>
      </c>
      <c r="D355" s="168">
        <v>1926.5</v>
      </c>
      <c r="E355" s="170">
        <v>-19125</v>
      </c>
      <c r="F355" s="170">
        <v>-368.44</v>
      </c>
      <c r="G355" s="170">
        <v>-1.9E-3</v>
      </c>
      <c r="H355" s="418"/>
    </row>
    <row r="356" spans="2:8" x14ac:dyDescent="0.2">
      <c r="B356" s="167" t="s">
        <v>1120</v>
      </c>
      <c r="C356" s="168">
        <v>1227.1666666666667</v>
      </c>
      <c r="D356" s="168">
        <v>1143.9000000000001</v>
      </c>
      <c r="E356" s="170">
        <v>-1350</v>
      </c>
      <c r="F356" s="170">
        <v>-15.44</v>
      </c>
      <c r="G356" s="170">
        <v>-1E-4</v>
      </c>
      <c r="H356" s="418"/>
    </row>
    <row r="357" spans="2:8" x14ac:dyDescent="0.2">
      <c r="B357" s="167" t="s">
        <v>58</v>
      </c>
      <c r="C357" s="168">
        <v>3595.5320503852081</v>
      </c>
      <c r="D357" s="168">
        <v>3452.4</v>
      </c>
      <c r="E357" s="170">
        <v>-129800</v>
      </c>
      <c r="F357" s="170">
        <v>-4481.22</v>
      </c>
      <c r="G357" s="170">
        <v>-2.3699999999999999E-2</v>
      </c>
      <c r="H357" s="418"/>
    </row>
    <row r="358" spans="2:8" x14ac:dyDescent="0.2">
      <c r="B358" s="167" t="s">
        <v>1114</v>
      </c>
      <c r="C358" s="168">
        <v>716.95</v>
      </c>
      <c r="D358" s="168">
        <v>702.55</v>
      </c>
      <c r="E358" s="170">
        <v>-2400</v>
      </c>
      <c r="F358" s="170">
        <v>-16.86</v>
      </c>
      <c r="G358" s="170">
        <v>-1E-4</v>
      </c>
      <c r="H358" s="418"/>
    </row>
    <row r="359" spans="2:8" x14ac:dyDescent="0.2">
      <c r="B359" s="167" t="s">
        <v>279</v>
      </c>
      <c r="C359" s="168">
        <v>1339.362453125</v>
      </c>
      <c r="D359" s="168">
        <v>1336.3</v>
      </c>
      <c r="E359" s="170">
        <v>-12800</v>
      </c>
      <c r="F359" s="170">
        <v>-171.05</v>
      </c>
      <c r="G359" s="170">
        <v>-8.9999999999999998E-4</v>
      </c>
      <c r="H359" s="418"/>
    </row>
    <row r="360" spans="2:8" x14ac:dyDescent="0.2">
      <c r="B360" s="167" t="s">
        <v>1063</v>
      </c>
      <c r="C360" s="168">
        <v>109.47863669376694</v>
      </c>
      <c r="D360" s="168">
        <v>106.35</v>
      </c>
      <c r="E360" s="170">
        <v>-184500</v>
      </c>
      <c r="F360" s="170">
        <v>-196.22</v>
      </c>
      <c r="G360" s="170">
        <v>-1E-3</v>
      </c>
      <c r="H360" s="418"/>
    </row>
    <row r="361" spans="2:8" x14ac:dyDescent="0.2">
      <c r="B361" s="167" t="s">
        <v>1117</v>
      </c>
      <c r="C361" s="168">
        <v>214.87</v>
      </c>
      <c r="D361" s="168">
        <v>215.13</v>
      </c>
      <c r="E361" s="170">
        <v>-7500</v>
      </c>
      <c r="F361" s="170">
        <v>-16.13</v>
      </c>
      <c r="G361" s="170">
        <v>-1E-4</v>
      </c>
      <c r="H361" s="418"/>
    </row>
    <row r="362" spans="2:8" x14ac:dyDescent="0.2">
      <c r="B362" s="167" t="s">
        <v>1100</v>
      </c>
      <c r="C362" s="168">
        <v>110.94142857142857</v>
      </c>
      <c r="D362" s="168">
        <v>107.61</v>
      </c>
      <c r="E362" s="170">
        <v>-45500</v>
      </c>
      <c r="F362" s="170">
        <v>-48.96</v>
      </c>
      <c r="G362" s="170">
        <v>-2.9999999999999997E-4</v>
      </c>
      <c r="H362" s="418"/>
    </row>
    <row r="363" spans="2:8" x14ac:dyDescent="0.2">
      <c r="B363" s="167" t="s">
        <v>212</v>
      </c>
      <c r="C363" s="168">
        <v>1202.8</v>
      </c>
      <c r="D363" s="168">
        <v>1161.7</v>
      </c>
      <c r="E363" s="170">
        <v>-500</v>
      </c>
      <c r="F363" s="170">
        <v>-5.81</v>
      </c>
      <c r="G363" s="170">
        <v>0</v>
      </c>
      <c r="H363" s="418"/>
    </row>
    <row r="364" spans="2:8" x14ac:dyDescent="0.2">
      <c r="B364" s="167" t="s">
        <v>261</v>
      </c>
      <c r="C364" s="168">
        <v>77.249605263157889</v>
      </c>
      <c r="D364" s="168">
        <v>76.87</v>
      </c>
      <c r="E364" s="170">
        <v>-5643000</v>
      </c>
      <c r="F364" s="170">
        <v>-4337.7700000000004</v>
      </c>
      <c r="G364" s="170">
        <v>-2.29E-2</v>
      </c>
      <c r="H364" s="418"/>
    </row>
    <row r="365" spans="2:8" x14ac:dyDescent="0.2">
      <c r="B365" s="167" t="s">
        <v>164</v>
      </c>
      <c r="C365" s="168">
        <v>344.12221010101013</v>
      </c>
      <c r="D365" s="168">
        <v>342.65</v>
      </c>
      <c r="E365" s="170">
        <v>-148500</v>
      </c>
      <c r="F365" s="170">
        <v>-508.84</v>
      </c>
      <c r="G365" s="170">
        <v>-2.7000000000000001E-3</v>
      </c>
      <c r="H365" s="418"/>
    </row>
    <row r="366" spans="2:8" x14ac:dyDescent="0.2">
      <c r="B366" s="167" t="s">
        <v>1035</v>
      </c>
      <c r="C366" s="168">
        <v>1172.1601943573667</v>
      </c>
      <c r="D366" s="168">
        <v>1129.4000000000001</v>
      </c>
      <c r="E366" s="170">
        <v>-63800</v>
      </c>
      <c r="F366" s="170">
        <v>-720.56</v>
      </c>
      <c r="G366" s="170">
        <v>-3.8E-3</v>
      </c>
      <c r="H366" s="418"/>
    </row>
    <row r="367" spans="2:8" x14ac:dyDescent="0.2">
      <c r="B367" s="167" t="s">
        <v>230</v>
      </c>
      <c r="C367" s="168">
        <v>240.56562005012532</v>
      </c>
      <c r="D367" s="168">
        <v>240.72</v>
      </c>
      <c r="E367" s="170">
        <v>-897750</v>
      </c>
      <c r="F367" s="170">
        <v>-2161.06</v>
      </c>
      <c r="G367" s="170">
        <v>-1.14E-2</v>
      </c>
      <c r="H367" s="418"/>
    </row>
    <row r="368" spans="2:8" x14ac:dyDescent="0.2">
      <c r="B368" s="167" t="s">
        <v>32</v>
      </c>
      <c r="C368" s="168">
        <v>288.13329795918366</v>
      </c>
      <c r="D368" s="168">
        <v>282.14999999999998</v>
      </c>
      <c r="E368" s="170">
        <v>-279300</v>
      </c>
      <c r="F368" s="170">
        <v>-788.04</v>
      </c>
      <c r="G368" s="170">
        <v>-4.1999999999999997E-3</v>
      </c>
      <c r="H368" s="418"/>
    </row>
    <row r="369" spans="2:8" x14ac:dyDescent="0.2">
      <c r="B369" s="167" t="s">
        <v>1060</v>
      </c>
      <c r="C369" s="168">
        <v>882.63747727272732</v>
      </c>
      <c r="D369" s="168">
        <v>869</v>
      </c>
      <c r="E369" s="170">
        <v>-28600</v>
      </c>
      <c r="F369" s="170">
        <v>-248.53</v>
      </c>
      <c r="G369" s="170">
        <v>-1.2999999999999999E-3</v>
      </c>
      <c r="H369" s="418"/>
    </row>
    <row r="370" spans="2:8" x14ac:dyDescent="0.2">
      <c r="B370" s="167" t="s">
        <v>1139</v>
      </c>
      <c r="C370" s="168">
        <v>1661.6</v>
      </c>
      <c r="D370" s="168">
        <v>1566</v>
      </c>
      <c r="E370" s="170">
        <v>-350</v>
      </c>
      <c r="F370" s="170">
        <v>-5.48</v>
      </c>
      <c r="G370" s="170">
        <v>0</v>
      </c>
      <c r="H370" s="418"/>
    </row>
    <row r="371" spans="2:8" x14ac:dyDescent="0.2">
      <c r="B371" s="167" t="s">
        <v>1090</v>
      </c>
      <c r="C371" s="168">
        <v>1510.4083333333333</v>
      </c>
      <c r="D371" s="168">
        <v>1479.6</v>
      </c>
      <c r="E371" s="170">
        <v>-6000</v>
      </c>
      <c r="F371" s="170">
        <v>-88.78</v>
      </c>
      <c r="G371" s="170">
        <v>-5.0000000000000001E-4</v>
      </c>
      <c r="H371" s="418"/>
    </row>
    <row r="372" spans="2:8" x14ac:dyDescent="0.2">
      <c r="B372" s="167" t="s">
        <v>765</v>
      </c>
      <c r="C372" s="168">
        <v>275.63796296296294</v>
      </c>
      <c r="D372" s="168">
        <v>280.25</v>
      </c>
      <c r="E372" s="170">
        <v>-97200</v>
      </c>
      <c r="F372" s="170">
        <v>-272.39999999999998</v>
      </c>
      <c r="G372" s="170">
        <v>-1.4E-3</v>
      </c>
      <c r="H372" s="418"/>
    </row>
    <row r="373" spans="2:8" x14ac:dyDescent="0.2">
      <c r="B373" s="167" t="s">
        <v>124</v>
      </c>
      <c r="C373" s="168">
        <v>412.18208271604936</v>
      </c>
      <c r="D373" s="168">
        <v>412.25</v>
      </c>
      <c r="E373" s="170">
        <v>-210600</v>
      </c>
      <c r="F373" s="170">
        <v>-868.2</v>
      </c>
      <c r="G373" s="170">
        <v>-4.5999999999999999E-3</v>
      </c>
      <c r="H373" s="418"/>
    </row>
    <row r="374" spans="2:8" x14ac:dyDescent="0.2">
      <c r="B374" s="167" t="s">
        <v>1103</v>
      </c>
      <c r="C374" s="168">
        <v>1556.2571301587302</v>
      </c>
      <c r="D374" s="168">
        <v>1518.5</v>
      </c>
      <c r="E374" s="170">
        <v>-3150</v>
      </c>
      <c r="F374" s="170">
        <v>-47.83</v>
      </c>
      <c r="G374" s="170">
        <v>-2.9999999999999997E-4</v>
      </c>
      <c r="H374" s="418"/>
    </row>
    <row r="375" spans="2:8" x14ac:dyDescent="0.2">
      <c r="B375" s="167" t="s">
        <v>1145</v>
      </c>
      <c r="C375" s="168">
        <v>5306</v>
      </c>
      <c r="D375" s="168">
        <v>4850</v>
      </c>
      <c r="E375" s="170">
        <v>-100</v>
      </c>
      <c r="F375" s="170">
        <v>-4.8499999999999996</v>
      </c>
      <c r="G375" s="170">
        <v>0</v>
      </c>
      <c r="H375" s="418"/>
    </row>
    <row r="376" spans="2:8" x14ac:dyDescent="0.2">
      <c r="B376" s="167" t="s">
        <v>161</v>
      </c>
      <c r="C376" s="168">
        <v>112.42898546511628</v>
      </c>
      <c r="D376" s="168">
        <v>113.72</v>
      </c>
      <c r="E376" s="170">
        <v>-2752000</v>
      </c>
      <c r="F376" s="170">
        <v>-3129.57</v>
      </c>
      <c r="G376" s="170">
        <v>-1.6500000000000001E-2</v>
      </c>
      <c r="H376" s="418"/>
    </row>
    <row r="377" spans="2:8" x14ac:dyDescent="0.2">
      <c r="B377" s="167" t="s">
        <v>768</v>
      </c>
      <c r="C377" s="168">
        <v>382.50557478468022</v>
      </c>
      <c r="D377" s="168">
        <v>375.05</v>
      </c>
      <c r="E377" s="170">
        <v>-136425</v>
      </c>
      <c r="F377" s="170">
        <v>-511.66</v>
      </c>
      <c r="G377" s="170">
        <v>-2.7000000000000001E-3</v>
      </c>
      <c r="H377" s="418"/>
    </row>
    <row r="378" spans="2:8" x14ac:dyDescent="0.2">
      <c r="B378" s="167" t="s">
        <v>139</v>
      </c>
      <c r="C378" s="168">
        <v>308.74199227900857</v>
      </c>
      <c r="D378" s="168">
        <v>295.14999999999998</v>
      </c>
      <c r="E378" s="170">
        <v>-455900</v>
      </c>
      <c r="F378" s="170">
        <v>-1345.59</v>
      </c>
      <c r="G378" s="170">
        <v>-7.1000000000000004E-3</v>
      </c>
      <c r="H378" s="418"/>
    </row>
    <row r="379" spans="2:8" x14ac:dyDescent="0.2">
      <c r="B379" s="167" t="s">
        <v>129</v>
      </c>
      <c r="C379" s="168">
        <v>1395.3502992149165</v>
      </c>
      <c r="D379" s="168">
        <v>1373.2</v>
      </c>
      <c r="E379" s="170">
        <v>-509500</v>
      </c>
      <c r="F379" s="170">
        <v>-6996.45</v>
      </c>
      <c r="G379" s="170">
        <v>-3.6999999999999998E-2</v>
      </c>
      <c r="H379" s="418"/>
    </row>
    <row r="380" spans="2:8" x14ac:dyDescent="0.2">
      <c r="B380" s="167" t="s">
        <v>1017</v>
      </c>
      <c r="C380" s="168">
        <v>272.65960000000001</v>
      </c>
      <c r="D380" s="168">
        <v>279.8</v>
      </c>
      <c r="E380" s="170">
        <v>-247650</v>
      </c>
      <c r="F380" s="170">
        <v>-692.92</v>
      </c>
      <c r="G380" s="170">
        <v>-3.7000000000000002E-3</v>
      </c>
      <c r="H380" s="418"/>
    </row>
    <row r="381" spans="2:8" x14ac:dyDescent="0.2">
      <c r="B381" s="167" t="s">
        <v>157</v>
      </c>
      <c r="C381" s="168">
        <v>136.46009326530611</v>
      </c>
      <c r="D381" s="168">
        <v>135.4</v>
      </c>
      <c r="E381" s="170">
        <v>-2303000</v>
      </c>
      <c r="F381" s="170">
        <v>-3118.26</v>
      </c>
      <c r="G381" s="170">
        <v>-1.6500000000000001E-2</v>
      </c>
      <c r="H381" s="418"/>
    </row>
    <row r="382" spans="2:8" x14ac:dyDescent="0.2">
      <c r="B382" s="167" t="s">
        <v>285</v>
      </c>
      <c r="C382" s="168">
        <v>872.14070934594167</v>
      </c>
      <c r="D382" s="168">
        <v>876.95</v>
      </c>
      <c r="E382" s="170">
        <v>-634500</v>
      </c>
      <c r="F382" s="170">
        <v>-5564.25</v>
      </c>
      <c r="G382" s="170">
        <v>-2.9399999999999999E-2</v>
      </c>
      <c r="H382" s="418"/>
    </row>
    <row r="383" spans="2:8" x14ac:dyDescent="0.2">
      <c r="B383" s="167" t="s">
        <v>170</v>
      </c>
      <c r="C383" s="168">
        <v>459.73063795620436</v>
      </c>
      <c r="D383" s="168">
        <v>469.1</v>
      </c>
      <c r="E383" s="170">
        <v>-157550</v>
      </c>
      <c r="F383" s="170">
        <v>-739.07</v>
      </c>
      <c r="G383" s="170">
        <v>-3.8999999999999998E-3</v>
      </c>
      <c r="H383" s="418"/>
    </row>
    <row r="384" spans="2:8" x14ac:dyDescent="0.2">
      <c r="B384" s="167" t="s">
        <v>268</v>
      </c>
      <c r="C384" s="168">
        <v>621.93411186713763</v>
      </c>
      <c r="D384" s="168">
        <v>620.6</v>
      </c>
      <c r="E384" s="170">
        <v>-403425</v>
      </c>
      <c r="F384" s="170">
        <v>-2503.66</v>
      </c>
      <c r="G384" s="170">
        <v>-1.32E-2</v>
      </c>
      <c r="H384" s="418"/>
    </row>
    <row r="385" spans="2:8" x14ac:dyDescent="0.2">
      <c r="B385" s="167" t="s">
        <v>150</v>
      </c>
      <c r="C385" s="168">
        <v>1621.8155172413792</v>
      </c>
      <c r="D385" s="168">
        <v>1605.6</v>
      </c>
      <c r="E385" s="170">
        <v>-20300</v>
      </c>
      <c r="F385" s="170">
        <v>-325.94</v>
      </c>
      <c r="G385" s="170">
        <v>-1.6999999999999999E-3</v>
      </c>
      <c r="H385" s="418"/>
    </row>
    <row r="386" spans="2:8" x14ac:dyDescent="0.2">
      <c r="B386" s="167" t="s">
        <v>1084</v>
      </c>
      <c r="C386" s="168">
        <v>641.31995333333339</v>
      </c>
      <c r="D386" s="168">
        <v>627</v>
      </c>
      <c r="E386" s="170">
        <v>-15000</v>
      </c>
      <c r="F386" s="170">
        <v>-94.05</v>
      </c>
      <c r="G386" s="170">
        <v>-5.0000000000000001E-4</v>
      </c>
      <c r="H386" s="418"/>
    </row>
    <row r="387" spans="2:8" x14ac:dyDescent="0.2">
      <c r="B387" s="167" t="s">
        <v>136</v>
      </c>
      <c r="C387" s="168">
        <v>2922.6268</v>
      </c>
      <c r="D387" s="168">
        <v>2897.2</v>
      </c>
      <c r="E387" s="170">
        <v>-67200</v>
      </c>
      <c r="F387" s="170">
        <v>-1946.92</v>
      </c>
      <c r="G387" s="170">
        <v>-1.03E-2</v>
      </c>
      <c r="H387" s="418"/>
    </row>
    <row r="388" spans="2:8" x14ac:dyDescent="0.2">
      <c r="B388" s="167" t="s">
        <v>310</v>
      </c>
      <c r="C388" s="168">
        <v>1465.125</v>
      </c>
      <c r="D388" s="168">
        <v>1407.8</v>
      </c>
      <c r="E388" s="170">
        <v>-2400</v>
      </c>
      <c r="F388" s="170">
        <v>-33.79</v>
      </c>
      <c r="G388" s="170">
        <v>-2.0000000000000001E-4</v>
      </c>
      <c r="H388" s="418"/>
    </row>
    <row r="389" spans="2:8" x14ac:dyDescent="0.2">
      <c r="B389" s="167" t="s">
        <v>167</v>
      </c>
      <c r="C389" s="168">
        <v>173.12385502392345</v>
      </c>
      <c r="D389" s="168">
        <v>170.07</v>
      </c>
      <c r="E389" s="170">
        <v>-2299000</v>
      </c>
      <c r="F389" s="170">
        <v>-3909.91</v>
      </c>
      <c r="G389" s="170">
        <v>-2.06E-2</v>
      </c>
      <c r="H389" s="418"/>
    </row>
    <row r="390" spans="2:8" x14ac:dyDescent="0.2">
      <c r="B390" s="167" t="s">
        <v>1094</v>
      </c>
      <c r="C390" s="168">
        <v>3634.875</v>
      </c>
      <c r="D390" s="168">
        <v>3623.6</v>
      </c>
      <c r="E390" s="170">
        <v>-2000</v>
      </c>
      <c r="F390" s="170">
        <v>-72.47</v>
      </c>
      <c r="G390" s="170">
        <v>-4.0000000000000002E-4</v>
      </c>
      <c r="H390" s="418"/>
    </row>
    <row r="391" spans="2:8" x14ac:dyDescent="0.2">
      <c r="B391" s="167" t="s">
        <v>292</v>
      </c>
      <c r="C391" s="168">
        <v>393.0915801898646</v>
      </c>
      <c r="D391" s="168">
        <v>391.25</v>
      </c>
      <c r="E391" s="170">
        <v>-716300</v>
      </c>
      <c r="F391" s="170">
        <v>-2802.52</v>
      </c>
      <c r="G391" s="170">
        <v>-1.4800000000000001E-2</v>
      </c>
      <c r="H391" s="418"/>
    </row>
    <row r="392" spans="2:8" x14ac:dyDescent="0.2">
      <c r="B392" s="167" t="s">
        <v>234</v>
      </c>
      <c r="C392" s="168">
        <v>1139.0938653061226</v>
      </c>
      <c r="D392" s="168">
        <v>1136.4000000000001</v>
      </c>
      <c r="E392" s="170">
        <v>-26950</v>
      </c>
      <c r="F392" s="170">
        <v>-306.26</v>
      </c>
      <c r="G392" s="170">
        <v>-1.6000000000000001E-3</v>
      </c>
      <c r="H392" s="418"/>
    </row>
    <row r="393" spans="2:8" x14ac:dyDescent="0.2">
      <c r="B393" s="167" t="s">
        <v>1142</v>
      </c>
      <c r="C393" s="168">
        <v>712.9</v>
      </c>
      <c r="D393" s="168">
        <v>673.85</v>
      </c>
      <c r="E393" s="170">
        <v>-800</v>
      </c>
      <c r="F393" s="170">
        <v>-5.39</v>
      </c>
      <c r="G393" s="170">
        <v>0</v>
      </c>
      <c r="H393" s="418"/>
    </row>
    <row r="394" spans="2:8" x14ac:dyDescent="0.2">
      <c r="B394" s="167" t="s">
        <v>177</v>
      </c>
      <c r="C394" s="168">
        <v>3428.7329624365484</v>
      </c>
      <c r="D394" s="168">
        <v>3391</v>
      </c>
      <c r="E394" s="170">
        <v>-34475</v>
      </c>
      <c r="F394" s="170">
        <v>-1169.05</v>
      </c>
      <c r="G394" s="170">
        <v>-6.1999999999999998E-3</v>
      </c>
      <c r="H394" s="418"/>
    </row>
    <row r="395" spans="2:8" x14ac:dyDescent="0.2">
      <c r="B395" s="167" t="s">
        <v>771</v>
      </c>
      <c r="C395" s="168">
        <v>12309.883853360489</v>
      </c>
      <c r="D395" s="168">
        <v>12283</v>
      </c>
      <c r="E395" s="170">
        <v>-24550</v>
      </c>
      <c r="F395" s="170">
        <v>-3015.48</v>
      </c>
      <c r="G395" s="170">
        <v>-1.5900000000000001E-2</v>
      </c>
      <c r="H395" s="418"/>
    </row>
    <row r="396" spans="2:8" x14ac:dyDescent="0.2">
      <c r="B396" s="167" t="s">
        <v>65</v>
      </c>
      <c r="C396" s="168">
        <v>1161.5723245764193</v>
      </c>
      <c r="D396" s="168">
        <v>1137.2</v>
      </c>
      <c r="E396" s="170">
        <v>-572500</v>
      </c>
      <c r="F396" s="170">
        <v>-6510.47</v>
      </c>
      <c r="G396" s="170">
        <v>-3.44E-2</v>
      </c>
      <c r="H396" s="418"/>
    </row>
    <row r="397" spans="2:8" x14ac:dyDescent="0.2">
      <c r="B397" s="167" t="s">
        <v>198</v>
      </c>
      <c r="C397" s="168">
        <v>460.08683978550425</v>
      </c>
      <c r="D397" s="168">
        <v>446.95</v>
      </c>
      <c r="E397" s="170">
        <v>-144525</v>
      </c>
      <c r="F397" s="170">
        <v>-645.95000000000005</v>
      </c>
      <c r="G397" s="170">
        <v>-3.3999999999999998E-3</v>
      </c>
      <c r="H397" s="418"/>
    </row>
    <row r="398" spans="2:8" x14ac:dyDescent="0.2">
      <c r="B398" s="167" t="s">
        <v>1075</v>
      </c>
      <c r="C398" s="168">
        <v>21.07089090909091</v>
      </c>
      <c r="D398" s="168">
        <v>21.37</v>
      </c>
      <c r="E398" s="170">
        <v>-684200</v>
      </c>
      <c r="F398" s="170">
        <v>-146.21</v>
      </c>
      <c r="G398" s="170">
        <v>-8.0000000000000004E-4</v>
      </c>
      <c r="H398" s="418"/>
    </row>
    <row r="399" spans="2:8" x14ac:dyDescent="0.2">
      <c r="B399" s="167" t="s">
        <v>224</v>
      </c>
      <c r="C399" s="168">
        <v>337.56699188646405</v>
      </c>
      <c r="D399" s="168">
        <v>327.9</v>
      </c>
      <c r="E399" s="170">
        <v>-746900</v>
      </c>
      <c r="F399" s="170">
        <v>-2449.09</v>
      </c>
      <c r="G399" s="170">
        <v>-1.29E-2</v>
      </c>
      <c r="H399" s="418"/>
    </row>
    <row r="400" spans="2:8" x14ac:dyDescent="0.2">
      <c r="B400" s="167"/>
      <c r="C400" s="168"/>
      <c r="D400" s="168"/>
      <c r="E400" s="169"/>
      <c r="F400" s="170"/>
      <c r="G400" s="300"/>
      <c r="H400" s="418"/>
    </row>
    <row r="401" spans="2:8" x14ac:dyDescent="0.2">
      <c r="B401" s="171" t="s">
        <v>126</v>
      </c>
      <c r="C401" s="172"/>
      <c r="D401" s="172"/>
      <c r="E401" s="172"/>
      <c r="F401" s="173">
        <v>-134136.41</v>
      </c>
      <c r="G401" s="174">
        <v>-0.70829999999999993</v>
      </c>
      <c r="H401" s="175"/>
    </row>
    <row r="402" spans="2:8" x14ac:dyDescent="0.2">
      <c r="B402" s="171" t="s">
        <v>331</v>
      </c>
      <c r="C402" s="172"/>
      <c r="D402" s="172"/>
      <c r="E402" s="172"/>
      <c r="F402" s="173">
        <v>-134136.41</v>
      </c>
      <c r="G402" s="174">
        <v>-0.70829999999999993</v>
      </c>
      <c r="H402" s="175"/>
    </row>
    <row r="403" spans="2:8" x14ac:dyDescent="0.2">
      <c r="B403" s="185"/>
      <c r="C403" s="241"/>
      <c r="D403" s="241"/>
      <c r="E403" s="108"/>
      <c r="F403" s="108"/>
      <c r="G403" s="108"/>
      <c r="H403" s="132"/>
    </row>
    <row r="404" spans="2:8" x14ac:dyDescent="0.2">
      <c r="B404" s="185" t="s">
        <v>1948</v>
      </c>
      <c r="C404" s="241"/>
      <c r="D404" s="241"/>
      <c r="E404" s="108"/>
      <c r="F404" s="108"/>
      <c r="G404" s="108"/>
      <c r="H404" s="132"/>
    </row>
    <row r="405" spans="2:8" x14ac:dyDescent="0.2">
      <c r="B405" s="97" t="s">
        <v>1635</v>
      </c>
      <c r="C405" s="97"/>
      <c r="D405" s="108"/>
      <c r="E405" s="108"/>
      <c r="F405" s="108"/>
      <c r="G405" s="108"/>
      <c r="H405" s="132"/>
    </row>
    <row r="406" spans="2:8" x14ac:dyDescent="0.2">
      <c r="B406" s="97" t="s">
        <v>1636</v>
      </c>
      <c r="C406" s="138">
        <v>100721.16666666666</v>
      </c>
      <c r="D406" s="241"/>
      <c r="F406" s="104"/>
      <c r="G406" s="104"/>
      <c r="H406" s="242"/>
    </row>
    <row r="407" spans="2:8" x14ac:dyDescent="0.2">
      <c r="B407" s="97" t="s">
        <v>1637</v>
      </c>
      <c r="C407" s="138">
        <v>100721.16666666666</v>
      </c>
      <c r="D407" s="241"/>
      <c r="F407" s="104"/>
      <c r="G407" s="104"/>
      <c r="H407" s="242"/>
    </row>
    <row r="408" spans="2:8" x14ac:dyDescent="0.2">
      <c r="B408" s="97" t="s">
        <v>1638</v>
      </c>
      <c r="C408" s="138">
        <v>0</v>
      </c>
      <c r="D408" s="241"/>
      <c r="F408" s="104"/>
      <c r="G408" s="104"/>
      <c r="H408" s="242"/>
    </row>
    <row r="409" spans="2:8" x14ac:dyDescent="0.2">
      <c r="B409" s="97" t="s">
        <v>1639</v>
      </c>
      <c r="C409" s="138">
        <v>0</v>
      </c>
      <c r="D409" s="241"/>
      <c r="F409" s="104"/>
      <c r="G409" s="104"/>
      <c r="H409" s="242"/>
    </row>
    <row r="410" spans="2:8" x14ac:dyDescent="0.2">
      <c r="B410" s="97" t="s">
        <v>1640</v>
      </c>
      <c r="C410" s="138">
        <v>65569365904.139961</v>
      </c>
      <c r="D410" s="108"/>
      <c r="F410" s="153"/>
      <c r="G410" s="153"/>
      <c r="H410" s="132"/>
    </row>
    <row r="411" spans="2:8" x14ac:dyDescent="0.2">
      <c r="B411" s="97" t="s">
        <v>1641</v>
      </c>
      <c r="C411" s="138">
        <v>64480163684.389961</v>
      </c>
      <c r="D411" s="108"/>
      <c r="F411" s="153"/>
      <c r="G411" s="153"/>
      <c r="H411" s="132"/>
    </row>
    <row r="412" spans="2:8" x14ac:dyDescent="0.2">
      <c r="B412" s="97" t="s">
        <v>1642</v>
      </c>
      <c r="C412" s="138">
        <v>0</v>
      </c>
      <c r="D412" s="108"/>
      <c r="F412" s="153"/>
      <c r="G412" s="207"/>
      <c r="H412" s="132"/>
    </row>
    <row r="413" spans="2:8" x14ac:dyDescent="0.2">
      <c r="B413" s="97" t="s">
        <v>1643</v>
      </c>
      <c r="C413" s="138">
        <v>-1089202219.75</v>
      </c>
      <c r="D413" s="108"/>
      <c r="F413" s="153"/>
      <c r="G413" s="209"/>
      <c r="H413" s="132"/>
    </row>
    <row r="414" spans="2:8" x14ac:dyDescent="0.2">
      <c r="B414" s="227"/>
      <c r="C414" s="108"/>
      <c r="D414" s="108"/>
      <c r="E414" s="105"/>
      <c r="F414" s="153"/>
      <c r="G414" s="209"/>
      <c r="H414" s="132"/>
    </row>
    <row r="415" spans="2:8" x14ac:dyDescent="0.2">
      <c r="B415" s="243" t="s">
        <v>1949</v>
      </c>
      <c r="C415" s="154"/>
      <c r="D415" s="154"/>
      <c r="E415" s="152"/>
      <c r="F415" s="153"/>
      <c r="G415" s="153"/>
      <c r="H415" s="132"/>
    </row>
    <row r="416" spans="2:8" x14ac:dyDescent="0.2">
      <c r="B416" s="227"/>
      <c r="C416" s="108"/>
      <c r="D416" s="108"/>
      <c r="E416" s="108"/>
      <c r="F416" s="244"/>
      <c r="G416" s="244"/>
      <c r="H416" s="132"/>
    </row>
    <row r="417" spans="2:10" x14ac:dyDescent="0.2">
      <c r="B417" s="185" t="s">
        <v>1646</v>
      </c>
      <c r="C417" s="241"/>
      <c r="D417" s="241"/>
      <c r="E417" s="108"/>
      <c r="F417" s="245"/>
      <c r="G417" s="108"/>
      <c r="H417" s="132"/>
    </row>
    <row r="418" spans="2:10" x14ac:dyDescent="0.2">
      <c r="B418" s="160"/>
      <c r="C418" s="154"/>
      <c r="D418" s="154"/>
      <c r="E418" s="108"/>
      <c r="F418" s="108"/>
      <c r="G418" s="108"/>
      <c r="H418" s="132"/>
    </row>
    <row r="419" spans="2:10" x14ac:dyDescent="0.2">
      <c r="B419" s="185" t="s">
        <v>1728</v>
      </c>
      <c r="C419" s="241"/>
      <c r="D419" s="241"/>
      <c r="E419" s="108"/>
      <c r="F419" s="245"/>
      <c r="G419" s="108"/>
      <c r="H419" s="132"/>
    </row>
    <row r="420" spans="2:10" x14ac:dyDescent="0.2">
      <c r="B420" s="246"/>
      <c r="C420" s="247"/>
      <c r="D420" s="247"/>
      <c r="E420" s="247"/>
      <c r="F420" s="247"/>
      <c r="G420" s="108"/>
      <c r="H420" s="132"/>
    </row>
    <row r="421" spans="2:10" x14ac:dyDescent="0.2">
      <c r="B421" s="185" t="s">
        <v>1912</v>
      </c>
      <c r="C421" s="241"/>
      <c r="D421" s="241"/>
      <c r="E421" s="108"/>
      <c r="F421" s="245"/>
      <c r="G421" s="108"/>
      <c r="H421" s="132"/>
    </row>
    <row r="422" spans="2:10" x14ac:dyDescent="0.2">
      <c r="B422" s="227"/>
      <c r="C422" s="108"/>
      <c r="D422" s="108"/>
      <c r="E422" s="105"/>
      <c r="F422" s="108"/>
      <c r="G422" s="248"/>
      <c r="H422" s="132"/>
    </row>
    <row r="423" spans="2:10" x14ac:dyDescent="0.2">
      <c r="B423" s="185" t="s">
        <v>1658</v>
      </c>
      <c r="C423" s="108"/>
      <c r="D423" s="108"/>
      <c r="E423" s="108"/>
      <c r="F423" s="108"/>
      <c r="G423" s="108"/>
      <c r="H423" s="132"/>
    </row>
    <row r="424" spans="2:10" x14ac:dyDescent="0.2">
      <c r="B424" s="249"/>
      <c r="C424" s="250"/>
      <c r="D424" s="250"/>
      <c r="E424" s="250"/>
      <c r="F424" s="250"/>
      <c r="G424" s="250"/>
      <c r="H424" s="251"/>
    </row>
    <row r="425" spans="2:10" x14ac:dyDescent="0.2">
      <c r="B425" s="183"/>
    </row>
    <row r="426" spans="2:10" x14ac:dyDescent="0.2">
      <c r="B426" s="393" t="s">
        <v>1852</v>
      </c>
      <c r="C426" s="393"/>
      <c r="D426" s="393"/>
      <c r="E426" s="393"/>
      <c r="F426" s="393"/>
      <c r="G426" s="393"/>
      <c r="H426" s="393"/>
      <c r="I426" s="393"/>
      <c r="J426" s="145"/>
    </row>
    <row r="427" spans="2:10" x14ac:dyDescent="0.2">
      <c r="B427" s="394" t="s">
        <v>1764</v>
      </c>
      <c r="C427" s="392" t="s">
        <v>1765</v>
      </c>
      <c r="D427" s="392"/>
      <c r="E427" s="211" t="s">
        <v>1766</v>
      </c>
      <c r="F427" s="211" t="s">
        <v>1767</v>
      </c>
      <c r="G427" s="392" t="s">
        <v>1768</v>
      </c>
      <c r="H427" s="392"/>
      <c r="I427" s="392"/>
      <c r="J427" s="392"/>
    </row>
    <row r="428" spans="2:10" ht="36" x14ac:dyDescent="0.2">
      <c r="B428" s="394"/>
      <c r="C428" s="212" t="s">
        <v>1853</v>
      </c>
      <c r="D428" s="212" t="s">
        <v>1854</v>
      </c>
      <c r="E428" s="212" t="s">
        <v>1855</v>
      </c>
      <c r="F428" s="212" t="s">
        <v>1806</v>
      </c>
      <c r="G428" s="212" t="s">
        <v>1853</v>
      </c>
      <c r="H428" s="212" t="s">
        <v>1854</v>
      </c>
      <c r="I428" s="212" t="s">
        <v>1855</v>
      </c>
      <c r="J428" s="212" t="s">
        <v>1806</v>
      </c>
    </row>
    <row r="429" spans="2:10" x14ac:dyDescent="0.2">
      <c r="B429" s="213" t="s">
        <v>1856</v>
      </c>
      <c r="C429" s="214">
        <v>6.8716720070909787E-2</v>
      </c>
      <c r="D429" s="214">
        <v>7.2460986755299661E-2</v>
      </c>
      <c r="E429" s="214">
        <v>7.5217440653453371E-2</v>
      </c>
      <c r="F429" s="214">
        <v>7.204794816012261E-2</v>
      </c>
      <c r="G429" s="215">
        <v>11355.2</v>
      </c>
      <c r="H429" s="215">
        <v>11431.4</v>
      </c>
      <c r="I429" s="215">
        <v>11487.652270707469</v>
      </c>
      <c r="J429" s="215">
        <v>11422.982273594558</v>
      </c>
    </row>
    <row r="430" spans="2:10" x14ac:dyDescent="0.2">
      <c r="B430" s="97" t="s">
        <v>1774</v>
      </c>
      <c r="C430" s="214">
        <v>6.4406970313364065E-2</v>
      </c>
      <c r="D430" s="214">
        <v>6.8135523537216747E-2</v>
      </c>
      <c r="E430" s="214">
        <v>7.8705576910108599E-2</v>
      </c>
      <c r="F430" s="214">
        <v>6.7805721722672851E-2</v>
      </c>
      <c r="G430" s="215">
        <v>10644.06970313364</v>
      </c>
      <c r="H430" s="215">
        <v>10681.355235372168</v>
      </c>
      <c r="I430" s="215">
        <v>10787.055769101085</v>
      </c>
      <c r="J430" s="215">
        <v>10678.057217226729</v>
      </c>
    </row>
    <row r="431" spans="2:10" x14ac:dyDescent="0.2">
      <c r="B431" s="97" t="s">
        <v>1775</v>
      </c>
      <c r="C431" s="214" t="s">
        <v>1842</v>
      </c>
      <c r="D431" s="214" t="s">
        <v>1842</v>
      </c>
      <c r="E431" s="214" t="s">
        <v>1842</v>
      </c>
      <c r="F431" s="214" t="s">
        <v>1842</v>
      </c>
      <c r="G431" s="214" t="s">
        <v>1842</v>
      </c>
      <c r="H431" s="214" t="s">
        <v>1842</v>
      </c>
      <c r="I431" s="214" t="s">
        <v>1842</v>
      </c>
      <c r="J431" s="214" t="s">
        <v>1842</v>
      </c>
    </row>
    <row r="432" spans="2:10" x14ac:dyDescent="0.2">
      <c r="B432" s="145"/>
      <c r="C432" s="145"/>
      <c r="D432" s="145"/>
      <c r="E432" s="145"/>
      <c r="F432" s="145"/>
      <c r="G432" s="145"/>
      <c r="H432" s="145"/>
      <c r="I432" s="145"/>
      <c r="J432" s="145"/>
    </row>
    <row r="433" spans="2:10" x14ac:dyDescent="0.2">
      <c r="B433" s="145"/>
      <c r="C433" s="145"/>
      <c r="D433" s="145"/>
      <c r="E433" s="145"/>
      <c r="F433" s="145"/>
      <c r="G433" s="145"/>
      <c r="H433" s="145"/>
      <c r="I433" s="145"/>
      <c r="J433" s="145"/>
    </row>
    <row r="434" spans="2:10" x14ac:dyDescent="0.2">
      <c r="B434" s="393" t="s">
        <v>1857</v>
      </c>
      <c r="C434" s="393"/>
      <c r="D434" s="393"/>
      <c r="E434" s="393"/>
      <c r="F434" s="393"/>
      <c r="G434" s="145"/>
      <c r="H434" s="145"/>
      <c r="I434" s="145"/>
      <c r="J434" s="145"/>
    </row>
    <row r="435" spans="2:10" ht="48" x14ac:dyDescent="0.2">
      <c r="B435" s="216"/>
      <c r="C435" s="252" t="s">
        <v>1856</v>
      </c>
      <c r="D435" s="212" t="s">
        <v>1774</v>
      </c>
      <c r="E435" s="212" t="s">
        <v>1775</v>
      </c>
      <c r="F435" s="145"/>
      <c r="G435" s="145"/>
      <c r="H435" s="253"/>
      <c r="I435" s="145"/>
      <c r="J435" s="145"/>
    </row>
    <row r="436" spans="2:10" x14ac:dyDescent="0.2">
      <c r="B436" s="213" t="s">
        <v>1779</v>
      </c>
      <c r="C436" s="97">
        <v>230000</v>
      </c>
      <c r="D436" s="97">
        <v>120000</v>
      </c>
      <c r="E436" s="254" t="s">
        <v>1842</v>
      </c>
      <c r="F436" s="145"/>
      <c r="G436" s="145"/>
      <c r="H436" s="145"/>
      <c r="I436" s="145"/>
      <c r="J436" s="145"/>
    </row>
    <row r="437" spans="2:10" x14ac:dyDescent="0.2">
      <c r="B437" s="213" t="s">
        <v>1780</v>
      </c>
      <c r="C437" s="219">
        <v>245031.810223195</v>
      </c>
      <c r="D437" s="219">
        <v>123829.40294543801</v>
      </c>
      <c r="E437" s="254" t="s">
        <v>1842</v>
      </c>
      <c r="F437" s="145"/>
      <c r="G437" s="145"/>
      <c r="H437" s="145"/>
      <c r="I437" s="145"/>
      <c r="J437" s="145"/>
    </row>
    <row r="438" spans="2:10" x14ac:dyDescent="0.2">
      <c r="B438" s="213" t="s">
        <v>1781</v>
      </c>
      <c r="C438" s="220">
        <v>6.4973115052658201</v>
      </c>
      <c r="D438" s="220">
        <v>5.9996150848705696</v>
      </c>
      <c r="E438" s="254" t="s">
        <v>1842</v>
      </c>
      <c r="F438" s="145"/>
      <c r="G438" s="145"/>
      <c r="H438" s="145"/>
      <c r="I438" s="145"/>
      <c r="J438" s="145"/>
    </row>
    <row r="439" spans="2:10" x14ac:dyDescent="0.2">
      <c r="B439" s="213" t="s">
        <v>1858</v>
      </c>
      <c r="C439" s="220">
        <v>7.3490388002393896</v>
      </c>
      <c r="D439" s="220">
        <v>7.2876388312808897</v>
      </c>
      <c r="E439" s="254" t="s">
        <v>1842</v>
      </c>
      <c r="F439" s="145"/>
      <c r="G439" s="145"/>
      <c r="H439" s="145"/>
      <c r="I439" s="145"/>
      <c r="J439" s="145"/>
    </row>
    <row r="440" spans="2:10" x14ac:dyDescent="0.2">
      <c r="B440" s="213" t="s">
        <v>1859</v>
      </c>
      <c r="C440" s="220">
        <v>6.9380235737373104</v>
      </c>
      <c r="D440" s="220">
        <v>6.3883688239390599</v>
      </c>
      <c r="E440" s="254" t="s">
        <v>1842</v>
      </c>
      <c r="F440" s="145"/>
      <c r="G440" s="145"/>
      <c r="H440" s="145"/>
      <c r="I440" s="145"/>
      <c r="J440" s="145"/>
    </row>
    <row r="441" spans="2:10" x14ac:dyDescent="0.2">
      <c r="B441" s="145"/>
      <c r="C441" s="145"/>
      <c r="D441" s="145"/>
      <c r="E441" s="145"/>
      <c r="F441" s="145"/>
      <c r="G441" s="145"/>
      <c r="H441" s="145"/>
      <c r="I441" s="145"/>
      <c r="J441" s="145"/>
    </row>
    <row r="442" spans="2:10" x14ac:dyDescent="0.2">
      <c r="B442" s="393" t="s">
        <v>1860</v>
      </c>
      <c r="C442" s="393"/>
      <c r="D442" s="393"/>
      <c r="E442" s="393"/>
      <c r="F442" s="393"/>
      <c r="G442" s="145"/>
      <c r="H442" s="145"/>
      <c r="I442" s="145"/>
      <c r="J442" s="145"/>
    </row>
    <row r="443" spans="2:10" ht="48" x14ac:dyDescent="0.2">
      <c r="B443" s="216"/>
      <c r="C443" s="217" t="s">
        <v>1856</v>
      </c>
      <c r="D443" s="212" t="s">
        <v>1774</v>
      </c>
      <c r="E443" s="212" t="s">
        <v>1775</v>
      </c>
      <c r="F443" s="145"/>
      <c r="G443" s="145"/>
      <c r="H443" s="253"/>
      <c r="I443" s="145"/>
      <c r="J443" s="145"/>
    </row>
    <row r="444" spans="2:10" x14ac:dyDescent="0.2">
      <c r="B444" s="213" t="s">
        <v>1779</v>
      </c>
      <c r="C444" s="97">
        <v>230000</v>
      </c>
      <c r="D444" s="97">
        <v>120000</v>
      </c>
      <c r="E444" s="254" t="s">
        <v>1842</v>
      </c>
      <c r="F444" s="145"/>
      <c r="G444" s="145"/>
      <c r="H444" s="145"/>
      <c r="I444" s="145"/>
      <c r="J444" s="145"/>
    </row>
    <row r="445" spans="2:10" x14ac:dyDescent="0.2">
      <c r="B445" s="213" t="s">
        <v>1780</v>
      </c>
      <c r="C445" s="219">
        <v>245905.194077016</v>
      </c>
      <c r="D445" s="219">
        <v>124064.424760371</v>
      </c>
      <c r="E445" s="254" t="s">
        <v>1842</v>
      </c>
      <c r="F445" s="145"/>
      <c r="G445" s="145"/>
      <c r="H445" s="145"/>
      <c r="I445" s="145"/>
      <c r="J445" s="145"/>
    </row>
    <row r="446" spans="2:10" x14ac:dyDescent="0.2">
      <c r="B446" s="213" t="s">
        <v>1781</v>
      </c>
      <c r="C446" s="220">
        <v>6.8709643232563096</v>
      </c>
      <c r="D446" s="220">
        <v>6.3713281656818301</v>
      </c>
      <c r="E446" s="254" t="s">
        <v>1842</v>
      </c>
      <c r="F446" s="145"/>
      <c r="G446" s="145"/>
      <c r="H446" s="145"/>
      <c r="I446" s="145"/>
      <c r="J446" s="145"/>
    </row>
    <row r="447" spans="2:10" x14ac:dyDescent="0.2">
      <c r="B447" s="213" t="s">
        <v>1858</v>
      </c>
      <c r="C447" s="220">
        <v>7.3490388002393896</v>
      </c>
      <c r="D447" s="220">
        <v>7.2876388312808897</v>
      </c>
      <c r="E447" s="254" t="s">
        <v>1842</v>
      </c>
      <c r="F447" s="145"/>
      <c r="G447" s="145"/>
      <c r="H447" s="145"/>
      <c r="I447" s="145"/>
      <c r="J447" s="145"/>
    </row>
    <row r="448" spans="2:10" x14ac:dyDescent="0.2">
      <c r="B448" s="213" t="s">
        <v>1859</v>
      </c>
      <c r="C448" s="220">
        <v>6.9380235737373104</v>
      </c>
      <c r="D448" s="220">
        <v>6.3883688239390599</v>
      </c>
      <c r="E448" s="254" t="s">
        <v>1842</v>
      </c>
      <c r="F448" s="145"/>
      <c r="G448" s="145"/>
      <c r="H448" s="145"/>
      <c r="I448" s="145"/>
      <c r="J448" s="145"/>
    </row>
    <row r="449" spans="2:10" x14ac:dyDescent="0.2">
      <c r="B449" s="255"/>
      <c r="C449" s="256"/>
      <c r="D449" s="244"/>
      <c r="E449" s="257"/>
      <c r="F449" s="145"/>
      <c r="G449" s="145"/>
      <c r="H449" s="145"/>
      <c r="I449" s="145"/>
      <c r="J449" s="145"/>
    </row>
    <row r="450" spans="2:10" x14ac:dyDescent="0.2">
      <c r="B450" s="211" t="s">
        <v>1794</v>
      </c>
      <c r="C450" s="216"/>
      <c r="D450" s="145"/>
      <c r="E450" s="145"/>
      <c r="F450" s="145"/>
      <c r="G450" s="145"/>
      <c r="H450" s="145"/>
      <c r="I450" s="145"/>
      <c r="J450" s="145"/>
    </row>
    <row r="451" spans="2:10" x14ac:dyDescent="0.2">
      <c r="B451" s="97" t="s">
        <v>1813</v>
      </c>
      <c r="C451" s="258">
        <v>179.83109220324536</v>
      </c>
      <c r="D451" s="145"/>
      <c r="E451" s="145"/>
      <c r="F451" s="145"/>
      <c r="G451" s="145"/>
      <c r="H451" s="145"/>
      <c r="I451" s="145"/>
      <c r="J451" s="145"/>
    </row>
    <row r="452" spans="2:10" x14ac:dyDescent="0.2">
      <c r="B452" s="97" t="s">
        <v>1814</v>
      </c>
      <c r="C452" s="221">
        <v>0.46103027577532019</v>
      </c>
      <c r="D452" s="145"/>
      <c r="E452" s="145"/>
      <c r="F452" s="145"/>
      <c r="G452" s="145"/>
      <c r="H452" s="145"/>
      <c r="I452" s="145"/>
      <c r="J452" s="145"/>
    </row>
    <row r="453" spans="2:10" x14ac:dyDescent="0.2">
      <c r="B453" s="97" t="s">
        <v>1795</v>
      </c>
      <c r="C453" s="221">
        <v>0.4900000799153057</v>
      </c>
      <c r="D453" s="145"/>
      <c r="E453" s="145"/>
      <c r="F453" s="145"/>
      <c r="G453" s="145"/>
      <c r="H453" s="145"/>
      <c r="I453" s="145"/>
      <c r="J453" s="145"/>
    </row>
    <row r="454" spans="2:10" x14ac:dyDescent="0.2">
      <c r="B454" s="97" t="s">
        <v>1876</v>
      </c>
      <c r="C454" s="222">
        <v>6.0936048957999298E-2</v>
      </c>
      <c r="D454" s="145"/>
      <c r="E454" s="145"/>
      <c r="F454" s="145"/>
      <c r="G454" s="145"/>
      <c r="H454" s="145"/>
      <c r="I454" s="145"/>
      <c r="J454" s="145"/>
    </row>
    <row r="455" spans="2:10" x14ac:dyDescent="0.2">
      <c r="B455" s="108" t="s">
        <v>1815</v>
      </c>
      <c r="E455" s="145"/>
      <c r="F455" s="145"/>
      <c r="G455" s="145"/>
      <c r="H455" s="145"/>
      <c r="I455" s="145"/>
      <c r="J455" s="145"/>
    </row>
    <row r="456" spans="2:10" x14ac:dyDescent="0.2">
      <c r="B456" s="108" t="s">
        <v>1846</v>
      </c>
      <c r="E456" s="145"/>
      <c r="F456" s="145"/>
      <c r="G456" s="145"/>
      <c r="H456" s="145"/>
      <c r="I456" s="145"/>
      <c r="J456" s="145"/>
    </row>
    <row r="457" spans="2:10" x14ac:dyDescent="0.2">
      <c r="E457" s="145"/>
      <c r="F457" s="145"/>
      <c r="G457" s="145"/>
      <c r="H457" s="145"/>
      <c r="I457" s="145"/>
      <c r="J457" s="145"/>
    </row>
    <row r="459" spans="2:10" x14ac:dyDescent="0.2">
      <c r="B459" s="182" t="s">
        <v>1796</v>
      </c>
    </row>
    <row r="460" spans="2:10" x14ac:dyDescent="0.2">
      <c r="B460" s="17" t="s">
        <v>1861</v>
      </c>
    </row>
    <row r="461" spans="2:10" x14ac:dyDescent="0.2">
      <c r="B461" s="17" t="s">
        <v>1862</v>
      </c>
    </row>
    <row r="462" spans="2:10" x14ac:dyDescent="0.2">
      <c r="B462" s="17" t="s">
        <v>1799</v>
      </c>
    </row>
    <row r="463" spans="2:10" x14ac:dyDescent="0.2">
      <c r="B463" s="182"/>
    </row>
    <row r="465" spans="2:4" x14ac:dyDescent="0.2">
      <c r="C465" s="400" t="s">
        <v>1849</v>
      </c>
      <c r="D465" s="400"/>
    </row>
    <row r="466" spans="2:4" x14ac:dyDescent="0.2">
      <c r="B466" s="186" t="s">
        <v>1850</v>
      </c>
      <c r="C466" s="390" t="s">
        <v>1863</v>
      </c>
      <c r="D466" s="390"/>
    </row>
  </sheetData>
  <mergeCells count="9">
    <mergeCell ref="H297:H400"/>
    <mergeCell ref="B434:F434"/>
    <mergeCell ref="B442:F442"/>
    <mergeCell ref="C465:D465"/>
    <mergeCell ref="C466:D466"/>
    <mergeCell ref="B426:I426"/>
    <mergeCell ref="B427:B428"/>
    <mergeCell ref="C427:D427"/>
    <mergeCell ref="G427:J427"/>
  </mergeCells>
  <pageMargins left="0" right="0" top="0.38" bottom="0.42" header="0" footer="0"/>
  <pageSetup scale="74" orientation="landscape" r:id="rId1"/>
  <rowBreaks count="1" manualBreakCount="1">
    <brk id="4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M443"/>
  <sheetViews>
    <sheetView zoomScaleNormal="100" workbookViewId="0"/>
  </sheetViews>
  <sheetFormatPr defaultRowHeight="12" x14ac:dyDescent="0.2"/>
  <cols>
    <col min="1" max="1" width="3.28515625" style="17" customWidth="1"/>
    <col min="2" max="2" width="56.42578125" style="17" customWidth="1"/>
    <col min="3" max="3" width="19.28515625" style="17" customWidth="1"/>
    <col min="4" max="4" width="33.7109375" style="17" customWidth="1"/>
    <col min="5" max="5" width="16.7109375" style="17" customWidth="1"/>
    <col min="6" max="6" width="18.140625" style="17" customWidth="1"/>
    <col min="7" max="7" width="15" style="17" customWidth="1"/>
    <col min="8" max="8" width="10.85546875" style="17" customWidth="1"/>
    <col min="9" max="9" width="10.42578125" style="17" customWidth="1"/>
    <col min="10" max="16384" width="9.140625" style="17"/>
  </cols>
  <sheetData>
    <row r="1" spans="1:9" ht="15.95" customHeight="1" x14ac:dyDescent="0.2">
      <c r="A1" s="69"/>
      <c r="B1" s="68"/>
      <c r="C1" s="69"/>
      <c r="D1" s="69"/>
      <c r="E1" s="69"/>
      <c r="F1" s="69"/>
      <c r="G1" s="69"/>
      <c r="H1" s="69"/>
      <c r="I1" s="69"/>
    </row>
    <row r="2" spans="1:9" ht="12.95" customHeight="1" x14ac:dyDescent="0.2">
      <c r="A2" s="69"/>
      <c r="B2" s="346" t="s">
        <v>1913</v>
      </c>
      <c r="C2" s="347" t="s">
        <v>3</v>
      </c>
      <c r="D2" s="69"/>
      <c r="E2" s="69"/>
      <c r="F2" s="69"/>
      <c r="G2" s="69"/>
      <c r="H2" s="69"/>
      <c r="I2" s="69"/>
    </row>
    <row r="3" spans="1:9" ht="12.95" customHeight="1" x14ac:dyDescent="0.2">
      <c r="A3" s="69"/>
      <c r="B3" s="346" t="s">
        <v>1914</v>
      </c>
      <c r="C3" s="346" t="s">
        <v>1919</v>
      </c>
      <c r="D3" s="69"/>
      <c r="E3" s="69"/>
      <c r="F3" s="69"/>
      <c r="G3" s="69"/>
      <c r="H3" s="69"/>
      <c r="I3" s="69"/>
    </row>
    <row r="4" spans="1:9" ht="12.95" customHeight="1" x14ac:dyDescent="0.2">
      <c r="A4" s="69"/>
      <c r="B4" s="182" t="s">
        <v>1952</v>
      </c>
      <c r="C4" s="345">
        <v>45930</v>
      </c>
      <c r="D4" s="69"/>
      <c r="E4" s="69"/>
      <c r="F4" s="69"/>
      <c r="G4" s="69"/>
      <c r="H4" s="69"/>
      <c r="I4" s="69"/>
    </row>
    <row r="5" spans="1:9" ht="12.95" customHeight="1" x14ac:dyDescent="0.2">
      <c r="A5" s="3" t="s">
        <v>15</v>
      </c>
      <c r="B5" s="77"/>
      <c r="C5" s="73"/>
      <c r="D5" s="73"/>
      <c r="E5" s="73"/>
      <c r="F5" s="73"/>
      <c r="G5" s="73"/>
      <c r="H5" s="73"/>
      <c r="I5" s="73"/>
    </row>
    <row r="6" spans="1:9" ht="27.95" customHeight="1" x14ac:dyDescent="0.2">
      <c r="A6" s="69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3" t="s">
        <v>22</v>
      </c>
      <c r="I6" s="43" t="s">
        <v>23</v>
      </c>
    </row>
    <row r="7" spans="1:9" ht="12.95" customHeight="1" x14ac:dyDescent="0.2">
      <c r="A7" s="69"/>
      <c r="B7" s="60" t="s">
        <v>25</v>
      </c>
      <c r="C7" s="4"/>
      <c r="D7" s="4"/>
      <c r="E7" s="4"/>
      <c r="F7" s="4"/>
      <c r="G7" s="4"/>
      <c r="H7" s="72"/>
      <c r="I7" s="72"/>
    </row>
    <row r="8" spans="1:9" ht="12.95" customHeight="1" x14ac:dyDescent="0.2">
      <c r="A8" s="69"/>
      <c r="B8" s="61" t="s">
        <v>26</v>
      </c>
      <c r="C8" s="4"/>
      <c r="D8" s="4"/>
      <c r="E8" s="4"/>
      <c r="F8" s="73"/>
      <c r="G8" s="72"/>
      <c r="H8" s="72"/>
      <c r="I8" s="72"/>
    </row>
    <row r="9" spans="1:9" ht="12.95" customHeight="1" x14ac:dyDescent="0.2">
      <c r="A9" s="5" t="s">
        <v>764</v>
      </c>
      <c r="B9" s="62" t="s">
        <v>765</v>
      </c>
      <c r="C9" s="4" t="s">
        <v>766</v>
      </c>
      <c r="D9" s="4" t="s">
        <v>273</v>
      </c>
      <c r="E9" s="6">
        <v>2383737</v>
      </c>
      <c r="F9" s="7">
        <v>6645.86</v>
      </c>
      <c r="G9" s="8">
        <v>2.5499999999999998E-2</v>
      </c>
      <c r="H9" s="9"/>
      <c r="I9" s="9"/>
    </row>
    <row r="10" spans="1:9" ht="12.95" customHeight="1" x14ac:dyDescent="0.2">
      <c r="A10" s="5" t="s">
        <v>39</v>
      </c>
      <c r="B10" s="62" t="s">
        <v>40</v>
      </c>
      <c r="C10" s="4" t="s">
        <v>41</v>
      </c>
      <c r="D10" s="4" t="s">
        <v>42</v>
      </c>
      <c r="E10" s="6">
        <v>1661958</v>
      </c>
      <c r="F10" s="7">
        <v>6480.81</v>
      </c>
      <c r="G10" s="8">
        <v>2.4899999999999999E-2</v>
      </c>
      <c r="H10" s="9"/>
      <c r="I10" s="9"/>
    </row>
    <row r="11" spans="1:9" ht="12.95" customHeight="1" x14ac:dyDescent="0.2">
      <c r="A11" s="5" t="s">
        <v>46</v>
      </c>
      <c r="B11" s="62" t="s">
        <v>47</v>
      </c>
      <c r="C11" s="4" t="s">
        <v>48</v>
      </c>
      <c r="D11" s="4" t="s">
        <v>49</v>
      </c>
      <c r="E11" s="6">
        <v>1602448</v>
      </c>
      <c r="F11" s="7">
        <v>6434.63</v>
      </c>
      <c r="G11" s="8">
        <v>2.47E-2</v>
      </c>
      <c r="H11" s="9"/>
      <c r="I11" s="9"/>
    </row>
    <row r="12" spans="1:9" ht="12.95" customHeight="1" x14ac:dyDescent="0.2">
      <c r="A12" s="5" t="s">
        <v>31</v>
      </c>
      <c r="B12" s="62" t="s">
        <v>32</v>
      </c>
      <c r="C12" s="4" t="s">
        <v>33</v>
      </c>
      <c r="D12" s="4" t="s">
        <v>34</v>
      </c>
      <c r="E12" s="6">
        <v>2290395</v>
      </c>
      <c r="F12" s="7">
        <v>6418.83</v>
      </c>
      <c r="G12" s="8">
        <v>2.46E-2</v>
      </c>
      <c r="H12" s="9"/>
      <c r="I12" s="9"/>
    </row>
    <row r="13" spans="1:9" ht="12.95" customHeight="1" x14ac:dyDescent="0.2">
      <c r="A13" s="5" t="s">
        <v>115</v>
      </c>
      <c r="B13" s="62" t="s">
        <v>116</v>
      </c>
      <c r="C13" s="4" t="s">
        <v>117</v>
      </c>
      <c r="D13" s="4" t="s">
        <v>118</v>
      </c>
      <c r="E13" s="6">
        <v>227506</v>
      </c>
      <c r="F13" s="7">
        <v>2980.33</v>
      </c>
      <c r="G13" s="8">
        <v>1.14E-2</v>
      </c>
      <c r="H13" s="9"/>
      <c r="I13" s="9"/>
    </row>
    <row r="14" spans="1:9" ht="12.95" customHeight="1" x14ac:dyDescent="0.2">
      <c r="A14" s="5" t="s">
        <v>119</v>
      </c>
      <c r="B14" s="62" t="s">
        <v>120</v>
      </c>
      <c r="C14" s="4" t="s">
        <v>121</v>
      </c>
      <c r="D14" s="4" t="s">
        <v>122</v>
      </c>
      <c r="E14" s="6">
        <v>71157</v>
      </c>
      <c r="F14" s="7">
        <v>2942.06</v>
      </c>
      <c r="G14" s="8">
        <v>1.1299999999999999E-2</v>
      </c>
      <c r="H14" s="9"/>
      <c r="I14" s="9"/>
    </row>
    <row r="15" spans="1:9" ht="12.95" customHeight="1" x14ac:dyDescent="0.2">
      <c r="A15" s="5" t="s">
        <v>767</v>
      </c>
      <c r="B15" s="62" t="s">
        <v>768</v>
      </c>
      <c r="C15" s="4" t="s">
        <v>769</v>
      </c>
      <c r="D15" s="4" t="s">
        <v>38</v>
      </c>
      <c r="E15" s="6">
        <v>714543</v>
      </c>
      <c r="F15" s="7">
        <v>2664.17</v>
      </c>
      <c r="G15" s="8">
        <v>1.0200000000000001E-2</v>
      </c>
      <c r="H15" s="9"/>
      <c r="I15" s="9"/>
    </row>
    <row r="16" spans="1:9" ht="12.95" customHeight="1" x14ac:dyDescent="0.2">
      <c r="A16" s="5" t="s">
        <v>1253</v>
      </c>
      <c r="B16" s="62" t="s">
        <v>1254</v>
      </c>
      <c r="C16" s="4" t="s">
        <v>1255</v>
      </c>
      <c r="D16" s="4" t="s">
        <v>118</v>
      </c>
      <c r="E16" s="6">
        <v>58235</v>
      </c>
      <c r="F16" s="7">
        <v>271.49</v>
      </c>
      <c r="G16" s="8">
        <v>1E-3</v>
      </c>
      <c r="H16" s="9"/>
      <c r="I16" s="9"/>
    </row>
    <row r="17" spans="1:13" ht="12.95" customHeight="1" x14ac:dyDescent="0.2">
      <c r="A17" s="5" t="s">
        <v>749</v>
      </c>
      <c r="B17" s="63" t="s">
        <v>750</v>
      </c>
      <c r="C17" s="4" t="s">
        <v>751</v>
      </c>
      <c r="D17" s="4" t="s">
        <v>752</v>
      </c>
      <c r="E17" s="6">
        <v>35531</v>
      </c>
      <c r="F17" s="7">
        <v>91.83</v>
      </c>
      <c r="G17" s="8">
        <v>4.0000000000000002E-4</v>
      </c>
      <c r="H17" s="9"/>
      <c r="I17" s="9"/>
    </row>
    <row r="18" spans="1:13" ht="12.95" customHeight="1" x14ac:dyDescent="0.2">
      <c r="A18" s="69"/>
      <c r="B18" s="64" t="s">
        <v>126</v>
      </c>
      <c r="C18" s="35"/>
      <c r="D18" s="2"/>
      <c r="E18" s="2"/>
      <c r="F18" s="10">
        <f>SUM(F9:F17)</f>
        <v>34930.01</v>
      </c>
      <c r="G18" s="11">
        <f>SUM(G9:G17)</f>
        <v>0.13400000000000001</v>
      </c>
      <c r="H18" s="12"/>
      <c r="I18" s="12"/>
    </row>
    <row r="19" spans="1:13" ht="12.95" customHeight="1" x14ac:dyDescent="0.2">
      <c r="A19" s="69"/>
      <c r="B19" s="60" t="s">
        <v>127</v>
      </c>
      <c r="C19" s="4"/>
      <c r="D19" s="4"/>
      <c r="E19" s="4"/>
      <c r="F19" s="73"/>
      <c r="G19" s="72"/>
      <c r="H19" s="72"/>
      <c r="I19" s="72"/>
      <c r="M19" s="78"/>
    </row>
    <row r="20" spans="1:13" ht="12.95" customHeight="1" x14ac:dyDescent="0.2">
      <c r="A20" s="5" t="s">
        <v>128</v>
      </c>
      <c r="B20" s="62" t="s">
        <v>129</v>
      </c>
      <c r="C20" s="4" t="s">
        <v>130</v>
      </c>
      <c r="D20" s="4" t="s">
        <v>131</v>
      </c>
      <c r="E20" s="6">
        <v>647000</v>
      </c>
      <c r="F20" s="7">
        <v>8825.08</v>
      </c>
      <c r="G20" s="8">
        <v>3.39E-2</v>
      </c>
      <c r="H20" s="9"/>
      <c r="I20" s="9"/>
    </row>
    <row r="21" spans="1:13" ht="12.95" customHeight="1" x14ac:dyDescent="0.2">
      <c r="A21" s="5" t="s">
        <v>132</v>
      </c>
      <c r="B21" s="62" t="s">
        <v>133</v>
      </c>
      <c r="C21" s="4" t="s">
        <v>134</v>
      </c>
      <c r="D21" s="4" t="s">
        <v>38</v>
      </c>
      <c r="E21" s="6">
        <v>558000</v>
      </c>
      <c r="F21" s="7">
        <v>5573.86</v>
      </c>
      <c r="G21" s="8">
        <v>2.1399999999999999E-2</v>
      </c>
      <c r="H21" s="9"/>
      <c r="I21" s="9"/>
    </row>
    <row r="22" spans="1:13" ht="12.95" customHeight="1" x14ac:dyDescent="0.2">
      <c r="A22" s="5" t="s">
        <v>64</v>
      </c>
      <c r="B22" s="62" t="s">
        <v>65</v>
      </c>
      <c r="C22" s="4" t="s">
        <v>66</v>
      </c>
      <c r="D22" s="4" t="s">
        <v>30</v>
      </c>
      <c r="E22" s="6">
        <v>467500</v>
      </c>
      <c r="F22" s="7">
        <v>5290.23</v>
      </c>
      <c r="G22" s="8">
        <v>2.0299999999999999E-2</v>
      </c>
      <c r="H22" s="9"/>
      <c r="I22" s="9"/>
    </row>
    <row r="23" spans="1:13" ht="12.95" customHeight="1" x14ac:dyDescent="0.2">
      <c r="A23" s="5" t="s">
        <v>50</v>
      </c>
      <c r="B23" s="62" t="s">
        <v>51</v>
      </c>
      <c r="C23" s="4" t="s">
        <v>52</v>
      </c>
      <c r="D23" s="4" t="s">
        <v>30</v>
      </c>
      <c r="E23" s="6">
        <v>221600</v>
      </c>
      <c r="F23" s="7">
        <v>4415.82</v>
      </c>
      <c r="G23" s="8">
        <v>1.6899999999999998E-2</v>
      </c>
      <c r="H23" s="9"/>
      <c r="I23" s="9"/>
    </row>
    <row r="24" spans="1:13" ht="12.95" customHeight="1" x14ac:dyDescent="0.2">
      <c r="A24" s="5" t="s">
        <v>770</v>
      </c>
      <c r="B24" s="62" t="s">
        <v>771</v>
      </c>
      <c r="C24" s="4" t="s">
        <v>772</v>
      </c>
      <c r="D24" s="4" t="s">
        <v>204</v>
      </c>
      <c r="E24" s="6">
        <v>27600</v>
      </c>
      <c r="F24" s="7">
        <v>3373.27</v>
      </c>
      <c r="G24" s="8">
        <v>1.29E-2</v>
      </c>
      <c r="H24" s="9"/>
      <c r="I24" s="9"/>
    </row>
    <row r="25" spans="1:13" ht="12.95" customHeight="1" x14ac:dyDescent="0.2">
      <c r="A25" s="5" t="s">
        <v>27</v>
      </c>
      <c r="B25" s="62" t="s">
        <v>28</v>
      </c>
      <c r="C25" s="4" t="s">
        <v>29</v>
      </c>
      <c r="D25" s="4" t="s">
        <v>30</v>
      </c>
      <c r="E25" s="6">
        <v>316800</v>
      </c>
      <c r="F25" s="7">
        <v>3012.77</v>
      </c>
      <c r="G25" s="8">
        <v>1.1599999999999999E-2</v>
      </c>
      <c r="H25" s="9"/>
      <c r="I25" s="9"/>
    </row>
    <row r="26" spans="1:13" ht="12.95" customHeight="1" x14ac:dyDescent="0.2">
      <c r="A26" s="5" t="s">
        <v>237</v>
      </c>
      <c r="B26" s="62" t="s">
        <v>238</v>
      </c>
      <c r="C26" s="4" t="s">
        <v>239</v>
      </c>
      <c r="D26" s="4" t="s">
        <v>240</v>
      </c>
      <c r="E26" s="6">
        <v>1144500</v>
      </c>
      <c r="F26" s="7">
        <v>2729.06</v>
      </c>
      <c r="G26" s="8">
        <v>1.0500000000000001E-2</v>
      </c>
      <c r="H26" s="9"/>
      <c r="I26" s="9"/>
    </row>
    <row r="27" spans="1:13" ht="12.95" customHeight="1" x14ac:dyDescent="0.2">
      <c r="A27" s="5" t="s">
        <v>223</v>
      </c>
      <c r="B27" s="62" t="s">
        <v>224</v>
      </c>
      <c r="C27" s="4" t="s">
        <v>225</v>
      </c>
      <c r="D27" s="4" t="s">
        <v>183</v>
      </c>
      <c r="E27" s="6">
        <v>817225</v>
      </c>
      <c r="F27" s="7">
        <v>2660.07</v>
      </c>
      <c r="G27" s="8">
        <v>1.0200000000000001E-2</v>
      </c>
      <c r="H27" s="9"/>
      <c r="I27" s="9"/>
    </row>
    <row r="28" spans="1:13" ht="12.95" customHeight="1" x14ac:dyDescent="0.2">
      <c r="A28" s="5" t="s">
        <v>60</v>
      </c>
      <c r="B28" s="62" t="s">
        <v>61</v>
      </c>
      <c r="C28" s="4" t="s">
        <v>62</v>
      </c>
      <c r="D28" s="4" t="s">
        <v>63</v>
      </c>
      <c r="E28" s="6">
        <v>125400</v>
      </c>
      <c r="F28" s="7">
        <v>2355.5100000000002</v>
      </c>
      <c r="G28" s="8">
        <v>8.9999999999999993E-3</v>
      </c>
      <c r="H28" s="9"/>
      <c r="I28" s="9"/>
    </row>
    <row r="29" spans="1:13" ht="12.95" customHeight="1" x14ac:dyDescent="0.2">
      <c r="A29" s="5" t="s">
        <v>1025</v>
      </c>
      <c r="B29" s="62" t="s">
        <v>1026</v>
      </c>
      <c r="C29" s="4" t="s">
        <v>1027</v>
      </c>
      <c r="D29" s="4" t="s">
        <v>38</v>
      </c>
      <c r="E29" s="6">
        <v>1290000</v>
      </c>
      <c r="F29" s="7">
        <v>2075.09</v>
      </c>
      <c r="G29" s="8">
        <v>8.0000000000000002E-3</v>
      </c>
      <c r="H29" s="9"/>
      <c r="I29" s="9"/>
    </row>
    <row r="30" spans="1:13" ht="12.95" customHeight="1" x14ac:dyDescent="0.2">
      <c r="A30" s="5" t="s">
        <v>43</v>
      </c>
      <c r="B30" s="62" t="s">
        <v>44</v>
      </c>
      <c r="C30" s="4" t="s">
        <v>45</v>
      </c>
      <c r="D30" s="4" t="s">
        <v>30</v>
      </c>
      <c r="E30" s="6">
        <v>138600</v>
      </c>
      <c r="F30" s="7">
        <v>1868.33</v>
      </c>
      <c r="G30" s="8">
        <v>7.1999999999999998E-3</v>
      </c>
      <c r="H30" s="9"/>
      <c r="I30" s="9"/>
    </row>
    <row r="31" spans="1:13" ht="12.95" customHeight="1" x14ac:dyDescent="0.2">
      <c r="A31" s="5" t="s">
        <v>152</v>
      </c>
      <c r="B31" s="62" t="s">
        <v>153</v>
      </c>
      <c r="C31" s="4" t="s">
        <v>154</v>
      </c>
      <c r="D31" s="4" t="s">
        <v>155</v>
      </c>
      <c r="E31" s="6">
        <v>244200</v>
      </c>
      <c r="F31" s="7">
        <v>1741.15</v>
      </c>
      <c r="G31" s="8">
        <v>6.7000000000000002E-3</v>
      </c>
      <c r="H31" s="9"/>
      <c r="I31" s="9"/>
    </row>
    <row r="32" spans="1:13" ht="12.95" customHeight="1" x14ac:dyDescent="0.2">
      <c r="A32" s="5" t="s">
        <v>57</v>
      </c>
      <c r="B32" s="62" t="s">
        <v>58</v>
      </c>
      <c r="C32" s="4" t="s">
        <v>59</v>
      </c>
      <c r="D32" s="4" t="s">
        <v>56</v>
      </c>
      <c r="E32" s="6">
        <v>45800</v>
      </c>
      <c r="F32" s="7">
        <v>1569.57</v>
      </c>
      <c r="G32" s="8">
        <v>6.0000000000000001E-3</v>
      </c>
      <c r="H32" s="9"/>
      <c r="I32" s="9"/>
    </row>
    <row r="33" spans="1:9" ht="12.95" customHeight="1" x14ac:dyDescent="0.2">
      <c r="A33" s="5" t="s">
        <v>184</v>
      </c>
      <c r="B33" s="62" t="s">
        <v>185</v>
      </c>
      <c r="C33" s="4" t="s">
        <v>186</v>
      </c>
      <c r="D33" s="4" t="s">
        <v>49</v>
      </c>
      <c r="E33" s="6">
        <v>60900</v>
      </c>
      <c r="F33" s="7">
        <v>1531.27</v>
      </c>
      <c r="G33" s="8">
        <v>5.8999999999999999E-3</v>
      </c>
      <c r="H33" s="9"/>
      <c r="I33" s="9"/>
    </row>
    <row r="34" spans="1:9" ht="12.95" customHeight="1" x14ac:dyDescent="0.2">
      <c r="A34" s="5" t="s">
        <v>190</v>
      </c>
      <c r="B34" s="62" t="s">
        <v>191</v>
      </c>
      <c r="C34" s="4" t="s">
        <v>192</v>
      </c>
      <c r="D34" s="4" t="s">
        <v>193</v>
      </c>
      <c r="E34" s="6">
        <v>342000</v>
      </c>
      <c r="F34" s="7">
        <v>1381.51</v>
      </c>
      <c r="G34" s="8">
        <v>5.3E-3</v>
      </c>
      <c r="H34" s="9"/>
      <c r="I34" s="9"/>
    </row>
    <row r="35" spans="1:9" ht="12.95" customHeight="1" x14ac:dyDescent="0.2">
      <c r="A35" s="5" t="s">
        <v>173</v>
      </c>
      <c r="B35" s="62" t="s">
        <v>174</v>
      </c>
      <c r="C35" s="4" t="s">
        <v>175</v>
      </c>
      <c r="D35" s="4" t="s">
        <v>30</v>
      </c>
      <c r="E35" s="6">
        <v>179900</v>
      </c>
      <c r="F35" s="7">
        <v>1323.25</v>
      </c>
      <c r="G35" s="8">
        <v>5.1000000000000004E-3</v>
      </c>
      <c r="H35" s="9"/>
      <c r="I35" s="9"/>
    </row>
    <row r="36" spans="1:9" ht="12.95" customHeight="1" x14ac:dyDescent="0.2">
      <c r="A36" s="5" t="s">
        <v>176</v>
      </c>
      <c r="B36" s="62" t="s">
        <v>177</v>
      </c>
      <c r="C36" s="4" t="s">
        <v>178</v>
      </c>
      <c r="D36" s="4" t="s">
        <v>179</v>
      </c>
      <c r="E36" s="6">
        <v>31675</v>
      </c>
      <c r="F36" s="7">
        <v>1066.5</v>
      </c>
      <c r="G36" s="8">
        <v>4.1000000000000003E-3</v>
      </c>
      <c r="H36" s="9"/>
      <c r="I36" s="9"/>
    </row>
    <row r="37" spans="1:9" ht="12.95" customHeight="1" x14ac:dyDescent="0.2">
      <c r="A37" s="5" t="s">
        <v>156</v>
      </c>
      <c r="B37" s="62" t="s">
        <v>157</v>
      </c>
      <c r="C37" s="4" t="s">
        <v>158</v>
      </c>
      <c r="D37" s="4" t="s">
        <v>159</v>
      </c>
      <c r="E37" s="6">
        <v>761400</v>
      </c>
      <c r="F37" s="7">
        <v>1023.93</v>
      </c>
      <c r="G37" s="8">
        <v>3.8999999999999998E-3</v>
      </c>
      <c r="H37" s="9"/>
      <c r="I37" s="9"/>
    </row>
    <row r="38" spans="1:9" ht="12.95" customHeight="1" x14ac:dyDescent="0.2">
      <c r="A38" s="5" t="s">
        <v>1022</v>
      </c>
      <c r="B38" s="62" t="s">
        <v>1023</v>
      </c>
      <c r="C38" s="4" t="s">
        <v>1024</v>
      </c>
      <c r="D38" s="4" t="s">
        <v>30</v>
      </c>
      <c r="E38" s="6">
        <v>749250</v>
      </c>
      <c r="F38" s="7">
        <v>926.9</v>
      </c>
      <c r="G38" s="8">
        <v>3.5999999999999999E-3</v>
      </c>
      <c r="H38" s="9"/>
      <c r="I38" s="9"/>
    </row>
    <row r="39" spans="1:9" ht="12.95" customHeight="1" x14ac:dyDescent="0.2">
      <c r="A39" s="5" t="s">
        <v>241</v>
      </c>
      <c r="B39" s="62" t="s">
        <v>242</v>
      </c>
      <c r="C39" s="4" t="s">
        <v>243</v>
      </c>
      <c r="D39" s="4" t="s">
        <v>30</v>
      </c>
      <c r="E39" s="6">
        <v>310050</v>
      </c>
      <c r="F39" s="7">
        <v>801.6</v>
      </c>
      <c r="G39" s="8">
        <v>3.0999999999999999E-3</v>
      </c>
      <c r="H39" s="9"/>
      <c r="I39" s="9"/>
    </row>
    <row r="40" spans="1:9" ht="12.95" customHeight="1" x14ac:dyDescent="0.2">
      <c r="A40" s="5" t="s">
        <v>166</v>
      </c>
      <c r="B40" s="62" t="s">
        <v>167</v>
      </c>
      <c r="C40" s="4" t="s">
        <v>168</v>
      </c>
      <c r="D40" s="4" t="s">
        <v>159</v>
      </c>
      <c r="E40" s="6">
        <v>456500</v>
      </c>
      <c r="F40" s="7">
        <v>770.44</v>
      </c>
      <c r="G40" s="8">
        <v>3.0000000000000001E-3</v>
      </c>
      <c r="H40" s="9"/>
      <c r="I40" s="9"/>
    </row>
    <row r="41" spans="1:9" ht="12.95" customHeight="1" x14ac:dyDescent="0.2">
      <c r="A41" s="5" t="s">
        <v>226</v>
      </c>
      <c r="B41" s="62" t="s">
        <v>227</v>
      </c>
      <c r="C41" s="4" t="s">
        <v>228</v>
      </c>
      <c r="D41" s="4" t="s">
        <v>159</v>
      </c>
      <c r="E41" s="6">
        <v>64800</v>
      </c>
      <c r="F41" s="7">
        <v>740.47</v>
      </c>
      <c r="G41" s="8">
        <v>2.8E-3</v>
      </c>
      <c r="H41" s="9"/>
      <c r="I41" s="9"/>
    </row>
    <row r="42" spans="1:9" ht="12.95" customHeight="1" x14ac:dyDescent="0.2">
      <c r="A42" s="5" t="s">
        <v>284</v>
      </c>
      <c r="B42" s="62" t="s">
        <v>285</v>
      </c>
      <c r="C42" s="4" t="s">
        <v>286</v>
      </c>
      <c r="D42" s="4" t="s">
        <v>30</v>
      </c>
      <c r="E42" s="6">
        <v>78750</v>
      </c>
      <c r="F42" s="7">
        <v>687.05</v>
      </c>
      <c r="G42" s="8">
        <v>2.5999999999999999E-3</v>
      </c>
      <c r="H42" s="9"/>
      <c r="I42" s="9"/>
    </row>
    <row r="43" spans="1:9" ht="12.95" customHeight="1" x14ac:dyDescent="0.2">
      <c r="A43" s="5" t="s">
        <v>205</v>
      </c>
      <c r="B43" s="62" t="s">
        <v>206</v>
      </c>
      <c r="C43" s="4" t="s">
        <v>207</v>
      </c>
      <c r="D43" s="4" t="s">
        <v>38</v>
      </c>
      <c r="E43" s="6">
        <v>29500</v>
      </c>
      <c r="F43" s="7">
        <v>591.89</v>
      </c>
      <c r="G43" s="8">
        <v>2.3E-3</v>
      </c>
      <c r="H43" s="9"/>
      <c r="I43" s="9"/>
    </row>
    <row r="44" spans="1:9" ht="12.95" customHeight="1" x14ac:dyDescent="0.2">
      <c r="A44" s="5" t="s">
        <v>145</v>
      </c>
      <c r="B44" s="62" t="s">
        <v>146</v>
      </c>
      <c r="C44" s="4" t="s">
        <v>147</v>
      </c>
      <c r="D44" s="4" t="s">
        <v>148</v>
      </c>
      <c r="E44" s="6">
        <v>74200</v>
      </c>
      <c r="F44" s="7">
        <v>565.37</v>
      </c>
      <c r="G44" s="8">
        <v>2.2000000000000001E-3</v>
      </c>
      <c r="H44" s="9"/>
      <c r="I44" s="9"/>
    </row>
    <row r="45" spans="1:9" ht="12.95" customHeight="1" x14ac:dyDescent="0.2">
      <c r="A45" s="5" t="s">
        <v>250</v>
      </c>
      <c r="B45" s="62" t="s">
        <v>251</v>
      </c>
      <c r="C45" s="4" t="s">
        <v>252</v>
      </c>
      <c r="D45" s="4" t="s">
        <v>253</v>
      </c>
      <c r="E45" s="6">
        <v>627750</v>
      </c>
      <c r="F45" s="7">
        <v>547.4</v>
      </c>
      <c r="G45" s="8">
        <v>2.0999999999999999E-3</v>
      </c>
      <c r="H45" s="9"/>
      <c r="I45" s="9"/>
    </row>
    <row r="46" spans="1:9" ht="12.95" customHeight="1" x14ac:dyDescent="0.2">
      <c r="A46" s="5" t="s">
        <v>260</v>
      </c>
      <c r="B46" s="62" t="s">
        <v>261</v>
      </c>
      <c r="C46" s="4" t="s">
        <v>262</v>
      </c>
      <c r="D46" s="4" t="s">
        <v>263</v>
      </c>
      <c r="E46" s="6">
        <v>688500</v>
      </c>
      <c r="F46" s="7">
        <v>525.66999999999996</v>
      </c>
      <c r="G46" s="8">
        <v>2E-3</v>
      </c>
      <c r="H46" s="9"/>
      <c r="I46" s="9"/>
    </row>
    <row r="47" spans="1:9" ht="12.95" customHeight="1" x14ac:dyDescent="0.2">
      <c r="A47" s="5" t="s">
        <v>67</v>
      </c>
      <c r="B47" s="62" t="s">
        <v>68</v>
      </c>
      <c r="C47" s="4" t="s">
        <v>69</v>
      </c>
      <c r="D47" s="4" t="s">
        <v>70</v>
      </c>
      <c r="E47" s="6">
        <v>37800</v>
      </c>
      <c r="F47" s="7">
        <v>523.57000000000005</v>
      </c>
      <c r="G47" s="8">
        <v>2E-3</v>
      </c>
      <c r="H47" s="9"/>
      <c r="I47" s="9"/>
    </row>
    <row r="48" spans="1:9" ht="12.95" customHeight="1" x14ac:dyDescent="0.2">
      <c r="A48" s="5" t="s">
        <v>1028</v>
      </c>
      <c r="B48" s="62" t="s">
        <v>1029</v>
      </c>
      <c r="C48" s="4" t="s">
        <v>1030</v>
      </c>
      <c r="D48" s="4" t="s">
        <v>38</v>
      </c>
      <c r="E48" s="6">
        <v>148800</v>
      </c>
      <c r="F48" s="7">
        <v>435.02</v>
      </c>
      <c r="G48" s="8">
        <v>1.6999999999999999E-3</v>
      </c>
      <c r="H48" s="9"/>
      <c r="I48" s="9"/>
    </row>
    <row r="49" spans="1:9" ht="12.95" customHeight="1" x14ac:dyDescent="0.2">
      <c r="A49" s="5" t="s">
        <v>291</v>
      </c>
      <c r="B49" s="62" t="s">
        <v>292</v>
      </c>
      <c r="C49" s="4" t="s">
        <v>293</v>
      </c>
      <c r="D49" s="4" t="s">
        <v>34</v>
      </c>
      <c r="E49" s="6">
        <v>97150</v>
      </c>
      <c r="F49" s="7">
        <v>377.57</v>
      </c>
      <c r="G49" s="8">
        <v>1.4E-3</v>
      </c>
      <c r="H49" s="9"/>
      <c r="I49" s="9"/>
    </row>
    <row r="50" spans="1:9" ht="12.95" customHeight="1" x14ac:dyDescent="0.2">
      <c r="A50" s="5" t="s">
        <v>1053</v>
      </c>
      <c r="B50" s="62" t="s">
        <v>1054</v>
      </c>
      <c r="C50" s="4" t="s">
        <v>1055</v>
      </c>
      <c r="D50" s="4" t="s">
        <v>131</v>
      </c>
      <c r="E50" s="6">
        <v>106650</v>
      </c>
      <c r="F50" s="7">
        <v>362.24</v>
      </c>
      <c r="G50" s="8">
        <v>1.4E-3</v>
      </c>
      <c r="H50" s="9"/>
      <c r="I50" s="9"/>
    </row>
    <row r="51" spans="1:9" ht="12.95" customHeight="1" x14ac:dyDescent="0.2">
      <c r="A51" s="5" t="s">
        <v>254</v>
      </c>
      <c r="B51" s="62" t="s">
        <v>255</v>
      </c>
      <c r="C51" s="4" t="s">
        <v>256</v>
      </c>
      <c r="D51" s="4" t="s">
        <v>193</v>
      </c>
      <c r="E51" s="6">
        <v>5550</v>
      </c>
      <c r="F51" s="7">
        <v>263.43</v>
      </c>
      <c r="G51" s="8">
        <v>1E-3</v>
      </c>
      <c r="H51" s="9"/>
      <c r="I51" s="9"/>
    </row>
    <row r="52" spans="1:9" ht="12.95" customHeight="1" x14ac:dyDescent="0.2">
      <c r="A52" s="5" t="s">
        <v>135</v>
      </c>
      <c r="B52" s="62" t="s">
        <v>136</v>
      </c>
      <c r="C52" s="4" t="s">
        <v>137</v>
      </c>
      <c r="D52" s="4" t="s">
        <v>70</v>
      </c>
      <c r="E52" s="6">
        <v>8925</v>
      </c>
      <c r="F52" s="7">
        <v>257.79000000000002</v>
      </c>
      <c r="G52" s="8">
        <v>1E-3</v>
      </c>
      <c r="H52" s="9"/>
      <c r="I52" s="9"/>
    </row>
    <row r="53" spans="1:9" ht="12.95" customHeight="1" x14ac:dyDescent="0.2">
      <c r="A53" s="5" t="s">
        <v>1019</v>
      </c>
      <c r="B53" s="62" t="s">
        <v>1020</v>
      </c>
      <c r="C53" s="4" t="s">
        <v>1021</v>
      </c>
      <c r="D53" s="4" t="s">
        <v>63</v>
      </c>
      <c r="E53" s="6">
        <v>3359325</v>
      </c>
      <c r="F53" s="7">
        <v>273.11</v>
      </c>
      <c r="G53" s="8">
        <v>1E-3</v>
      </c>
      <c r="H53" s="9"/>
      <c r="I53" s="9"/>
    </row>
    <row r="54" spans="1:9" ht="12.95" customHeight="1" x14ac:dyDescent="0.2">
      <c r="A54" s="5" t="s">
        <v>141</v>
      </c>
      <c r="B54" s="62" t="s">
        <v>142</v>
      </c>
      <c r="C54" s="4" t="s">
        <v>143</v>
      </c>
      <c r="D54" s="4" t="s">
        <v>144</v>
      </c>
      <c r="E54" s="6">
        <v>5250</v>
      </c>
      <c r="F54" s="7">
        <v>192.1</v>
      </c>
      <c r="G54" s="8">
        <v>6.9999999999999999E-4</v>
      </c>
      <c r="H54" s="9"/>
      <c r="I54" s="9"/>
    </row>
    <row r="55" spans="1:9" ht="12.95" customHeight="1" x14ac:dyDescent="0.2">
      <c r="A55" s="5" t="s">
        <v>163</v>
      </c>
      <c r="B55" s="62" t="s">
        <v>164</v>
      </c>
      <c r="C55" s="4" t="s">
        <v>165</v>
      </c>
      <c r="D55" s="4" t="s">
        <v>34</v>
      </c>
      <c r="E55" s="6">
        <v>54000</v>
      </c>
      <c r="F55" s="7">
        <v>183.84</v>
      </c>
      <c r="G55" s="8">
        <v>6.9999999999999999E-4</v>
      </c>
      <c r="H55" s="9"/>
      <c r="I55" s="9"/>
    </row>
    <row r="56" spans="1:9" ht="12.95" customHeight="1" x14ac:dyDescent="0.2">
      <c r="A56" s="5" t="s">
        <v>149</v>
      </c>
      <c r="B56" s="62" t="s">
        <v>150</v>
      </c>
      <c r="C56" s="4" t="s">
        <v>151</v>
      </c>
      <c r="D56" s="4" t="s">
        <v>74</v>
      </c>
      <c r="E56" s="6">
        <v>9800</v>
      </c>
      <c r="F56" s="7">
        <v>156.24</v>
      </c>
      <c r="G56" s="8">
        <v>5.9999999999999995E-4</v>
      </c>
      <c r="H56" s="9"/>
      <c r="I56" s="9"/>
    </row>
    <row r="57" spans="1:9" ht="12.95" customHeight="1" x14ac:dyDescent="0.2">
      <c r="A57" s="5" t="s">
        <v>169</v>
      </c>
      <c r="B57" s="62" t="s">
        <v>170</v>
      </c>
      <c r="C57" s="4" t="s">
        <v>171</v>
      </c>
      <c r="D57" s="4" t="s">
        <v>172</v>
      </c>
      <c r="E57" s="6">
        <v>33350</v>
      </c>
      <c r="F57" s="7">
        <v>155.34</v>
      </c>
      <c r="G57" s="8">
        <v>5.9999999999999995E-4</v>
      </c>
      <c r="H57" s="9"/>
      <c r="I57" s="9"/>
    </row>
    <row r="58" spans="1:9" ht="12.95" customHeight="1" x14ac:dyDescent="0.2">
      <c r="A58" s="5" t="s">
        <v>1256</v>
      </c>
      <c r="B58" s="62" t="s">
        <v>1257</v>
      </c>
      <c r="C58" s="4" t="s">
        <v>1258</v>
      </c>
      <c r="D58" s="4" t="s">
        <v>1134</v>
      </c>
      <c r="E58" s="6">
        <v>8250</v>
      </c>
      <c r="F58" s="7">
        <v>147.72</v>
      </c>
      <c r="G58" s="8">
        <v>5.9999999999999995E-4</v>
      </c>
      <c r="H58" s="9"/>
      <c r="I58" s="9"/>
    </row>
    <row r="59" spans="1:9" ht="12.95" customHeight="1" x14ac:dyDescent="0.2">
      <c r="A59" s="5" t="s">
        <v>194</v>
      </c>
      <c r="B59" s="62" t="s">
        <v>195</v>
      </c>
      <c r="C59" s="4" t="s">
        <v>196</v>
      </c>
      <c r="D59" s="4" t="s">
        <v>30</v>
      </c>
      <c r="E59" s="6">
        <v>79200</v>
      </c>
      <c r="F59" s="7">
        <v>128.47</v>
      </c>
      <c r="G59" s="8">
        <v>5.0000000000000001E-4</v>
      </c>
      <c r="H59" s="9"/>
      <c r="I59" s="9"/>
    </row>
    <row r="60" spans="1:9" ht="12.95" customHeight="1" x14ac:dyDescent="0.2">
      <c r="A60" s="5" t="s">
        <v>220</v>
      </c>
      <c r="B60" s="62" t="s">
        <v>221</v>
      </c>
      <c r="C60" s="4" t="s">
        <v>222</v>
      </c>
      <c r="D60" s="4" t="s">
        <v>63</v>
      </c>
      <c r="E60" s="6">
        <v>37400</v>
      </c>
      <c r="F60" s="7">
        <v>128.24</v>
      </c>
      <c r="G60" s="8">
        <v>5.0000000000000001E-4</v>
      </c>
      <c r="H60" s="9"/>
      <c r="I60" s="9"/>
    </row>
    <row r="61" spans="1:9" ht="12.95" customHeight="1" x14ac:dyDescent="0.2">
      <c r="A61" s="5" t="s">
        <v>1259</v>
      </c>
      <c r="B61" s="62" t="s">
        <v>1260</v>
      </c>
      <c r="C61" s="4" t="s">
        <v>1261</v>
      </c>
      <c r="D61" s="4" t="s">
        <v>1262</v>
      </c>
      <c r="E61" s="6">
        <v>3850</v>
      </c>
      <c r="F61" s="7">
        <v>106.32</v>
      </c>
      <c r="G61" s="8">
        <v>4.0000000000000002E-4</v>
      </c>
      <c r="H61" s="9"/>
      <c r="I61" s="9"/>
    </row>
    <row r="62" spans="1:9" ht="12.95" customHeight="1" x14ac:dyDescent="0.2">
      <c r="A62" s="5" t="s">
        <v>1062</v>
      </c>
      <c r="B62" s="62" t="s">
        <v>1063</v>
      </c>
      <c r="C62" s="4" t="s">
        <v>1064</v>
      </c>
      <c r="D62" s="4" t="s">
        <v>95</v>
      </c>
      <c r="E62" s="6">
        <v>61500</v>
      </c>
      <c r="F62" s="7">
        <v>64.97</v>
      </c>
      <c r="G62" s="8">
        <v>2.0000000000000001E-4</v>
      </c>
      <c r="H62" s="9"/>
      <c r="I62" s="9"/>
    </row>
    <row r="63" spans="1:9" ht="12.95" customHeight="1" x14ac:dyDescent="0.2">
      <c r="A63" s="5" t="s">
        <v>264</v>
      </c>
      <c r="B63" s="62" t="s">
        <v>265</v>
      </c>
      <c r="C63" s="4" t="s">
        <v>266</v>
      </c>
      <c r="D63" s="4" t="s">
        <v>30</v>
      </c>
      <c r="E63" s="6">
        <v>30000</v>
      </c>
      <c r="F63" s="7">
        <v>57.88</v>
      </c>
      <c r="G63" s="8">
        <v>2.0000000000000001E-4</v>
      </c>
      <c r="H63" s="9"/>
      <c r="I63" s="9"/>
    </row>
    <row r="64" spans="1:9" ht="12.95" customHeight="1" x14ac:dyDescent="0.2">
      <c r="A64" s="5" t="s">
        <v>75</v>
      </c>
      <c r="B64" s="62" t="s">
        <v>76</v>
      </c>
      <c r="C64" s="4" t="s">
        <v>77</v>
      </c>
      <c r="D64" s="4" t="s">
        <v>74</v>
      </c>
      <c r="E64" s="6">
        <v>5400</v>
      </c>
      <c r="F64" s="7">
        <v>53.02</v>
      </c>
      <c r="G64" s="8">
        <v>2.0000000000000001E-4</v>
      </c>
      <c r="H64" s="9"/>
      <c r="I64" s="9"/>
    </row>
    <row r="65" spans="1:9" ht="12.95" customHeight="1" x14ac:dyDescent="0.2">
      <c r="A65" s="5" t="s">
        <v>229</v>
      </c>
      <c r="B65" s="62" t="s">
        <v>230</v>
      </c>
      <c r="C65" s="4" t="s">
        <v>231</v>
      </c>
      <c r="D65" s="4" t="s">
        <v>232</v>
      </c>
      <c r="E65" s="6">
        <v>20250</v>
      </c>
      <c r="F65" s="7">
        <v>48.5</v>
      </c>
      <c r="G65" s="8">
        <v>2.0000000000000001E-4</v>
      </c>
      <c r="H65" s="9"/>
      <c r="I65" s="9"/>
    </row>
    <row r="66" spans="1:9" ht="12.95" customHeight="1" x14ac:dyDescent="0.2">
      <c r="A66" s="5" t="s">
        <v>1056</v>
      </c>
      <c r="B66" s="62" t="s">
        <v>1057</v>
      </c>
      <c r="C66" s="4" t="s">
        <v>1058</v>
      </c>
      <c r="D66" s="4" t="s">
        <v>95</v>
      </c>
      <c r="E66" s="6">
        <v>10800</v>
      </c>
      <c r="F66" s="7">
        <v>42.2</v>
      </c>
      <c r="G66" s="8">
        <v>2.0000000000000001E-4</v>
      </c>
      <c r="H66" s="9"/>
      <c r="I66" s="9"/>
    </row>
    <row r="67" spans="1:9" ht="12.95" customHeight="1" x14ac:dyDescent="0.2">
      <c r="A67" s="5" t="s">
        <v>270</v>
      </c>
      <c r="B67" s="62" t="s">
        <v>271</v>
      </c>
      <c r="C67" s="4" t="s">
        <v>272</v>
      </c>
      <c r="D67" s="4" t="s">
        <v>273</v>
      </c>
      <c r="E67" s="6">
        <v>22050</v>
      </c>
      <c r="F67" s="7">
        <v>38.869999999999997</v>
      </c>
      <c r="G67" s="8">
        <v>1E-4</v>
      </c>
      <c r="H67" s="9"/>
      <c r="I67" s="9"/>
    </row>
    <row r="68" spans="1:9" ht="12.95" customHeight="1" x14ac:dyDescent="0.2">
      <c r="A68" s="5" t="s">
        <v>306</v>
      </c>
      <c r="B68" s="62" t="s">
        <v>307</v>
      </c>
      <c r="C68" s="4" t="s">
        <v>308</v>
      </c>
      <c r="D68" s="4" t="s">
        <v>159</v>
      </c>
      <c r="E68" s="6">
        <v>2500</v>
      </c>
      <c r="F68" s="7">
        <v>26.59</v>
      </c>
      <c r="G68" s="8">
        <v>1E-4</v>
      </c>
      <c r="H68" s="9"/>
      <c r="I68" s="9"/>
    </row>
    <row r="69" spans="1:9" ht="12.95" customHeight="1" x14ac:dyDescent="0.2">
      <c r="A69" s="5" t="s">
        <v>138</v>
      </c>
      <c r="B69" s="62" t="s">
        <v>139</v>
      </c>
      <c r="C69" s="4" t="s">
        <v>140</v>
      </c>
      <c r="D69" s="4" t="s">
        <v>38</v>
      </c>
      <c r="E69" s="6">
        <v>7050</v>
      </c>
      <c r="F69" s="7">
        <v>20.67</v>
      </c>
      <c r="G69" s="8">
        <v>1E-4</v>
      </c>
      <c r="H69" s="9"/>
      <c r="I69" s="9"/>
    </row>
    <row r="70" spans="1:9" ht="12.95" customHeight="1" x14ac:dyDescent="0.2">
      <c r="A70" s="5" t="s">
        <v>1263</v>
      </c>
      <c r="B70" s="62" t="s">
        <v>1264</v>
      </c>
      <c r="C70" s="4" t="s">
        <v>1265</v>
      </c>
      <c r="D70" s="4" t="s">
        <v>1134</v>
      </c>
      <c r="E70" s="6">
        <v>2200</v>
      </c>
      <c r="F70" s="7">
        <v>16.64</v>
      </c>
      <c r="G70" s="8">
        <v>1E-4</v>
      </c>
      <c r="H70" s="9"/>
      <c r="I70" s="9"/>
    </row>
    <row r="71" spans="1:9" ht="12.95" customHeight="1" x14ac:dyDescent="0.2">
      <c r="A71" s="5" t="s">
        <v>1266</v>
      </c>
      <c r="B71" s="62" t="s">
        <v>1267</v>
      </c>
      <c r="C71" s="4" t="s">
        <v>1268</v>
      </c>
      <c r="D71" s="4" t="s">
        <v>87</v>
      </c>
      <c r="E71" s="6">
        <v>300</v>
      </c>
      <c r="F71" s="7">
        <v>16.600000000000001</v>
      </c>
      <c r="G71" s="8">
        <v>1E-4</v>
      </c>
      <c r="H71" s="9"/>
      <c r="I71" s="9"/>
    </row>
    <row r="72" spans="1:9" ht="12.95" customHeight="1" x14ac:dyDescent="0.2">
      <c r="A72" s="5" t="s">
        <v>244</v>
      </c>
      <c r="B72" s="63" t="s">
        <v>245</v>
      </c>
      <c r="C72" s="4" t="s">
        <v>246</v>
      </c>
      <c r="D72" s="4" t="s">
        <v>30</v>
      </c>
      <c r="E72" s="6">
        <v>9275</v>
      </c>
      <c r="F72" s="7">
        <v>6.47</v>
      </c>
      <c r="G72" s="8">
        <v>0</v>
      </c>
      <c r="H72" s="9"/>
      <c r="I72" s="9"/>
    </row>
    <row r="73" spans="1:9" ht="12.95" customHeight="1" x14ac:dyDescent="0.2">
      <c r="A73" s="69"/>
      <c r="B73" s="65" t="s">
        <v>126</v>
      </c>
      <c r="C73" s="2"/>
      <c r="D73" s="2"/>
      <c r="E73" s="2"/>
      <c r="F73" s="10">
        <f>SUM(F20:F72)</f>
        <v>62056.469999999979</v>
      </c>
      <c r="G73" s="11">
        <f>SUM(G20:G72)</f>
        <v>0.23819999999999997</v>
      </c>
      <c r="H73" s="12"/>
      <c r="I73" s="12"/>
    </row>
    <row r="74" spans="1:9" ht="12.95" customHeight="1" x14ac:dyDescent="0.2">
      <c r="A74" s="69"/>
      <c r="B74" s="65" t="s">
        <v>753</v>
      </c>
      <c r="C74" s="2"/>
      <c r="D74" s="2"/>
      <c r="E74" s="2"/>
      <c r="F74" s="12" t="s">
        <v>330</v>
      </c>
      <c r="G74" s="12" t="s">
        <v>330</v>
      </c>
      <c r="H74" s="12"/>
      <c r="I74" s="12"/>
    </row>
    <row r="75" spans="1:9" ht="12.95" customHeight="1" x14ac:dyDescent="0.2">
      <c r="A75" s="69"/>
      <c r="B75" s="65" t="s">
        <v>126</v>
      </c>
      <c r="C75" s="2"/>
      <c r="D75" s="2"/>
      <c r="E75" s="2"/>
      <c r="F75" s="12" t="s">
        <v>330</v>
      </c>
      <c r="G75" s="12" t="s">
        <v>330</v>
      </c>
      <c r="H75" s="12"/>
      <c r="I75" s="12"/>
    </row>
    <row r="76" spans="1:9" ht="12.95" customHeight="1" x14ac:dyDescent="0.2">
      <c r="A76" s="69"/>
      <c r="B76" s="64" t="s">
        <v>331</v>
      </c>
      <c r="C76" s="13"/>
      <c r="D76" s="2"/>
      <c r="E76" s="13"/>
      <c r="F76" s="10">
        <v>96986.48</v>
      </c>
      <c r="G76" s="11">
        <v>0.37219999999999998</v>
      </c>
      <c r="H76" s="12"/>
      <c r="I76" s="12"/>
    </row>
    <row r="77" spans="1:9" ht="12.95" customHeight="1" x14ac:dyDescent="0.2">
      <c r="A77" s="69"/>
      <c r="B77" s="60" t="s">
        <v>622</v>
      </c>
      <c r="C77" s="4"/>
      <c r="D77" s="4"/>
      <c r="E77" s="4"/>
      <c r="F77" s="4"/>
      <c r="G77" s="4"/>
      <c r="H77" s="72"/>
      <c r="I77" s="72"/>
    </row>
    <row r="78" spans="1:9" ht="12.95" customHeight="1" x14ac:dyDescent="0.2">
      <c r="A78" s="69"/>
      <c r="B78" s="61" t="s">
        <v>623</v>
      </c>
      <c r="C78" s="4"/>
      <c r="D78" s="4"/>
      <c r="E78" s="4"/>
      <c r="F78" s="73"/>
      <c r="G78" s="72"/>
      <c r="H78" s="72"/>
      <c r="I78" s="72"/>
    </row>
    <row r="79" spans="1:9" ht="12.95" customHeight="1" x14ac:dyDescent="0.2">
      <c r="A79" s="5" t="s">
        <v>821</v>
      </c>
      <c r="B79" s="45" t="s">
        <v>1439</v>
      </c>
      <c r="C79" s="4" t="s">
        <v>822</v>
      </c>
      <c r="D79" s="4" t="s">
        <v>594</v>
      </c>
      <c r="E79" s="6">
        <v>6500000</v>
      </c>
      <c r="F79" s="7">
        <v>6646.17</v>
      </c>
      <c r="G79" s="8">
        <v>2.5499999999999998E-2</v>
      </c>
      <c r="H79" s="14">
        <v>7.3233000000000006E-2</v>
      </c>
      <c r="I79" s="9"/>
    </row>
    <row r="80" spans="1:9" ht="12.95" customHeight="1" x14ac:dyDescent="0.2">
      <c r="A80" s="5" t="s">
        <v>1279</v>
      </c>
      <c r="B80" s="45" t="s">
        <v>1534</v>
      </c>
      <c r="C80" s="4" t="s">
        <v>1280</v>
      </c>
      <c r="D80" s="4" t="s">
        <v>594</v>
      </c>
      <c r="E80" s="6">
        <v>6500000</v>
      </c>
      <c r="F80" s="7">
        <v>6491.75</v>
      </c>
      <c r="G80" s="8">
        <v>2.4899999999999999E-2</v>
      </c>
      <c r="H80" s="14">
        <v>7.0979E-2</v>
      </c>
      <c r="I80" s="9"/>
    </row>
    <row r="81" spans="1:9" ht="12.95" customHeight="1" x14ac:dyDescent="0.2">
      <c r="A81" s="5" t="s">
        <v>793</v>
      </c>
      <c r="B81" s="45" t="s">
        <v>1426</v>
      </c>
      <c r="C81" s="4" t="s">
        <v>794</v>
      </c>
      <c r="D81" s="4" t="s">
        <v>594</v>
      </c>
      <c r="E81" s="6">
        <v>5000000</v>
      </c>
      <c r="F81" s="7">
        <v>5149.17</v>
      </c>
      <c r="G81" s="8">
        <v>1.9800000000000002E-2</v>
      </c>
      <c r="H81" s="14">
        <v>7.1743000000000001E-2</v>
      </c>
      <c r="I81" s="9"/>
    </row>
    <row r="82" spans="1:9" ht="12.95" customHeight="1" x14ac:dyDescent="0.2">
      <c r="A82" s="5" t="s">
        <v>783</v>
      </c>
      <c r="B82" s="45" t="s">
        <v>1421</v>
      </c>
      <c r="C82" s="4" t="s">
        <v>784</v>
      </c>
      <c r="D82" s="4" t="s">
        <v>594</v>
      </c>
      <c r="E82" s="6">
        <v>5000000</v>
      </c>
      <c r="F82" s="7">
        <v>5011.82</v>
      </c>
      <c r="G82" s="8">
        <v>1.9199999999999998E-2</v>
      </c>
      <c r="H82" s="14">
        <v>7.1472999999999995E-2</v>
      </c>
      <c r="I82" s="9"/>
    </row>
    <row r="83" spans="1:9" ht="12.95" customHeight="1" x14ac:dyDescent="0.2">
      <c r="A83" s="5" t="s">
        <v>805</v>
      </c>
      <c r="B83" s="45" t="s">
        <v>1431</v>
      </c>
      <c r="C83" s="4" t="s">
        <v>806</v>
      </c>
      <c r="D83" s="4" t="s">
        <v>594</v>
      </c>
      <c r="E83" s="6">
        <v>5000000</v>
      </c>
      <c r="F83" s="7">
        <v>5004.58</v>
      </c>
      <c r="G83" s="8">
        <v>1.9199999999999998E-2</v>
      </c>
      <c r="H83" s="14">
        <v>7.1112999999999996E-2</v>
      </c>
      <c r="I83" s="9"/>
    </row>
    <row r="84" spans="1:9" ht="12.95" customHeight="1" x14ac:dyDescent="0.2">
      <c r="A84" s="5" t="s">
        <v>807</v>
      </c>
      <c r="B84" s="45" t="s">
        <v>1432</v>
      </c>
      <c r="C84" s="4" t="s">
        <v>808</v>
      </c>
      <c r="D84" s="4" t="s">
        <v>594</v>
      </c>
      <c r="E84" s="6">
        <v>4000000</v>
      </c>
      <c r="F84" s="7">
        <v>4076.78</v>
      </c>
      <c r="G84" s="8">
        <v>1.5599999999999999E-2</v>
      </c>
      <c r="H84" s="14">
        <v>7.1462999999999999E-2</v>
      </c>
      <c r="I84" s="9"/>
    </row>
    <row r="85" spans="1:9" ht="12.95" customHeight="1" x14ac:dyDescent="0.2">
      <c r="A85" s="5" t="s">
        <v>791</v>
      </c>
      <c r="B85" s="45" t="s">
        <v>1425</v>
      </c>
      <c r="C85" s="4" t="s">
        <v>792</v>
      </c>
      <c r="D85" s="4" t="s">
        <v>629</v>
      </c>
      <c r="E85" s="6">
        <v>4000</v>
      </c>
      <c r="F85" s="7">
        <v>3942.62</v>
      </c>
      <c r="G85" s="8">
        <v>1.5100000000000001E-2</v>
      </c>
      <c r="H85" s="14">
        <v>6.9949999999999998E-2</v>
      </c>
      <c r="I85" s="9"/>
    </row>
    <row r="86" spans="1:9" ht="12.95" customHeight="1" x14ac:dyDescent="0.2">
      <c r="A86" s="5" t="s">
        <v>1281</v>
      </c>
      <c r="B86" s="45" t="s">
        <v>1535</v>
      </c>
      <c r="C86" s="4" t="s">
        <v>1282</v>
      </c>
      <c r="D86" s="4" t="s">
        <v>594</v>
      </c>
      <c r="E86" s="6">
        <v>3500000</v>
      </c>
      <c r="F86" s="7">
        <v>3645.36</v>
      </c>
      <c r="G86" s="8">
        <v>1.4E-2</v>
      </c>
      <c r="H86" s="14">
        <v>7.1743000000000001E-2</v>
      </c>
      <c r="I86" s="9"/>
    </row>
    <row r="87" spans="1:9" ht="12.95" customHeight="1" x14ac:dyDescent="0.2">
      <c r="A87" s="5" t="s">
        <v>787</v>
      </c>
      <c r="B87" s="45" t="s">
        <v>1423</v>
      </c>
      <c r="C87" s="4" t="s">
        <v>788</v>
      </c>
      <c r="D87" s="4" t="s">
        <v>594</v>
      </c>
      <c r="E87" s="6">
        <v>2500000</v>
      </c>
      <c r="F87" s="7">
        <v>2602.9899999999998</v>
      </c>
      <c r="G87" s="8">
        <v>0.01</v>
      </c>
      <c r="H87" s="14">
        <v>6.9634000000000001E-2</v>
      </c>
      <c r="I87" s="9"/>
    </row>
    <row r="88" spans="1:9" ht="12.95" customHeight="1" x14ac:dyDescent="0.2">
      <c r="A88" s="5" t="s">
        <v>1283</v>
      </c>
      <c r="B88" s="45" t="s">
        <v>1536</v>
      </c>
      <c r="C88" s="4" t="s">
        <v>1284</v>
      </c>
      <c r="D88" s="4" t="s">
        <v>594</v>
      </c>
      <c r="E88" s="6">
        <v>2500000</v>
      </c>
      <c r="F88" s="7">
        <v>2590.8000000000002</v>
      </c>
      <c r="G88" s="8">
        <v>9.9000000000000008E-3</v>
      </c>
      <c r="H88" s="14">
        <v>6.9415000000000004E-2</v>
      </c>
      <c r="I88" s="9"/>
    </row>
    <row r="89" spans="1:9" ht="12.95" customHeight="1" x14ac:dyDescent="0.2">
      <c r="A89" s="5" t="s">
        <v>873</v>
      </c>
      <c r="B89" s="45" t="s">
        <v>1463</v>
      </c>
      <c r="C89" s="4" t="s">
        <v>874</v>
      </c>
      <c r="D89" s="4" t="s">
        <v>594</v>
      </c>
      <c r="E89" s="6">
        <v>2500000</v>
      </c>
      <c r="F89" s="7">
        <v>2578.4</v>
      </c>
      <c r="G89" s="8">
        <v>9.9000000000000008E-3</v>
      </c>
      <c r="H89" s="14">
        <v>7.1174000000000001E-2</v>
      </c>
      <c r="I89" s="9"/>
    </row>
    <row r="90" spans="1:9" ht="12.95" customHeight="1" x14ac:dyDescent="0.2">
      <c r="A90" s="5" t="s">
        <v>965</v>
      </c>
      <c r="B90" s="45" t="s">
        <v>1509</v>
      </c>
      <c r="C90" s="4" t="s">
        <v>966</v>
      </c>
      <c r="D90" s="4" t="s">
        <v>629</v>
      </c>
      <c r="E90" s="6">
        <v>250</v>
      </c>
      <c r="F90" s="7">
        <v>2550.1</v>
      </c>
      <c r="G90" s="8">
        <v>9.7999999999999997E-3</v>
      </c>
      <c r="H90" s="14">
        <v>6.9599999999999995E-2</v>
      </c>
      <c r="I90" s="9"/>
    </row>
    <row r="91" spans="1:9" ht="12.95" customHeight="1" x14ac:dyDescent="0.2">
      <c r="A91" s="5" t="s">
        <v>797</v>
      </c>
      <c r="B91" s="45" t="s">
        <v>1428</v>
      </c>
      <c r="C91" s="4" t="s">
        <v>798</v>
      </c>
      <c r="D91" s="4" t="s">
        <v>594</v>
      </c>
      <c r="E91" s="6">
        <v>2500000</v>
      </c>
      <c r="F91" s="7">
        <v>2540.02</v>
      </c>
      <c r="G91" s="8">
        <v>9.7000000000000003E-3</v>
      </c>
      <c r="H91" s="14">
        <v>7.1017999999999998E-2</v>
      </c>
      <c r="I91" s="9"/>
    </row>
    <row r="92" spans="1:9" ht="12.95" customHeight="1" x14ac:dyDescent="0.2">
      <c r="A92" s="5" t="s">
        <v>857</v>
      </c>
      <c r="B92" s="45" t="s">
        <v>1455</v>
      </c>
      <c r="C92" s="4" t="s">
        <v>858</v>
      </c>
      <c r="D92" s="4" t="s">
        <v>629</v>
      </c>
      <c r="E92" s="6">
        <v>2500</v>
      </c>
      <c r="F92" s="7">
        <v>2539.6999999999998</v>
      </c>
      <c r="G92" s="8">
        <v>9.7000000000000003E-3</v>
      </c>
      <c r="H92" s="14">
        <v>6.9599999999999995E-2</v>
      </c>
      <c r="I92" s="9"/>
    </row>
    <row r="93" spans="1:9" ht="12.95" customHeight="1" x14ac:dyDescent="0.2">
      <c r="A93" s="5" t="s">
        <v>1285</v>
      </c>
      <c r="B93" s="45" t="s">
        <v>1537</v>
      </c>
      <c r="C93" s="4" t="s">
        <v>1286</v>
      </c>
      <c r="D93" s="4" t="s">
        <v>629</v>
      </c>
      <c r="E93" s="6">
        <v>2500</v>
      </c>
      <c r="F93" s="7">
        <v>2538.1</v>
      </c>
      <c r="G93" s="8">
        <v>9.7000000000000003E-3</v>
      </c>
      <c r="H93" s="14">
        <v>7.1199999999999999E-2</v>
      </c>
      <c r="I93" s="9"/>
    </row>
    <row r="94" spans="1:9" ht="12.95" customHeight="1" x14ac:dyDescent="0.2">
      <c r="A94" s="5" t="s">
        <v>799</v>
      </c>
      <c r="B94" s="45" t="s">
        <v>1757</v>
      </c>
      <c r="C94" s="4" t="s">
        <v>800</v>
      </c>
      <c r="D94" s="4" t="s">
        <v>629</v>
      </c>
      <c r="E94" s="6">
        <v>2500</v>
      </c>
      <c r="F94" s="7">
        <v>2535.5500000000002</v>
      </c>
      <c r="G94" s="8">
        <v>9.7000000000000003E-3</v>
      </c>
      <c r="H94" s="14">
        <v>7.0099999999999996E-2</v>
      </c>
      <c r="I94" s="9"/>
    </row>
    <row r="95" spans="1:9" ht="12.95" customHeight="1" x14ac:dyDescent="0.2">
      <c r="A95" s="5" t="s">
        <v>843</v>
      </c>
      <c r="B95" s="45" t="s">
        <v>1449</v>
      </c>
      <c r="C95" s="4" t="s">
        <v>844</v>
      </c>
      <c r="D95" s="4" t="s">
        <v>629</v>
      </c>
      <c r="E95" s="6">
        <v>2500</v>
      </c>
      <c r="F95" s="7">
        <v>2535.37</v>
      </c>
      <c r="G95" s="8">
        <v>9.7000000000000003E-3</v>
      </c>
      <c r="H95" s="14">
        <v>6.8750000000000006E-2</v>
      </c>
      <c r="I95" s="9"/>
    </row>
    <row r="96" spans="1:9" ht="12.95" customHeight="1" x14ac:dyDescent="0.2">
      <c r="A96" s="5" t="s">
        <v>801</v>
      </c>
      <c r="B96" s="45" t="s">
        <v>1429</v>
      </c>
      <c r="C96" s="4" t="s">
        <v>802</v>
      </c>
      <c r="D96" s="4" t="s">
        <v>594</v>
      </c>
      <c r="E96" s="6">
        <v>2500000</v>
      </c>
      <c r="F96" s="7">
        <v>2511.4299999999998</v>
      </c>
      <c r="G96" s="8">
        <v>9.5999999999999992E-3</v>
      </c>
      <c r="H96" s="14">
        <v>7.1743000000000001E-2</v>
      </c>
      <c r="I96" s="9"/>
    </row>
    <row r="97" spans="1:9" ht="12.95" customHeight="1" x14ac:dyDescent="0.2">
      <c r="A97" s="5" t="s">
        <v>803</v>
      </c>
      <c r="B97" s="45" t="s">
        <v>1430</v>
      </c>
      <c r="C97" s="4" t="s">
        <v>804</v>
      </c>
      <c r="D97" s="4" t="s">
        <v>629</v>
      </c>
      <c r="E97" s="6">
        <v>2500</v>
      </c>
      <c r="F97" s="7">
        <v>2510.02</v>
      </c>
      <c r="G97" s="8">
        <v>9.5999999999999992E-3</v>
      </c>
      <c r="H97" s="14">
        <v>7.1599999999999997E-2</v>
      </c>
      <c r="I97" s="9"/>
    </row>
    <row r="98" spans="1:9" ht="12.95" customHeight="1" x14ac:dyDescent="0.2">
      <c r="A98" s="5" t="s">
        <v>1287</v>
      </c>
      <c r="B98" s="45" t="s">
        <v>1538</v>
      </c>
      <c r="C98" s="4" t="s">
        <v>1288</v>
      </c>
      <c r="D98" s="4" t="s">
        <v>629</v>
      </c>
      <c r="E98" s="6">
        <v>2500</v>
      </c>
      <c r="F98" s="7">
        <v>2505.2199999999998</v>
      </c>
      <c r="G98" s="8">
        <v>9.5999999999999992E-3</v>
      </c>
      <c r="H98" s="14">
        <v>7.0349999999999996E-2</v>
      </c>
      <c r="I98" s="9"/>
    </row>
    <row r="99" spans="1:9" ht="12.95" customHeight="1" x14ac:dyDescent="0.2">
      <c r="A99" s="5" t="s">
        <v>1289</v>
      </c>
      <c r="B99" s="45" t="s">
        <v>1539</v>
      </c>
      <c r="C99" s="4" t="s">
        <v>1290</v>
      </c>
      <c r="D99" s="4" t="s">
        <v>594</v>
      </c>
      <c r="E99" s="6">
        <v>2500000</v>
      </c>
      <c r="F99" s="7">
        <v>2501.25</v>
      </c>
      <c r="G99" s="8">
        <v>9.5999999999999992E-3</v>
      </c>
      <c r="H99" s="14">
        <v>7.1638999999999994E-2</v>
      </c>
      <c r="I99" s="9"/>
    </row>
    <row r="100" spans="1:9" ht="12.95" customHeight="1" x14ac:dyDescent="0.2">
      <c r="A100" s="5" t="s">
        <v>847</v>
      </c>
      <c r="B100" s="45" t="s">
        <v>1451</v>
      </c>
      <c r="C100" s="4" t="s">
        <v>848</v>
      </c>
      <c r="D100" s="4" t="s">
        <v>629</v>
      </c>
      <c r="E100" s="6">
        <v>2500</v>
      </c>
      <c r="F100" s="7">
        <v>2499.6</v>
      </c>
      <c r="G100" s="8">
        <v>9.5999999999999992E-3</v>
      </c>
      <c r="H100" s="14">
        <v>7.3550000000000004E-2</v>
      </c>
      <c r="I100" s="9"/>
    </row>
    <row r="101" spans="1:9" ht="12.95" customHeight="1" x14ac:dyDescent="0.2">
      <c r="A101" s="5" t="s">
        <v>995</v>
      </c>
      <c r="B101" s="45" t="s">
        <v>1524</v>
      </c>
      <c r="C101" s="4" t="s">
        <v>996</v>
      </c>
      <c r="D101" s="4" t="s">
        <v>594</v>
      </c>
      <c r="E101" s="6">
        <v>2500000</v>
      </c>
      <c r="F101" s="7">
        <v>2499.14</v>
      </c>
      <c r="G101" s="8">
        <v>9.5999999999999992E-3</v>
      </c>
      <c r="H101" s="14">
        <v>7.1062E-2</v>
      </c>
      <c r="I101" s="9"/>
    </row>
    <row r="102" spans="1:9" ht="12.95" customHeight="1" x14ac:dyDescent="0.2">
      <c r="A102" s="5" t="s">
        <v>927</v>
      </c>
      <c r="B102" s="45" t="s">
        <v>1490</v>
      </c>
      <c r="C102" s="4" t="s">
        <v>928</v>
      </c>
      <c r="D102" s="4" t="s">
        <v>594</v>
      </c>
      <c r="E102" s="6">
        <v>2500000</v>
      </c>
      <c r="F102" s="7">
        <v>2460.41</v>
      </c>
      <c r="G102" s="8">
        <v>9.4000000000000004E-3</v>
      </c>
      <c r="H102" s="14">
        <v>7.3025999999999994E-2</v>
      </c>
      <c r="I102" s="9"/>
    </row>
    <row r="103" spans="1:9" ht="12.95" customHeight="1" x14ac:dyDescent="0.2">
      <c r="A103" s="5" t="s">
        <v>817</v>
      </c>
      <c r="B103" s="45" t="s">
        <v>1437</v>
      </c>
      <c r="C103" s="4" t="s">
        <v>818</v>
      </c>
      <c r="D103" s="4" t="s">
        <v>594</v>
      </c>
      <c r="E103" s="6">
        <v>2300100</v>
      </c>
      <c r="F103" s="7">
        <v>2381.9299999999998</v>
      </c>
      <c r="G103" s="8">
        <v>9.1000000000000004E-3</v>
      </c>
      <c r="H103" s="14">
        <v>7.1618000000000001E-2</v>
      </c>
      <c r="I103" s="9"/>
    </row>
    <row r="104" spans="1:9" ht="12.95" customHeight="1" x14ac:dyDescent="0.2">
      <c r="A104" s="5" t="s">
        <v>947</v>
      </c>
      <c r="B104" s="45" t="s">
        <v>1500</v>
      </c>
      <c r="C104" s="4" t="s">
        <v>948</v>
      </c>
      <c r="D104" s="4" t="s">
        <v>594</v>
      </c>
      <c r="E104" s="6">
        <v>2000000</v>
      </c>
      <c r="F104" s="7">
        <v>2089.56</v>
      </c>
      <c r="G104" s="8">
        <v>8.0000000000000002E-3</v>
      </c>
      <c r="H104" s="14">
        <v>6.3794000000000003E-2</v>
      </c>
      <c r="I104" s="9"/>
    </row>
    <row r="105" spans="1:9" ht="12.95" customHeight="1" x14ac:dyDescent="0.2">
      <c r="A105" s="5" t="s">
        <v>827</v>
      </c>
      <c r="B105" s="45" t="s">
        <v>1442</v>
      </c>
      <c r="C105" s="4" t="s">
        <v>828</v>
      </c>
      <c r="D105" s="4" t="s">
        <v>594</v>
      </c>
      <c r="E105" s="6">
        <v>2000000</v>
      </c>
      <c r="F105" s="7">
        <v>2077.79</v>
      </c>
      <c r="G105" s="8">
        <v>8.0000000000000002E-3</v>
      </c>
      <c r="H105" s="14">
        <v>6.9310999999999998E-2</v>
      </c>
      <c r="I105" s="9"/>
    </row>
    <row r="106" spans="1:9" ht="12.95" customHeight="1" x14ac:dyDescent="0.2">
      <c r="A106" s="5" t="s">
        <v>1291</v>
      </c>
      <c r="B106" s="45" t="s">
        <v>1540</v>
      </c>
      <c r="C106" s="4" t="s">
        <v>1292</v>
      </c>
      <c r="D106" s="4" t="s">
        <v>594</v>
      </c>
      <c r="E106" s="6">
        <v>2000000</v>
      </c>
      <c r="F106" s="7">
        <v>2062.0500000000002</v>
      </c>
      <c r="G106" s="8">
        <v>7.9000000000000008E-3</v>
      </c>
      <c r="H106" s="14">
        <v>7.1174000000000001E-2</v>
      </c>
      <c r="I106" s="9"/>
    </row>
    <row r="107" spans="1:9" ht="12.95" customHeight="1" x14ac:dyDescent="0.2">
      <c r="A107" s="5" t="s">
        <v>1293</v>
      </c>
      <c r="B107" s="45" t="s">
        <v>1541</v>
      </c>
      <c r="C107" s="4" t="s">
        <v>1294</v>
      </c>
      <c r="D107" s="4" t="s">
        <v>594</v>
      </c>
      <c r="E107" s="6">
        <v>2000000</v>
      </c>
      <c r="F107" s="7">
        <v>2061.75</v>
      </c>
      <c r="G107" s="8">
        <v>7.9000000000000008E-3</v>
      </c>
      <c r="H107" s="14">
        <v>7.3233000000000006E-2</v>
      </c>
      <c r="I107" s="9"/>
    </row>
    <row r="108" spans="1:9" ht="12.95" customHeight="1" x14ac:dyDescent="0.2">
      <c r="A108" s="5" t="s">
        <v>971</v>
      </c>
      <c r="B108" s="45" t="s">
        <v>1512</v>
      </c>
      <c r="C108" s="4" t="s">
        <v>972</v>
      </c>
      <c r="D108" s="4" t="s">
        <v>594</v>
      </c>
      <c r="E108" s="6">
        <v>2000000</v>
      </c>
      <c r="F108" s="7">
        <v>2031.21</v>
      </c>
      <c r="G108" s="8">
        <v>7.7999999999999996E-3</v>
      </c>
      <c r="H108" s="14">
        <v>7.1586999999999998E-2</v>
      </c>
      <c r="I108" s="9"/>
    </row>
    <row r="109" spans="1:9" ht="12.95" customHeight="1" x14ac:dyDescent="0.2">
      <c r="A109" s="5" t="s">
        <v>935</v>
      </c>
      <c r="B109" s="45" t="s">
        <v>1494</v>
      </c>
      <c r="C109" s="4" t="s">
        <v>936</v>
      </c>
      <c r="D109" s="4" t="s">
        <v>594</v>
      </c>
      <c r="E109" s="6">
        <v>1500000</v>
      </c>
      <c r="F109" s="7">
        <v>1579.61</v>
      </c>
      <c r="G109" s="8">
        <v>6.1000000000000004E-3</v>
      </c>
      <c r="H109" s="14">
        <v>7.1290000000000006E-2</v>
      </c>
      <c r="I109" s="9"/>
    </row>
    <row r="110" spans="1:9" ht="12.95" customHeight="1" x14ac:dyDescent="0.2">
      <c r="A110" s="5" t="s">
        <v>897</v>
      </c>
      <c r="B110" s="45" t="s">
        <v>1475</v>
      </c>
      <c r="C110" s="4" t="s">
        <v>898</v>
      </c>
      <c r="D110" s="4" t="s">
        <v>594</v>
      </c>
      <c r="E110" s="6">
        <v>1500000</v>
      </c>
      <c r="F110" s="7">
        <v>1548.2</v>
      </c>
      <c r="G110" s="8">
        <v>5.8999999999999999E-3</v>
      </c>
      <c r="H110" s="14">
        <v>7.1174000000000001E-2</v>
      </c>
      <c r="I110" s="9"/>
    </row>
    <row r="111" spans="1:9" ht="12.95" customHeight="1" x14ac:dyDescent="0.2">
      <c r="A111" s="5" t="s">
        <v>871</v>
      </c>
      <c r="B111" s="45" t="s">
        <v>1462</v>
      </c>
      <c r="C111" s="4" t="s">
        <v>872</v>
      </c>
      <c r="D111" s="4" t="s">
        <v>594</v>
      </c>
      <c r="E111" s="6">
        <v>1500000</v>
      </c>
      <c r="F111" s="7">
        <v>1547.52</v>
      </c>
      <c r="G111" s="8">
        <v>5.8999999999999999E-3</v>
      </c>
      <c r="H111" s="14">
        <v>6.9310999999999998E-2</v>
      </c>
      <c r="I111" s="9"/>
    </row>
    <row r="112" spans="1:9" ht="12.95" customHeight="1" x14ac:dyDescent="0.2">
      <c r="A112" s="5" t="s">
        <v>1295</v>
      </c>
      <c r="B112" s="45" t="s">
        <v>1542</v>
      </c>
      <c r="C112" s="4" t="s">
        <v>1296</v>
      </c>
      <c r="D112" s="4" t="s">
        <v>594</v>
      </c>
      <c r="E112" s="6">
        <v>1500000</v>
      </c>
      <c r="F112" s="7">
        <v>1543.94</v>
      </c>
      <c r="G112" s="8">
        <v>5.8999999999999999E-3</v>
      </c>
      <c r="H112" s="14">
        <v>7.2845999999999994E-2</v>
      </c>
      <c r="I112" s="9"/>
    </row>
    <row r="113" spans="1:9" ht="12.95" customHeight="1" x14ac:dyDescent="0.2">
      <c r="A113" s="5" t="s">
        <v>1297</v>
      </c>
      <c r="B113" s="45" t="s">
        <v>1543</v>
      </c>
      <c r="C113" s="4" t="s">
        <v>1298</v>
      </c>
      <c r="D113" s="4" t="s">
        <v>594</v>
      </c>
      <c r="E113" s="6">
        <v>1500000</v>
      </c>
      <c r="F113" s="7">
        <v>1537.1</v>
      </c>
      <c r="G113" s="8">
        <v>5.8999999999999999E-3</v>
      </c>
      <c r="H113" s="14">
        <v>6.9543999999999995E-2</v>
      </c>
      <c r="I113" s="9"/>
    </row>
    <row r="114" spans="1:9" ht="12.95" customHeight="1" x14ac:dyDescent="0.2">
      <c r="A114" s="5" t="s">
        <v>907</v>
      </c>
      <c r="B114" s="45" t="s">
        <v>1480</v>
      </c>
      <c r="C114" s="4" t="s">
        <v>908</v>
      </c>
      <c r="D114" s="4" t="s">
        <v>594</v>
      </c>
      <c r="E114" s="6">
        <v>1500000</v>
      </c>
      <c r="F114" s="7">
        <v>1524.82</v>
      </c>
      <c r="G114" s="8">
        <v>5.8999999999999999E-3</v>
      </c>
      <c r="H114" s="14">
        <v>7.1017999999999998E-2</v>
      </c>
      <c r="I114" s="9"/>
    </row>
    <row r="115" spans="1:9" ht="12.95" customHeight="1" x14ac:dyDescent="0.2">
      <c r="A115" s="5" t="s">
        <v>1299</v>
      </c>
      <c r="B115" s="45" t="s">
        <v>1544</v>
      </c>
      <c r="C115" s="4" t="s">
        <v>1300</v>
      </c>
      <c r="D115" s="4" t="s">
        <v>594</v>
      </c>
      <c r="E115" s="6">
        <v>1500000</v>
      </c>
      <c r="F115" s="7">
        <v>1502.08</v>
      </c>
      <c r="G115" s="8">
        <v>5.7999999999999996E-3</v>
      </c>
      <c r="H115" s="14">
        <v>7.1112999999999996E-2</v>
      </c>
      <c r="I115" s="9"/>
    </row>
    <row r="116" spans="1:9" ht="12.95" customHeight="1" x14ac:dyDescent="0.2">
      <c r="A116" s="5" t="s">
        <v>1001</v>
      </c>
      <c r="B116" s="45" t="s">
        <v>1527</v>
      </c>
      <c r="C116" s="4" t="s">
        <v>1002</v>
      </c>
      <c r="D116" s="4" t="s">
        <v>594</v>
      </c>
      <c r="E116" s="6">
        <v>1500000</v>
      </c>
      <c r="F116" s="7">
        <v>1496.04</v>
      </c>
      <c r="G116" s="8">
        <v>5.7000000000000002E-3</v>
      </c>
      <c r="H116" s="14">
        <v>6.9103999999999999E-2</v>
      </c>
      <c r="I116" s="9"/>
    </row>
    <row r="117" spans="1:9" ht="12.95" customHeight="1" x14ac:dyDescent="0.2">
      <c r="A117" s="5" t="s">
        <v>809</v>
      </c>
      <c r="B117" s="45" t="s">
        <v>1433</v>
      </c>
      <c r="C117" s="4" t="s">
        <v>810</v>
      </c>
      <c r="D117" s="4" t="s">
        <v>594</v>
      </c>
      <c r="E117" s="6">
        <v>1000000</v>
      </c>
      <c r="F117" s="7">
        <v>1052.8399999999999</v>
      </c>
      <c r="G117" s="8">
        <v>4.0000000000000001E-3</v>
      </c>
      <c r="H117" s="14">
        <v>6.7899000000000001E-2</v>
      </c>
      <c r="I117" s="9"/>
    </row>
    <row r="118" spans="1:9" ht="12.95" customHeight="1" x14ac:dyDescent="0.2">
      <c r="A118" s="5" t="s">
        <v>815</v>
      </c>
      <c r="B118" s="45" t="s">
        <v>1436</v>
      </c>
      <c r="C118" s="4" t="s">
        <v>816</v>
      </c>
      <c r="D118" s="4" t="s">
        <v>594</v>
      </c>
      <c r="E118" s="6">
        <v>1000000</v>
      </c>
      <c r="F118" s="7">
        <v>1042.23</v>
      </c>
      <c r="G118" s="8">
        <v>4.0000000000000001E-3</v>
      </c>
      <c r="H118" s="14">
        <v>7.1743000000000001E-2</v>
      </c>
      <c r="I118" s="9"/>
    </row>
    <row r="119" spans="1:9" ht="12.95" customHeight="1" x14ac:dyDescent="0.2">
      <c r="A119" s="5" t="s">
        <v>789</v>
      </c>
      <c r="B119" s="45" t="s">
        <v>1424</v>
      </c>
      <c r="C119" s="4" t="s">
        <v>790</v>
      </c>
      <c r="D119" s="4" t="s">
        <v>594</v>
      </c>
      <c r="E119" s="6">
        <v>1000000</v>
      </c>
      <c r="F119" s="7">
        <v>1039.0999999999999</v>
      </c>
      <c r="G119" s="8">
        <v>4.0000000000000001E-3</v>
      </c>
      <c r="H119" s="14">
        <v>6.9415000000000004E-2</v>
      </c>
      <c r="I119" s="9"/>
    </row>
    <row r="120" spans="1:9" ht="12.95" customHeight="1" x14ac:dyDescent="0.2">
      <c r="A120" s="5" t="s">
        <v>1301</v>
      </c>
      <c r="B120" s="45" t="s">
        <v>1545</v>
      </c>
      <c r="C120" s="4" t="s">
        <v>1302</v>
      </c>
      <c r="D120" s="4" t="s">
        <v>594</v>
      </c>
      <c r="E120" s="6">
        <v>1000000</v>
      </c>
      <c r="F120" s="7">
        <v>1037.22</v>
      </c>
      <c r="G120" s="8">
        <v>4.0000000000000001E-3</v>
      </c>
      <c r="H120" s="14">
        <v>7.2327000000000002E-2</v>
      </c>
      <c r="I120" s="9"/>
    </row>
    <row r="121" spans="1:9" ht="12.95" customHeight="1" x14ac:dyDescent="0.2">
      <c r="A121" s="5" t="s">
        <v>811</v>
      </c>
      <c r="B121" s="45" t="s">
        <v>1434</v>
      </c>
      <c r="C121" s="4" t="s">
        <v>812</v>
      </c>
      <c r="D121" s="4" t="s">
        <v>594</v>
      </c>
      <c r="E121" s="6">
        <v>1000000</v>
      </c>
      <c r="F121" s="7">
        <v>1036.8</v>
      </c>
      <c r="G121" s="8">
        <v>4.0000000000000001E-3</v>
      </c>
      <c r="H121" s="14">
        <v>6.9415000000000004E-2</v>
      </c>
      <c r="I121" s="9"/>
    </row>
    <row r="122" spans="1:9" ht="12.95" customHeight="1" x14ac:dyDescent="0.2">
      <c r="A122" s="5" t="s">
        <v>1303</v>
      </c>
      <c r="B122" s="45" t="s">
        <v>1546</v>
      </c>
      <c r="C122" s="4" t="s">
        <v>1304</v>
      </c>
      <c r="D122" s="4" t="s">
        <v>594</v>
      </c>
      <c r="E122" s="6">
        <v>1000000</v>
      </c>
      <c r="F122" s="7">
        <v>1036.04</v>
      </c>
      <c r="G122" s="8">
        <v>4.0000000000000001E-3</v>
      </c>
      <c r="H122" s="14">
        <v>6.9415000000000004E-2</v>
      </c>
      <c r="I122" s="9"/>
    </row>
    <row r="123" spans="1:9" ht="12.95" customHeight="1" x14ac:dyDescent="0.2">
      <c r="A123" s="5" t="s">
        <v>1305</v>
      </c>
      <c r="B123" s="45" t="s">
        <v>1547</v>
      </c>
      <c r="C123" s="4" t="s">
        <v>1306</v>
      </c>
      <c r="D123" s="4" t="s">
        <v>594</v>
      </c>
      <c r="E123" s="6">
        <v>1000000</v>
      </c>
      <c r="F123" s="7">
        <v>1035.8900000000001</v>
      </c>
      <c r="G123" s="8">
        <v>4.0000000000000001E-3</v>
      </c>
      <c r="H123" s="14">
        <v>6.8096000000000004E-2</v>
      </c>
      <c r="I123" s="9"/>
    </row>
    <row r="124" spans="1:9" ht="12.95" customHeight="1" x14ac:dyDescent="0.2">
      <c r="A124" s="5" t="s">
        <v>1307</v>
      </c>
      <c r="B124" s="45" t="s">
        <v>1548</v>
      </c>
      <c r="C124" s="4" t="s">
        <v>1308</v>
      </c>
      <c r="D124" s="4" t="s">
        <v>594</v>
      </c>
      <c r="E124" s="6">
        <v>1000000</v>
      </c>
      <c r="F124" s="7">
        <v>1034.54</v>
      </c>
      <c r="G124" s="8">
        <v>4.0000000000000001E-3</v>
      </c>
      <c r="H124" s="14">
        <v>7.1618000000000001E-2</v>
      </c>
      <c r="I124" s="9"/>
    </row>
    <row r="125" spans="1:9" ht="12.95" customHeight="1" x14ac:dyDescent="0.2">
      <c r="A125" s="5" t="s">
        <v>1309</v>
      </c>
      <c r="B125" s="45" t="s">
        <v>1549</v>
      </c>
      <c r="C125" s="4" t="s">
        <v>1310</v>
      </c>
      <c r="D125" s="4" t="s">
        <v>594</v>
      </c>
      <c r="E125" s="6">
        <v>1000000</v>
      </c>
      <c r="F125" s="7">
        <v>1026.3399999999999</v>
      </c>
      <c r="G125" s="8">
        <v>3.8999999999999998E-3</v>
      </c>
      <c r="H125" s="14">
        <v>7.1185999999999999E-2</v>
      </c>
      <c r="I125" s="9"/>
    </row>
    <row r="126" spans="1:9" ht="12.95" customHeight="1" x14ac:dyDescent="0.2">
      <c r="A126" s="5" t="s">
        <v>833</v>
      </c>
      <c r="B126" s="45" t="s">
        <v>1445</v>
      </c>
      <c r="C126" s="4" t="s">
        <v>834</v>
      </c>
      <c r="D126" s="4" t="s">
        <v>626</v>
      </c>
      <c r="E126" s="6">
        <v>1000</v>
      </c>
      <c r="F126" s="7">
        <v>1025.01</v>
      </c>
      <c r="G126" s="8">
        <v>3.8999999999999998E-3</v>
      </c>
      <c r="H126" s="14">
        <v>6.9199999999999998E-2</v>
      </c>
      <c r="I126" s="9"/>
    </row>
    <row r="127" spans="1:9" ht="12.95" customHeight="1" x14ac:dyDescent="0.2">
      <c r="A127" s="5" t="s">
        <v>813</v>
      </c>
      <c r="B127" s="45" t="s">
        <v>1435</v>
      </c>
      <c r="C127" s="4" t="s">
        <v>814</v>
      </c>
      <c r="D127" s="4" t="s">
        <v>626</v>
      </c>
      <c r="E127" s="6">
        <v>1000</v>
      </c>
      <c r="F127" s="7">
        <v>1021.13</v>
      </c>
      <c r="G127" s="8">
        <v>3.8999999999999998E-3</v>
      </c>
      <c r="H127" s="14">
        <v>6.8900000000000003E-2</v>
      </c>
      <c r="I127" s="9"/>
    </row>
    <row r="128" spans="1:9" ht="12.95" customHeight="1" x14ac:dyDescent="0.2">
      <c r="A128" s="5" t="s">
        <v>875</v>
      </c>
      <c r="B128" s="45" t="s">
        <v>1464</v>
      </c>
      <c r="C128" s="4" t="s">
        <v>876</v>
      </c>
      <c r="D128" s="4" t="s">
        <v>629</v>
      </c>
      <c r="E128" s="6">
        <v>1000</v>
      </c>
      <c r="F128" s="7">
        <v>1012.33</v>
      </c>
      <c r="G128" s="8">
        <v>3.8999999999999998E-3</v>
      </c>
      <c r="H128" s="14">
        <v>7.0000000000000007E-2</v>
      </c>
      <c r="I128" s="9"/>
    </row>
    <row r="129" spans="1:9" ht="12.95" customHeight="1" x14ac:dyDescent="0.2">
      <c r="A129" s="5" t="s">
        <v>1311</v>
      </c>
      <c r="B129" s="45" t="s">
        <v>1550</v>
      </c>
      <c r="C129" s="4" t="s">
        <v>1312</v>
      </c>
      <c r="D129" s="4" t="s">
        <v>594</v>
      </c>
      <c r="E129" s="6">
        <v>1000000</v>
      </c>
      <c r="F129" s="7">
        <v>1012.32</v>
      </c>
      <c r="G129" s="8">
        <v>3.8999999999999998E-3</v>
      </c>
      <c r="H129" s="14">
        <v>7.3078000000000004E-2</v>
      </c>
      <c r="I129" s="9"/>
    </row>
    <row r="130" spans="1:9" ht="12.95" customHeight="1" x14ac:dyDescent="0.2">
      <c r="A130" s="5" t="s">
        <v>1313</v>
      </c>
      <c r="B130" s="45" t="s">
        <v>1551</v>
      </c>
      <c r="C130" s="4" t="s">
        <v>1314</v>
      </c>
      <c r="D130" s="4" t="s">
        <v>594</v>
      </c>
      <c r="E130" s="6">
        <v>1000000</v>
      </c>
      <c r="F130" s="7">
        <v>1011.55</v>
      </c>
      <c r="G130" s="8">
        <v>3.8999999999999998E-3</v>
      </c>
      <c r="H130" s="14">
        <v>7.3078000000000004E-2</v>
      </c>
      <c r="I130" s="9"/>
    </row>
    <row r="131" spans="1:9" ht="12.95" customHeight="1" x14ac:dyDescent="0.2">
      <c r="A131" s="5" t="s">
        <v>915</v>
      </c>
      <c r="B131" s="45" t="s">
        <v>1484</v>
      </c>
      <c r="C131" s="4" t="s">
        <v>916</v>
      </c>
      <c r="D131" s="4" t="s">
        <v>594</v>
      </c>
      <c r="E131" s="6">
        <v>1000000</v>
      </c>
      <c r="F131" s="7">
        <v>1003.54</v>
      </c>
      <c r="G131" s="8">
        <v>3.8999999999999998E-3</v>
      </c>
      <c r="H131" s="14">
        <v>7.1586999999999998E-2</v>
      </c>
      <c r="I131" s="9"/>
    </row>
    <row r="132" spans="1:9" ht="12.95" customHeight="1" x14ac:dyDescent="0.2">
      <c r="A132" s="5" t="s">
        <v>919</v>
      </c>
      <c r="B132" s="45" t="s">
        <v>1486</v>
      </c>
      <c r="C132" s="4" t="s">
        <v>920</v>
      </c>
      <c r="D132" s="4" t="s">
        <v>594</v>
      </c>
      <c r="E132" s="6">
        <v>1000000</v>
      </c>
      <c r="F132" s="7">
        <v>1000.84</v>
      </c>
      <c r="G132" s="8">
        <v>3.8E-3</v>
      </c>
      <c r="H132" s="14">
        <v>7.152E-2</v>
      </c>
      <c r="I132" s="9"/>
    </row>
    <row r="133" spans="1:9" ht="12.95" customHeight="1" x14ac:dyDescent="0.2">
      <c r="A133" s="5" t="s">
        <v>877</v>
      </c>
      <c r="B133" s="45" t="s">
        <v>1465</v>
      </c>
      <c r="C133" s="4" t="s">
        <v>878</v>
      </c>
      <c r="D133" s="4" t="s">
        <v>629</v>
      </c>
      <c r="E133" s="6">
        <v>1000</v>
      </c>
      <c r="F133" s="7">
        <v>998.59</v>
      </c>
      <c r="G133" s="8">
        <v>3.8E-3</v>
      </c>
      <c r="H133" s="14">
        <v>7.2973999999999997E-2</v>
      </c>
      <c r="I133" s="9"/>
    </row>
    <row r="134" spans="1:9" ht="12.95" customHeight="1" x14ac:dyDescent="0.2">
      <c r="A134" s="5" t="s">
        <v>1315</v>
      </c>
      <c r="B134" s="45" t="s">
        <v>1552</v>
      </c>
      <c r="C134" s="4" t="s">
        <v>1316</v>
      </c>
      <c r="D134" s="4" t="s">
        <v>594</v>
      </c>
      <c r="E134" s="6">
        <v>1000000</v>
      </c>
      <c r="F134" s="7">
        <v>993.1</v>
      </c>
      <c r="G134" s="8">
        <v>3.8E-3</v>
      </c>
      <c r="H134" s="14">
        <v>7.0967000000000002E-2</v>
      </c>
      <c r="I134" s="9"/>
    </row>
    <row r="135" spans="1:9" ht="12.95" customHeight="1" x14ac:dyDescent="0.2">
      <c r="A135" s="5" t="s">
        <v>1003</v>
      </c>
      <c r="B135" s="45" t="s">
        <v>1528</v>
      </c>
      <c r="C135" s="4" t="s">
        <v>1004</v>
      </c>
      <c r="D135" s="4" t="s">
        <v>594</v>
      </c>
      <c r="E135" s="6">
        <v>1000000</v>
      </c>
      <c r="F135" s="7">
        <v>992.26</v>
      </c>
      <c r="G135" s="8">
        <v>3.8E-3</v>
      </c>
      <c r="H135" s="14">
        <v>7.1468000000000004E-2</v>
      </c>
      <c r="I135" s="9"/>
    </row>
    <row r="136" spans="1:9" ht="12.95" customHeight="1" x14ac:dyDescent="0.2">
      <c r="A136" s="5" t="s">
        <v>923</v>
      </c>
      <c r="B136" s="45" t="s">
        <v>1488</v>
      </c>
      <c r="C136" s="4" t="s">
        <v>924</v>
      </c>
      <c r="D136" s="4" t="s">
        <v>594</v>
      </c>
      <c r="E136" s="6">
        <v>1000000</v>
      </c>
      <c r="F136" s="7">
        <v>991.51</v>
      </c>
      <c r="G136" s="8">
        <v>3.8E-3</v>
      </c>
      <c r="H136" s="14">
        <v>7.1536000000000002E-2</v>
      </c>
      <c r="I136" s="9"/>
    </row>
    <row r="137" spans="1:9" ht="12.95" customHeight="1" x14ac:dyDescent="0.2">
      <c r="A137" s="5" t="s">
        <v>1317</v>
      </c>
      <c r="B137" s="45" t="s">
        <v>1553</v>
      </c>
      <c r="C137" s="4" t="s">
        <v>1318</v>
      </c>
      <c r="D137" s="4" t="s">
        <v>594</v>
      </c>
      <c r="E137" s="6">
        <v>1000000</v>
      </c>
      <c r="F137" s="7">
        <v>987.55</v>
      </c>
      <c r="G137" s="8">
        <v>3.8E-3</v>
      </c>
      <c r="H137" s="14">
        <v>6.9208000000000006E-2</v>
      </c>
      <c r="I137" s="9"/>
    </row>
    <row r="138" spans="1:9" ht="12.95" customHeight="1" x14ac:dyDescent="0.2">
      <c r="A138" s="5" t="s">
        <v>851</v>
      </c>
      <c r="B138" s="45" t="s">
        <v>1452</v>
      </c>
      <c r="C138" s="4" t="s">
        <v>852</v>
      </c>
      <c r="D138" s="4" t="s">
        <v>594</v>
      </c>
      <c r="E138" s="6">
        <v>1000000</v>
      </c>
      <c r="F138" s="7">
        <v>982.47</v>
      </c>
      <c r="G138" s="8">
        <v>3.8E-3</v>
      </c>
      <c r="H138" s="14">
        <v>7.3025999999999994E-2</v>
      </c>
      <c r="I138" s="9"/>
    </row>
    <row r="139" spans="1:9" ht="12.95" customHeight="1" x14ac:dyDescent="0.2">
      <c r="A139" s="5" t="s">
        <v>1013</v>
      </c>
      <c r="B139" s="45" t="s">
        <v>1533</v>
      </c>
      <c r="C139" s="4" t="s">
        <v>1014</v>
      </c>
      <c r="D139" s="4" t="s">
        <v>594</v>
      </c>
      <c r="E139" s="6">
        <v>1000000</v>
      </c>
      <c r="F139" s="7">
        <v>981.27</v>
      </c>
      <c r="G139" s="8">
        <v>3.8E-3</v>
      </c>
      <c r="H139" s="14">
        <v>6.9053000000000003E-2</v>
      </c>
      <c r="I139" s="9"/>
    </row>
    <row r="140" spans="1:9" ht="12.95" customHeight="1" x14ac:dyDescent="0.2">
      <c r="A140" s="5" t="s">
        <v>1319</v>
      </c>
      <c r="B140" s="45" t="s">
        <v>1554</v>
      </c>
      <c r="C140" s="4" t="s">
        <v>1320</v>
      </c>
      <c r="D140" s="4" t="s">
        <v>594</v>
      </c>
      <c r="E140" s="6">
        <v>1000000</v>
      </c>
      <c r="F140" s="7">
        <v>980.48</v>
      </c>
      <c r="G140" s="8">
        <v>3.8E-3</v>
      </c>
      <c r="H140" s="14">
        <v>7.0979E-2</v>
      </c>
      <c r="I140" s="9"/>
    </row>
    <row r="141" spans="1:9" ht="12.95" customHeight="1" x14ac:dyDescent="0.2">
      <c r="A141" s="5" t="s">
        <v>1321</v>
      </c>
      <c r="B141" s="45" t="s">
        <v>1555</v>
      </c>
      <c r="C141" s="4" t="s">
        <v>1322</v>
      </c>
      <c r="D141" s="4" t="s">
        <v>594</v>
      </c>
      <c r="E141" s="6">
        <v>1000000</v>
      </c>
      <c r="F141" s="7">
        <v>976.89</v>
      </c>
      <c r="G141" s="8">
        <v>3.7000000000000002E-3</v>
      </c>
      <c r="H141" s="14">
        <v>7.1536000000000002E-2</v>
      </c>
      <c r="I141" s="9"/>
    </row>
    <row r="142" spans="1:9" ht="12.95" customHeight="1" x14ac:dyDescent="0.2">
      <c r="A142" s="5" t="s">
        <v>853</v>
      </c>
      <c r="B142" s="45" t="s">
        <v>1453</v>
      </c>
      <c r="C142" s="4" t="s">
        <v>854</v>
      </c>
      <c r="D142" s="4" t="s">
        <v>594</v>
      </c>
      <c r="E142" s="6">
        <v>500000</v>
      </c>
      <c r="F142" s="7">
        <v>538.54999999999995</v>
      </c>
      <c r="G142" s="8">
        <v>2.0999999999999999E-3</v>
      </c>
      <c r="H142" s="14">
        <v>6.9680000000000006E-2</v>
      </c>
      <c r="I142" s="9"/>
    </row>
    <row r="143" spans="1:9" ht="12.95" customHeight="1" x14ac:dyDescent="0.2">
      <c r="A143" s="5" t="s">
        <v>931</v>
      </c>
      <c r="B143" s="45" t="s">
        <v>1492</v>
      </c>
      <c r="C143" s="4" t="s">
        <v>932</v>
      </c>
      <c r="D143" s="4" t="s">
        <v>594</v>
      </c>
      <c r="E143" s="6">
        <v>500000</v>
      </c>
      <c r="F143" s="7">
        <v>528.30999999999995</v>
      </c>
      <c r="G143" s="8">
        <v>2E-3</v>
      </c>
      <c r="H143" s="14">
        <v>7.1817000000000006E-2</v>
      </c>
      <c r="I143" s="9"/>
    </row>
    <row r="144" spans="1:9" ht="12.95" customHeight="1" x14ac:dyDescent="0.2">
      <c r="A144" s="5" t="s">
        <v>883</v>
      </c>
      <c r="B144" s="45" t="s">
        <v>1468</v>
      </c>
      <c r="C144" s="4" t="s">
        <v>884</v>
      </c>
      <c r="D144" s="4" t="s">
        <v>629</v>
      </c>
      <c r="E144" s="6">
        <v>50</v>
      </c>
      <c r="F144" s="7">
        <v>524.55999999999995</v>
      </c>
      <c r="G144" s="8">
        <v>2E-3</v>
      </c>
      <c r="H144" s="14">
        <v>6.7373000000000002E-2</v>
      </c>
      <c r="I144" s="9"/>
    </row>
    <row r="145" spans="1:9" ht="12.95" customHeight="1" x14ac:dyDescent="0.2">
      <c r="A145" s="5" t="s">
        <v>1323</v>
      </c>
      <c r="B145" s="45" t="s">
        <v>1556</v>
      </c>
      <c r="C145" s="4" t="s">
        <v>1324</v>
      </c>
      <c r="D145" s="4" t="s">
        <v>594</v>
      </c>
      <c r="E145" s="6">
        <v>500000</v>
      </c>
      <c r="F145" s="7">
        <v>521.05999999999995</v>
      </c>
      <c r="G145" s="8">
        <v>2E-3</v>
      </c>
      <c r="H145" s="14">
        <v>7.1185999999999999E-2</v>
      </c>
      <c r="I145" s="9"/>
    </row>
    <row r="146" spans="1:9" ht="12.95" customHeight="1" x14ac:dyDescent="0.2">
      <c r="A146" s="5" t="s">
        <v>1325</v>
      </c>
      <c r="B146" s="45" t="s">
        <v>1557</v>
      </c>
      <c r="C146" s="4" t="s">
        <v>1326</v>
      </c>
      <c r="D146" s="4" t="s">
        <v>594</v>
      </c>
      <c r="E146" s="6">
        <v>500000</v>
      </c>
      <c r="F146" s="7">
        <v>520.59</v>
      </c>
      <c r="G146" s="8">
        <v>2E-3</v>
      </c>
      <c r="H146" s="14">
        <v>6.9310999999999998E-2</v>
      </c>
      <c r="I146" s="9"/>
    </row>
    <row r="147" spans="1:9" ht="12.95" customHeight="1" x14ac:dyDescent="0.2">
      <c r="A147" s="5" t="s">
        <v>825</v>
      </c>
      <c r="B147" s="45" t="s">
        <v>1441</v>
      </c>
      <c r="C147" s="4" t="s">
        <v>826</v>
      </c>
      <c r="D147" s="4" t="s">
        <v>594</v>
      </c>
      <c r="E147" s="6">
        <v>500000</v>
      </c>
      <c r="F147" s="7">
        <v>520.17999999999995</v>
      </c>
      <c r="G147" s="8">
        <v>2E-3</v>
      </c>
      <c r="H147" s="14">
        <v>7.1743000000000001E-2</v>
      </c>
      <c r="I147" s="9"/>
    </row>
    <row r="148" spans="1:9" ht="12.95" customHeight="1" x14ac:dyDescent="0.2">
      <c r="A148" s="5" t="s">
        <v>1327</v>
      </c>
      <c r="B148" s="45" t="s">
        <v>1558</v>
      </c>
      <c r="C148" s="4" t="s">
        <v>1328</v>
      </c>
      <c r="D148" s="4" t="s">
        <v>594</v>
      </c>
      <c r="E148" s="6">
        <v>500000</v>
      </c>
      <c r="F148" s="7">
        <v>517.91</v>
      </c>
      <c r="G148" s="8">
        <v>2E-3</v>
      </c>
      <c r="H148" s="14">
        <v>6.9310999999999998E-2</v>
      </c>
      <c r="I148" s="9"/>
    </row>
    <row r="149" spans="1:9" ht="12.95" customHeight="1" x14ac:dyDescent="0.2">
      <c r="A149" s="5" t="s">
        <v>1329</v>
      </c>
      <c r="B149" s="45" t="s">
        <v>1559</v>
      </c>
      <c r="C149" s="4" t="s">
        <v>1330</v>
      </c>
      <c r="D149" s="4" t="s">
        <v>594</v>
      </c>
      <c r="E149" s="6">
        <v>500000</v>
      </c>
      <c r="F149" s="7">
        <v>517.77</v>
      </c>
      <c r="G149" s="8">
        <v>2E-3</v>
      </c>
      <c r="H149" s="14">
        <v>7.1188000000000001E-2</v>
      </c>
      <c r="I149" s="9"/>
    </row>
    <row r="150" spans="1:9" ht="12.95" customHeight="1" x14ac:dyDescent="0.2">
      <c r="A150" s="5" t="s">
        <v>955</v>
      </c>
      <c r="B150" s="45" t="s">
        <v>1504</v>
      </c>
      <c r="C150" s="4" t="s">
        <v>956</v>
      </c>
      <c r="D150" s="4" t="s">
        <v>594</v>
      </c>
      <c r="E150" s="6">
        <v>500000</v>
      </c>
      <c r="F150" s="7">
        <v>516.54</v>
      </c>
      <c r="G150" s="8">
        <v>2E-3</v>
      </c>
      <c r="H150" s="14">
        <v>7.1268999999999999E-2</v>
      </c>
      <c r="I150" s="9"/>
    </row>
    <row r="151" spans="1:9" ht="12.95" customHeight="1" x14ac:dyDescent="0.2">
      <c r="A151" s="5" t="s">
        <v>1331</v>
      </c>
      <c r="B151" s="45" t="s">
        <v>1560</v>
      </c>
      <c r="C151" s="4" t="s">
        <v>1332</v>
      </c>
      <c r="D151" s="4" t="s">
        <v>594</v>
      </c>
      <c r="E151" s="6">
        <v>500000</v>
      </c>
      <c r="F151" s="7">
        <v>514.36</v>
      </c>
      <c r="G151" s="8">
        <v>2E-3</v>
      </c>
      <c r="H151" s="14">
        <v>7.3842000000000005E-2</v>
      </c>
      <c r="I151" s="9"/>
    </row>
    <row r="152" spans="1:9" ht="12.95" customHeight="1" x14ac:dyDescent="0.2">
      <c r="A152" s="5" t="s">
        <v>1333</v>
      </c>
      <c r="B152" s="45" t="s">
        <v>1561</v>
      </c>
      <c r="C152" s="4" t="s">
        <v>1334</v>
      </c>
      <c r="D152" s="4" t="s">
        <v>594</v>
      </c>
      <c r="E152" s="6">
        <v>500000</v>
      </c>
      <c r="F152" s="7">
        <v>514.24</v>
      </c>
      <c r="G152" s="8">
        <v>2E-3</v>
      </c>
      <c r="H152" s="14">
        <v>7.1712999999999999E-2</v>
      </c>
      <c r="I152" s="9"/>
    </row>
    <row r="153" spans="1:9" ht="12.95" customHeight="1" x14ac:dyDescent="0.2">
      <c r="A153" s="5" t="s">
        <v>903</v>
      </c>
      <c r="B153" s="45" t="s">
        <v>1478</v>
      </c>
      <c r="C153" s="4" t="s">
        <v>904</v>
      </c>
      <c r="D153" s="4" t="s">
        <v>594</v>
      </c>
      <c r="E153" s="6">
        <v>500000</v>
      </c>
      <c r="F153" s="7">
        <v>513.72</v>
      </c>
      <c r="G153" s="8">
        <v>2E-3</v>
      </c>
      <c r="H153" s="14">
        <v>7.3233000000000006E-2</v>
      </c>
      <c r="I153" s="9"/>
    </row>
    <row r="154" spans="1:9" ht="12.95" customHeight="1" x14ac:dyDescent="0.2">
      <c r="A154" s="5" t="s">
        <v>1335</v>
      </c>
      <c r="B154" s="45" t="s">
        <v>1562</v>
      </c>
      <c r="C154" s="4" t="s">
        <v>1336</v>
      </c>
      <c r="D154" s="4" t="s">
        <v>594</v>
      </c>
      <c r="E154" s="6">
        <v>500000</v>
      </c>
      <c r="F154" s="7">
        <v>513.24</v>
      </c>
      <c r="G154" s="8">
        <v>2E-3</v>
      </c>
      <c r="H154" s="14">
        <v>7.3233000000000006E-2</v>
      </c>
      <c r="I154" s="9"/>
    </row>
    <row r="155" spans="1:9" ht="12.95" customHeight="1" x14ac:dyDescent="0.2">
      <c r="A155" s="5" t="s">
        <v>1337</v>
      </c>
      <c r="B155" s="45" t="s">
        <v>1563</v>
      </c>
      <c r="C155" s="4" t="s">
        <v>1338</v>
      </c>
      <c r="D155" s="4" t="s">
        <v>629</v>
      </c>
      <c r="E155" s="6">
        <v>50</v>
      </c>
      <c r="F155" s="7">
        <v>508.95</v>
      </c>
      <c r="G155" s="8">
        <v>2E-3</v>
      </c>
      <c r="H155" s="14">
        <v>6.5712999999999994E-2</v>
      </c>
      <c r="I155" s="9"/>
    </row>
    <row r="156" spans="1:9" ht="12.95" customHeight="1" x14ac:dyDescent="0.2">
      <c r="A156" s="5" t="s">
        <v>909</v>
      </c>
      <c r="B156" s="45" t="s">
        <v>1481</v>
      </c>
      <c r="C156" s="4" t="s">
        <v>910</v>
      </c>
      <c r="D156" s="4" t="s">
        <v>594</v>
      </c>
      <c r="E156" s="6">
        <v>500000</v>
      </c>
      <c r="F156" s="7">
        <v>508.08</v>
      </c>
      <c r="G156" s="8">
        <v>1.9E-3</v>
      </c>
      <c r="H156" s="14">
        <v>6.9260000000000002E-2</v>
      </c>
      <c r="I156" s="9"/>
    </row>
    <row r="157" spans="1:9" ht="12.95" customHeight="1" x14ac:dyDescent="0.2">
      <c r="A157" s="5" t="s">
        <v>1339</v>
      </c>
      <c r="B157" s="45" t="s">
        <v>1564</v>
      </c>
      <c r="C157" s="4" t="s">
        <v>1340</v>
      </c>
      <c r="D157" s="4" t="s">
        <v>594</v>
      </c>
      <c r="E157" s="6">
        <v>500000</v>
      </c>
      <c r="F157" s="7">
        <v>507.03</v>
      </c>
      <c r="G157" s="8">
        <v>1.9E-3</v>
      </c>
      <c r="H157" s="14">
        <v>6.9177000000000002E-2</v>
      </c>
      <c r="I157" s="9"/>
    </row>
    <row r="158" spans="1:9" ht="12.95" customHeight="1" x14ac:dyDescent="0.2">
      <c r="A158" s="5" t="s">
        <v>979</v>
      </c>
      <c r="B158" s="45" t="s">
        <v>1516</v>
      </c>
      <c r="C158" s="4" t="s">
        <v>980</v>
      </c>
      <c r="D158" s="4" t="s">
        <v>629</v>
      </c>
      <c r="E158" s="6">
        <v>500</v>
      </c>
      <c r="F158" s="7">
        <v>506.9</v>
      </c>
      <c r="G158" s="8">
        <v>1.9E-3</v>
      </c>
      <c r="H158" s="14">
        <v>7.0069999999999993E-2</v>
      </c>
      <c r="I158" s="9"/>
    </row>
    <row r="159" spans="1:9" ht="12.95" customHeight="1" x14ac:dyDescent="0.2">
      <c r="A159" s="5" t="s">
        <v>845</v>
      </c>
      <c r="B159" s="45" t="s">
        <v>1450</v>
      </c>
      <c r="C159" s="4" t="s">
        <v>846</v>
      </c>
      <c r="D159" s="4" t="s">
        <v>594</v>
      </c>
      <c r="E159" s="6">
        <v>500000</v>
      </c>
      <c r="F159" s="7">
        <v>506.22</v>
      </c>
      <c r="G159" s="8">
        <v>1.9E-3</v>
      </c>
      <c r="H159" s="14">
        <v>7.1586999999999998E-2</v>
      </c>
      <c r="I159" s="9"/>
    </row>
    <row r="160" spans="1:9" ht="12.95" customHeight="1" x14ac:dyDescent="0.2">
      <c r="A160" s="5" t="s">
        <v>1341</v>
      </c>
      <c r="B160" s="45" t="s">
        <v>1565</v>
      </c>
      <c r="C160" s="4" t="s">
        <v>1342</v>
      </c>
      <c r="D160" s="4" t="s">
        <v>594</v>
      </c>
      <c r="E160" s="6">
        <v>500000</v>
      </c>
      <c r="F160" s="7">
        <v>506.09</v>
      </c>
      <c r="G160" s="8">
        <v>1.9E-3</v>
      </c>
      <c r="H160" s="14">
        <v>7.3078000000000004E-2</v>
      </c>
      <c r="I160" s="9"/>
    </row>
    <row r="161" spans="1:9" ht="12.95" customHeight="1" x14ac:dyDescent="0.2">
      <c r="A161" s="5" t="s">
        <v>985</v>
      </c>
      <c r="B161" s="45" t="s">
        <v>1519</v>
      </c>
      <c r="C161" s="4" t="s">
        <v>986</v>
      </c>
      <c r="D161" s="4" t="s">
        <v>594</v>
      </c>
      <c r="E161" s="6">
        <v>500000</v>
      </c>
      <c r="F161" s="7">
        <v>505.32</v>
      </c>
      <c r="G161" s="8">
        <v>1.9E-3</v>
      </c>
      <c r="H161" s="14">
        <v>6.9665000000000005E-2</v>
      </c>
      <c r="I161" s="9"/>
    </row>
    <row r="162" spans="1:9" ht="12.95" customHeight="1" x14ac:dyDescent="0.2">
      <c r="A162" s="5" t="s">
        <v>1343</v>
      </c>
      <c r="B162" s="45" t="s">
        <v>1566</v>
      </c>
      <c r="C162" s="4" t="s">
        <v>1344</v>
      </c>
      <c r="D162" s="4" t="s">
        <v>594</v>
      </c>
      <c r="E162" s="6">
        <v>500000</v>
      </c>
      <c r="F162" s="7">
        <v>502.58</v>
      </c>
      <c r="G162" s="8">
        <v>1.9E-3</v>
      </c>
      <c r="H162" s="14">
        <v>7.1557999999999997E-2</v>
      </c>
      <c r="I162" s="9"/>
    </row>
    <row r="163" spans="1:9" ht="12.95" customHeight="1" x14ac:dyDescent="0.2">
      <c r="A163" s="5" t="s">
        <v>1345</v>
      </c>
      <c r="B163" s="45" t="s">
        <v>1567</v>
      </c>
      <c r="C163" s="4" t="s">
        <v>1346</v>
      </c>
      <c r="D163" s="4" t="s">
        <v>594</v>
      </c>
      <c r="E163" s="6">
        <v>500000</v>
      </c>
      <c r="F163" s="7">
        <v>499.76</v>
      </c>
      <c r="G163" s="8">
        <v>1.9E-3</v>
      </c>
      <c r="H163" s="14">
        <v>7.1601999999999999E-2</v>
      </c>
      <c r="I163" s="9"/>
    </row>
    <row r="164" spans="1:9" ht="12.95" customHeight="1" x14ac:dyDescent="0.2">
      <c r="A164" s="5" t="s">
        <v>1347</v>
      </c>
      <c r="B164" s="45" t="s">
        <v>1568</v>
      </c>
      <c r="C164" s="4" t="s">
        <v>1348</v>
      </c>
      <c r="D164" s="4" t="s">
        <v>594</v>
      </c>
      <c r="E164" s="6">
        <v>500000</v>
      </c>
      <c r="F164" s="7">
        <v>494.55</v>
      </c>
      <c r="G164" s="8">
        <v>1.9E-3</v>
      </c>
      <c r="H164" s="14">
        <v>6.9593000000000002E-2</v>
      </c>
      <c r="I164" s="9"/>
    </row>
    <row r="165" spans="1:9" ht="12.95" customHeight="1" x14ac:dyDescent="0.2">
      <c r="A165" s="5" t="s">
        <v>1349</v>
      </c>
      <c r="B165" s="45" t="s">
        <v>1569</v>
      </c>
      <c r="C165" s="4" t="s">
        <v>1350</v>
      </c>
      <c r="D165" s="4" t="s">
        <v>594</v>
      </c>
      <c r="E165" s="6">
        <v>500000</v>
      </c>
      <c r="F165" s="7">
        <v>494.03</v>
      </c>
      <c r="G165" s="8">
        <v>1.9E-3</v>
      </c>
      <c r="H165" s="14">
        <v>6.9208000000000006E-2</v>
      </c>
      <c r="I165" s="9"/>
    </row>
    <row r="166" spans="1:9" ht="12.95" customHeight="1" x14ac:dyDescent="0.2">
      <c r="A166" s="5" t="s">
        <v>1351</v>
      </c>
      <c r="B166" s="45" t="s">
        <v>1570</v>
      </c>
      <c r="C166" s="4" t="s">
        <v>1352</v>
      </c>
      <c r="D166" s="4" t="s">
        <v>626</v>
      </c>
      <c r="E166" s="6">
        <v>50</v>
      </c>
      <c r="F166" s="7">
        <v>493.43</v>
      </c>
      <c r="G166" s="8">
        <v>1.9E-3</v>
      </c>
      <c r="H166" s="14">
        <v>6.7400000000000002E-2</v>
      </c>
      <c r="I166" s="9"/>
    </row>
    <row r="167" spans="1:9" ht="12.95" customHeight="1" x14ac:dyDescent="0.2">
      <c r="A167" s="5" t="s">
        <v>1353</v>
      </c>
      <c r="B167" s="66" t="s">
        <v>1571</v>
      </c>
      <c r="C167" s="4" t="s">
        <v>1354</v>
      </c>
      <c r="D167" s="4" t="s">
        <v>594</v>
      </c>
      <c r="E167" s="6">
        <v>500000</v>
      </c>
      <c r="F167" s="7">
        <v>491.23</v>
      </c>
      <c r="G167" s="8">
        <v>1.9E-3</v>
      </c>
      <c r="H167" s="14">
        <v>7.3635000000000006E-2</v>
      </c>
      <c r="I167" s="9"/>
    </row>
    <row r="168" spans="1:9" ht="12.95" customHeight="1" x14ac:dyDescent="0.2">
      <c r="A168" s="69"/>
      <c r="B168" s="65" t="s">
        <v>126</v>
      </c>
      <c r="C168" s="2"/>
      <c r="D168" s="2"/>
      <c r="E168" s="2"/>
      <c r="F168" s="10">
        <v>144046.99</v>
      </c>
      <c r="G168" s="11">
        <v>0.55230000000000001</v>
      </c>
      <c r="H168" s="12"/>
      <c r="I168" s="12"/>
    </row>
    <row r="169" spans="1:9" ht="12.95" customHeight="1" x14ac:dyDescent="0.2">
      <c r="A169" s="69"/>
      <c r="B169" s="65" t="s">
        <v>634</v>
      </c>
      <c r="C169" s="2"/>
      <c r="D169" s="2"/>
      <c r="E169" s="2"/>
      <c r="F169" s="12" t="s">
        <v>330</v>
      </c>
      <c r="G169" s="12" t="s">
        <v>330</v>
      </c>
      <c r="H169" s="12"/>
      <c r="I169" s="12"/>
    </row>
    <row r="170" spans="1:9" ht="12.95" customHeight="1" x14ac:dyDescent="0.2">
      <c r="A170" s="69"/>
      <c r="B170" s="65" t="s">
        <v>126</v>
      </c>
      <c r="C170" s="2"/>
      <c r="D170" s="2"/>
      <c r="E170" s="2"/>
      <c r="F170" s="12" t="s">
        <v>330</v>
      </c>
      <c r="G170" s="12" t="s">
        <v>330</v>
      </c>
      <c r="H170" s="12"/>
      <c r="I170" s="12"/>
    </row>
    <row r="171" spans="1:9" ht="12.95" customHeight="1" x14ac:dyDescent="0.2">
      <c r="A171" s="69"/>
      <c r="B171" s="64" t="s">
        <v>331</v>
      </c>
      <c r="C171" s="13"/>
      <c r="D171" s="2"/>
      <c r="E171" s="13"/>
      <c r="F171" s="10">
        <v>144046.99</v>
      </c>
      <c r="G171" s="11">
        <v>0.55230000000000001</v>
      </c>
      <c r="H171" s="12"/>
      <c r="I171" s="12"/>
    </row>
    <row r="172" spans="1:9" ht="12.95" customHeight="1" x14ac:dyDescent="0.2">
      <c r="A172" s="69"/>
      <c r="B172" s="60" t="s">
        <v>466</v>
      </c>
      <c r="C172" s="4"/>
      <c r="D172" s="4"/>
      <c r="E172" s="4"/>
      <c r="F172" s="4"/>
      <c r="G172" s="4"/>
      <c r="H172" s="72"/>
      <c r="I172" s="72"/>
    </row>
    <row r="173" spans="1:9" ht="12.95" customHeight="1" x14ac:dyDescent="0.2">
      <c r="A173" s="69"/>
      <c r="B173" s="61" t="s">
        <v>590</v>
      </c>
      <c r="C173" s="4"/>
      <c r="D173" s="4"/>
      <c r="E173" s="4"/>
      <c r="F173" s="73"/>
      <c r="G173" s="72"/>
      <c r="H173" s="72"/>
      <c r="I173" s="72"/>
    </row>
    <row r="174" spans="1:9" ht="12.95" customHeight="1" x14ac:dyDescent="0.2">
      <c r="A174" s="5" t="s">
        <v>595</v>
      </c>
      <c r="B174" s="62" t="s">
        <v>596</v>
      </c>
      <c r="C174" s="4" t="s">
        <v>597</v>
      </c>
      <c r="D174" s="4" t="s">
        <v>594</v>
      </c>
      <c r="E174" s="6">
        <v>1000000</v>
      </c>
      <c r="F174" s="7">
        <v>982.2</v>
      </c>
      <c r="G174" s="8">
        <v>3.8E-3</v>
      </c>
      <c r="H174" s="14">
        <v>5.5126000000000001E-2</v>
      </c>
      <c r="I174" s="9"/>
    </row>
    <row r="175" spans="1:9" ht="12.95" customHeight="1" x14ac:dyDescent="0.2">
      <c r="A175" s="5" t="s">
        <v>601</v>
      </c>
      <c r="B175" s="63" t="s">
        <v>602</v>
      </c>
      <c r="C175" s="4" t="s">
        <v>603</v>
      </c>
      <c r="D175" s="4" t="s">
        <v>594</v>
      </c>
      <c r="E175" s="6">
        <v>500000</v>
      </c>
      <c r="F175" s="7">
        <v>478.02</v>
      </c>
      <c r="G175" s="8">
        <v>1.8E-3</v>
      </c>
      <c r="H175" s="14">
        <v>5.5577000000000001E-2</v>
      </c>
      <c r="I175" s="9"/>
    </row>
    <row r="176" spans="1:9" ht="12.95" customHeight="1" x14ac:dyDescent="0.2">
      <c r="A176" s="69"/>
      <c r="B176" s="64" t="s">
        <v>126</v>
      </c>
      <c r="C176" s="35"/>
      <c r="D176" s="2"/>
      <c r="E176" s="2"/>
      <c r="F176" s="10">
        <v>1460.22</v>
      </c>
      <c r="G176" s="11">
        <v>5.5999999999999999E-3</v>
      </c>
      <c r="H176" s="12"/>
      <c r="I176" s="12"/>
    </row>
    <row r="177" spans="1:9" ht="12.95" customHeight="1" x14ac:dyDescent="0.2">
      <c r="A177" s="69"/>
      <c r="B177" s="64" t="s">
        <v>331</v>
      </c>
      <c r="C177" s="13"/>
      <c r="D177" s="2"/>
      <c r="E177" s="13"/>
      <c r="F177" s="10">
        <v>1460.22</v>
      </c>
      <c r="G177" s="11">
        <v>5.5999999999999999E-3</v>
      </c>
      <c r="H177" s="12"/>
      <c r="I177" s="12"/>
    </row>
    <row r="178" spans="1:9" ht="12.95" customHeight="1" x14ac:dyDescent="0.2">
      <c r="A178" s="69"/>
      <c r="B178" s="60" t="s">
        <v>610</v>
      </c>
      <c r="C178" s="4"/>
      <c r="D178" s="4"/>
      <c r="E178" s="4"/>
      <c r="F178" s="4"/>
      <c r="G178" s="4"/>
      <c r="H178" s="72"/>
      <c r="I178" s="72"/>
    </row>
    <row r="179" spans="1:9" ht="12.95" customHeight="1" x14ac:dyDescent="0.2">
      <c r="A179" s="69"/>
      <c r="B179" s="61" t="s">
        <v>611</v>
      </c>
      <c r="C179" s="4"/>
      <c r="D179" s="4"/>
      <c r="E179" s="4"/>
      <c r="F179" s="73"/>
      <c r="G179" s="72"/>
      <c r="H179" s="72"/>
      <c r="I179" s="72"/>
    </row>
    <row r="180" spans="1:9" ht="12.95" customHeight="1" x14ac:dyDescent="0.2">
      <c r="A180" s="5" t="s">
        <v>612</v>
      </c>
      <c r="B180" s="63" t="s">
        <v>613</v>
      </c>
      <c r="C180" s="4" t="s">
        <v>614</v>
      </c>
      <c r="D180" s="4" t="s">
        <v>349</v>
      </c>
      <c r="E180" s="6">
        <v>795212.88199999998</v>
      </c>
      <c r="F180" s="7">
        <v>11769.2</v>
      </c>
      <c r="G180" s="8">
        <v>4.5199999999999997E-2</v>
      </c>
      <c r="H180" s="14"/>
      <c r="I180" s="9"/>
    </row>
    <row r="181" spans="1:9" ht="12.95" customHeight="1" x14ac:dyDescent="0.2">
      <c r="A181" s="69"/>
      <c r="B181" s="64" t="s">
        <v>126</v>
      </c>
      <c r="C181" s="35"/>
      <c r="D181" s="2"/>
      <c r="E181" s="2"/>
      <c r="F181" s="10">
        <v>11769.2</v>
      </c>
      <c r="G181" s="11">
        <v>4.5199999999999997E-2</v>
      </c>
      <c r="H181" s="12"/>
      <c r="I181" s="12"/>
    </row>
    <row r="182" spans="1:9" ht="12.95" customHeight="1" x14ac:dyDescent="0.2">
      <c r="A182" s="69"/>
      <c r="B182" s="64" t="s">
        <v>331</v>
      </c>
      <c r="C182" s="13"/>
      <c r="D182" s="2"/>
      <c r="E182" s="13"/>
      <c r="F182" s="10">
        <v>11769.2</v>
      </c>
      <c r="G182" s="11">
        <v>4.5199999999999997E-2</v>
      </c>
      <c r="H182" s="12"/>
      <c r="I182" s="12"/>
    </row>
    <row r="183" spans="1:9" ht="12.95" customHeight="1" x14ac:dyDescent="0.2">
      <c r="A183" s="69"/>
      <c r="B183" s="60" t="s">
        <v>615</v>
      </c>
      <c r="C183" s="4"/>
      <c r="D183" s="4"/>
      <c r="E183" s="4"/>
      <c r="F183" s="4"/>
      <c r="G183" s="4"/>
      <c r="H183" s="72"/>
      <c r="I183" s="72"/>
    </row>
    <row r="184" spans="1:9" ht="12.95" customHeight="1" x14ac:dyDescent="0.2">
      <c r="A184" s="5" t="s">
        <v>1015</v>
      </c>
      <c r="B184" s="45" t="s">
        <v>1407</v>
      </c>
      <c r="C184" s="4"/>
      <c r="D184" s="4" t="s">
        <v>349</v>
      </c>
      <c r="E184" s="6"/>
      <c r="F184" s="7">
        <v>2055.13</v>
      </c>
      <c r="G184" s="8">
        <v>7.9000000000000008E-3</v>
      </c>
      <c r="H184" s="14">
        <v>5.8000000000000003E-2</v>
      </c>
      <c r="I184" s="9"/>
    </row>
    <row r="185" spans="1:9" ht="12.95" customHeight="1" x14ac:dyDescent="0.2">
      <c r="A185" s="5" t="s">
        <v>616</v>
      </c>
      <c r="B185" s="45" t="s">
        <v>1406</v>
      </c>
      <c r="C185" s="4"/>
      <c r="D185" s="4" t="s">
        <v>349</v>
      </c>
      <c r="E185" s="6"/>
      <c r="F185" s="7">
        <v>1305</v>
      </c>
      <c r="G185" s="8">
        <v>5.0000000000000001E-3</v>
      </c>
      <c r="H185" s="14">
        <v>5.5262065571486212E-2</v>
      </c>
      <c r="I185" s="9"/>
    </row>
    <row r="186" spans="1:9" ht="12.95" customHeight="1" x14ac:dyDescent="0.2">
      <c r="A186" s="69"/>
      <c r="B186" s="64" t="s">
        <v>126</v>
      </c>
      <c r="C186" s="35"/>
      <c r="D186" s="2"/>
      <c r="E186" s="2"/>
      <c r="F186" s="10">
        <v>3360.13</v>
      </c>
      <c r="G186" s="11">
        <v>1.29E-2</v>
      </c>
      <c r="H186" s="12"/>
      <c r="I186" s="12"/>
    </row>
    <row r="187" spans="1:9" ht="12.95" customHeight="1" x14ac:dyDescent="0.2">
      <c r="A187" s="69"/>
      <c r="B187" s="64" t="s">
        <v>331</v>
      </c>
      <c r="C187" s="13"/>
      <c r="D187" s="2"/>
      <c r="E187" s="13"/>
      <c r="F187" s="10">
        <v>3360.13</v>
      </c>
      <c r="G187" s="11">
        <v>1.29E-2</v>
      </c>
      <c r="H187" s="12"/>
      <c r="I187" s="12"/>
    </row>
    <row r="188" spans="1:9" ht="12.95" customHeight="1" x14ac:dyDescent="0.2">
      <c r="A188" s="69"/>
      <c r="B188" s="64"/>
      <c r="C188" s="13"/>
      <c r="D188" s="2"/>
      <c r="E188" s="13"/>
      <c r="F188" s="10"/>
      <c r="G188" s="11"/>
      <c r="H188" s="12"/>
      <c r="I188" s="12"/>
    </row>
    <row r="189" spans="1:9" ht="12.95" customHeight="1" x14ac:dyDescent="0.2">
      <c r="A189" s="69"/>
      <c r="B189" s="64" t="s">
        <v>618</v>
      </c>
      <c r="C189" s="13"/>
      <c r="D189" s="2"/>
      <c r="E189" s="13"/>
      <c r="F189" s="15">
        <f>65387.51+D249</f>
        <v>2957.7000000000044</v>
      </c>
      <c r="G189" s="11">
        <f>25.15%+F248</f>
        <v>1.1800000000000005E-2</v>
      </c>
      <c r="H189" s="12"/>
      <c r="I189" s="12"/>
    </row>
    <row r="190" spans="1:9" ht="12.95" customHeight="1" x14ac:dyDescent="0.2">
      <c r="A190" s="69"/>
      <c r="B190" s="67" t="s">
        <v>619</v>
      </c>
      <c r="C190" s="48"/>
      <c r="D190" s="48"/>
      <c r="E190" s="48"/>
      <c r="F190" s="49">
        <v>260580.72</v>
      </c>
      <c r="G190" s="50">
        <v>1</v>
      </c>
      <c r="H190" s="51"/>
      <c r="I190" s="51"/>
    </row>
    <row r="191" spans="1:9" ht="12.95" customHeight="1" x14ac:dyDescent="0.2">
      <c r="A191" s="69"/>
      <c r="H191" s="69"/>
      <c r="I191" s="69"/>
    </row>
    <row r="192" spans="1:9" ht="12.95" customHeight="1" x14ac:dyDescent="0.2">
      <c r="A192" s="69"/>
      <c r="H192" s="69"/>
      <c r="I192" s="69"/>
    </row>
    <row r="193" spans="1:7" ht="39.950000000000003" customHeight="1" x14ac:dyDescent="0.2">
      <c r="A193" s="69"/>
      <c r="B193" s="18" t="s">
        <v>16</v>
      </c>
      <c r="C193" s="18" t="s">
        <v>1356</v>
      </c>
      <c r="D193" s="18" t="s">
        <v>19</v>
      </c>
      <c r="E193" s="18" t="s">
        <v>1357</v>
      </c>
      <c r="F193" s="18" t="s">
        <v>1358</v>
      </c>
      <c r="G193" s="19" t="s">
        <v>1359</v>
      </c>
    </row>
    <row r="194" spans="1:7" ht="12.95" customHeight="1" x14ac:dyDescent="0.2">
      <c r="A194" s="69"/>
      <c r="B194" s="36" t="s">
        <v>346</v>
      </c>
      <c r="C194" s="21"/>
      <c r="D194" s="4"/>
      <c r="E194" s="73"/>
      <c r="F194" s="72"/>
      <c r="G194" s="76"/>
    </row>
    <row r="195" spans="1:7" ht="12.95" customHeight="1" x14ac:dyDescent="0.2">
      <c r="A195" s="5" t="s">
        <v>462</v>
      </c>
      <c r="B195" s="38" t="s">
        <v>463</v>
      </c>
      <c r="C195" s="24" t="s">
        <v>1360</v>
      </c>
      <c r="D195" s="7">
        <v>-647000</v>
      </c>
      <c r="E195" s="7">
        <v>-8884.6</v>
      </c>
      <c r="F195" s="8">
        <v>-3.4099999999999998E-2</v>
      </c>
      <c r="G195" s="31"/>
    </row>
    <row r="196" spans="1:7" ht="12.95" customHeight="1" x14ac:dyDescent="0.2">
      <c r="A196" s="5" t="s">
        <v>460</v>
      </c>
      <c r="B196" s="38" t="s">
        <v>461</v>
      </c>
      <c r="C196" s="24" t="s">
        <v>1360</v>
      </c>
      <c r="D196" s="7">
        <v>-558000</v>
      </c>
      <c r="E196" s="7">
        <v>-5605.67</v>
      </c>
      <c r="F196" s="8">
        <v>-2.1499999999999998E-2</v>
      </c>
      <c r="G196" s="31"/>
    </row>
    <row r="197" spans="1:7" ht="12.95" customHeight="1" x14ac:dyDescent="0.2">
      <c r="A197" s="5" t="s">
        <v>777</v>
      </c>
      <c r="B197" s="38" t="s">
        <v>778</v>
      </c>
      <c r="C197" s="24" t="s">
        <v>1360</v>
      </c>
      <c r="D197" s="7">
        <v>-467500</v>
      </c>
      <c r="E197" s="7">
        <v>-5316.41</v>
      </c>
      <c r="F197" s="8">
        <v>-2.0400000000000001E-2</v>
      </c>
      <c r="G197" s="31"/>
    </row>
    <row r="198" spans="1:7" ht="12.95" customHeight="1" x14ac:dyDescent="0.2">
      <c r="A198" s="5" t="s">
        <v>779</v>
      </c>
      <c r="B198" s="38" t="s">
        <v>780</v>
      </c>
      <c r="C198" s="24" t="s">
        <v>1360</v>
      </c>
      <c r="D198" s="7">
        <v>-221600</v>
      </c>
      <c r="E198" s="7">
        <v>-4442.8599999999997</v>
      </c>
      <c r="F198" s="8">
        <v>-1.7000000000000001E-2</v>
      </c>
      <c r="G198" s="31"/>
    </row>
    <row r="199" spans="1:7" ht="12.95" customHeight="1" x14ac:dyDescent="0.2">
      <c r="A199" s="5" t="s">
        <v>781</v>
      </c>
      <c r="B199" s="38" t="s">
        <v>782</v>
      </c>
      <c r="C199" s="24" t="s">
        <v>1360</v>
      </c>
      <c r="D199" s="7">
        <v>-27600</v>
      </c>
      <c r="E199" s="7">
        <v>-3390.11</v>
      </c>
      <c r="F199" s="8">
        <v>-1.2999999999999999E-2</v>
      </c>
      <c r="G199" s="31"/>
    </row>
    <row r="200" spans="1:7" ht="12.95" customHeight="1" x14ac:dyDescent="0.2">
      <c r="A200" s="5" t="s">
        <v>773</v>
      </c>
      <c r="B200" s="38" t="s">
        <v>774</v>
      </c>
      <c r="C200" s="24" t="s">
        <v>1360</v>
      </c>
      <c r="D200" s="7">
        <v>-316800</v>
      </c>
      <c r="E200" s="7">
        <v>-3028.92</v>
      </c>
      <c r="F200" s="8">
        <v>-1.1599999999999999E-2</v>
      </c>
      <c r="G200" s="31"/>
    </row>
    <row r="201" spans="1:7" ht="12.95" customHeight="1" x14ac:dyDescent="0.2">
      <c r="A201" s="5" t="s">
        <v>398</v>
      </c>
      <c r="B201" s="38" t="s">
        <v>399</v>
      </c>
      <c r="C201" s="24" t="s">
        <v>1360</v>
      </c>
      <c r="D201" s="7">
        <v>-1144500</v>
      </c>
      <c r="E201" s="7">
        <v>-2746.11</v>
      </c>
      <c r="F201" s="8">
        <v>-1.0500000000000001E-2</v>
      </c>
      <c r="G201" s="31"/>
    </row>
    <row r="202" spans="1:7" ht="12.95" customHeight="1" x14ac:dyDescent="0.2">
      <c r="A202" s="5" t="s">
        <v>406</v>
      </c>
      <c r="B202" s="38" t="s">
        <v>407</v>
      </c>
      <c r="C202" s="24" t="s">
        <v>1360</v>
      </c>
      <c r="D202" s="7">
        <v>-817225</v>
      </c>
      <c r="E202" s="7">
        <v>-2679.68</v>
      </c>
      <c r="F202" s="8">
        <v>-1.03E-2</v>
      </c>
      <c r="G202" s="31"/>
    </row>
    <row r="203" spans="1:7" ht="12.95" customHeight="1" x14ac:dyDescent="0.2">
      <c r="A203" s="5" t="s">
        <v>1247</v>
      </c>
      <c r="B203" s="38" t="s">
        <v>1248</v>
      </c>
      <c r="C203" s="24" t="s">
        <v>1360</v>
      </c>
      <c r="D203" s="7">
        <v>-125400</v>
      </c>
      <c r="E203" s="7">
        <v>-2372.3200000000002</v>
      </c>
      <c r="F203" s="8">
        <v>-9.1000000000000004E-3</v>
      </c>
      <c r="G203" s="31"/>
    </row>
    <row r="204" spans="1:7" ht="12.95" customHeight="1" x14ac:dyDescent="0.2">
      <c r="A204" s="5" t="s">
        <v>1241</v>
      </c>
      <c r="B204" s="38" t="s">
        <v>1242</v>
      </c>
      <c r="C204" s="24" t="s">
        <v>1360</v>
      </c>
      <c r="D204" s="7">
        <v>-1290000</v>
      </c>
      <c r="E204" s="7">
        <v>-2080.64</v>
      </c>
      <c r="F204" s="8">
        <v>-8.0000000000000002E-3</v>
      </c>
      <c r="G204" s="31"/>
    </row>
    <row r="205" spans="1:7" ht="12.95" customHeight="1" x14ac:dyDescent="0.2">
      <c r="A205" s="5" t="s">
        <v>775</v>
      </c>
      <c r="B205" s="38" t="s">
        <v>776</v>
      </c>
      <c r="C205" s="24" t="s">
        <v>1360</v>
      </c>
      <c r="D205" s="7">
        <v>-138600</v>
      </c>
      <c r="E205" s="7">
        <v>-1881.5</v>
      </c>
      <c r="F205" s="8">
        <v>-7.1999999999999998E-3</v>
      </c>
      <c r="G205" s="31"/>
    </row>
    <row r="206" spans="1:7" ht="12.95" customHeight="1" x14ac:dyDescent="0.2">
      <c r="A206" s="5" t="s">
        <v>448</v>
      </c>
      <c r="B206" s="38" t="s">
        <v>449</v>
      </c>
      <c r="C206" s="24" t="s">
        <v>1360</v>
      </c>
      <c r="D206" s="7">
        <v>-244200</v>
      </c>
      <c r="E206" s="7">
        <v>-1754.09</v>
      </c>
      <c r="F206" s="8">
        <v>-6.7000000000000002E-3</v>
      </c>
      <c r="G206" s="31"/>
    </row>
    <row r="207" spans="1:7" ht="12.95" customHeight="1" x14ac:dyDescent="0.2">
      <c r="A207" s="5" t="s">
        <v>1245</v>
      </c>
      <c r="B207" s="38" t="s">
        <v>1246</v>
      </c>
      <c r="C207" s="24" t="s">
        <v>1360</v>
      </c>
      <c r="D207" s="7">
        <v>-45800</v>
      </c>
      <c r="E207" s="7">
        <v>-1581.2</v>
      </c>
      <c r="F207" s="8">
        <v>-6.1000000000000004E-3</v>
      </c>
      <c r="G207" s="31"/>
    </row>
    <row r="208" spans="1:7" ht="12.95" customHeight="1" x14ac:dyDescent="0.2">
      <c r="A208" s="5" t="s">
        <v>430</v>
      </c>
      <c r="B208" s="38" t="s">
        <v>431</v>
      </c>
      <c r="C208" s="24" t="s">
        <v>1360</v>
      </c>
      <c r="D208" s="7">
        <v>-60900</v>
      </c>
      <c r="E208" s="7">
        <v>-1541.74</v>
      </c>
      <c r="F208" s="8">
        <v>-5.8999999999999999E-3</v>
      </c>
      <c r="G208" s="31"/>
    </row>
    <row r="209" spans="1:7" ht="12.95" customHeight="1" x14ac:dyDescent="0.2">
      <c r="A209" s="5" t="s">
        <v>426</v>
      </c>
      <c r="B209" s="38" t="s">
        <v>427</v>
      </c>
      <c r="C209" s="24" t="s">
        <v>1360</v>
      </c>
      <c r="D209" s="7">
        <v>-342000</v>
      </c>
      <c r="E209" s="7">
        <v>-1387.32</v>
      </c>
      <c r="F209" s="8">
        <v>-5.3E-3</v>
      </c>
      <c r="G209" s="31"/>
    </row>
    <row r="210" spans="1:7" ht="12.95" customHeight="1" x14ac:dyDescent="0.2">
      <c r="A210" s="5" t="s">
        <v>436</v>
      </c>
      <c r="B210" s="38" t="s">
        <v>437</v>
      </c>
      <c r="C210" s="24" t="s">
        <v>1360</v>
      </c>
      <c r="D210" s="7">
        <v>-179900</v>
      </c>
      <c r="E210" s="7">
        <v>-1329.28</v>
      </c>
      <c r="F210" s="8">
        <v>-5.1000000000000004E-3</v>
      </c>
      <c r="G210" s="31"/>
    </row>
    <row r="211" spans="1:7" ht="12.95" customHeight="1" x14ac:dyDescent="0.2">
      <c r="A211" s="5" t="s">
        <v>434</v>
      </c>
      <c r="B211" s="38" t="s">
        <v>435</v>
      </c>
      <c r="C211" s="24" t="s">
        <v>1360</v>
      </c>
      <c r="D211" s="7">
        <v>-31675</v>
      </c>
      <c r="E211" s="7">
        <v>-1074.0999999999999</v>
      </c>
      <c r="F211" s="8">
        <v>-4.1000000000000003E-3</v>
      </c>
      <c r="G211" s="31"/>
    </row>
    <row r="212" spans="1:7" ht="12.95" customHeight="1" x14ac:dyDescent="0.2">
      <c r="A212" s="5" t="s">
        <v>446</v>
      </c>
      <c r="B212" s="38" t="s">
        <v>447</v>
      </c>
      <c r="C212" s="24" t="s">
        <v>1360</v>
      </c>
      <c r="D212" s="7">
        <v>-761400</v>
      </c>
      <c r="E212" s="7">
        <v>-1030.94</v>
      </c>
      <c r="F212" s="8">
        <v>-4.0000000000000001E-3</v>
      </c>
      <c r="G212" s="31"/>
    </row>
    <row r="213" spans="1:7" ht="12.95" customHeight="1" x14ac:dyDescent="0.2">
      <c r="A213" s="5" t="s">
        <v>1243</v>
      </c>
      <c r="B213" s="38" t="s">
        <v>1244</v>
      </c>
      <c r="C213" s="24" t="s">
        <v>1360</v>
      </c>
      <c r="D213" s="7">
        <v>-749250</v>
      </c>
      <c r="E213" s="7">
        <v>-933.57</v>
      </c>
      <c r="F213" s="8">
        <v>-3.5999999999999999E-3</v>
      </c>
      <c r="G213" s="31"/>
    </row>
    <row r="214" spans="1:7" ht="12.95" customHeight="1" x14ac:dyDescent="0.2">
      <c r="A214" s="5" t="s">
        <v>396</v>
      </c>
      <c r="B214" s="38" t="s">
        <v>397</v>
      </c>
      <c r="C214" s="24" t="s">
        <v>1360</v>
      </c>
      <c r="D214" s="7">
        <v>-310050</v>
      </c>
      <c r="E214" s="7">
        <v>-807.31</v>
      </c>
      <c r="F214" s="8">
        <v>-3.0999999999999999E-3</v>
      </c>
      <c r="G214" s="31"/>
    </row>
    <row r="215" spans="1:7" ht="12.95" customHeight="1" x14ac:dyDescent="0.2">
      <c r="A215" s="5" t="s">
        <v>440</v>
      </c>
      <c r="B215" s="38" t="s">
        <v>441</v>
      </c>
      <c r="C215" s="24" t="s">
        <v>1360</v>
      </c>
      <c r="D215" s="7">
        <v>-456500</v>
      </c>
      <c r="E215" s="7">
        <v>-776.37</v>
      </c>
      <c r="F215" s="8">
        <v>-3.0000000000000001E-3</v>
      </c>
      <c r="G215" s="31"/>
    </row>
    <row r="216" spans="1:7" ht="12.95" customHeight="1" x14ac:dyDescent="0.2">
      <c r="A216" s="5" t="s">
        <v>404</v>
      </c>
      <c r="B216" s="38" t="s">
        <v>405</v>
      </c>
      <c r="C216" s="24" t="s">
        <v>1360</v>
      </c>
      <c r="D216" s="7">
        <v>-64800</v>
      </c>
      <c r="E216" s="7">
        <v>-744.62</v>
      </c>
      <c r="F216" s="8">
        <v>-2.8999999999999998E-3</v>
      </c>
      <c r="G216" s="31"/>
    </row>
    <row r="217" spans="1:7" ht="12.95" customHeight="1" x14ac:dyDescent="0.2">
      <c r="A217" s="5" t="s">
        <v>368</v>
      </c>
      <c r="B217" s="38" t="s">
        <v>369</v>
      </c>
      <c r="C217" s="24" t="s">
        <v>1360</v>
      </c>
      <c r="D217" s="7">
        <v>-78750</v>
      </c>
      <c r="E217" s="7">
        <v>-690.6</v>
      </c>
      <c r="F217" s="8">
        <v>-2.7000000000000001E-3</v>
      </c>
      <c r="G217" s="31"/>
    </row>
    <row r="218" spans="1:7" ht="12.95" customHeight="1" x14ac:dyDescent="0.2">
      <c r="A218" s="5" t="s">
        <v>418</v>
      </c>
      <c r="B218" s="38" t="s">
        <v>419</v>
      </c>
      <c r="C218" s="24" t="s">
        <v>1360</v>
      </c>
      <c r="D218" s="7">
        <v>-29500</v>
      </c>
      <c r="E218" s="7">
        <v>-596.11</v>
      </c>
      <c r="F218" s="8">
        <v>-2.3E-3</v>
      </c>
      <c r="G218" s="31"/>
    </row>
    <row r="219" spans="1:7" ht="12.95" customHeight="1" x14ac:dyDescent="0.2">
      <c r="A219" s="5" t="s">
        <v>452</v>
      </c>
      <c r="B219" s="38" t="s">
        <v>453</v>
      </c>
      <c r="C219" s="24" t="s">
        <v>1360</v>
      </c>
      <c r="D219" s="7">
        <v>-74200</v>
      </c>
      <c r="E219" s="7">
        <v>-569.6</v>
      </c>
      <c r="F219" s="8">
        <v>-2.2000000000000001E-3</v>
      </c>
      <c r="G219" s="31"/>
    </row>
    <row r="220" spans="1:7" ht="12.95" customHeight="1" x14ac:dyDescent="0.2">
      <c r="A220" s="5" t="s">
        <v>390</v>
      </c>
      <c r="B220" s="38" t="s">
        <v>391</v>
      </c>
      <c r="C220" s="24" t="s">
        <v>1360</v>
      </c>
      <c r="D220" s="7">
        <v>-627750</v>
      </c>
      <c r="E220" s="7">
        <v>-550.41</v>
      </c>
      <c r="F220" s="8">
        <v>-2.0999999999999999E-3</v>
      </c>
      <c r="G220" s="31"/>
    </row>
    <row r="221" spans="1:7" ht="12.95" customHeight="1" x14ac:dyDescent="0.2">
      <c r="A221" s="5" t="s">
        <v>384</v>
      </c>
      <c r="B221" s="38" t="s">
        <v>385</v>
      </c>
      <c r="C221" s="24" t="s">
        <v>1360</v>
      </c>
      <c r="D221" s="7">
        <v>-688500</v>
      </c>
      <c r="E221" s="7">
        <v>-529.25</v>
      </c>
      <c r="F221" s="8">
        <v>-2E-3</v>
      </c>
      <c r="G221" s="31"/>
    </row>
    <row r="222" spans="1:7" ht="12.95" customHeight="1" x14ac:dyDescent="0.2">
      <c r="A222" s="5" t="s">
        <v>1237</v>
      </c>
      <c r="B222" s="38" t="s">
        <v>1238</v>
      </c>
      <c r="C222" s="24" t="s">
        <v>1360</v>
      </c>
      <c r="D222" s="7">
        <v>-37800</v>
      </c>
      <c r="E222" s="7">
        <v>-522.62</v>
      </c>
      <c r="F222" s="8">
        <v>-2E-3</v>
      </c>
      <c r="G222" s="31"/>
    </row>
    <row r="223" spans="1:7" ht="12.95" customHeight="1" x14ac:dyDescent="0.2">
      <c r="A223" s="5" t="s">
        <v>1239</v>
      </c>
      <c r="B223" s="38" t="s">
        <v>1240</v>
      </c>
      <c r="C223" s="24" t="s">
        <v>1360</v>
      </c>
      <c r="D223" s="7">
        <v>-148800</v>
      </c>
      <c r="E223" s="7">
        <v>-437.77</v>
      </c>
      <c r="F223" s="8">
        <v>-1.6999999999999999E-3</v>
      </c>
      <c r="G223" s="31"/>
    </row>
    <row r="224" spans="1:7" ht="12.95" customHeight="1" x14ac:dyDescent="0.2">
      <c r="A224" s="5" t="s">
        <v>364</v>
      </c>
      <c r="B224" s="38" t="s">
        <v>365</v>
      </c>
      <c r="C224" s="24" t="s">
        <v>1360</v>
      </c>
      <c r="D224" s="7">
        <v>-97150</v>
      </c>
      <c r="E224" s="7">
        <v>-380.1</v>
      </c>
      <c r="F224" s="8">
        <v>-1.5E-3</v>
      </c>
      <c r="G224" s="31"/>
    </row>
    <row r="225" spans="1:7" ht="12.95" customHeight="1" x14ac:dyDescent="0.2">
      <c r="A225" s="5" t="s">
        <v>1207</v>
      </c>
      <c r="B225" s="38" t="s">
        <v>1208</v>
      </c>
      <c r="C225" s="24" t="s">
        <v>1360</v>
      </c>
      <c r="D225" s="7">
        <v>-106650</v>
      </c>
      <c r="E225" s="7">
        <v>-364.16</v>
      </c>
      <c r="F225" s="8">
        <v>-1.4E-3</v>
      </c>
      <c r="G225" s="31"/>
    </row>
    <row r="226" spans="1:7" ht="12.95" customHeight="1" x14ac:dyDescent="0.2">
      <c r="A226" s="5" t="s">
        <v>1227</v>
      </c>
      <c r="B226" s="38" t="s">
        <v>1228</v>
      </c>
      <c r="C226" s="24" t="s">
        <v>1360</v>
      </c>
      <c r="D226" s="7">
        <v>-3359325</v>
      </c>
      <c r="E226" s="7">
        <v>-275.45999999999998</v>
      </c>
      <c r="F226" s="8">
        <v>-1.1000000000000001E-3</v>
      </c>
      <c r="G226" s="31"/>
    </row>
    <row r="227" spans="1:7" ht="12.95" customHeight="1" x14ac:dyDescent="0.2">
      <c r="A227" s="5" t="s">
        <v>388</v>
      </c>
      <c r="B227" s="38" t="s">
        <v>389</v>
      </c>
      <c r="C227" s="24" t="s">
        <v>1360</v>
      </c>
      <c r="D227" s="7">
        <v>-5550</v>
      </c>
      <c r="E227" s="7">
        <v>-265.31</v>
      </c>
      <c r="F227" s="8">
        <v>-1E-3</v>
      </c>
      <c r="G227" s="31"/>
    </row>
    <row r="228" spans="1:7" ht="12.95" customHeight="1" x14ac:dyDescent="0.2">
      <c r="A228" s="5" t="s">
        <v>458</v>
      </c>
      <c r="B228" s="38" t="s">
        <v>459</v>
      </c>
      <c r="C228" s="24" t="s">
        <v>1360</v>
      </c>
      <c r="D228" s="7">
        <v>-8925</v>
      </c>
      <c r="E228" s="7">
        <v>-258.58</v>
      </c>
      <c r="F228" s="8">
        <v>-1E-3</v>
      </c>
      <c r="G228" s="31"/>
    </row>
    <row r="229" spans="1:7" ht="12.95" customHeight="1" x14ac:dyDescent="0.2">
      <c r="A229" s="5" t="s">
        <v>454</v>
      </c>
      <c r="B229" s="38" t="s">
        <v>455</v>
      </c>
      <c r="C229" s="24" t="s">
        <v>1360</v>
      </c>
      <c r="D229" s="7">
        <v>-5250</v>
      </c>
      <c r="E229" s="7">
        <v>-193.22</v>
      </c>
      <c r="F229" s="8">
        <v>-6.9999999999999999E-4</v>
      </c>
      <c r="G229" s="31"/>
    </row>
    <row r="230" spans="1:7" ht="12.95" customHeight="1" x14ac:dyDescent="0.2">
      <c r="A230" s="5" t="s">
        <v>442</v>
      </c>
      <c r="B230" s="38" t="s">
        <v>443</v>
      </c>
      <c r="C230" s="24" t="s">
        <v>1360</v>
      </c>
      <c r="D230" s="7">
        <v>-54000</v>
      </c>
      <c r="E230" s="7">
        <v>-185.03</v>
      </c>
      <c r="F230" s="8">
        <v>-6.9999999999999999E-4</v>
      </c>
      <c r="G230" s="31"/>
    </row>
    <row r="231" spans="1:7" ht="12.95" customHeight="1" x14ac:dyDescent="0.2">
      <c r="A231" s="5" t="s">
        <v>450</v>
      </c>
      <c r="B231" s="38" t="s">
        <v>451</v>
      </c>
      <c r="C231" s="24" t="s">
        <v>1360</v>
      </c>
      <c r="D231" s="7">
        <v>-9800</v>
      </c>
      <c r="E231" s="7">
        <v>-157.35</v>
      </c>
      <c r="F231" s="8">
        <v>-5.9999999999999995E-4</v>
      </c>
      <c r="G231" s="31"/>
    </row>
    <row r="232" spans="1:7" ht="12.95" customHeight="1" x14ac:dyDescent="0.2">
      <c r="A232" s="5" t="s">
        <v>438</v>
      </c>
      <c r="B232" s="38" t="s">
        <v>439</v>
      </c>
      <c r="C232" s="24" t="s">
        <v>1360</v>
      </c>
      <c r="D232" s="7">
        <v>-33350</v>
      </c>
      <c r="E232" s="7">
        <v>-156.44</v>
      </c>
      <c r="F232" s="8">
        <v>-5.9999999999999995E-4</v>
      </c>
      <c r="G232" s="31"/>
    </row>
    <row r="233" spans="1:7" ht="12.95" customHeight="1" x14ac:dyDescent="0.2">
      <c r="A233" s="5" t="s">
        <v>1277</v>
      </c>
      <c r="B233" s="38" t="s">
        <v>1278</v>
      </c>
      <c r="C233" s="24" t="s">
        <v>1360</v>
      </c>
      <c r="D233" s="7">
        <v>-8250</v>
      </c>
      <c r="E233" s="7">
        <v>-148.66999999999999</v>
      </c>
      <c r="F233" s="8">
        <v>-5.9999999999999995E-4</v>
      </c>
      <c r="G233" s="31"/>
    </row>
    <row r="234" spans="1:7" ht="12.95" customHeight="1" x14ac:dyDescent="0.2">
      <c r="A234" s="5" t="s">
        <v>408</v>
      </c>
      <c r="B234" s="38" t="s">
        <v>409</v>
      </c>
      <c r="C234" s="24" t="s">
        <v>1360</v>
      </c>
      <c r="D234" s="7">
        <v>-37400</v>
      </c>
      <c r="E234" s="7">
        <v>-129.07</v>
      </c>
      <c r="F234" s="8">
        <v>-5.0000000000000001E-4</v>
      </c>
      <c r="G234" s="31"/>
    </row>
    <row r="235" spans="1:7" ht="12.95" customHeight="1" x14ac:dyDescent="0.2">
      <c r="A235" s="5" t="s">
        <v>424</v>
      </c>
      <c r="B235" s="38" t="s">
        <v>425</v>
      </c>
      <c r="C235" s="24" t="s">
        <v>1360</v>
      </c>
      <c r="D235" s="7">
        <v>-79200</v>
      </c>
      <c r="E235" s="7">
        <v>-129.07</v>
      </c>
      <c r="F235" s="8">
        <v>-5.0000000000000001E-4</v>
      </c>
      <c r="G235" s="31"/>
    </row>
    <row r="236" spans="1:7" ht="12.95" customHeight="1" x14ac:dyDescent="0.2">
      <c r="A236" s="5" t="s">
        <v>1275</v>
      </c>
      <c r="B236" s="38" t="s">
        <v>1276</v>
      </c>
      <c r="C236" s="24" t="s">
        <v>1360</v>
      </c>
      <c r="D236" s="7">
        <v>-3850</v>
      </c>
      <c r="E236" s="7">
        <v>-106.94</v>
      </c>
      <c r="F236" s="8">
        <v>-4.0000000000000002E-4</v>
      </c>
      <c r="G236" s="31"/>
    </row>
    <row r="237" spans="1:7" ht="12.95" customHeight="1" x14ac:dyDescent="0.2">
      <c r="A237" s="5" t="s">
        <v>1201</v>
      </c>
      <c r="B237" s="38" t="s">
        <v>1202</v>
      </c>
      <c r="C237" s="24" t="s">
        <v>1360</v>
      </c>
      <c r="D237" s="7">
        <v>-61500</v>
      </c>
      <c r="E237" s="7">
        <v>-65.41</v>
      </c>
      <c r="F237" s="8">
        <v>-2.9999999999999997E-4</v>
      </c>
      <c r="G237" s="31"/>
    </row>
    <row r="238" spans="1:7" ht="12.95" customHeight="1" x14ac:dyDescent="0.2">
      <c r="A238" s="5" t="s">
        <v>382</v>
      </c>
      <c r="B238" s="38" t="s">
        <v>383</v>
      </c>
      <c r="C238" s="24" t="s">
        <v>1360</v>
      </c>
      <c r="D238" s="7">
        <v>-30000</v>
      </c>
      <c r="E238" s="7">
        <v>-58.18</v>
      </c>
      <c r="F238" s="8">
        <v>-2.0000000000000001E-4</v>
      </c>
      <c r="G238" s="31"/>
    </row>
    <row r="239" spans="1:7" ht="12.95" customHeight="1" x14ac:dyDescent="0.2">
      <c r="A239" s="5" t="s">
        <v>1273</v>
      </c>
      <c r="B239" s="38" t="s">
        <v>1274</v>
      </c>
      <c r="C239" s="24" t="s">
        <v>1360</v>
      </c>
      <c r="D239" s="7">
        <v>-5400</v>
      </c>
      <c r="E239" s="7">
        <v>-53.4</v>
      </c>
      <c r="F239" s="8">
        <v>-2.0000000000000001E-4</v>
      </c>
      <c r="G239" s="31"/>
    </row>
    <row r="240" spans="1:7" ht="12.95" customHeight="1" x14ac:dyDescent="0.2">
      <c r="A240" s="5" t="s">
        <v>402</v>
      </c>
      <c r="B240" s="38" t="s">
        <v>403</v>
      </c>
      <c r="C240" s="24" t="s">
        <v>1360</v>
      </c>
      <c r="D240" s="7">
        <v>-20250</v>
      </c>
      <c r="E240" s="7">
        <v>-48.75</v>
      </c>
      <c r="F240" s="8">
        <v>-2.0000000000000001E-4</v>
      </c>
      <c r="G240" s="31"/>
    </row>
    <row r="241" spans="1:8" ht="12.95" customHeight="1" x14ac:dyDescent="0.2">
      <c r="A241" s="5" t="s">
        <v>1205</v>
      </c>
      <c r="B241" s="38" t="s">
        <v>1206</v>
      </c>
      <c r="C241" s="24" t="s">
        <v>1360</v>
      </c>
      <c r="D241" s="7">
        <v>-10800</v>
      </c>
      <c r="E241" s="7">
        <v>-42.45</v>
      </c>
      <c r="F241" s="8">
        <v>-2.0000000000000001E-4</v>
      </c>
      <c r="G241" s="31"/>
    </row>
    <row r="242" spans="1:8" ht="12.95" customHeight="1" x14ac:dyDescent="0.2">
      <c r="A242" s="5" t="s">
        <v>378</v>
      </c>
      <c r="B242" s="38" t="s">
        <v>379</v>
      </c>
      <c r="C242" s="24" t="s">
        <v>1360</v>
      </c>
      <c r="D242" s="7">
        <v>-22050</v>
      </c>
      <c r="E242" s="7">
        <v>-39.049999999999997</v>
      </c>
      <c r="F242" s="8">
        <v>-1E-4</v>
      </c>
      <c r="G242" s="31"/>
    </row>
    <row r="243" spans="1:8" ht="12.95" customHeight="1" x14ac:dyDescent="0.2">
      <c r="A243" s="5" t="s">
        <v>354</v>
      </c>
      <c r="B243" s="38" t="s">
        <v>355</v>
      </c>
      <c r="C243" s="24" t="s">
        <v>1360</v>
      </c>
      <c r="D243" s="7">
        <v>-2500</v>
      </c>
      <c r="E243" s="7">
        <v>-26.71</v>
      </c>
      <c r="F243" s="8">
        <v>-1E-4</v>
      </c>
      <c r="G243" s="31"/>
    </row>
    <row r="244" spans="1:8" ht="12.95" customHeight="1" x14ac:dyDescent="0.2">
      <c r="A244" s="5" t="s">
        <v>456</v>
      </c>
      <c r="B244" s="38" t="s">
        <v>457</v>
      </c>
      <c r="C244" s="24" t="s">
        <v>1360</v>
      </c>
      <c r="D244" s="7">
        <v>-7050</v>
      </c>
      <c r="E244" s="7">
        <v>-20.81</v>
      </c>
      <c r="F244" s="8">
        <v>-1E-4</v>
      </c>
      <c r="G244" s="31"/>
    </row>
    <row r="245" spans="1:8" ht="12.95" customHeight="1" x14ac:dyDescent="0.2">
      <c r="A245" s="5" t="s">
        <v>1271</v>
      </c>
      <c r="B245" s="38" t="s">
        <v>1272</v>
      </c>
      <c r="C245" s="24" t="s">
        <v>1360</v>
      </c>
      <c r="D245" s="7">
        <v>-2200</v>
      </c>
      <c r="E245" s="7">
        <v>-16.760000000000002</v>
      </c>
      <c r="F245" s="8">
        <v>-1E-4</v>
      </c>
      <c r="G245" s="31"/>
    </row>
    <row r="246" spans="1:8" ht="12.95" customHeight="1" x14ac:dyDescent="0.2">
      <c r="A246" s="5" t="s">
        <v>1269</v>
      </c>
      <c r="B246" s="38" t="s">
        <v>1270</v>
      </c>
      <c r="C246" s="24" t="s">
        <v>1360</v>
      </c>
      <c r="D246" s="7">
        <v>-300</v>
      </c>
      <c r="E246" s="7">
        <v>-16.66</v>
      </c>
      <c r="F246" s="8">
        <v>-1E-4</v>
      </c>
      <c r="G246" s="31"/>
    </row>
    <row r="247" spans="1:8" ht="12.95" customHeight="1" x14ac:dyDescent="0.2">
      <c r="A247" s="5" t="s">
        <v>394</v>
      </c>
      <c r="B247" s="39" t="s">
        <v>395</v>
      </c>
      <c r="C247" s="24" t="s">
        <v>1360</v>
      </c>
      <c r="D247" s="7">
        <v>-9275</v>
      </c>
      <c r="E247" s="7">
        <v>-6.51</v>
      </c>
      <c r="F247" s="8" t="s">
        <v>620</v>
      </c>
      <c r="G247" s="31"/>
    </row>
    <row r="248" spans="1:8" x14ac:dyDescent="0.2">
      <c r="A248" s="69"/>
      <c r="B248" s="81" t="s">
        <v>126</v>
      </c>
      <c r="C248" s="37"/>
      <c r="D248" s="2"/>
      <c r="E248" s="10">
        <v>-62429.81</v>
      </c>
      <c r="F248" s="40">
        <v>-0.2397</v>
      </c>
      <c r="G248" s="79"/>
    </row>
    <row r="249" spans="1:8" x14ac:dyDescent="0.2">
      <c r="A249" s="69"/>
      <c r="B249" s="82" t="s">
        <v>331</v>
      </c>
      <c r="C249" s="32"/>
      <c r="D249" s="33">
        <v>-62429.81</v>
      </c>
      <c r="E249" s="34">
        <v>-0.2397</v>
      </c>
      <c r="F249" s="80"/>
      <c r="G249" s="79"/>
    </row>
    <row r="251" spans="1:8" x14ac:dyDescent="0.2">
      <c r="B251" s="182" t="s">
        <v>1740</v>
      </c>
    </row>
    <row r="252" spans="1:8" x14ac:dyDescent="0.2">
      <c r="B252" s="83" t="s">
        <v>1741</v>
      </c>
    </row>
    <row r="253" spans="1:8" x14ac:dyDescent="0.2">
      <c r="B253" s="83" t="s">
        <v>1761</v>
      </c>
    </row>
    <row r="254" spans="1:8" x14ac:dyDescent="0.2">
      <c r="B254" s="183" t="s">
        <v>1762</v>
      </c>
    </row>
    <row r="255" spans="1:8" x14ac:dyDescent="0.2">
      <c r="B255" s="183"/>
    </row>
    <row r="256" spans="1:8" x14ac:dyDescent="0.2">
      <c r="B256" s="147" t="s">
        <v>1610</v>
      </c>
      <c r="C256" s="115"/>
      <c r="D256" s="116"/>
      <c r="E256" s="117"/>
      <c r="F256" s="155"/>
      <c r="G256" s="155"/>
      <c r="H256" s="156"/>
    </row>
    <row r="257" spans="2:8" x14ac:dyDescent="0.2">
      <c r="B257" s="120" t="s">
        <v>1611</v>
      </c>
      <c r="C257" s="303"/>
      <c r="D257" s="106"/>
      <c r="E257" s="106"/>
      <c r="F257" s="303"/>
      <c r="G257" s="112"/>
      <c r="H257" s="87"/>
    </row>
    <row r="258" spans="2:8" ht="36" x14ac:dyDescent="0.2">
      <c r="B258" s="91" t="s">
        <v>1612</v>
      </c>
      <c r="C258" s="89" t="s">
        <v>1613</v>
      </c>
      <c r="D258" s="90" t="s">
        <v>1614</v>
      </c>
      <c r="E258" s="90" t="s">
        <v>1614</v>
      </c>
      <c r="F258" s="90" t="s">
        <v>1615</v>
      </c>
      <c r="G258" s="112"/>
      <c r="H258" s="87"/>
    </row>
    <row r="259" spans="2:8" x14ac:dyDescent="0.2">
      <c r="B259" s="91"/>
      <c r="C259" s="89"/>
      <c r="D259" s="90" t="s">
        <v>1616</v>
      </c>
      <c r="E259" s="90" t="s">
        <v>1617</v>
      </c>
      <c r="F259" s="90" t="s">
        <v>1616</v>
      </c>
      <c r="G259" s="112"/>
      <c r="H259" s="87"/>
    </row>
    <row r="260" spans="2:8" x14ac:dyDescent="0.2">
      <c r="B260" s="91" t="s">
        <v>330</v>
      </c>
      <c r="C260" s="89" t="s">
        <v>330</v>
      </c>
      <c r="D260" s="89" t="s">
        <v>330</v>
      </c>
      <c r="E260" s="89" t="s">
        <v>330</v>
      </c>
      <c r="F260" s="89" t="s">
        <v>330</v>
      </c>
      <c r="G260" s="112"/>
      <c r="H260" s="87"/>
    </row>
    <row r="261" spans="2:8" x14ac:dyDescent="0.2">
      <c r="B261" s="124"/>
      <c r="C261" s="303"/>
      <c r="D261" s="303"/>
      <c r="E261" s="303"/>
      <c r="F261" s="303"/>
      <c r="G261" s="112"/>
      <c r="H261" s="87"/>
    </row>
    <row r="262" spans="2:8" x14ac:dyDescent="0.2">
      <c r="B262" s="124" t="s">
        <v>1729</v>
      </c>
      <c r="C262" s="303"/>
      <c r="D262" s="302"/>
      <c r="E262" s="303"/>
      <c r="F262" s="303"/>
      <c r="G262" s="112"/>
      <c r="H262" s="87"/>
    </row>
    <row r="263" spans="2:8" x14ac:dyDescent="0.2">
      <c r="B263" s="137" t="s">
        <v>1660</v>
      </c>
      <c r="C263" s="139">
        <v>45747</v>
      </c>
      <c r="D263" s="139">
        <v>45930</v>
      </c>
      <c r="E263" s="303"/>
      <c r="F263" s="303"/>
      <c r="G263" s="112"/>
      <c r="H263" s="87"/>
    </row>
    <row r="264" spans="2:8" x14ac:dyDescent="0.2">
      <c r="B264" s="137" t="s">
        <v>1661</v>
      </c>
      <c r="C264" s="84"/>
      <c r="D264" s="84"/>
      <c r="E264" s="303"/>
      <c r="F264" s="303"/>
      <c r="G264" s="112"/>
      <c r="H264" s="87"/>
    </row>
    <row r="265" spans="2:8" x14ac:dyDescent="0.2">
      <c r="B265" s="92" t="s">
        <v>1730</v>
      </c>
      <c r="C265" s="84">
        <v>11.055999999999999</v>
      </c>
      <c r="D265" s="84">
        <v>11.404999999999999</v>
      </c>
      <c r="E265" s="191"/>
      <c r="F265" s="192"/>
      <c r="G265" s="193"/>
      <c r="H265" s="87"/>
    </row>
    <row r="266" spans="2:8" x14ac:dyDescent="0.2">
      <c r="B266" s="92" t="s">
        <v>1731</v>
      </c>
      <c r="C266" s="84">
        <v>10.394500000000001</v>
      </c>
      <c r="D266" s="84">
        <v>10.440899999999999</v>
      </c>
      <c r="E266" s="194"/>
      <c r="F266" s="195"/>
      <c r="G266" s="196"/>
      <c r="H266" s="87"/>
    </row>
    <row r="267" spans="2:8" x14ac:dyDescent="0.2">
      <c r="B267" s="137" t="s">
        <v>1666</v>
      </c>
      <c r="C267" s="84"/>
      <c r="D267" s="84"/>
      <c r="E267" s="191"/>
      <c r="F267" s="192"/>
      <c r="G267" s="193"/>
      <c r="H267" s="87"/>
    </row>
    <row r="268" spans="2:8" x14ac:dyDescent="0.2">
      <c r="B268" s="92" t="s">
        <v>1732</v>
      </c>
      <c r="C268" s="84">
        <v>11.0199</v>
      </c>
      <c r="D268" s="84">
        <v>11.35</v>
      </c>
      <c r="E268" s="194"/>
      <c r="F268" s="195"/>
      <c r="G268" s="196"/>
      <c r="H268" s="87"/>
    </row>
    <row r="269" spans="2:8" x14ac:dyDescent="0.2">
      <c r="B269" s="92" t="s">
        <v>1733</v>
      </c>
      <c r="C269" s="84">
        <v>10.232200000000001</v>
      </c>
      <c r="D269" s="84">
        <v>10.2461</v>
      </c>
      <c r="E269" s="303"/>
      <c r="F269" s="199"/>
      <c r="G269" s="199"/>
      <c r="H269" s="87"/>
    </row>
    <row r="270" spans="2:8" x14ac:dyDescent="0.2">
      <c r="B270" s="120"/>
      <c r="C270" s="303"/>
      <c r="D270" s="303"/>
      <c r="E270" s="303"/>
      <c r="F270" s="303"/>
      <c r="G270" s="112"/>
      <c r="H270" s="87"/>
    </row>
    <row r="271" spans="2:8" x14ac:dyDescent="0.2">
      <c r="B271" s="124" t="s">
        <v>1950</v>
      </c>
      <c r="C271" s="309"/>
      <c r="D271" s="309"/>
      <c r="E271" s="309"/>
      <c r="F271" s="303"/>
      <c r="G271" s="112"/>
      <c r="H271" s="87"/>
    </row>
    <row r="272" spans="2:8" x14ac:dyDescent="0.2">
      <c r="B272" s="124"/>
      <c r="C272" s="309"/>
      <c r="D272" s="309"/>
      <c r="E272" s="309"/>
      <c r="F272" s="303"/>
      <c r="G272" s="112"/>
      <c r="H272" s="87"/>
    </row>
    <row r="273" spans="2:8" ht="24" x14ac:dyDescent="0.2">
      <c r="B273" s="318" t="s">
        <v>1671</v>
      </c>
      <c r="C273" s="316" t="s">
        <v>1686</v>
      </c>
      <c r="D273" s="316" t="s">
        <v>1920</v>
      </c>
      <c r="E273" s="316" t="s">
        <v>1921</v>
      </c>
      <c r="F273" s="303"/>
      <c r="G273" s="112"/>
      <c r="H273" s="157"/>
    </row>
    <row r="274" spans="2:8" ht="24" x14ac:dyDescent="0.2">
      <c r="B274" s="315" t="s">
        <v>1881</v>
      </c>
      <c r="C274" s="165" t="s">
        <v>1687</v>
      </c>
      <c r="D274" s="97">
        <v>0.19314099000000001</v>
      </c>
      <c r="E274" s="97">
        <v>0.19314099000000001</v>
      </c>
      <c r="F274" s="303"/>
      <c r="G274" s="112"/>
      <c r="H274" s="157"/>
    </row>
    <row r="275" spans="2:8" ht="24" x14ac:dyDescent="0.2">
      <c r="B275" s="315" t="s">
        <v>1882</v>
      </c>
      <c r="C275" s="165" t="s">
        <v>1687</v>
      </c>
      <c r="D275" s="97">
        <v>9.1597999999999992E-3</v>
      </c>
      <c r="E275" s="97">
        <v>9.1597999999999992E-3</v>
      </c>
      <c r="F275" s="303"/>
      <c r="G275" s="112"/>
      <c r="H275" s="157"/>
    </row>
    <row r="276" spans="2:8" ht="24" x14ac:dyDescent="0.2">
      <c r="B276" s="315" t="s">
        <v>1884</v>
      </c>
      <c r="C276" s="165" t="s">
        <v>1687</v>
      </c>
      <c r="D276" s="97">
        <v>7.3825100000000001E-3</v>
      </c>
      <c r="E276" s="97">
        <v>7.3825100000000001E-3</v>
      </c>
      <c r="F276" s="303"/>
      <c r="G276" s="112"/>
      <c r="H276" s="157"/>
    </row>
    <row r="277" spans="2:8" ht="24" x14ac:dyDescent="0.2">
      <c r="B277" s="315" t="s">
        <v>1885</v>
      </c>
      <c r="C277" s="165" t="s">
        <v>1687</v>
      </c>
      <c r="D277" s="97">
        <v>6.6248280000000007E-2</v>
      </c>
      <c r="E277" s="97">
        <v>6.6248280000000007E-2</v>
      </c>
      <c r="F277" s="303"/>
      <c r="G277" s="112"/>
      <c r="H277" s="157"/>
    </row>
    <row r="278" spans="2:8" ht="24" x14ac:dyDescent="0.2">
      <c r="B278" s="166" t="s">
        <v>1671</v>
      </c>
      <c r="C278" s="316" t="s">
        <v>1688</v>
      </c>
      <c r="D278" s="316" t="s">
        <v>1920</v>
      </c>
      <c r="E278" s="316" t="s">
        <v>1921</v>
      </c>
      <c r="F278" s="319"/>
      <c r="G278" s="112"/>
      <c r="H278" s="157"/>
    </row>
    <row r="279" spans="2:8" ht="24" x14ac:dyDescent="0.2">
      <c r="B279" s="315" t="s">
        <v>1881</v>
      </c>
      <c r="C279" s="165" t="s">
        <v>1689</v>
      </c>
      <c r="D279" s="97">
        <v>0.18474658999999999</v>
      </c>
      <c r="E279" s="97">
        <v>0.18474658999999999</v>
      </c>
      <c r="F279" s="319"/>
      <c r="G279" s="112"/>
      <c r="H279" s="157"/>
    </row>
    <row r="280" spans="2:8" ht="24" x14ac:dyDescent="0.2">
      <c r="B280" s="315" t="s">
        <v>1884</v>
      </c>
      <c r="C280" s="165" t="s">
        <v>1689</v>
      </c>
      <c r="D280" s="97">
        <v>1.996173E-2</v>
      </c>
      <c r="E280" s="97">
        <v>1.996173E-2</v>
      </c>
      <c r="F280" s="319"/>
      <c r="G280" s="112"/>
      <c r="H280" s="157"/>
    </row>
    <row r="281" spans="2:8" ht="24" x14ac:dyDescent="0.2">
      <c r="B281" s="315" t="s">
        <v>1885</v>
      </c>
      <c r="C281" s="165" t="s">
        <v>1689</v>
      </c>
      <c r="D281" s="97">
        <v>8.1505679999999997E-2</v>
      </c>
      <c r="E281" s="97">
        <v>8.1505679999999997E-2</v>
      </c>
      <c r="F281" s="319"/>
      <c r="G281" s="112"/>
      <c r="H281" s="157"/>
    </row>
    <row r="282" spans="2:8" ht="24" x14ac:dyDescent="0.2">
      <c r="B282" s="164" t="s">
        <v>1673</v>
      </c>
      <c r="C282" s="165" t="s">
        <v>1689</v>
      </c>
      <c r="D282" s="97">
        <v>1.94381E-3</v>
      </c>
      <c r="E282" s="97">
        <v>1.94381E-3</v>
      </c>
      <c r="F282" s="319"/>
      <c r="G282" s="112"/>
      <c r="H282" s="157"/>
    </row>
    <row r="283" spans="2:8" x14ac:dyDescent="0.2">
      <c r="B283" s="146"/>
      <c r="C283" s="317"/>
      <c r="D283" s="320"/>
      <c r="E283" s="320"/>
      <c r="F283" s="319"/>
      <c r="G283" s="112"/>
      <c r="H283" s="157"/>
    </row>
    <row r="284" spans="2:8" x14ac:dyDescent="0.2">
      <c r="B284" s="124" t="s">
        <v>1734</v>
      </c>
      <c r="C284" s="309"/>
      <c r="D284" s="328"/>
      <c r="E284" s="309"/>
      <c r="F284" s="303"/>
      <c r="G284" s="112"/>
      <c r="H284" s="87"/>
    </row>
    <row r="285" spans="2:8" x14ac:dyDescent="0.2">
      <c r="B285" s="124"/>
      <c r="C285" s="309"/>
      <c r="D285" s="328"/>
      <c r="E285" s="309"/>
      <c r="F285" s="303"/>
      <c r="G285" s="112"/>
      <c r="H285" s="87"/>
    </row>
    <row r="286" spans="2:8" x14ac:dyDescent="0.2">
      <c r="B286" s="124" t="s">
        <v>1937</v>
      </c>
      <c r="C286" s="321"/>
      <c r="D286" s="328"/>
      <c r="E286" s="322"/>
      <c r="F286" s="303"/>
      <c r="G286" s="112"/>
      <c r="H286" s="87"/>
    </row>
    <row r="287" spans="2:8" x14ac:dyDescent="0.2">
      <c r="B287" s="129" t="s">
        <v>1625</v>
      </c>
      <c r="C287" s="309"/>
      <c r="D287" s="328"/>
      <c r="E287" s="309"/>
      <c r="F287" s="303"/>
      <c r="G287" s="112"/>
      <c r="H287" s="87"/>
    </row>
    <row r="288" spans="2:8" x14ac:dyDescent="0.2">
      <c r="B288" s="129"/>
      <c r="C288" s="309"/>
      <c r="D288" s="328"/>
      <c r="E288" s="328"/>
      <c r="F288" s="303"/>
      <c r="G288" s="112"/>
      <c r="H288" s="87"/>
    </row>
    <row r="289" spans="2:8" x14ac:dyDescent="0.2">
      <c r="B289" s="200" t="s">
        <v>1735</v>
      </c>
      <c r="C289" s="309"/>
      <c r="D289" s="328"/>
      <c r="E289" s="328"/>
      <c r="F289" s="303"/>
      <c r="G289" s="112"/>
      <c r="H289" s="87"/>
    </row>
    <row r="290" spans="2:8" x14ac:dyDescent="0.2">
      <c r="B290" s="124"/>
      <c r="C290" s="309"/>
      <c r="D290" s="328"/>
      <c r="E290" s="328"/>
      <c r="F290" s="303"/>
      <c r="G290" s="112"/>
      <c r="H290" s="87"/>
    </row>
    <row r="291" spans="2:8" x14ac:dyDescent="0.2">
      <c r="B291" s="124" t="s">
        <v>1696</v>
      </c>
      <c r="C291" s="309"/>
      <c r="D291" s="328"/>
      <c r="E291" s="328"/>
      <c r="F291" s="303"/>
      <c r="G291" s="112"/>
      <c r="H291" s="87"/>
    </row>
    <row r="292" spans="2:8" x14ac:dyDescent="0.2">
      <c r="B292" s="123"/>
      <c r="C292" s="309"/>
      <c r="D292" s="309"/>
      <c r="E292" s="328"/>
      <c r="F292" s="303"/>
      <c r="G292" s="112"/>
      <c r="H292" s="87"/>
    </row>
    <row r="293" spans="2:8" x14ac:dyDescent="0.2">
      <c r="B293" s="124" t="s">
        <v>1951</v>
      </c>
      <c r="C293" s="309"/>
      <c r="D293" s="309"/>
      <c r="E293" s="309"/>
      <c r="F293" s="303"/>
      <c r="G293" s="112"/>
      <c r="H293" s="87"/>
    </row>
    <row r="294" spans="2:8" x14ac:dyDescent="0.2">
      <c r="B294" s="124"/>
      <c r="C294" s="309"/>
      <c r="D294" s="309"/>
      <c r="E294" s="309"/>
      <c r="F294" s="303"/>
      <c r="G294" s="112"/>
      <c r="H294" s="87"/>
    </row>
    <row r="295" spans="2:8" x14ac:dyDescent="0.2">
      <c r="B295" s="124" t="s">
        <v>1907</v>
      </c>
      <c r="C295" s="309"/>
      <c r="D295" s="309"/>
      <c r="E295" s="309"/>
      <c r="F295" s="303"/>
      <c r="G295" s="112"/>
      <c r="H295" s="87"/>
    </row>
    <row r="296" spans="2:8" x14ac:dyDescent="0.2">
      <c r="B296" s="124"/>
      <c r="C296" s="309"/>
      <c r="D296" s="309"/>
      <c r="E296" s="309"/>
      <c r="F296" s="303"/>
      <c r="G296" s="112"/>
      <c r="H296" s="87"/>
    </row>
    <row r="297" spans="2:8" x14ac:dyDescent="0.2">
      <c r="B297" s="124" t="s">
        <v>1698</v>
      </c>
      <c r="C297" s="309"/>
      <c r="D297" s="309"/>
      <c r="E297" s="309"/>
      <c r="F297" s="303"/>
      <c r="G297" s="328"/>
      <c r="H297" s="87"/>
    </row>
    <row r="298" spans="2:8" x14ac:dyDescent="0.2">
      <c r="B298" s="94" t="s">
        <v>1699</v>
      </c>
      <c r="C298" s="144">
        <v>0.55999999999999994</v>
      </c>
      <c r="D298" s="309"/>
      <c r="E298" s="309"/>
      <c r="G298" s="328"/>
      <c r="H298" s="87"/>
    </row>
    <row r="299" spans="2:8" x14ac:dyDescent="0.2">
      <c r="B299" s="94" t="s">
        <v>1700</v>
      </c>
      <c r="C299" s="144">
        <v>43.650000000000041</v>
      </c>
      <c r="D299" s="309"/>
      <c r="E299" s="309"/>
      <c r="G299" s="328"/>
      <c r="H299" s="87"/>
    </row>
    <row r="300" spans="2:8" x14ac:dyDescent="0.2">
      <c r="B300" s="94" t="s">
        <v>1701</v>
      </c>
      <c r="C300" s="144">
        <v>0</v>
      </c>
      <c r="D300" s="309"/>
      <c r="E300" s="309"/>
      <c r="G300" s="328"/>
      <c r="H300" s="87"/>
    </row>
    <row r="301" spans="2:8" x14ac:dyDescent="0.2">
      <c r="B301" s="94" t="s">
        <v>1719</v>
      </c>
      <c r="C301" s="144">
        <v>37.22</v>
      </c>
      <c r="D301" s="309"/>
      <c r="E301" s="309"/>
      <c r="G301" s="148"/>
      <c r="H301" s="87"/>
    </row>
    <row r="302" spans="2:8" x14ac:dyDescent="0.2">
      <c r="B302" s="94" t="s">
        <v>1702</v>
      </c>
      <c r="C302" s="144">
        <v>11.579999999999963</v>
      </c>
      <c r="D302" s="309"/>
      <c r="E302" s="309"/>
      <c r="G302" s="149"/>
      <c r="H302" s="87"/>
    </row>
    <row r="303" spans="2:8" x14ac:dyDescent="0.2">
      <c r="B303" s="94" t="s">
        <v>1708</v>
      </c>
      <c r="C303" s="144">
        <v>6.9900000000000091</v>
      </c>
      <c r="D303" s="309"/>
      <c r="E303" s="309"/>
      <c r="G303" s="149"/>
      <c r="H303" s="87"/>
    </row>
    <row r="304" spans="2:8" x14ac:dyDescent="0.2">
      <c r="B304" s="124"/>
      <c r="C304" s="309"/>
      <c r="D304" s="309"/>
      <c r="E304" s="309"/>
      <c r="F304" s="113"/>
      <c r="G304" s="112"/>
      <c r="H304" s="87"/>
    </row>
    <row r="305" spans="2:8" x14ac:dyDescent="0.2">
      <c r="B305" s="124"/>
      <c r="C305" s="309"/>
      <c r="D305" s="309"/>
      <c r="E305" s="309"/>
      <c r="F305" s="303"/>
      <c r="G305" s="112"/>
      <c r="H305" s="87"/>
    </row>
    <row r="306" spans="2:8" x14ac:dyDescent="0.2">
      <c r="B306" s="124" t="s">
        <v>1704</v>
      </c>
      <c r="C306" s="309"/>
      <c r="D306" s="309"/>
      <c r="E306" s="309"/>
      <c r="F306" s="303"/>
      <c r="G306" s="112"/>
      <c r="H306" s="87"/>
    </row>
    <row r="307" spans="2:8" x14ac:dyDescent="0.2">
      <c r="B307" s="94" t="s">
        <v>1705</v>
      </c>
      <c r="C307" s="144">
        <v>44.210000000000043</v>
      </c>
      <c r="D307" s="313"/>
      <c r="E307" s="313"/>
      <c r="G307" s="150"/>
      <c r="H307" s="87"/>
    </row>
    <row r="308" spans="2:8" x14ac:dyDescent="0.2">
      <c r="B308" s="94" t="s">
        <v>1706</v>
      </c>
      <c r="C308" s="144">
        <v>11.579999999999963</v>
      </c>
      <c r="D308" s="313"/>
      <c r="E308" s="313"/>
      <c r="G308" s="150"/>
      <c r="H308" s="87"/>
    </row>
    <row r="309" spans="2:8" x14ac:dyDescent="0.2">
      <c r="B309" s="94" t="s">
        <v>1720</v>
      </c>
      <c r="C309" s="144">
        <v>37.22</v>
      </c>
      <c r="D309" s="313"/>
      <c r="E309" s="313"/>
      <c r="G309" s="151"/>
      <c r="H309" s="87"/>
    </row>
    <row r="310" spans="2:8" x14ac:dyDescent="0.2">
      <c r="B310" s="94" t="s">
        <v>1707</v>
      </c>
      <c r="C310" s="144">
        <v>0</v>
      </c>
      <c r="D310" s="313"/>
      <c r="E310" s="313"/>
      <c r="G310" s="151"/>
      <c r="H310" s="87"/>
    </row>
    <row r="311" spans="2:8" x14ac:dyDescent="0.2">
      <c r="B311" s="94" t="s">
        <v>1708</v>
      </c>
      <c r="C311" s="144">
        <v>6.9900000000000091</v>
      </c>
      <c r="D311" s="313"/>
      <c r="E311" s="313"/>
      <c r="G311" s="150"/>
      <c r="H311" s="201"/>
    </row>
    <row r="312" spans="2:8" x14ac:dyDescent="0.2">
      <c r="B312" s="124"/>
      <c r="C312" s="313"/>
      <c r="D312" s="313"/>
      <c r="E312" s="313"/>
      <c r="F312" s="305"/>
      <c r="G312" s="112"/>
      <c r="H312" s="87"/>
    </row>
    <row r="313" spans="2:8" x14ac:dyDescent="0.2">
      <c r="B313" s="124" t="s">
        <v>1737</v>
      </c>
      <c r="C313" s="313"/>
      <c r="D313" s="313"/>
      <c r="E313" s="313"/>
      <c r="F313" s="114"/>
      <c r="G313" s="112"/>
      <c r="H313" s="87"/>
    </row>
    <row r="314" spans="2:8" x14ac:dyDescent="0.2">
      <c r="B314" s="158"/>
      <c r="C314" s="313"/>
      <c r="D314" s="313"/>
      <c r="E314" s="323"/>
      <c r="F314" s="324"/>
      <c r="G314" s="323"/>
      <c r="H314" s="87"/>
    </row>
    <row r="315" spans="2:8" x14ac:dyDescent="0.2">
      <c r="B315" s="124" t="s">
        <v>1721</v>
      </c>
      <c r="C315" s="313"/>
      <c r="D315" s="313"/>
      <c r="E315" s="313"/>
      <c r="F315" s="114"/>
      <c r="G315" s="112"/>
      <c r="H315" s="87"/>
    </row>
    <row r="316" spans="2:8" x14ac:dyDescent="0.2">
      <c r="B316" s="124"/>
      <c r="C316" s="313"/>
      <c r="D316" s="313"/>
      <c r="E316" s="313"/>
      <c r="F316" s="114"/>
      <c r="G316" s="112"/>
      <c r="H316" s="87"/>
    </row>
    <row r="317" spans="2:8" x14ac:dyDescent="0.2">
      <c r="B317" s="159" t="s">
        <v>1722</v>
      </c>
      <c r="C317" s="304"/>
      <c r="D317" s="304"/>
      <c r="E317" s="304"/>
      <c r="F317" s="325"/>
      <c r="G317" s="112"/>
      <c r="H317" s="87"/>
    </row>
    <row r="318" spans="2:8" ht="36" x14ac:dyDescent="0.2">
      <c r="B318" s="202" t="s">
        <v>1626</v>
      </c>
      <c r="C318" s="202" t="s">
        <v>1627</v>
      </c>
      <c r="D318" s="202" t="s">
        <v>1628</v>
      </c>
      <c r="E318" s="202" t="s">
        <v>1629</v>
      </c>
      <c r="F318" s="202" t="s">
        <v>1630</v>
      </c>
      <c r="G318" s="202" t="s">
        <v>1631</v>
      </c>
      <c r="H318" s="87"/>
    </row>
    <row r="319" spans="2:8" x14ac:dyDescent="0.2">
      <c r="B319" s="143" t="s">
        <v>1029</v>
      </c>
      <c r="C319" s="203" t="s">
        <v>1632</v>
      </c>
      <c r="D319" s="143" t="s">
        <v>1633</v>
      </c>
      <c r="E319" s="144">
        <v>292.77706666666666</v>
      </c>
      <c r="F319" s="144">
        <v>294.2</v>
      </c>
      <c r="G319" s="419">
        <v>13011.662649100001</v>
      </c>
      <c r="H319" s="87"/>
    </row>
    <row r="320" spans="2:8" x14ac:dyDescent="0.2">
      <c r="B320" s="143" t="s">
        <v>1020</v>
      </c>
      <c r="C320" s="203" t="s">
        <v>1632</v>
      </c>
      <c r="D320" s="143" t="s">
        <v>1633</v>
      </c>
      <c r="E320" s="144">
        <v>8.4757319163820117</v>
      </c>
      <c r="F320" s="144">
        <v>8.1999999999999993</v>
      </c>
      <c r="G320" s="419"/>
      <c r="H320" s="87"/>
    </row>
    <row r="321" spans="2:8" x14ac:dyDescent="0.2">
      <c r="B321" s="143" t="s">
        <v>133</v>
      </c>
      <c r="C321" s="203" t="s">
        <v>1632</v>
      </c>
      <c r="D321" s="143" t="s">
        <v>1633</v>
      </c>
      <c r="E321" s="144">
        <v>1023.6165958422939</v>
      </c>
      <c r="F321" s="144">
        <v>1004.6</v>
      </c>
      <c r="G321" s="419"/>
      <c r="H321" s="87"/>
    </row>
    <row r="322" spans="2:8" x14ac:dyDescent="0.2">
      <c r="B322" s="143" t="s">
        <v>195</v>
      </c>
      <c r="C322" s="203" t="s">
        <v>1632</v>
      </c>
      <c r="D322" s="143" t="s">
        <v>1633</v>
      </c>
      <c r="E322" s="144">
        <v>163.23820909090909</v>
      </c>
      <c r="F322" s="144">
        <v>162.97</v>
      </c>
      <c r="G322" s="419"/>
      <c r="H322" s="87"/>
    </row>
    <row r="323" spans="2:8" x14ac:dyDescent="0.2">
      <c r="B323" s="143" t="s">
        <v>206</v>
      </c>
      <c r="C323" s="203" t="s">
        <v>1632</v>
      </c>
      <c r="D323" s="143" t="s">
        <v>1633</v>
      </c>
      <c r="E323" s="144">
        <v>2080.6898457627117</v>
      </c>
      <c r="F323" s="144">
        <v>2020.7</v>
      </c>
      <c r="G323" s="419"/>
      <c r="H323" s="87"/>
    </row>
    <row r="324" spans="2:8" x14ac:dyDescent="0.2">
      <c r="B324" s="143" t="s">
        <v>238</v>
      </c>
      <c r="C324" s="203" t="s">
        <v>1632</v>
      </c>
      <c r="D324" s="143" t="s">
        <v>1633</v>
      </c>
      <c r="E324" s="144">
        <v>236.57997042376584</v>
      </c>
      <c r="F324" s="144">
        <v>239.94</v>
      </c>
      <c r="G324" s="419"/>
      <c r="H324" s="87"/>
    </row>
    <row r="325" spans="2:8" x14ac:dyDescent="0.2">
      <c r="B325" s="143" t="s">
        <v>191</v>
      </c>
      <c r="C325" s="203" t="s">
        <v>1632</v>
      </c>
      <c r="D325" s="143" t="s">
        <v>1633</v>
      </c>
      <c r="E325" s="144">
        <v>407.61961254385966</v>
      </c>
      <c r="F325" s="144">
        <v>405.65</v>
      </c>
      <c r="G325" s="419"/>
      <c r="H325" s="87"/>
    </row>
    <row r="326" spans="2:8" x14ac:dyDescent="0.2">
      <c r="B326" s="143" t="s">
        <v>221</v>
      </c>
      <c r="C326" s="203" t="s">
        <v>1632</v>
      </c>
      <c r="D326" s="143" t="s">
        <v>1633</v>
      </c>
      <c r="E326" s="144">
        <v>357.78182272727275</v>
      </c>
      <c r="F326" s="144">
        <v>345.1</v>
      </c>
      <c r="G326" s="419"/>
      <c r="H326" s="87"/>
    </row>
    <row r="327" spans="2:8" x14ac:dyDescent="0.2">
      <c r="B327" s="143" t="s">
        <v>242</v>
      </c>
      <c r="C327" s="203" t="s">
        <v>1632</v>
      </c>
      <c r="D327" s="143" t="s">
        <v>1633</v>
      </c>
      <c r="E327" s="144">
        <v>255.40840377358489</v>
      </c>
      <c r="F327" s="144">
        <v>260.38</v>
      </c>
      <c r="G327" s="419"/>
      <c r="H327" s="87"/>
    </row>
    <row r="328" spans="2:8" x14ac:dyDescent="0.2">
      <c r="B328" s="143" t="s">
        <v>1054</v>
      </c>
      <c r="C328" s="203" t="s">
        <v>1632</v>
      </c>
      <c r="D328" s="143" t="s">
        <v>1633</v>
      </c>
      <c r="E328" s="144">
        <v>331.70094627285511</v>
      </c>
      <c r="F328" s="144">
        <v>341.45</v>
      </c>
      <c r="G328" s="419"/>
      <c r="H328" s="87"/>
    </row>
    <row r="329" spans="2:8" x14ac:dyDescent="0.2">
      <c r="B329" s="143" t="s">
        <v>61</v>
      </c>
      <c r="C329" s="203" t="s">
        <v>1632</v>
      </c>
      <c r="D329" s="143" t="s">
        <v>1633</v>
      </c>
      <c r="E329" s="144">
        <v>1927.2829212918659</v>
      </c>
      <c r="F329" s="144">
        <v>1891.8</v>
      </c>
      <c r="G329" s="419"/>
      <c r="H329" s="87"/>
    </row>
    <row r="330" spans="2:8" x14ac:dyDescent="0.2">
      <c r="B330" s="143" t="s">
        <v>1023</v>
      </c>
      <c r="C330" s="203" t="s">
        <v>1632</v>
      </c>
      <c r="D330" s="143" t="s">
        <v>1633</v>
      </c>
      <c r="E330" s="144">
        <v>122.31506487821154</v>
      </c>
      <c r="F330" s="144">
        <v>124.6</v>
      </c>
      <c r="G330" s="419"/>
      <c r="H330" s="87"/>
    </row>
    <row r="331" spans="2:8" x14ac:dyDescent="0.2">
      <c r="B331" s="143" t="s">
        <v>76</v>
      </c>
      <c r="C331" s="203" t="s">
        <v>1632</v>
      </c>
      <c r="D331" s="143" t="s">
        <v>1633</v>
      </c>
      <c r="E331" s="144">
        <v>1036.4333333333334</v>
      </c>
      <c r="F331" s="144">
        <v>988.95</v>
      </c>
      <c r="G331" s="419"/>
      <c r="H331" s="87"/>
    </row>
    <row r="332" spans="2:8" x14ac:dyDescent="0.2">
      <c r="B332" s="143" t="s">
        <v>1057</v>
      </c>
      <c r="C332" s="203" t="s">
        <v>1632</v>
      </c>
      <c r="D332" s="143" t="s">
        <v>1633</v>
      </c>
      <c r="E332" s="144">
        <v>408.81666666666666</v>
      </c>
      <c r="F332" s="144">
        <v>393.1</v>
      </c>
      <c r="G332" s="419"/>
      <c r="H332" s="87"/>
    </row>
    <row r="333" spans="2:8" x14ac:dyDescent="0.2">
      <c r="B333" s="143" t="s">
        <v>153</v>
      </c>
      <c r="C333" s="203" t="s">
        <v>1632</v>
      </c>
      <c r="D333" s="143" t="s">
        <v>1633</v>
      </c>
      <c r="E333" s="144">
        <v>745.45151490581486</v>
      </c>
      <c r="F333" s="144">
        <v>718.3</v>
      </c>
      <c r="G333" s="419"/>
      <c r="H333" s="87"/>
    </row>
    <row r="334" spans="2:8" x14ac:dyDescent="0.2">
      <c r="B334" s="143" t="s">
        <v>265</v>
      </c>
      <c r="C334" s="203" t="s">
        <v>1632</v>
      </c>
      <c r="D334" s="143" t="s">
        <v>1633</v>
      </c>
      <c r="E334" s="144">
        <v>196.86166666666668</v>
      </c>
      <c r="F334" s="144">
        <v>193.92</v>
      </c>
      <c r="G334" s="419"/>
      <c r="H334" s="87"/>
    </row>
    <row r="335" spans="2:8" x14ac:dyDescent="0.2">
      <c r="B335" s="143" t="s">
        <v>271</v>
      </c>
      <c r="C335" s="203" t="s">
        <v>1632</v>
      </c>
      <c r="D335" s="143" t="s">
        <v>1633</v>
      </c>
      <c r="E335" s="144">
        <v>179.78428571428572</v>
      </c>
      <c r="F335" s="144">
        <v>177.08</v>
      </c>
      <c r="G335" s="419"/>
      <c r="H335" s="87"/>
    </row>
    <row r="336" spans="2:8" x14ac:dyDescent="0.2">
      <c r="B336" s="143" t="s">
        <v>251</v>
      </c>
      <c r="C336" s="203" t="s">
        <v>1632</v>
      </c>
      <c r="D336" s="143" t="s">
        <v>1633</v>
      </c>
      <c r="E336" s="144">
        <v>90.716118900836321</v>
      </c>
      <c r="F336" s="144">
        <v>87.68</v>
      </c>
      <c r="G336" s="419"/>
      <c r="H336" s="87"/>
    </row>
    <row r="337" spans="2:8" x14ac:dyDescent="0.2">
      <c r="B337" s="143" t="s">
        <v>255</v>
      </c>
      <c r="C337" s="203" t="s">
        <v>1632</v>
      </c>
      <c r="D337" s="143" t="s">
        <v>1633</v>
      </c>
      <c r="E337" s="144">
        <v>4823.3216306306304</v>
      </c>
      <c r="F337" s="144">
        <v>4780.3</v>
      </c>
      <c r="G337" s="419"/>
      <c r="H337" s="87"/>
    </row>
    <row r="338" spans="2:8" x14ac:dyDescent="0.2">
      <c r="B338" s="143" t="s">
        <v>68</v>
      </c>
      <c r="C338" s="203" t="s">
        <v>1632</v>
      </c>
      <c r="D338" s="143" t="s">
        <v>1633</v>
      </c>
      <c r="E338" s="144">
        <v>1396.7398555555556</v>
      </c>
      <c r="F338" s="144">
        <v>1382.6</v>
      </c>
      <c r="G338" s="419"/>
      <c r="H338" s="87"/>
    </row>
    <row r="339" spans="2:8" x14ac:dyDescent="0.2">
      <c r="B339" s="143" t="s">
        <v>1267</v>
      </c>
      <c r="C339" s="203" t="s">
        <v>1632</v>
      </c>
      <c r="D339" s="143" t="s">
        <v>1633</v>
      </c>
      <c r="E339" s="144">
        <v>5614</v>
      </c>
      <c r="F339" s="144">
        <v>5553.5</v>
      </c>
      <c r="G339" s="419"/>
      <c r="H339" s="87"/>
    </row>
    <row r="340" spans="2:8" x14ac:dyDescent="0.2">
      <c r="B340" s="143" t="s">
        <v>28</v>
      </c>
      <c r="C340" s="203" t="s">
        <v>1632</v>
      </c>
      <c r="D340" s="143" t="s">
        <v>1633</v>
      </c>
      <c r="E340" s="144">
        <v>961.86875972222219</v>
      </c>
      <c r="F340" s="144">
        <v>956.1</v>
      </c>
      <c r="G340" s="419"/>
      <c r="H340" s="87"/>
    </row>
    <row r="341" spans="2:8" x14ac:dyDescent="0.2">
      <c r="B341" s="143" t="s">
        <v>1264</v>
      </c>
      <c r="C341" s="203" t="s">
        <v>1632</v>
      </c>
      <c r="D341" s="143" t="s">
        <v>1633</v>
      </c>
      <c r="E341" s="144">
        <v>769.55</v>
      </c>
      <c r="F341" s="144">
        <v>761.7</v>
      </c>
      <c r="G341" s="419"/>
      <c r="H341" s="87"/>
    </row>
    <row r="342" spans="2:8" x14ac:dyDescent="0.2">
      <c r="B342" s="143" t="s">
        <v>146</v>
      </c>
      <c r="C342" s="203" t="s">
        <v>1632</v>
      </c>
      <c r="D342" s="143" t="s">
        <v>1633</v>
      </c>
      <c r="E342" s="144">
        <v>753.10661320754718</v>
      </c>
      <c r="F342" s="144">
        <v>767.65</v>
      </c>
      <c r="G342" s="419"/>
      <c r="H342" s="87"/>
    </row>
    <row r="343" spans="2:8" x14ac:dyDescent="0.2">
      <c r="B343" s="143" t="s">
        <v>185</v>
      </c>
      <c r="C343" s="203" t="s">
        <v>1632</v>
      </c>
      <c r="D343" s="143" t="s">
        <v>1633</v>
      </c>
      <c r="E343" s="144">
        <v>2557.3502472906403</v>
      </c>
      <c r="F343" s="144">
        <v>2531.6</v>
      </c>
      <c r="G343" s="419"/>
      <c r="H343" s="87"/>
    </row>
    <row r="344" spans="2:8" x14ac:dyDescent="0.2">
      <c r="B344" s="143" t="s">
        <v>44</v>
      </c>
      <c r="C344" s="203" t="s">
        <v>1632</v>
      </c>
      <c r="D344" s="143" t="s">
        <v>1633</v>
      </c>
      <c r="E344" s="144">
        <v>1394.588888888889</v>
      </c>
      <c r="F344" s="144">
        <v>1357.5</v>
      </c>
      <c r="G344" s="419"/>
      <c r="H344" s="87"/>
    </row>
    <row r="345" spans="2:8" x14ac:dyDescent="0.2">
      <c r="B345" s="143" t="s">
        <v>1026</v>
      </c>
      <c r="C345" s="203" t="s">
        <v>1632</v>
      </c>
      <c r="D345" s="143" t="s">
        <v>1633</v>
      </c>
      <c r="E345" s="144">
        <v>155.55549999999999</v>
      </c>
      <c r="F345" s="144">
        <v>161.29</v>
      </c>
      <c r="G345" s="419"/>
      <c r="H345" s="87"/>
    </row>
    <row r="346" spans="2:8" x14ac:dyDescent="0.2">
      <c r="B346" s="143" t="s">
        <v>245</v>
      </c>
      <c r="C346" s="203" t="s">
        <v>1632</v>
      </c>
      <c r="D346" s="143" t="s">
        <v>1633</v>
      </c>
      <c r="E346" s="144">
        <v>72.53</v>
      </c>
      <c r="F346" s="144">
        <v>70.239999999999995</v>
      </c>
      <c r="G346" s="419"/>
      <c r="H346" s="87"/>
    </row>
    <row r="347" spans="2:8" x14ac:dyDescent="0.2">
      <c r="B347" s="143" t="s">
        <v>174</v>
      </c>
      <c r="C347" s="203" t="s">
        <v>1632</v>
      </c>
      <c r="D347" s="143" t="s">
        <v>1633</v>
      </c>
      <c r="E347" s="144">
        <v>745.53268326848251</v>
      </c>
      <c r="F347" s="144">
        <v>738.9</v>
      </c>
      <c r="G347" s="419"/>
      <c r="H347" s="87"/>
    </row>
    <row r="348" spans="2:8" x14ac:dyDescent="0.2">
      <c r="B348" s="143" t="s">
        <v>307</v>
      </c>
      <c r="C348" s="203" t="s">
        <v>1632</v>
      </c>
      <c r="D348" s="143" t="s">
        <v>1633</v>
      </c>
      <c r="E348" s="144">
        <v>1059.8499999999999</v>
      </c>
      <c r="F348" s="144">
        <v>1068.2</v>
      </c>
      <c r="G348" s="419"/>
      <c r="H348" s="87"/>
    </row>
    <row r="349" spans="2:8" x14ac:dyDescent="0.2">
      <c r="B349" s="143" t="s">
        <v>227</v>
      </c>
      <c r="C349" s="203" t="s">
        <v>1632</v>
      </c>
      <c r="D349" s="143" t="s">
        <v>1633</v>
      </c>
      <c r="E349" s="144">
        <v>1149.7208449074074</v>
      </c>
      <c r="F349" s="144">
        <v>1149.0999999999999</v>
      </c>
      <c r="G349" s="419"/>
      <c r="H349" s="87"/>
    </row>
    <row r="350" spans="2:8" x14ac:dyDescent="0.2">
      <c r="B350" s="143" t="s">
        <v>51</v>
      </c>
      <c r="C350" s="203" t="s">
        <v>1632</v>
      </c>
      <c r="D350" s="143" t="s">
        <v>1633</v>
      </c>
      <c r="E350" s="144">
        <v>2041.7972759927798</v>
      </c>
      <c r="F350" s="144">
        <v>2004.9</v>
      </c>
      <c r="G350" s="419"/>
      <c r="H350" s="87"/>
    </row>
    <row r="351" spans="2:8" x14ac:dyDescent="0.2">
      <c r="B351" s="143" t="s">
        <v>142</v>
      </c>
      <c r="C351" s="203" t="s">
        <v>1632</v>
      </c>
      <c r="D351" s="143" t="s">
        <v>1633</v>
      </c>
      <c r="E351" s="144">
        <v>3694.5033333333336</v>
      </c>
      <c r="F351" s="144">
        <v>3680.4</v>
      </c>
      <c r="G351" s="419"/>
      <c r="H351" s="87"/>
    </row>
    <row r="352" spans="2:8" x14ac:dyDescent="0.2">
      <c r="B352" s="143" t="s">
        <v>58</v>
      </c>
      <c r="C352" s="203" t="s">
        <v>1632</v>
      </c>
      <c r="D352" s="143" t="s">
        <v>1633</v>
      </c>
      <c r="E352" s="144">
        <v>3519.7030379912662</v>
      </c>
      <c r="F352" s="144">
        <v>3452.4</v>
      </c>
      <c r="G352" s="419"/>
      <c r="H352" s="87"/>
    </row>
    <row r="353" spans="2:8" x14ac:dyDescent="0.2">
      <c r="B353" s="143" t="s">
        <v>1260</v>
      </c>
      <c r="C353" s="203" t="s">
        <v>1632</v>
      </c>
      <c r="D353" s="143" t="s">
        <v>1633</v>
      </c>
      <c r="E353" s="144">
        <v>2925.5363454545454</v>
      </c>
      <c r="F353" s="144">
        <v>2777.7</v>
      </c>
      <c r="G353" s="419"/>
      <c r="H353" s="87"/>
    </row>
    <row r="354" spans="2:8" x14ac:dyDescent="0.2">
      <c r="B354" s="143" t="s">
        <v>1063</v>
      </c>
      <c r="C354" s="203" t="s">
        <v>1632</v>
      </c>
      <c r="D354" s="143" t="s">
        <v>1633</v>
      </c>
      <c r="E354" s="144">
        <v>109.58399008130081</v>
      </c>
      <c r="F354" s="144">
        <v>106.35</v>
      </c>
      <c r="G354" s="419"/>
      <c r="H354" s="87"/>
    </row>
    <row r="355" spans="2:8" x14ac:dyDescent="0.2">
      <c r="B355" s="143" t="s">
        <v>261</v>
      </c>
      <c r="C355" s="203" t="s">
        <v>1632</v>
      </c>
      <c r="D355" s="143" t="s">
        <v>1633</v>
      </c>
      <c r="E355" s="144">
        <v>77.52236666666667</v>
      </c>
      <c r="F355" s="144">
        <v>76.87</v>
      </c>
      <c r="G355" s="419"/>
      <c r="H355" s="87"/>
    </row>
    <row r="356" spans="2:8" x14ac:dyDescent="0.2">
      <c r="B356" s="143" t="s">
        <v>164</v>
      </c>
      <c r="C356" s="203" t="s">
        <v>1632</v>
      </c>
      <c r="D356" s="143" t="s">
        <v>1633</v>
      </c>
      <c r="E356" s="144">
        <v>344.31250555555556</v>
      </c>
      <c r="F356" s="144">
        <v>342.65</v>
      </c>
      <c r="G356" s="419"/>
      <c r="H356" s="87"/>
    </row>
    <row r="357" spans="2:8" x14ac:dyDescent="0.2">
      <c r="B357" s="143" t="s">
        <v>230</v>
      </c>
      <c r="C357" s="203" t="s">
        <v>1632</v>
      </c>
      <c r="D357" s="143" t="s">
        <v>1633</v>
      </c>
      <c r="E357" s="144">
        <v>239.51444444444445</v>
      </c>
      <c r="F357" s="144">
        <v>240.72</v>
      </c>
      <c r="G357" s="419"/>
      <c r="H357" s="87"/>
    </row>
    <row r="358" spans="2:8" x14ac:dyDescent="0.2">
      <c r="B358" s="143" t="s">
        <v>139</v>
      </c>
      <c r="C358" s="203" t="s">
        <v>1632</v>
      </c>
      <c r="D358" s="143" t="s">
        <v>1633</v>
      </c>
      <c r="E358" s="144">
        <v>315.68333333333334</v>
      </c>
      <c r="F358" s="144">
        <v>295.14999999999998</v>
      </c>
      <c r="G358" s="419"/>
      <c r="H358" s="87"/>
    </row>
    <row r="359" spans="2:8" x14ac:dyDescent="0.2">
      <c r="B359" s="143" t="s">
        <v>129</v>
      </c>
      <c r="C359" s="203" t="s">
        <v>1632</v>
      </c>
      <c r="D359" s="143" t="s">
        <v>1633</v>
      </c>
      <c r="E359" s="144">
        <v>1394.7278198608965</v>
      </c>
      <c r="F359" s="144">
        <v>1373.2</v>
      </c>
      <c r="G359" s="419"/>
      <c r="H359" s="87"/>
    </row>
    <row r="360" spans="2:8" x14ac:dyDescent="0.2">
      <c r="B360" s="143" t="s">
        <v>157</v>
      </c>
      <c r="C360" s="203" t="s">
        <v>1632</v>
      </c>
      <c r="D360" s="143" t="s">
        <v>1633</v>
      </c>
      <c r="E360" s="144">
        <v>136.73129876543209</v>
      </c>
      <c r="F360" s="144">
        <v>135.4</v>
      </c>
      <c r="G360" s="419"/>
      <c r="H360" s="87"/>
    </row>
    <row r="361" spans="2:8" x14ac:dyDescent="0.2">
      <c r="B361" s="143" t="s">
        <v>285</v>
      </c>
      <c r="C361" s="203" t="s">
        <v>1632</v>
      </c>
      <c r="D361" s="143" t="s">
        <v>1633</v>
      </c>
      <c r="E361" s="144">
        <v>871.83907441269844</v>
      </c>
      <c r="F361" s="144">
        <v>876.95</v>
      </c>
      <c r="G361" s="419"/>
      <c r="H361" s="87"/>
    </row>
    <row r="362" spans="2:8" x14ac:dyDescent="0.2">
      <c r="B362" s="143" t="s">
        <v>170</v>
      </c>
      <c r="C362" s="203" t="s">
        <v>1632</v>
      </c>
      <c r="D362" s="143" t="s">
        <v>1633</v>
      </c>
      <c r="E362" s="144">
        <v>459.87242758620692</v>
      </c>
      <c r="F362" s="144">
        <v>469.1</v>
      </c>
      <c r="G362" s="419"/>
      <c r="H362" s="87"/>
    </row>
    <row r="363" spans="2:8" x14ac:dyDescent="0.2">
      <c r="B363" s="143" t="s">
        <v>1257</v>
      </c>
      <c r="C363" s="203" t="s">
        <v>1632</v>
      </c>
      <c r="D363" s="143" t="s">
        <v>1633</v>
      </c>
      <c r="E363" s="144">
        <v>1839.2681818181818</v>
      </c>
      <c r="F363" s="144">
        <v>1802</v>
      </c>
      <c r="G363" s="419"/>
      <c r="H363" s="87"/>
    </row>
    <row r="364" spans="2:8" x14ac:dyDescent="0.2">
      <c r="B364" s="143" t="s">
        <v>150</v>
      </c>
      <c r="C364" s="203" t="s">
        <v>1632</v>
      </c>
      <c r="D364" s="143" t="s">
        <v>1633</v>
      </c>
      <c r="E364" s="144">
        <v>1641.4464397959184</v>
      </c>
      <c r="F364" s="144">
        <v>1605.6</v>
      </c>
      <c r="G364" s="419"/>
      <c r="H364" s="87"/>
    </row>
    <row r="365" spans="2:8" x14ac:dyDescent="0.2">
      <c r="B365" s="143" t="s">
        <v>136</v>
      </c>
      <c r="C365" s="203" t="s">
        <v>1632</v>
      </c>
      <c r="D365" s="143" t="s">
        <v>1633</v>
      </c>
      <c r="E365" s="144">
        <v>2912.3824</v>
      </c>
      <c r="F365" s="144">
        <v>2897.2</v>
      </c>
      <c r="G365" s="419"/>
      <c r="H365" s="87"/>
    </row>
    <row r="366" spans="2:8" x14ac:dyDescent="0.2">
      <c r="B366" s="143" t="s">
        <v>167</v>
      </c>
      <c r="C366" s="203" t="s">
        <v>1632</v>
      </c>
      <c r="D366" s="143" t="s">
        <v>1633</v>
      </c>
      <c r="E366" s="144">
        <v>172.99914819277109</v>
      </c>
      <c r="F366" s="144">
        <v>170.07</v>
      </c>
      <c r="G366" s="419"/>
      <c r="H366" s="87"/>
    </row>
    <row r="367" spans="2:8" x14ac:dyDescent="0.2">
      <c r="B367" s="143" t="s">
        <v>292</v>
      </c>
      <c r="C367" s="203" t="s">
        <v>1632</v>
      </c>
      <c r="D367" s="143" t="s">
        <v>1633</v>
      </c>
      <c r="E367" s="144">
        <v>392.92982985074627</v>
      </c>
      <c r="F367" s="144">
        <v>391.25</v>
      </c>
      <c r="G367" s="419"/>
      <c r="H367" s="87"/>
    </row>
    <row r="368" spans="2:8" x14ac:dyDescent="0.2">
      <c r="B368" s="143" t="s">
        <v>177</v>
      </c>
      <c r="C368" s="203" t="s">
        <v>1632</v>
      </c>
      <c r="D368" s="143" t="s">
        <v>1633</v>
      </c>
      <c r="E368" s="144">
        <v>3431.5640666140489</v>
      </c>
      <c r="F368" s="144">
        <v>3391</v>
      </c>
      <c r="G368" s="419"/>
      <c r="H368" s="87"/>
    </row>
    <row r="369" spans="2:8" x14ac:dyDescent="0.2">
      <c r="B369" s="143" t="s">
        <v>771</v>
      </c>
      <c r="C369" s="203" t="s">
        <v>1632</v>
      </c>
      <c r="D369" s="143" t="s">
        <v>1633</v>
      </c>
      <c r="E369" s="144">
        <v>12313.528983333334</v>
      </c>
      <c r="F369" s="144">
        <v>12283</v>
      </c>
      <c r="G369" s="419"/>
      <c r="H369" s="87"/>
    </row>
    <row r="370" spans="2:8" x14ac:dyDescent="0.2">
      <c r="B370" s="143" t="s">
        <v>65</v>
      </c>
      <c r="C370" s="203" t="s">
        <v>1632</v>
      </c>
      <c r="D370" s="143" t="s">
        <v>1633</v>
      </c>
      <c r="E370" s="144">
        <v>1163.1747393155081</v>
      </c>
      <c r="F370" s="144">
        <v>1137.2</v>
      </c>
      <c r="G370" s="419"/>
      <c r="H370" s="87"/>
    </row>
    <row r="371" spans="2:8" x14ac:dyDescent="0.2">
      <c r="B371" s="143" t="s">
        <v>224</v>
      </c>
      <c r="C371" s="203" t="s">
        <v>1632</v>
      </c>
      <c r="D371" s="143" t="s">
        <v>1633</v>
      </c>
      <c r="E371" s="144">
        <v>337.5102237449907</v>
      </c>
      <c r="F371" s="144">
        <v>327.9</v>
      </c>
      <c r="G371" s="419"/>
      <c r="H371" s="87"/>
    </row>
    <row r="372" spans="2:8" x14ac:dyDescent="0.2">
      <c r="B372" s="143"/>
      <c r="C372" s="203"/>
      <c r="D372" s="143"/>
      <c r="E372" s="144"/>
      <c r="F372" s="144"/>
      <c r="G372" s="419"/>
      <c r="H372" s="87"/>
    </row>
    <row r="373" spans="2:8" x14ac:dyDescent="0.2">
      <c r="B373" s="143"/>
      <c r="C373" s="203"/>
      <c r="D373" s="143"/>
      <c r="E373" s="144"/>
      <c r="F373" s="144"/>
      <c r="G373" s="419"/>
      <c r="H373" s="87"/>
    </row>
    <row r="374" spans="2:8" x14ac:dyDescent="0.2">
      <c r="B374" s="129" t="s">
        <v>1739</v>
      </c>
      <c r="C374" s="303"/>
      <c r="D374" s="303"/>
      <c r="E374" s="152"/>
      <c r="F374" s="152"/>
      <c r="G374" s="153"/>
      <c r="H374" s="87"/>
    </row>
    <row r="375" spans="2:8" x14ac:dyDescent="0.2">
      <c r="B375" s="129"/>
      <c r="C375" s="303"/>
      <c r="D375" s="303"/>
      <c r="E375" s="152"/>
      <c r="F375" s="152"/>
      <c r="G375" s="153"/>
      <c r="H375" s="87"/>
    </row>
    <row r="376" spans="2:8" x14ac:dyDescent="0.2">
      <c r="B376" s="204" t="s">
        <v>1879</v>
      </c>
      <c r="C376" s="329"/>
      <c r="D376" s="330"/>
      <c r="E376" s="319"/>
      <c r="F376" s="319"/>
      <c r="G376" s="319"/>
      <c r="H376" s="205"/>
    </row>
    <row r="377" spans="2:8" x14ac:dyDescent="0.2">
      <c r="B377" s="206" t="s">
        <v>1635</v>
      </c>
      <c r="C377" s="206"/>
      <c r="D377" s="319"/>
      <c r="E377" s="319"/>
      <c r="F377" s="319"/>
      <c r="G377" s="319"/>
      <c r="H377" s="205"/>
    </row>
    <row r="378" spans="2:8" x14ac:dyDescent="0.2">
      <c r="B378" s="206" t="s">
        <v>1636</v>
      </c>
      <c r="C378" s="138">
        <v>49735.5</v>
      </c>
      <c r="D378" s="319"/>
      <c r="F378" s="108"/>
      <c r="G378" s="108"/>
      <c r="H378" s="205"/>
    </row>
    <row r="379" spans="2:8" x14ac:dyDescent="0.2">
      <c r="B379" s="206" t="s">
        <v>1637</v>
      </c>
      <c r="C379" s="138">
        <v>49735.5</v>
      </c>
      <c r="D379" s="319"/>
      <c r="F379" s="153"/>
      <c r="G379" s="153"/>
      <c r="H379" s="205"/>
    </row>
    <row r="380" spans="2:8" x14ac:dyDescent="0.2">
      <c r="B380" s="206" t="s">
        <v>1638</v>
      </c>
      <c r="C380" s="138">
        <v>0</v>
      </c>
      <c r="D380" s="319"/>
      <c r="F380" s="153"/>
      <c r="G380" s="153"/>
      <c r="H380" s="205"/>
    </row>
    <row r="381" spans="2:8" x14ac:dyDescent="0.2">
      <c r="B381" s="206" t="s">
        <v>1639</v>
      </c>
      <c r="C381" s="138">
        <v>0</v>
      </c>
      <c r="D381" s="319"/>
      <c r="F381" s="153"/>
      <c r="G381" s="153"/>
      <c r="H381" s="205"/>
    </row>
    <row r="382" spans="2:8" x14ac:dyDescent="0.2">
      <c r="B382" s="206" t="s">
        <v>1640</v>
      </c>
      <c r="C382" s="138">
        <v>28345334818.338772</v>
      </c>
      <c r="D382" s="319"/>
      <c r="F382" s="153"/>
      <c r="G382" s="153"/>
      <c r="H382" s="205"/>
    </row>
    <row r="383" spans="2:8" x14ac:dyDescent="0.2">
      <c r="B383" s="206" t="s">
        <v>1641</v>
      </c>
      <c r="C383" s="138">
        <v>27887189676.219986</v>
      </c>
      <c r="D383" s="319"/>
      <c r="F383" s="153"/>
      <c r="G383" s="153"/>
      <c r="H383" s="205"/>
    </row>
    <row r="384" spans="2:8" x14ac:dyDescent="0.2">
      <c r="B384" s="206" t="s">
        <v>1642</v>
      </c>
      <c r="C384" s="138">
        <v>0</v>
      </c>
      <c r="D384" s="319"/>
      <c r="F384" s="153"/>
      <c r="G384" s="153"/>
      <c r="H384" s="205"/>
    </row>
    <row r="385" spans="2:8" x14ac:dyDescent="0.2">
      <c r="B385" s="206" t="s">
        <v>1643</v>
      </c>
      <c r="C385" s="138">
        <v>-458145142.11878586</v>
      </c>
      <c r="D385" s="319"/>
      <c r="F385" s="153"/>
      <c r="G385" s="207"/>
      <c r="H385" s="205"/>
    </row>
    <row r="386" spans="2:8" x14ac:dyDescent="0.2">
      <c r="B386" s="208"/>
      <c r="C386" s="319"/>
      <c r="D386" s="319"/>
      <c r="E386" s="153"/>
      <c r="F386" s="153"/>
      <c r="G386" s="209"/>
      <c r="H386" s="205"/>
    </row>
    <row r="387" spans="2:8" x14ac:dyDescent="0.2">
      <c r="B387" s="160" t="s">
        <v>1644</v>
      </c>
      <c r="C387" s="154"/>
      <c r="D387" s="154"/>
      <c r="E387" s="152"/>
      <c r="F387" s="153"/>
      <c r="G387" s="153"/>
      <c r="H387" s="205"/>
    </row>
    <row r="388" spans="2:8" x14ac:dyDescent="0.2">
      <c r="B388" s="129"/>
      <c r="C388" s="303"/>
      <c r="D388" s="303"/>
      <c r="E388" s="152"/>
      <c r="F388" s="152"/>
      <c r="G388" s="153"/>
      <c r="H388" s="87"/>
    </row>
    <row r="389" spans="2:8" x14ac:dyDescent="0.2">
      <c r="B389" s="119" t="s">
        <v>1736</v>
      </c>
      <c r="C389" s="307"/>
      <c r="D389" s="307"/>
      <c r="E389" s="303"/>
      <c r="F389" s="303"/>
      <c r="G389" s="303"/>
      <c r="H389" s="87"/>
    </row>
    <row r="390" spans="2:8" x14ac:dyDescent="0.2">
      <c r="B390" s="120"/>
      <c r="C390" s="303"/>
      <c r="D390" s="303"/>
      <c r="E390" s="303"/>
      <c r="F390" s="326"/>
      <c r="G390" s="326"/>
      <c r="H390" s="87"/>
    </row>
    <row r="391" spans="2:8" x14ac:dyDescent="0.2">
      <c r="B391" s="119" t="s">
        <v>1646</v>
      </c>
      <c r="C391" s="307"/>
      <c r="D391" s="307"/>
      <c r="E391" s="303"/>
      <c r="F391" s="327"/>
      <c r="G391" s="326"/>
      <c r="H391" s="87"/>
    </row>
    <row r="392" spans="2:8" x14ac:dyDescent="0.2">
      <c r="B392" s="160"/>
      <c r="C392" s="154"/>
      <c r="D392" s="154"/>
      <c r="E392" s="303"/>
      <c r="F392" s="303"/>
      <c r="G392" s="303"/>
      <c r="H392" s="87"/>
    </row>
    <row r="393" spans="2:8" x14ac:dyDescent="0.2">
      <c r="B393" s="119" t="s">
        <v>1728</v>
      </c>
      <c r="C393" s="307"/>
      <c r="D393" s="307"/>
      <c r="E393" s="303"/>
      <c r="F393" s="327"/>
      <c r="G393" s="303"/>
      <c r="H393" s="87"/>
    </row>
    <row r="394" spans="2:8" x14ac:dyDescent="0.2">
      <c r="B394" s="161"/>
      <c r="C394" s="306"/>
      <c r="D394" s="306"/>
      <c r="E394" s="306"/>
      <c r="F394" s="306"/>
      <c r="G394" s="303"/>
      <c r="H394" s="87"/>
    </row>
    <row r="395" spans="2:8" x14ac:dyDescent="0.2">
      <c r="B395" s="119" t="s">
        <v>1880</v>
      </c>
      <c r="C395" s="307"/>
      <c r="D395" s="307"/>
      <c r="E395" s="303"/>
      <c r="F395" s="303"/>
      <c r="G395" s="303"/>
      <c r="H395" s="87"/>
    </row>
    <row r="396" spans="2:8" x14ac:dyDescent="0.2">
      <c r="B396" s="97" t="s">
        <v>1655</v>
      </c>
      <c r="C396" s="138">
        <v>3448</v>
      </c>
      <c r="D396" s="108"/>
      <c r="F396" s="303"/>
      <c r="G396" s="303"/>
      <c r="H396" s="87"/>
    </row>
    <row r="397" spans="2:8" x14ac:dyDescent="0.2">
      <c r="B397" s="97" t="s">
        <v>1656</v>
      </c>
      <c r="C397" s="138">
        <v>1871307500</v>
      </c>
      <c r="D397" s="108"/>
      <c r="F397" s="303"/>
      <c r="G397" s="303"/>
      <c r="H397" s="87"/>
    </row>
    <row r="398" spans="2:8" x14ac:dyDescent="0.2">
      <c r="B398" s="97" t="s">
        <v>1657</v>
      </c>
      <c r="C398" s="138">
        <v>4423973.0100000016</v>
      </c>
      <c r="D398" s="108"/>
      <c r="F398" s="303"/>
      <c r="G398" s="303"/>
      <c r="H398" s="87"/>
    </row>
    <row r="399" spans="2:8" x14ac:dyDescent="0.2">
      <c r="B399" s="120"/>
      <c r="C399" s="303"/>
      <c r="D399" s="303"/>
      <c r="E399" s="303"/>
      <c r="F399" s="303"/>
      <c r="G399" s="303"/>
      <c r="H399" s="87"/>
    </row>
    <row r="400" spans="2:8" x14ac:dyDescent="0.2">
      <c r="B400" s="162" t="s">
        <v>1658</v>
      </c>
      <c r="C400" s="86"/>
      <c r="D400" s="86"/>
      <c r="E400" s="86"/>
      <c r="F400" s="86"/>
      <c r="G400" s="86"/>
      <c r="H400" s="163"/>
    </row>
    <row r="401" spans="2:10" x14ac:dyDescent="0.2">
      <c r="B401" s="183"/>
    </row>
    <row r="403" spans="2:10" x14ac:dyDescent="0.2">
      <c r="B403" s="393" t="s">
        <v>1852</v>
      </c>
      <c r="C403" s="393"/>
      <c r="D403" s="393"/>
      <c r="E403" s="393"/>
      <c r="F403" s="393"/>
      <c r="G403" s="393"/>
      <c r="H403" s="393"/>
      <c r="I403" s="393"/>
      <c r="J403" s="145"/>
    </row>
    <row r="404" spans="2:10" x14ac:dyDescent="0.2">
      <c r="B404" s="394" t="s">
        <v>1764</v>
      </c>
      <c r="C404" s="392" t="s">
        <v>1765</v>
      </c>
      <c r="D404" s="392"/>
      <c r="E404" s="211" t="s">
        <v>1766</v>
      </c>
      <c r="F404" s="211" t="s">
        <v>1767</v>
      </c>
      <c r="G404" s="392" t="s">
        <v>1768</v>
      </c>
      <c r="H404" s="392"/>
      <c r="I404" s="392"/>
      <c r="J404" s="392"/>
    </row>
    <row r="405" spans="2:10" ht="60" x14ac:dyDescent="0.2">
      <c r="B405" s="394"/>
      <c r="C405" s="212" t="s">
        <v>1864</v>
      </c>
      <c r="D405" s="212" t="s">
        <v>1865</v>
      </c>
      <c r="E405" s="212" t="s">
        <v>1866</v>
      </c>
      <c r="F405" s="212" t="s">
        <v>1867</v>
      </c>
      <c r="G405" s="212" t="s">
        <v>1864</v>
      </c>
      <c r="H405" s="212" t="s">
        <v>1865</v>
      </c>
      <c r="I405" s="212" t="s">
        <v>1866</v>
      </c>
      <c r="J405" s="212" t="s">
        <v>1867</v>
      </c>
    </row>
    <row r="406" spans="2:10" x14ac:dyDescent="0.2">
      <c r="B406" s="213" t="s">
        <v>1868</v>
      </c>
      <c r="C406" s="214">
        <v>8.280411060785009E-2</v>
      </c>
      <c r="D406" s="214">
        <v>8.6097498956480445E-2</v>
      </c>
      <c r="E406" s="214">
        <v>8.2834433205605684E-2</v>
      </c>
      <c r="F406" s="214">
        <v>8.1035425494655922E-2</v>
      </c>
      <c r="G406" s="215">
        <v>11350</v>
      </c>
      <c r="H406" s="215">
        <v>11404.999999999998</v>
      </c>
      <c r="I406" s="215">
        <v>11350.50594025703</v>
      </c>
      <c r="J406" s="215">
        <v>11320.503549678204</v>
      </c>
    </row>
    <row r="407" spans="2:10" x14ac:dyDescent="0.2">
      <c r="B407" s="97" t="s">
        <v>1774</v>
      </c>
      <c r="C407" s="214">
        <v>4.5890158496129763E-2</v>
      </c>
      <c r="D407" s="214">
        <v>4.9092564826653584E-2</v>
      </c>
      <c r="E407" s="214">
        <v>9.1310438985741094E-3</v>
      </c>
      <c r="F407" s="214">
        <v>-3.4516579708162909E-2</v>
      </c>
      <c r="G407" s="215">
        <v>10458.901584961297</v>
      </c>
      <c r="H407" s="215">
        <v>10490.925648266535</v>
      </c>
      <c r="I407" s="215">
        <v>10091.310438985742</v>
      </c>
      <c r="J407" s="215">
        <v>9654.8342029183714</v>
      </c>
    </row>
    <row r="408" spans="2:10" x14ac:dyDescent="0.2">
      <c r="B408" s="145"/>
      <c r="C408" s="145"/>
      <c r="D408" s="145"/>
      <c r="E408" s="145"/>
      <c r="F408" s="145"/>
      <c r="G408" s="145"/>
      <c r="H408" s="145"/>
      <c r="I408" s="145"/>
      <c r="J408" s="145"/>
    </row>
    <row r="409" spans="2:10" x14ac:dyDescent="0.2">
      <c r="B409" s="393" t="s">
        <v>1732</v>
      </c>
      <c r="C409" s="393"/>
      <c r="D409" s="393"/>
      <c r="E409" s="393"/>
      <c r="F409" s="393"/>
      <c r="G409" s="145"/>
      <c r="H409" s="145"/>
      <c r="I409" s="145"/>
      <c r="J409" s="145"/>
    </row>
    <row r="410" spans="2:10" ht="48" x14ac:dyDescent="0.2">
      <c r="B410" s="216"/>
      <c r="C410" s="217" t="s">
        <v>1868</v>
      </c>
      <c r="D410" s="212" t="s">
        <v>1774</v>
      </c>
      <c r="E410" s="212" t="s">
        <v>1775</v>
      </c>
      <c r="F410" s="145"/>
      <c r="G410" s="145"/>
      <c r="H410" s="145"/>
      <c r="I410" s="145"/>
      <c r="J410" s="145"/>
    </row>
    <row r="411" spans="2:10" x14ac:dyDescent="0.2">
      <c r="B411" s="213" t="s">
        <v>1779</v>
      </c>
      <c r="C411" s="97">
        <v>200000</v>
      </c>
      <c r="D411" s="97">
        <v>120000</v>
      </c>
      <c r="E411" s="218" t="s">
        <v>1842</v>
      </c>
      <c r="F411" s="145"/>
      <c r="G411" s="145"/>
      <c r="H411" s="145"/>
      <c r="I411" s="145"/>
      <c r="J411" s="145"/>
    </row>
    <row r="412" spans="2:10" x14ac:dyDescent="0.2">
      <c r="B412" s="213" t="s">
        <v>1780</v>
      </c>
      <c r="C412" s="219">
        <v>211321.873491306</v>
      </c>
      <c r="D412" s="219">
        <v>123347.40990838999</v>
      </c>
      <c r="E412" s="218" t="s">
        <v>1842</v>
      </c>
      <c r="F412" s="145"/>
      <c r="G412" s="145"/>
      <c r="H412" s="145"/>
      <c r="I412" s="145"/>
      <c r="J412" s="145"/>
    </row>
    <row r="413" spans="2:10" x14ac:dyDescent="0.2">
      <c r="B413" s="213" t="s">
        <v>1781</v>
      </c>
      <c r="C413" s="220">
        <v>6.5012593987202703</v>
      </c>
      <c r="D413" s="220">
        <v>5.2408074651369603</v>
      </c>
      <c r="E413" s="218" t="s">
        <v>1842</v>
      </c>
      <c r="F413" s="145"/>
      <c r="G413" s="145"/>
      <c r="H413" s="145"/>
      <c r="I413" s="145"/>
      <c r="J413" s="145"/>
    </row>
    <row r="414" spans="2:10" x14ac:dyDescent="0.2">
      <c r="B414" s="213" t="s">
        <v>1869</v>
      </c>
      <c r="C414" s="220">
        <v>6.0079324943664298</v>
      </c>
      <c r="D414" s="220">
        <v>5.4143366846807002</v>
      </c>
      <c r="E414" s="218" t="s">
        <v>1842</v>
      </c>
      <c r="F414" s="145"/>
      <c r="G414" s="145"/>
      <c r="H414" s="145"/>
      <c r="I414" s="145"/>
      <c r="J414" s="145"/>
    </row>
    <row r="415" spans="2:10" x14ac:dyDescent="0.2">
      <c r="B415" s="213" t="s">
        <v>1870</v>
      </c>
      <c r="C415" s="220">
        <v>5.1623847314585802</v>
      </c>
      <c r="D415" s="220">
        <v>4.9629086511077602</v>
      </c>
      <c r="E415" s="218" t="s">
        <v>1842</v>
      </c>
      <c r="F415" s="145"/>
      <c r="G415" s="145"/>
      <c r="H415" s="145"/>
      <c r="I415" s="145"/>
      <c r="J415" s="145"/>
    </row>
    <row r="416" spans="2:10" x14ac:dyDescent="0.2">
      <c r="B416" s="145"/>
      <c r="C416" s="145"/>
      <c r="D416" s="145"/>
      <c r="E416" s="145"/>
      <c r="F416" s="145"/>
      <c r="G416" s="145"/>
      <c r="H416" s="145"/>
      <c r="I416" s="145"/>
      <c r="J416" s="145"/>
    </row>
    <row r="417" spans="2:10" x14ac:dyDescent="0.2">
      <c r="B417" s="393" t="s">
        <v>1871</v>
      </c>
      <c r="C417" s="393"/>
      <c r="D417" s="393"/>
      <c r="E417" s="393"/>
      <c r="F417" s="393"/>
      <c r="G417" s="145"/>
      <c r="H417" s="145"/>
      <c r="I417" s="145"/>
      <c r="J417" s="145"/>
    </row>
    <row r="418" spans="2:10" ht="48" x14ac:dyDescent="0.2">
      <c r="B418" s="216"/>
      <c r="C418" s="217" t="s">
        <v>1868</v>
      </c>
      <c r="D418" s="212" t="s">
        <v>1774</v>
      </c>
      <c r="E418" s="212" t="s">
        <v>1775</v>
      </c>
      <c r="F418" s="145"/>
      <c r="G418" s="145"/>
      <c r="H418" s="145"/>
      <c r="I418" s="145"/>
      <c r="J418" s="145"/>
    </row>
    <row r="419" spans="2:10" x14ac:dyDescent="0.2">
      <c r="B419" s="213" t="s">
        <v>1779</v>
      </c>
      <c r="C419" s="97">
        <v>200000</v>
      </c>
      <c r="D419" s="97">
        <v>120000</v>
      </c>
      <c r="E419" s="218" t="s">
        <v>1842</v>
      </c>
      <c r="F419" s="145"/>
      <c r="G419" s="145"/>
      <c r="H419" s="145"/>
      <c r="I419" s="145"/>
      <c r="J419" s="145"/>
    </row>
    <row r="420" spans="2:10" x14ac:dyDescent="0.2">
      <c r="B420" s="213" t="s">
        <v>1780</v>
      </c>
      <c r="C420" s="219">
        <v>211893.86704065601</v>
      </c>
      <c r="D420" s="219">
        <v>123552.364072539</v>
      </c>
      <c r="E420" s="218" t="s">
        <v>1842</v>
      </c>
      <c r="F420" s="145"/>
      <c r="G420" s="145"/>
      <c r="H420" s="145"/>
      <c r="I420" s="145"/>
      <c r="J420" s="145"/>
    </row>
    <row r="421" spans="2:10" x14ac:dyDescent="0.2">
      <c r="B421" s="213" t="s">
        <v>1781</v>
      </c>
      <c r="C421" s="220">
        <v>6.8282725657381604</v>
      </c>
      <c r="D421" s="220">
        <v>5.5643678281491198</v>
      </c>
      <c r="E421" s="218" t="s">
        <v>1842</v>
      </c>
      <c r="F421" s="145"/>
      <c r="G421" s="145"/>
      <c r="H421" s="145"/>
      <c r="I421" s="145"/>
      <c r="J421" s="145"/>
    </row>
    <row r="422" spans="2:10" x14ac:dyDescent="0.2">
      <c r="B422" s="213" t="s">
        <v>1869</v>
      </c>
      <c r="C422" s="220">
        <v>6.0079324943664298</v>
      </c>
      <c r="D422" s="220">
        <v>5.4143366846807002</v>
      </c>
      <c r="E422" s="218" t="s">
        <v>1842</v>
      </c>
      <c r="F422" s="145"/>
      <c r="G422" s="145"/>
      <c r="H422" s="145"/>
      <c r="I422" s="145"/>
      <c r="J422" s="145"/>
    </row>
    <row r="423" spans="2:10" x14ac:dyDescent="0.2">
      <c r="B423" s="213" t="s">
        <v>1870</v>
      </c>
      <c r="C423" s="220">
        <v>5.1623847314585802</v>
      </c>
      <c r="D423" s="220">
        <v>4.9629086511077602</v>
      </c>
      <c r="E423" s="218" t="s">
        <v>1842</v>
      </c>
      <c r="F423" s="145"/>
      <c r="G423" s="145"/>
      <c r="H423" s="145"/>
      <c r="I423" s="145"/>
      <c r="J423" s="145"/>
    </row>
    <row r="424" spans="2:10" x14ac:dyDescent="0.2">
      <c r="B424" s="145"/>
      <c r="C424" s="145"/>
      <c r="D424" s="145"/>
      <c r="E424" s="145"/>
      <c r="F424" s="145"/>
      <c r="G424" s="145"/>
      <c r="H424" s="145"/>
      <c r="I424" s="145"/>
      <c r="J424" s="145"/>
    </row>
    <row r="425" spans="2:10" x14ac:dyDescent="0.2">
      <c r="B425" s="145"/>
      <c r="C425" s="145"/>
      <c r="D425" s="145"/>
      <c r="E425" s="145"/>
      <c r="F425" s="145"/>
      <c r="G425" s="145"/>
      <c r="H425" s="145"/>
      <c r="I425" s="145"/>
      <c r="J425" s="145"/>
    </row>
    <row r="426" spans="2:10" x14ac:dyDescent="0.2">
      <c r="B426" s="211" t="s">
        <v>1794</v>
      </c>
      <c r="C426" s="216"/>
      <c r="D426" s="145"/>
      <c r="E426" s="145"/>
      <c r="F426" s="145"/>
      <c r="G426" s="145"/>
      <c r="H426" s="145"/>
      <c r="I426" s="145"/>
      <c r="J426" s="145"/>
    </row>
    <row r="427" spans="2:10" x14ac:dyDescent="0.2">
      <c r="B427" s="97" t="s">
        <v>1872</v>
      </c>
      <c r="C427" s="221">
        <v>4.8505032657050906</v>
      </c>
      <c r="D427" s="145"/>
      <c r="E427" s="145"/>
      <c r="F427" s="145"/>
      <c r="G427" s="145"/>
      <c r="H427" s="145"/>
      <c r="I427" s="145"/>
      <c r="J427" s="145"/>
    </row>
    <row r="428" spans="2:10" x14ac:dyDescent="0.2">
      <c r="B428" s="97" t="s">
        <v>1814</v>
      </c>
      <c r="C428" s="221">
        <v>3.8257878451356651</v>
      </c>
      <c r="D428" s="145"/>
      <c r="E428" s="145"/>
      <c r="F428" s="145"/>
      <c r="G428" s="145"/>
      <c r="H428" s="145"/>
      <c r="I428" s="145"/>
      <c r="J428" s="145"/>
    </row>
    <row r="429" spans="2:10" x14ac:dyDescent="0.2">
      <c r="B429" s="97" t="s">
        <v>1795</v>
      </c>
      <c r="C429" s="221">
        <v>3.9771535525434527</v>
      </c>
      <c r="D429" s="145"/>
      <c r="E429" s="145"/>
      <c r="F429" s="145"/>
      <c r="G429" s="145"/>
      <c r="H429" s="145"/>
      <c r="I429" s="145"/>
      <c r="J429" s="145"/>
    </row>
    <row r="430" spans="2:10" x14ac:dyDescent="0.2">
      <c r="B430" s="97" t="s">
        <v>1876</v>
      </c>
      <c r="C430" s="222">
        <v>6.9232602927111642E-2</v>
      </c>
      <c r="D430" s="223"/>
      <c r="E430" s="145"/>
      <c r="F430" s="145"/>
      <c r="G430" s="145"/>
      <c r="H430" s="145"/>
      <c r="I430" s="145"/>
      <c r="J430" s="145"/>
    </row>
    <row r="431" spans="2:10" x14ac:dyDescent="0.2">
      <c r="B431" s="145"/>
      <c r="C431" s="145"/>
      <c r="D431" s="145"/>
      <c r="E431" s="145"/>
      <c r="F431" s="145"/>
      <c r="G431" s="145"/>
      <c r="H431" s="145"/>
      <c r="I431" s="145"/>
      <c r="J431" s="145"/>
    </row>
    <row r="432" spans="2:10" x14ac:dyDescent="0.2">
      <c r="B432" s="145"/>
      <c r="C432" s="145"/>
      <c r="D432" s="145"/>
    </row>
    <row r="433" spans="2:4" x14ac:dyDescent="0.2">
      <c r="B433" s="108" t="s">
        <v>1815</v>
      </c>
      <c r="C433" s="114"/>
    </row>
    <row r="434" spans="2:4" x14ac:dyDescent="0.2">
      <c r="B434" s="108" t="s">
        <v>1846</v>
      </c>
      <c r="C434" s="114"/>
    </row>
    <row r="435" spans="2:4" x14ac:dyDescent="0.2">
      <c r="B435" s="108"/>
      <c r="C435" s="114"/>
    </row>
    <row r="436" spans="2:4" x14ac:dyDescent="0.2">
      <c r="B436" s="182" t="s">
        <v>1796</v>
      </c>
    </row>
    <row r="437" spans="2:4" x14ac:dyDescent="0.2">
      <c r="B437" s="17" t="s">
        <v>1873</v>
      </c>
    </row>
    <row r="438" spans="2:4" x14ac:dyDescent="0.2">
      <c r="B438" s="17" t="s">
        <v>1874</v>
      </c>
    </row>
    <row r="439" spans="2:4" x14ac:dyDescent="0.2">
      <c r="B439" s="17" t="s">
        <v>1799</v>
      </c>
    </row>
    <row r="441" spans="2:4" x14ac:dyDescent="0.2">
      <c r="C441" s="400" t="s">
        <v>1849</v>
      </c>
      <c r="D441" s="400"/>
    </row>
    <row r="442" spans="2:4" x14ac:dyDescent="0.2">
      <c r="B442" s="186" t="s">
        <v>1850</v>
      </c>
      <c r="C442" s="390" t="s">
        <v>1875</v>
      </c>
      <c r="D442" s="390"/>
    </row>
    <row r="443" spans="2:4" x14ac:dyDescent="0.2">
      <c r="B443" s="186"/>
      <c r="C443" s="390"/>
      <c r="D443" s="390"/>
    </row>
  </sheetData>
  <mergeCells count="10">
    <mergeCell ref="G319:G373"/>
    <mergeCell ref="B417:F417"/>
    <mergeCell ref="C441:D441"/>
    <mergeCell ref="C442:D442"/>
    <mergeCell ref="C443:D443"/>
    <mergeCell ref="B403:I403"/>
    <mergeCell ref="B404:B405"/>
    <mergeCell ref="C404:D404"/>
    <mergeCell ref="G404:J404"/>
    <mergeCell ref="B409:F409"/>
  </mergeCells>
  <pageMargins left="0" right="0" top="0.38" bottom="0.42" header="0" footer="0"/>
  <pageSetup scale="69" orientation="landscape" r:id="rId1"/>
  <rowBreaks count="4" manualBreakCount="4">
    <brk id="261" max="16383" man="1"/>
    <brk id="304" max="16383" man="1"/>
    <brk id="352" max="16383" man="1"/>
    <brk id="4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Index</vt:lpstr>
      <vt:lpstr>PPFCF</vt:lpstr>
      <vt:lpstr>PPLF</vt:lpstr>
      <vt:lpstr>PPTSF</vt:lpstr>
      <vt:lpstr>PPCHF</vt:lpstr>
      <vt:lpstr>PPAF</vt:lpstr>
      <vt:lpstr>PPDAAF</vt:lpstr>
      <vt:lpstr>JR_PAGE_ANCHOR_0_1</vt:lpstr>
      <vt:lpstr>JR_PAGE_ANCHOR_0_2</vt:lpstr>
      <vt:lpstr>JR_PAGE_ANCHOR_0_3</vt:lpstr>
      <vt:lpstr>JR_PAGE_ANCHOR_0_4</vt:lpstr>
      <vt:lpstr>JR_PAGE_ANCHOR_0_6</vt:lpstr>
      <vt:lpstr>JR_PAGE_ANCHOR_0_7</vt:lpstr>
      <vt:lpstr>JR_PAGE_ANCHOR_0_8</vt:lpstr>
      <vt:lpstr>PPAF!Print_Titles</vt:lpstr>
      <vt:lpstr>PPCHF!Print_Titles</vt:lpstr>
      <vt:lpstr>PPDAAF!Print_Titles</vt:lpstr>
      <vt:lpstr>PPFCF!Print_Titles</vt:lpstr>
      <vt:lpstr>PPLF!Print_Titles</vt:lpstr>
      <vt:lpstr>PPTSF!Print_Titles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2025-10-09T06:52:45Z</dcterms:created>
  <dcterms:modified xsi:type="dcterms:W3CDTF">2025-10-09T07:17:55Z</dcterms:modified>
</cp:coreProperties>
</file>