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Index" sheetId="1" r:id="rId1"/>
    <sheet name="PPLTVF" sheetId="2" r:id="rId2"/>
    <sheet name="PPLF" sheetId="3" r:id="rId3"/>
    <sheet name="PPTSF" sheetId="4" r:id="rId4"/>
    <sheet name="PPCHF" sheetId="5" r:id="rId5"/>
  </sheets>
  <definedNames>
    <definedName name="_xlfn.IFERROR" hidden="1">#NAME?</definedName>
    <definedName name="_xlfn.SUMIFS" hidden="1">#NAME?</definedName>
    <definedName name="_xlnm.Print_Area" localSheetId="0">'Index'!$A$1:$D$7</definedName>
    <definedName name="_xlnm.Print_Area" localSheetId="2">'PPLF'!$A$1:$J$240</definedName>
    <definedName name="_xlnm.Print_Area" localSheetId="1">'PPLTVF'!$A$1:$J$218</definedName>
    <definedName name="_xlnm.Print_Area" localSheetId="3">'PPTSF'!$A$1:$J$140</definedName>
    <definedName name="XDO_?AUM?">#N/A</definedName>
    <definedName name="XDO_?CLASS_3?">#N/A</definedName>
    <definedName name="XDO_?CLASS_3?1?">#N/A</definedName>
    <definedName name="XDO_?CLASS_3?2?">#N/A</definedName>
    <definedName name="XDO_?CLASS_3?3?">#N/A</definedName>
    <definedName name="XDO_?CLASS_3?4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10?">#N/A</definedName>
    <definedName name="XDO_?FINAL_ISIN?11?">#N/A</definedName>
    <definedName name="XDO_?FINAL_ISIN?12?">#N/A</definedName>
    <definedName name="XDO_?FINAL_ISIN?13?">#N/A</definedName>
    <definedName name="XDO_?FINAL_ISIN?14?">#N/A</definedName>
    <definedName name="XDO_?FINAL_ISIN?15?">#N/A</definedName>
    <definedName name="XDO_?FINAL_ISIN?16?">#N/A</definedName>
    <definedName name="XDO_?FINAL_ISIN?17?">#N/A</definedName>
    <definedName name="XDO_?FINAL_ISIN?18?">#N/A</definedName>
    <definedName name="XDO_?FINAL_ISIN?19?">#N/A</definedName>
    <definedName name="XDO_?FINAL_ISIN?2?">#N/A</definedName>
    <definedName name="XDO_?FINAL_ISIN?20?">#N/A</definedName>
    <definedName name="XDO_?FINAL_ISIN?21?">#N/A</definedName>
    <definedName name="XDO_?FINAL_ISIN?22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10?">#N/A</definedName>
    <definedName name="XDO_?FINAL_MV?11?">#N/A</definedName>
    <definedName name="XDO_?FINAL_MV?12?">#N/A</definedName>
    <definedName name="XDO_?FINAL_MV?13?">#N/A</definedName>
    <definedName name="XDO_?FINAL_MV?14?">#N/A</definedName>
    <definedName name="XDO_?FINAL_MV?15?">#N/A</definedName>
    <definedName name="XDO_?FINAL_MV?16?">#N/A</definedName>
    <definedName name="XDO_?FINAL_MV?17?">#N/A</definedName>
    <definedName name="XDO_?FINAL_MV?18?">#N/A</definedName>
    <definedName name="XDO_?FINAL_MV?19?">#N/A</definedName>
    <definedName name="XDO_?FINAL_MV?2?">#N/A</definedName>
    <definedName name="XDO_?FINAL_MV?20?">#N/A</definedName>
    <definedName name="XDO_?FINAL_MV?21?">#N/A</definedName>
    <definedName name="XDO_?FINAL_MV?22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10?">#N/A</definedName>
    <definedName name="XDO_?FINAL_NAME?11?">#N/A</definedName>
    <definedName name="XDO_?FINAL_NAME?12?">#N/A</definedName>
    <definedName name="XDO_?FINAL_NAME?13?">#N/A</definedName>
    <definedName name="XDO_?FINAL_NAME?14?">#N/A</definedName>
    <definedName name="XDO_?FINAL_NAME?15?">#N/A</definedName>
    <definedName name="XDO_?FINAL_NAME?16?">#N/A</definedName>
    <definedName name="XDO_?FINAL_NAME?17?">#N/A</definedName>
    <definedName name="XDO_?FINAL_NAME?18?">#N/A</definedName>
    <definedName name="XDO_?FINAL_NAME?19?">#N/A</definedName>
    <definedName name="XDO_?FINAL_NAME?2?">#N/A</definedName>
    <definedName name="XDO_?FINAL_NAME?20?">#N/A</definedName>
    <definedName name="XDO_?FINAL_NAME?21?">#N/A</definedName>
    <definedName name="XDO_?FINAL_NAME?22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10?">#N/A</definedName>
    <definedName name="XDO_?FINAL_PER_NET?11?">#N/A</definedName>
    <definedName name="XDO_?FINAL_PER_NET?12?">#N/A</definedName>
    <definedName name="XDO_?FINAL_PER_NET?13?">#N/A</definedName>
    <definedName name="XDO_?FINAL_PER_NET?14?">#N/A</definedName>
    <definedName name="XDO_?FINAL_PER_NET?15?">#N/A</definedName>
    <definedName name="XDO_?FINAL_PER_NET?16?">#N/A</definedName>
    <definedName name="XDO_?FINAL_PER_NET?17?">#N/A</definedName>
    <definedName name="XDO_?FINAL_PER_NET?18?">#N/A</definedName>
    <definedName name="XDO_?FINAL_PER_NET?19?">#N/A</definedName>
    <definedName name="XDO_?FINAL_PER_NET?2?">#N/A</definedName>
    <definedName name="XDO_?FINAL_PER_NET?20?">#N/A</definedName>
    <definedName name="XDO_?FINAL_PER_NET?21?">#N/A</definedName>
    <definedName name="XDO_?FINAL_PER_NET?22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10?">#N/A</definedName>
    <definedName name="XDO_?FINAL_QUANTITE?11?">#N/A</definedName>
    <definedName name="XDO_?FINAL_QUANTITE?12?">#N/A</definedName>
    <definedName name="XDO_?FINAL_QUANTITE?13?">#N/A</definedName>
    <definedName name="XDO_?FINAL_QUANTITE?14?">#N/A</definedName>
    <definedName name="XDO_?FINAL_QUANTITE?15?">#N/A</definedName>
    <definedName name="XDO_?FINAL_QUANTITE?16?">#N/A</definedName>
    <definedName name="XDO_?FINAL_QUANTITE?17?">#N/A</definedName>
    <definedName name="XDO_?FINAL_QUANTITE?18?">#N/A</definedName>
    <definedName name="XDO_?FINAL_QUANTITE?19?">#N/A</definedName>
    <definedName name="XDO_?FINAL_QUANTITE?2?">#N/A</definedName>
    <definedName name="XDO_?FINAL_QUANTITE?20?">#N/A</definedName>
    <definedName name="XDO_?FINAL_QUANTITE?21?">#N/A</definedName>
    <definedName name="XDO_?FINAL_QUANTITE?22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NAMC?">#N/A</definedName>
    <definedName name="XDO_?NAMC?1?">#N/A</definedName>
    <definedName name="XDO_?NAMC?2?">#N/A</definedName>
    <definedName name="XDO_?NAMC?3?">#N/A</definedName>
    <definedName name="XDO_?NAMC?4?">#N/A</definedName>
    <definedName name="XDO_?NAMCNAME?">#N/A</definedName>
    <definedName name="XDO_?NAMCNAME?1?">#N/A</definedName>
    <definedName name="XDO_?NAMCNAME?2?">#N/A</definedName>
    <definedName name="XDO_?NAMCNAME?3?">#N/A</definedName>
    <definedName name="XDO_?NAMCNAME?4?">#N/A</definedName>
    <definedName name="XDO_?NDATE?">#N/A</definedName>
    <definedName name="XDO_?NDATE?1?">#N/A</definedName>
    <definedName name="XDO_?NDATE?2?">#N/A</definedName>
    <definedName name="XDO_?NDATE?3?">#N/A</definedName>
    <definedName name="XDO_?NDATE?4?">#N/A</definedName>
    <definedName name="XDO_?NNPTF?">#N/A</definedName>
    <definedName name="XDO_?NNPTF?1?">#N/A</definedName>
    <definedName name="XDO_?NNPTF?2?">#N/A</definedName>
    <definedName name="XDO_?NNPTF?3?">#N/A</definedName>
    <definedName name="XDO_?NNPTF?4?">#N/A</definedName>
    <definedName name="XDO_?NOVAL?">#N/A</definedName>
    <definedName name="XDO_?NOVAL?1?">#N/A</definedName>
    <definedName name="XDO_?NOVAL?10?">#N/A</definedName>
    <definedName name="XDO_?NOVAL?11?">#N/A</definedName>
    <definedName name="XDO_?NOVAL?12?">#N/A</definedName>
    <definedName name="XDO_?NOVAL?13?">#N/A</definedName>
    <definedName name="XDO_?NOVAL?14?">#N/A</definedName>
    <definedName name="XDO_?NOVAL?15?">#N/A</definedName>
    <definedName name="XDO_?NOVAL?16?">#N/A</definedName>
    <definedName name="XDO_?NOVAL?17?">#N/A</definedName>
    <definedName name="XDO_?NOVAL?18?">#N/A</definedName>
    <definedName name="XDO_?NOVAL?19?">#N/A</definedName>
    <definedName name="XDO_?NOVAL?2?">#N/A</definedName>
    <definedName name="XDO_?NOVAL?20?">#N/A</definedName>
    <definedName name="XDO_?NOVAL?21?">#N/A</definedName>
    <definedName name="XDO_?NOVAL?22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NPTF?3?">#N/A</definedName>
    <definedName name="XDO_?NPTF?4?">#N/A</definedName>
    <definedName name="XDO_?RATING?">#N/A</definedName>
    <definedName name="XDO_?RATING?1?">#N/A</definedName>
    <definedName name="XDO_?RATING?10?">#N/A</definedName>
    <definedName name="XDO_?RATING?11?">#N/A</definedName>
    <definedName name="XDO_?RATING?12?">#N/A</definedName>
    <definedName name="XDO_?RATING?13?">#N/A</definedName>
    <definedName name="XDO_?RATING?14?">#N/A</definedName>
    <definedName name="XDO_?RATING?15?">#N/A</definedName>
    <definedName name="XDO_?RATING?16?">#N/A</definedName>
    <definedName name="XDO_?RATING?17?">#N/A</definedName>
    <definedName name="XDO_?RATING?18?">#N/A</definedName>
    <definedName name="XDO_?RATING?19?">#N/A</definedName>
    <definedName name="XDO_?RATING?2?">#N/A</definedName>
    <definedName name="XDO_?RATING?20?">#N/A</definedName>
    <definedName name="XDO_?RATING?21?">#N/A</definedName>
    <definedName name="XDO_?RATING?22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TDATE?">#N/A</definedName>
    <definedName name="XDO_?TITL?">#N/A</definedName>
    <definedName name="XDO_?TITL?1?">#N/A</definedName>
    <definedName name="XDO_?TITL?2?">#N/A</definedName>
    <definedName name="XDO_?TITL?3?">#N/A</definedName>
    <definedName name="XDO_?TITL?4?">#N/A</definedName>
    <definedName name="XDO_?YTM?">#N/A</definedName>
    <definedName name="XDO_?YTM?1?">#N/A</definedName>
    <definedName name="XDO_?YTM?10?">#N/A</definedName>
    <definedName name="XDO_?YTM?11?">#N/A</definedName>
    <definedName name="XDO_?YTM?12?">#N/A</definedName>
    <definedName name="XDO_?YTM?13?">#N/A</definedName>
    <definedName name="XDO_?YTM?14?">#N/A</definedName>
    <definedName name="XDO_?YTM?15?">#N/A</definedName>
    <definedName name="XDO_?YTM?16?">#N/A</definedName>
    <definedName name="XDO_?YTM?17?">#N/A</definedName>
    <definedName name="XDO_?YTM?18?">#N/A</definedName>
    <definedName name="XDO_?YTM?19?">#N/A</definedName>
    <definedName name="XDO_?YTM?2?">#N/A</definedName>
    <definedName name="XDO_?YTM?20?">#N/A</definedName>
    <definedName name="XDO_?YTM?21?">#N/A</definedName>
    <definedName name="XDO_?YTM?22?">#N/A</definedName>
    <definedName name="XDO_?YTM?3?">#N/A</definedName>
    <definedName name="XDO_?YTM?4?">#N/A</definedName>
    <definedName name="XDO_?YTM?5?">#N/A</definedName>
    <definedName name="XDO_?YTM?6?">#N/A</definedName>
    <definedName name="XDO_?YTM?7?">#N/A</definedName>
    <definedName name="XDO_?YTM?8?">#N/A</definedName>
    <definedName name="XDO_?YTM?9?">#N/A</definedName>
    <definedName name="XDO_GROUP_?G_2?">#N/A</definedName>
    <definedName name="XDO_GROUP_?G_2?1?">#N/A</definedName>
    <definedName name="XDO_GROUP_?G_2?2?">#N/A</definedName>
    <definedName name="XDO_GROUP_?G_2?3?">#N/A</definedName>
    <definedName name="XDO_GROUP_?G_2?4?">#N/A</definedName>
    <definedName name="XDO_GROUP_?G_3?">#N/A</definedName>
    <definedName name="XDO_GROUP_?G_3?1?">#N/A</definedName>
    <definedName name="XDO_GROUP_?G_3?2?">#N/A</definedName>
    <definedName name="XDO_GROUP_?G_3?3?">#N/A</definedName>
    <definedName name="XDO_GROUP_?G_3?4?">#N/A</definedName>
    <definedName name="XDO_GROUP_?G_4?">#N/A</definedName>
    <definedName name="XDO_GROUP_?G_4?1?">#N/A</definedName>
    <definedName name="XDO_GROUP_?G_4?10?">#N/A</definedName>
    <definedName name="XDO_GROUP_?G_4?11?">#N/A</definedName>
    <definedName name="XDO_GROUP_?G_4?12?">#N/A</definedName>
    <definedName name="XDO_GROUP_?G_4?13?">#N/A</definedName>
    <definedName name="XDO_GROUP_?G_4?14?">#N/A</definedName>
    <definedName name="XDO_GROUP_?G_4?15?">#N/A</definedName>
    <definedName name="XDO_GROUP_?G_4?16?">#N/A</definedName>
    <definedName name="XDO_GROUP_?G_4?17?">#N/A</definedName>
    <definedName name="XDO_GROUP_?G_4?18?">#N/A</definedName>
    <definedName name="XDO_GROUP_?G_4?19?">#N/A</definedName>
    <definedName name="XDO_GROUP_?G_4?2?">#N/A</definedName>
    <definedName name="XDO_GROUP_?G_4?20?">#N/A</definedName>
    <definedName name="XDO_GROUP_?G_4?21?">#N/A</definedName>
    <definedName name="XDO_GROUP_?G_4?22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<sst xmlns="http://schemas.openxmlformats.org/spreadsheetml/2006/main" count="1444" uniqueCount="733">
  <si>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</si>
  <si>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</si>
  <si>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</si>
  <si>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</si>
  <si>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</si>
  <si>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</si>
  <si>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</si>
  <si>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</si>
  <si>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</si>
  <si>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</si>
  <si>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</si>
  <si>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</si>
  <si>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Index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</si>
  <si>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</si>
  <si>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</si>
  <si>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</si>
  <si>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</si>
  <si>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</si>
  <si>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</si>
  <si>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</si>
  <si>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</si>
  <si>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</si>
  <si>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</si>
  <si>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e) TREPS / Reverse Repo Investments</t>
  </si>
  <si>
    <t>Other Current Assets / (Liabilities)</t>
  </si>
  <si>
    <t>PPFAS Mutual Fund</t>
  </si>
  <si>
    <t>PP001</t>
  </si>
  <si>
    <t>SCHEME NAME :</t>
  </si>
  <si>
    <t>Parag Parikh Flexi Cap Fund  (An open-ended dynamic equity scheme investing across large cap, mid-cap, small-cap stocks)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</si>
  <si>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</si>
  <si>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</si>
  <si>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</si>
  <si>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</si>
  <si>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</si>
  <si>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</si>
  <si>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</si>
  <si>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</si>
  <si>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100325</t>
  </si>
  <si>
    <t>Bajaj Holdings &amp; Investment Ltd.</t>
  </si>
  <si>
    <t>INE118A01012</t>
  </si>
  <si>
    <t>Finance</t>
  </si>
  <si>
    <t>100001</t>
  </si>
  <si>
    <t>Housing Development Finance Corporation Ltd.</t>
  </si>
  <si>
    <t>INE001A01036</t>
  </si>
  <si>
    <t>100019</t>
  </si>
  <si>
    <t>ITC Ltd.</t>
  </si>
  <si>
    <t>INE154A01025</t>
  </si>
  <si>
    <t>Diversified FMCG</t>
  </si>
  <si>
    <t>100012</t>
  </si>
  <si>
    <t>ICICI Bank Ltd.</t>
  </si>
  <si>
    <t>INE090A01021</t>
  </si>
  <si>
    <t>Banks</t>
  </si>
  <si>
    <t>100037</t>
  </si>
  <si>
    <t>HCL Technologies Ltd.</t>
  </si>
  <si>
    <t>INE860A01027</t>
  </si>
  <si>
    <t>IT - Software</t>
  </si>
  <si>
    <t>100182</t>
  </si>
  <si>
    <t>Power Grid Corporation of India Ltd.</t>
  </si>
  <si>
    <t>INE752E01010</t>
  </si>
  <si>
    <t>Power</t>
  </si>
  <si>
    <t>100024</t>
  </si>
  <si>
    <t>Axis Bank Ltd.</t>
  </si>
  <si>
    <t>INE238A01034</t>
  </si>
  <si>
    <t>100179</t>
  </si>
  <si>
    <t>Hero MotoCorp Ltd.</t>
  </si>
  <si>
    <t>INE158A01026</t>
  </si>
  <si>
    <t>Automobiles</t>
  </si>
  <si>
    <t>100097</t>
  </si>
  <si>
    <t>Coal India Ltd.</t>
  </si>
  <si>
    <t>INE522F01014</t>
  </si>
  <si>
    <t>Consumable Fuels</t>
  </si>
  <si>
    <t>100694</t>
  </si>
  <si>
    <t>Indian Energy Exchange Ltd.</t>
  </si>
  <si>
    <t>INE022Q01020</t>
  </si>
  <si>
    <t>Capital Markets</t>
  </si>
  <si>
    <t>100661</t>
  </si>
  <si>
    <t>Central Depository Services (I) Ltd.</t>
  </si>
  <si>
    <t>INE736A01011</t>
  </si>
  <si>
    <t>100148</t>
  </si>
  <si>
    <t>Motilal Oswal Financial Services Ltd.</t>
  </si>
  <si>
    <t>INE338I01027</t>
  </si>
  <si>
    <t>100035</t>
  </si>
  <si>
    <t>NMDC Ltd.</t>
  </si>
  <si>
    <t>INE584A01023</t>
  </si>
  <si>
    <t>Minerals &amp; Mining</t>
  </si>
  <si>
    <t>100243</t>
  </si>
  <si>
    <t>Multi Commodity Exchange of India Ltd.</t>
  </si>
  <si>
    <t>INE745G01035</t>
  </si>
  <si>
    <t>100008</t>
  </si>
  <si>
    <t>Sun Pharmaceutical Industries Ltd.</t>
  </si>
  <si>
    <t>INE044A01036</t>
  </si>
  <si>
    <t>Pharmaceuticals &amp; Biotechnology</t>
  </si>
  <si>
    <t>100080</t>
  </si>
  <si>
    <t>Dr. Reddy's Laboratories Ltd.</t>
  </si>
  <si>
    <t>INE089A01023</t>
  </si>
  <si>
    <t>100004</t>
  </si>
  <si>
    <t>Zydus Lifesciences Ltd.</t>
  </si>
  <si>
    <t>INE010B01027</t>
  </si>
  <si>
    <t>100034</t>
  </si>
  <si>
    <t>IPCA Laboratories Ltd.</t>
  </si>
  <si>
    <t>INE571A01038</t>
  </si>
  <si>
    <t>100271</t>
  </si>
  <si>
    <t>Balkrishna Industries Ltd.</t>
  </si>
  <si>
    <t>INE787D01026</t>
  </si>
  <si>
    <t>Auto Components</t>
  </si>
  <si>
    <t>100153</t>
  </si>
  <si>
    <t>Cipla Ltd.</t>
  </si>
  <si>
    <t>INE059A01026</t>
  </si>
  <si>
    <t>100160</t>
  </si>
  <si>
    <t>ICRA Ltd.</t>
  </si>
  <si>
    <t>INE725G01011</t>
  </si>
  <si>
    <t>100133</t>
  </si>
  <si>
    <t>Oracle Financial Services Software Ltd.</t>
  </si>
  <si>
    <t>INE881D01027</t>
  </si>
  <si>
    <t>100903</t>
  </si>
  <si>
    <t>Maharashtra Scooters Ltd.</t>
  </si>
  <si>
    <t>INE288A01013</t>
  </si>
  <si>
    <t>Total</t>
  </si>
  <si>
    <t>100825</t>
  </si>
  <si>
    <t>Alphabet Inc.</t>
  </si>
  <si>
    <t>US02079K3059</t>
  </si>
  <si>
    <t>3000005</t>
  </si>
  <si>
    <t>Microsoft Corporation</t>
  </si>
  <si>
    <t>US5949181045</t>
  </si>
  <si>
    <t>3000004</t>
  </si>
  <si>
    <t>Amazon.Com Inc</t>
  </si>
  <si>
    <t>US0231351067</t>
  </si>
  <si>
    <t>3000002</t>
  </si>
  <si>
    <t>Meta Platforms</t>
  </si>
  <si>
    <t>US30303M1027</t>
  </si>
  <si>
    <t>d) ADR/GDR</t>
  </si>
  <si>
    <t>US86959X1072</t>
  </si>
  <si>
    <t>4.90% HDFC Bank Ltd. (Duration 365 Days)</t>
  </si>
  <si>
    <t>1301575</t>
  </si>
  <si>
    <t>3.10% Axis Bank Ltd. (Duration 91 Days)</t>
  </si>
  <si>
    <t>1301574</t>
  </si>
  <si>
    <t>1301576</t>
  </si>
  <si>
    <t>1301479</t>
  </si>
  <si>
    <t>3.00% Axis Bank Ltd. (Duration 365 Days)</t>
  </si>
  <si>
    <t>1301480</t>
  </si>
  <si>
    <t>1301481</t>
  </si>
  <si>
    <t>3.00% Axis Bank Ltd. (Duration 367 Days)</t>
  </si>
  <si>
    <t>1301559</t>
  </si>
  <si>
    <t>3.30% Axis Bank Ltd. (Duration 365 Days)</t>
  </si>
  <si>
    <t>1301561</t>
  </si>
  <si>
    <t>1301565</t>
  </si>
  <si>
    <t>1301570</t>
  </si>
  <si>
    <t>3.65% Axis Bank Ltd. (Duration 365 Days)</t>
  </si>
  <si>
    <t>1301571</t>
  </si>
  <si>
    <t>1301572</t>
  </si>
  <si>
    <t>1301573</t>
  </si>
  <si>
    <t>1301578</t>
  </si>
  <si>
    <t>1301579</t>
  </si>
  <si>
    <t>310220100</t>
  </si>
  <si>
    <t>TREPS</t>
  </si>
  <si>
    <t>Net Receivable / Payable</t>
  </si>
  <si>
    <t>GRAND TOTAL (AUM)</t>
  </si>
  <si>
    <t>Notes &amp; Symbols :-</t>
  </si>
  <si>
    <t>PP002</t>
  </si>
  <si>
    <t>900040</t>
  </si>
  <si>
    <t>IN0020160050</t>
  </si>
  <si>
    <t>Sovereign</t>
  </si>
  <si>
    <t>1900508</t>
  </si>
  <si>
    <t>IN3420120104</t>
  </si>
  <si>
    <t>1903514</t>
  </si>
  <si>
    <t>IN2820120136</t>
  </si>
  <si>
    <t>1901013</t>
  </si>
  <si>
    <t>IN2020120076</t>
  </si>
  <si>
    <t>1008413</t>
  </si>
  <si>
    <t>INE242A14XA5</t>
  </si>
  <si>
    <t>[ICRA]A1+</t>
  </si>
  <si>
    <t>1008462</t>
  </si>
  <si>
    <t>INE001A14YZ0</t>
  </si>
  <si>
    <t>CRISIL A1+</t>
  </si>
  <si>
    <t>1102001</t>
  </si>
  <si>
    <t>INE238A168Z8</t>
  </si>
  <si>
    <t>1102057</t>
  </si>
  <si>
    <t>INE237A163O4</t>
  </si>
  <si>
    <t>1800868</t>
  </si>
  <si>
    <t>IN002022X148</t>
  </si>
  <si>
    <t>1800873</t>
  </si>
  <si>
    <t>IN002022X163</t>
  </si>
  <si>
    <t>1800876</t>
  </si>
  <si>
    <t>IN002022X171</t>
  </si>
  <si>
    <t>1800816</t>
  </si>
  <si>
    <t>IN002022Y054</t>
  </si>
  <si>
    <t>1800839</t>
  </si>
  <si>
    <t>IN002022Y062</t>
  </si>
  <si>
    <t>1800903</t>
  </si>
  <si>
    <t>IN002022X239</t>
  </si>
  <si>
    <t>1800871</t>
  </si>
  <si>
    <t>IN002022X155</t>
  </si>
  <si>
    <t>1800906</t>
  </si>
  <si>
    <t>IN002022X247</t>
  </si>
  <si>
    <t>1800859</t>
  </si>
  <si>
    <t>IN002022Y138</t>
  </si>
  <si>
    <t>1800892</t>
  </si>
  <si>
    <t>IN002022Y096</t>
  </si>
  <si>
    <t>1800900</t>
  </si>
  <si>
    <t>IN002022X221</t>
  </si>
  <si>
    <t>1301513</t>
  </si>
  <si>
    <t>5.00% HDFC Bank Ltd. (Duration 367 Days)</t>
  </si>
  <si>
    <t>1301471</t>
  </si>
  <si>
    <t>3.75% HDFC Bank Ltd. (Duration 365 Days)</t>
  </si>
  <si>
    <t>1301473</t>
  </si>
  <si>
    <t>1301474</t>
  </si>
  <si>
    <t>4.90% HDFC Bank Ltd. (Duration 367 Days)</t>
  </si>
  <si>
    <t>1301478</t>
  </si>
  <si>
    <t>1301551</t>
  </si>
  <si>
    <t>5.10% HDFC Bank Ltd. (Duration 365 Days)</t>
  </si>
  <si>
    <t>PP003</t>
  </si>
  <si>
    <t>Parag Parikh Tax Saver Fund  (An open ended equity linked saving scheme with a statutory lock in of 3 years and tax benefit)</t>
  </si>
  <si>
    <t>100011</t>
  </si>
  <si>
    <t>Wipro Ltd.</t>
  </si>
  <si>
    <t>INE075A01022</t>
  </si>
  <si>
    <t>100032</t>
  </si>
  <si>
    <t>Tata Consultancy Services Ltd.</t>
  </si>
  <si>
    <t>INE467B01029</t>
  </si>
  <si>
    <t>100106</t>
  </si>
  <si>
    <t>Maruti Suzuki India Ltd.</t>
  </si>
  <si>
    <t>INE585B01010</t>
  </si>
  <si>
    <t>101434</t>
  </si>
  <si>
    <t>CMS INFOSYSTEMS LTD.</t>
  </si>
  <si>
    <t>INE925R01014</t>
  </si>
  <si>
    <t>Commercial Services &amp; Supplies</t>
  </si>
  <si>
    <t>100736</t>
  </si>
  <si>
    <t>CCL Products (India) Ltd.</t>
  </si>
  <si>
    <t>INE421D01022</t>
  </si>
  <si>
    <t>Agricultural Food &amp; other Products</t>
  </si>
  <si>
    <t>PP005</t>
  </si>
  <si>
    <t>Parag Parikh Conservative Hybrid Fund  (An open-ended hybrid scheme investing predominantly in debt instruments)</t>
  </si>
  <si>
    <t>100164</t>
  </si>
  <si>
    <t>Petronet LNG Ltd.</t>
  </si>
  <si>
    <t>INE347G01014</t>
  </si>
  <si>
    <t>Gas</t>
  </si>
  <si>
    <t>100039</t>
  </si>
  <si>
    <t>Bajaj Auto Ltd.</t>
  </si>
  <si>
    <t>INE917I01010</t>
  </si>
  <si>
    <t>101547</t>
  </si>
  <si>
    <t>Indian Railway Finance Corporation Ltd.</t>
  </si>
  <si>
    <t>INE053F01010</t>
  </si>
  <si>
    <t>3200003</t>
  </si>
  <si>
    <t>Brookfield India Real Estate Trust</t>
  </si>
  <si>
    <t>INE0FDU25010</t>
  </si>
  <si>
    <t>Realty</t>
  </si>
  <si>
    <t>3200002</t>
  </si>
  <si>
    <t>Embassy Office Parks Reit</t>
  </si>
  <si>
    <t>INE041025011</t>
  </si>
  <si>
    <t>3200004</t>
  </si>
  <si>
    <t>Mindspace Business Parks Reit</t>
  </si>
  <si>
    <t>INE0CCU25019</t>
  </si>
  <si>
    <t>702873</t>
  </si>
  <si>
    <t>India Grid Trust</t>
  </si>
  <si>
    <t>INE219X07215</t>
  </si>
  <si>
    <t>CRISIL AAA</t>
  </si>
  <si>
    <t>900254</t>
  </si>
  <si>
    <t>IN0020220037</t>
  </si>
  <si>
    <t>1900805</t>
  </si>
  <si>
    <t>IN2020180013</t>
  </si>
  <si>
    <t>1901248</t>
  </si>
  <si>
    <t>IN4520200093</t>
  </si>
  <si>
    <t>1901462</t>
  </si>
  <si>
    <t>IN2920180030</t>
  </si>
  <si>
    <t>1900283</t>
  </si>
  <si>
    <t>IN3120180200</t>
  </si>
  <si>
    <t>1900537</t>
  </si>
  <si>
    <t>IN3320170175</t>
  </si>
  <si>
    <t>1901528</t>
  </si>
  <si>
    <t>IN2820180049</t>
  </si>
  <si>
    <t>1901463</t>
  </si>
  <si>
    <t>IN2120170070</t>
  </si>
  <si>
    <t>1904495</t>
  </si>
  <si>
    <t>IN1620220070</t>
  </si>
  <si>
    <t>1901629</t>
  </si>
  <si>
    <t>IN2820180114</t>
  </si>
  <si>
    <t>1900556</t>
  </si>
  <si>
    <t>IN2120180053</t>
  </si>
  <si>
    <t>1900806</t>
  </si>
  <si>
    <t>IN2020180039</t>
  </si>
  <si>
    <t>1900920</t>
  </si>
  <si>
    <t>IN3420170182</t>
  </si>
  <si>
    <t>1900883</t>
  </si>
  <si>
    <t>IN3120180036</t>
  </si>
  <si>
    <t>1900285</t>
  </si>
  <si>
    <t>IN2220180052</t>
  </si>
  <si>
    <t>1900461</t>
  </si>
  <si>
    <t>IN3120180010</t>
  </si>
  <si>
    <t>1901552</t>
  </si>
  <si>
    <t>IN4520200044</t>
  </si>
  <si>
    <t>1901478</t>
  </si>
  <si>
    <t>IN3420210046</t>
  </si>
  <si>
    <t>1900248</t>
  </si>
  <si>
    <t>IN1520180200</t>
  </si>
  <si>
    <t>1900405</t>
  </si>
  <si>
    <t>IN3320180166</t>
  </si>
  <si>
    <t>1900915</t>
  </si>
  <si>
    <t>IN3320180034</t>
  </si>
  <si>
    <t>1901538</t>
  </si>
  <si>
    <t>IN1420180151</t>
  </si>
  <si>
    <t>1900807</t>
  </si>
  <si>
    <t>IN2020180047</t>
  </si>
  <si>
    <t>1900278</t>
  </si>
  <si>
    <t>IN2120180095</t>
  </si>
  <si>
    <t>1901578</t>
  </si>
  <si>
    <t>IN3620180023</t>
  </si>
  <si>
    <t>1901458</t>
  </si>
  <si>
    <t>IN2820180015</t>
  </si>
  <si>
    <t>1903473</t>
  </si>
  <si>
    <t>IN3320160192</t>
  </si>
  <si>
    <t>1900177</t>
  </si>
  <si>
    <t>IN3120170094</t>
  </si>
  <si>
    <t>1900454</t>
  </si>
  <si>
    <t>IN2920170098</t>
  </si>
  <si>
    <t>1901942</t>
  </si>
  <si>
    <t>IN4520200010</t>
  </si>
  <si>
    <t>1901606</t>
  </si>
  <si>
    <t>IN1920190056</t>
  </si>
  <si>
    <t>1901966</t>
  </si>
  <si>
    <t>IN1320210041</t>
  </si>
  <si>
    <t>1900355</t>
  </si>
  <si>
    <t>IN2920180196</t>
  </si>
  <si>
    <t>1900249</t>
  </si>
  <si>
    <t>IN3320180042</t>
  </si>
  <si>
    <t>1901575</t>
  </si>
  <si>
    <t>IN2920180212</t>
  </si>
  <si>
    <t>1901604</t>
  </si>
  <si>
    <t>IN2920180188</t>
  </si>
  <si>
    <t>1900350</t>
  </si>
  <si>
    <t>IN2820180106</t>
  </si>
  <si>
    <t>1900275</t>
  </si>
  <si>
    <t>IN1520180192</t>
  </si>
  <si>
    <t>1900274</t>
  </si>
  <si>
    <t>IN2220180037</t>
  </si>
  <si>
    <t>1901373</t>
  </si>
  <si>
    <t>IN3120180119</t>
  </si>
  <si>
    <t>1900295</t>
  </si>
  <si>
    <t>IN3320180174</t>
  </si>
  <si>
    <t>1901505</t>
  </si>
  <si>
    <t>IN3620180106</t>
  </si>
  <si>
    <t>1900308</t>
  </si>
  <si>
    <t>IN3320180182</t>
  </si>
  <si>
    <t>1901134</t>
  </si>
  <si>
    <t>IN3420180017</t>
  </si>
  <si>
    <t>1903489</t>
  </si>
  <si>
    <t>IN1020150133</t>
  </si>
  <si>
    <t>1904509</t>
  </si>
  <si>
    <t>IN2920180097</t>
  </si>
  <si>
    <t>1904510</t>
  </si>
  <si>
    <t>IN1020180130</t>
  </si>
  <si>
    <t>1900554</t>
  </si>
  <si>
    <t>IN1020180080</t>
  </si>
  <si>
    <t>1900319</t>
  </si>
  <si>
    <t>IN1520180291</t>
  </si>
  <si>
    <t>1900191</t>
  </si>
  <si>
    <t>IN3120170136</t>
  </si>
  <si>
    <t>1901620</t>
  </si>
  <si>
    <t>IN3720180063</t>
  </si>
  <si>
    <t>1901525</t>
  </si>
  <si>
    <t>IN3120180218</t>
  </si>
  <si>
    <t>1900540</t>
  </si>
  <si>
    <t>IN3320170191</t>
  </si>
  <si>
    <t>1900427</t>
  </si>
  <si>
    <t>IN3120170128</t>
  </si>
  <si>
    <t>1901362</t>
  </si>
  <si>
    <t>IN3120180192</t>
  </si>
  <si>
    <t>1901496</t>
  </si>
  <si>
    <t>IN1620170150</t>
  </si>
  <si>
    <t>1900256</t>
  </si>
  <si>
    <t>IN1520180226</t>
  </si>
  <si>
    <t>1901600</t>
  </si>
  <si>
    <t>IN3420180124</t>
  </si>
  <si>
    <t>1901549</t>
  </si>
  <si>
    <t>IN1820180108</t>
  </si>
  <si>
    <t>1900402</t>
  </si>
  <si>
    <t>IN2720180032</t>
  </si>
  <si>
    <t>1902135</t>
  </si>
  <si>
    <t>IN1620150129</t>
  </si>
  <si>
    <t>1900364</t>
  </si>
  <si>
    <t>IN1520180234</t>
  </si>
  <si>
    <t>1901566</t>
  </si>
  <si>
    <t>IN2920170205</t>
  </si>
  <si>
    <t>1900417</t>
  </si>
  <si>
    <t>IN3420170216</t>
  </si>
  <si>
    <t>1900176</t>
  </si>
  <si>
    <t>IN3520170041</t>
  </si>
  <si>
    <t>1900683</t>
  </si>
  <si>
    <t>IN1020160025</t>
  </si>
  <si>
    <t>1901130</t>
  </si>
  <si>
    <t>IN3420160019</t>
  </si>
  <si>
    <t>1900841</t>
  </si>
  <si>
    <t>IN2920160032</t>
  </si>
  <si>
    <t>1901152</t>
  </si>
  <si>
    <t>IN4520160040</t>
  </si>
  <si>
    <t>1901125</t>
  </si>
  <si>
    <t>IN3320180018</t>
  </si>
  <si>
    <t>1900640</t>
  </si>
  <si>
    <t>IN3320160176</t>
  </si>
  <si>
    <t>1901151</t>
  </si>
  <si>
    <t>IN4520160032</t>
  </si>
  <si>
    <t>1903461</t>
  </si>
  <si>
    <t>IN1520160020</t>
  </si>
  <si>
    <t>1901530</t>
  </si>
  <si>
    <t>IN1220180021</t>
  </si>
  <si>
    <t>1901456</t>
  </si>
  <si>
    <t>IN1620170101</t>
  </si>
  <si>
    <t>1901569</t>
  </si>
  <si>
    <t>IN1020170131</t>
  </si>
  <si>
    <t>1900798</t>
  </si>
  <si>
    <t>IN1920170108</t>
  </si>
  <si>
    <t>1901917</t>
  </si>
  <si>
    <t>IN1920170066</t>
  </si>
  <si>
    <t>1901953</t>
  </si>
  <si>
    <t>IN3120170037</t>
  </si>
  <si>
    <t>1901457</t>
  </si>
  <si>
    <t>IN3420170117</t>
  </si>
  <si>
    <t>1901948</t>
  </si>
  <si>
    <t>IN2920170023</t>
  </si>
  <si>
    <t>1900152</t>
  </si>
  <si>
    <t>IN2220170061</t>
  </si>
  <si>
    <t>1901617</t>
  </si>
  <si>
    <t>IN3420190016</t>
  </si>
  <si>
    <t>1901221</t>
  </si>
  <si>
    <t>IN1620190190</t>
  </si>
  <si>
    <t>1901589</t>
  </si>
  <si>
    <t>IN3120190068</t>
  </si>
  <si>
    <t>1901592</t>
  </si>
  <si>
    <t>IN2020190103</t>
  </si>
  <si>
    <t>1901590</t>
  </si>
  <si>
    <t>IN1420190085</t>
  </si>
  <si>
    <t>1901894</t>
  </si>
  <si>
    <t>IN3420210053</t>
  </si>
  <si>
    <t>1901583</t>
  </si>
  <si>
    <t>IN3520210037</t>
  </si>
  <si>
    <t>1301556</t>
  </si>
  <si>
    <t>5.10% HDFC Bank Ltd. (Duration 367 Days)</t>
  </si>
  <si>
    <t>1301557</t>
  </si>
  <si>
    <t>1301560</t>
  </si>
  <si>
    <t>1301558</t>
  </si>
  <si>
    <t>5.25% Axis Bank Ltd. (Duration 365 Days)</t>
  </si>
  <si>
    <t>PPLTVF</t>
  </si>
  <si>
    <t>Parag Parikh Flexi Cap Fund</t>
  </si>
  <si>
    <t>PPLF</t>
  </si>
  <si>
    <t>Parag Parikh Liquid Fund</t>
  </si>
  <si>
    <t>PPTSF</t>
  </si>
  <si>
    <t>Parag Parikh Tax Saver Fund</t>
  </si>
  <si>
    <t>PPCHF</t>
  </si>
  <si>
    <t>Parag Parikh Conservative Hybrid Fund</t>
  </si>
  <si>
    <t>Back to Index</t>
  </si>
  <si>
    <t>Scheme Code</t>
  </si>
  <si>
    <t>Scheme Short code</t>
  </si>
  <si>
    <t>Scheme Name</t>
  </si>
  <si>
    <t>Currency Derivatives 27-OCT-22</t>
  </si>
  <si>
    <t>Short</t>
  </si>
  <si>
    <t>Currency Future</t>
  </si>
  <si>
    <t>Currency Derivatives 28-DEC-22</t>
  </si>
  <si>
    <t>Name of the Instrument</t>
  </si>
  <si>
    <t>Long / Short</t>
  </si>
  <si>
    <t>Call/Put</t>
  </si>
  <si>
    <t>Market value 
(Rs. in Lakhs)</t>
  </si>
  <si>
    <t>Notes &amp; Symbols</t>
  </si>
  <si>
    <t>Derivatives Total</t>
  </si>
  <si>
    <t>DERIVATIVES</t>
  </si>
  <si>
    <t>91 DAY T-BILL 06-Oct-2022</t>
  </si>
  <si>
    <t>91 DAY T-BILL 20-Oct-2022</t>
  </si>
  <si>
    <t>91 DAY T-BILL 27-Oct-2022</t>
  </si>
  <si>
    <t>182 DAY T-BILL 03-Nov-2022</t>
  </si>
  <si>
    <t>182 DAY T-BILL 10-Nov-2022</t>
  </si>
  <si>
    <t>91 DAY T-BILL 08-Dec-2022</t>
  </si>
  <si>
    <t>91 DAY T-BILL 13-Oct-2022</t>
  </si>
  <si>
    <t>91 DAY T-BILL 15-Dec-2022</t>
  </si>
  <si>
    <t>182 DAY T-BILL 29-Dec-2022</t>
  </si>
  <si>
    <t>182 DAY T-BILL 01-Dec-2022</t>
  </si>
  <si>
    <t>91 DAY T-BILL 01-Dec-2022</t>
  </si>
  <si>
    <t>Parag Parikh Liquid Fund  (An Open Ended Liquid Scheme. A Relatively Low Interest Rate Risk and Relatively low Credit Risk)</t>
  </si>
  <si>
    <t>Suzuki Motor Corporation *</t>
  </si>
  <si>
    <t>Auto #</t>
  </si>
  <si>
    <t>b) Short Term Deposits</t>
  </si>
  <si>
    <t>c) Term Deposits Placed as Margins</t>
  </si>
  <si>
    <t>d) TREPS / Reverse Repo Investments</t>
  </si>
  <si>
    <t>Internet and Technology #</t>
  </si>
  <si>
    <t>Consumer Services #</t>
  </si>
  <si>
    <t>*Traded on US OTC Markets. Underlying shares are listed on Tokyo Stock Exchange</t>
  </si>
  <si>
    <t>^ The Name of the Industry is in accordance with Industry Classification as recommended by AMFI.</t>
  </si>
  <si>
    <t># The Name of the Industry is in accordance with Industry Classification for Foreign Securities is as per NASDAQ.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</si>
  <si>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</si>
  <si>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</si>
  <si>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</si>
  <si>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</si>
  <si>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</si>
  <si>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</si>
  <si>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</si>
  <si>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</si>
  <si>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</si>
  <si>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</si>
  <si>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</si>
  <si>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</si>
  <si>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Direct Plan</t>
  </si>
  <si>
    <t>Regular Plan</t>
  </si>
  <si>
    <t xml:space="preserve">       (Gross exposure means sum of all long and short positions in derivatives)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</si>
  <si>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</si>
  <si>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</si>
  <si>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</si>
  <si>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</si>
  <si>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</si>
  <si>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</si>
  <si>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Nil</t>
  </si>
  <si>
    <t>b. Currency Future</t>
  </si>
  <si>
    <t>Currency Derivatives-27-OCT-2022</t>
  </si>
  <si>
    <t>Currency Derivatives-28-DEC-2022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</si>
  <si>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</si>
  <si>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</si>
  <si>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</si>
  <si>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</si>
  <si>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</si>
  <si>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</si>
  <si>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</si>
  <si>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</si>
  <si>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</si>
  <si>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</si>
  <si>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Number of Contracts</t>
  </si>
  <si>
    <t>Option Price when purchased (Rs. Per unit)</t>
  </si>
  <si>
    <t>Current Option Price ( Rs. Per unit)</t>
  </si>
  <si>
    <t>Total exposure through options as a % of net assets : Nil</t>
  </si>
  <si>
    <t>Total Number of contracts entered into</t>
  </si>
  <si>
    <t>Gross Notional Value of contracts entered into Rs.</t>
  </si>
  <si>
    <t>Net Profit/Loss value on all contracts (treat premium paid as loss) Rs.</t>
  </si>
  <si>
    <t>6.84% Government of India 19-Dec-2022</t>
  </si>
  <si>
    <t>9.01% State Government of West Bengal 21-Nov-2022</t>
  </si>
  <si>
    <t>8.90% State Government of Punjab 19-Dec-2022</t>
  </si>
  <si>
    <t>8.93% State Government of Kerala 19-Dec-2022</t>
  </si>
  <si>
    <t>Indian Oil Corporation Ltd. 14-Oct-2022</t>
  </si>
  <si>
    <t>Housing Development Finance Corporation Ltd. 29-Nov-2022</t>
  </si>
  <si>
    <t>Axis Bank Ltd. 12-Oct-2022</t>
  </si>
  <si>
    <t>Kotak Mahindra Bank Ltd. 25-Nov-2022</t>
  </si>
  <si>
    <t>2.   Plan wise per unit Net Asset Value are as follows:</t>
  </si>
  <si>
    <t>Options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</si>
  <si>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</si>
  <si>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</si>
  <si>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</si>
  <si>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</si>
  <si>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</si>
  <si>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</si>
  <si>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</si>
  <si>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</si>
  <si>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</si>
  <si>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</si>
  <si>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</si>
  <si>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</si>
  <si>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</si>
  <si>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</si>
  <si>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</si>
  <si>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</si>
  <si>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</si>
  <si>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</si>
  <si>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</si>
  <si>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</si>
  <si>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</si>
  <si>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</si>
  <si>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</si>
  <si>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</si>
  <si>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</si>
  <si>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</si>
  <si>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</si>
  <si>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</si>
  <si>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</si>
  <si>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</si>
  <si>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</si>
  <si>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</si>
  <si>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</si>
  <si>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</si>
  <si>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ICRA A1+</t>
  </si>
  <si>
    <t xml:space="preserve">        CRISIL A1+</t>
  </si>
  <si>
    <t>12.  Deviation from the valuation prices given by valuation agencies: NIL</t>
  </si>
  <si>
    <t xml:space="preserve"> NIL </t>
  </si>
  <si>
    <t>c) ReITs</t>
  </si>
  <si>
    <t>d) Foreign Securities and /or overseas ETF</t>
  </si>
  <si>
    <t>7.38% Government of India 20-JUN-2027</t>
  </si>
  <si>
    <t>8.50% State Government of Gujarat 28-NOV-2028</t>
  </si>
  <si>
    <t>8.84% State Government of Rajasthan 12-SEP-2028</t>
  </si>
  <si>
    <t>8.00% State Government of Kerala 11-APR-2028</t>
  </si>
  <si>
    <t>6.99% State Government of Telangana 10-JUN-2028</t>
  </si>
  <si>
    <t>8.16% State Government of Rajasthan 09-MAY-2028</t>
  </si>
  <si>
    <t>8.08% State Government of Tamil Nadu 26-DEC-2028</t>
  </si>
  <si>
    <t>7.92% State Government of Uttar Pradesh 24-JAN-2028</t>
  </si>
  <si>
    <t>8.34% State Government of Punjab 30-MAY-2028</t>
  </si>
  <si>
    <t>7.88% State Government of Madhya Pradesh 24-JAN-2028</t>
  </si>
  <si>
    <t>7.63% State Government of Haryana 01-JUN-2028</t>
  </si>
  <si>
    <t>8.43% State Government of Punjab 05-DEC-2028</t>
  </si>
  <si>
    <t>8.42% State Government of Madhya Pradesh 08-AUG-2028</t>
  </si>
  <si>
    <t>8.33% State Government of Kerala 30-MAY-2028</t>
  </si>
  <si>
    <t>8.29% State Government of West Bengal 21-FEB-2028</t>
  </si>
  <si>
    <t>8.15% State Government of Tamil Nadu 09-MAY-2028</t>
  </si>
  <si>
    <t>8.08% State Government of Maharashtra 26-DEC-2028</t>
  </si>
  <si>
    <t>8.05% State Government of Tamil Nadu 18-APR-2028</t>
  </si>
  <si>
    <t>6.98% State Government of Telangana 22-APR-2028</t>
  </si>
  <si>
    <t>6.79% State Government of West Bengal 30-JUN-2028</t>
  </si>
  <si>
    <t>8.45% State Government of Uttar Pradesh 27-FEB-2029</t>
  </si>
  <si>
    <t>8.45% State Government of Uttar Pradesh 27-JUN-2028</t>
  </si>
  <si>
    <t>8.43% State Government of Goa 13-MAR-2029</t>
  </si>
  <si>
    <t>8.41% State Government of Kerala 06-JUN-2028</t>
  </si>
  <si>
    <t>8.37% State Government of Madhya Pradesh 05-DEC-2028</t>
  </si>
  <si>
    <t>8.20% State Government of Uttarakhand 09-MAY-2028</t>
  </si>
  <si>
    <t>7.99% State Government of Punjab 11-APR-2028</t>
  </si>
  <si>
    <t>7.69% State Government of Uttar Pradesh 27-JUL-2026</t>
  </si>
  <si>
    <t>7.65% State Government of Tamil Nadu 06-DEC-2027</t>
  </si>
  <si>
    <t>7.64% State Government of Rajasthan 01-NOV-2027</t>
  </si>
  <si>
    <t>7.50% State Government of Telangana 15-APR-2028</t>
  </si>
  <si>
    <t>7.15% State Government of Karnataka 09-OCT-2028</t>
  </si>
  <si>
    <t>6.82% State Government of Bihar 14-JUL-2028</t>
  </si>
  <si>
    <t>8.73% State Government of Uttar Pradesh 10-OCT-2028</t>
  </si>
  <si>
    <t>8.65% State Government of Rajasthan 03-OCT-2028</t>
  </si>
  <si>
    <t>8.63% State Government of Rajasthan 03-SEP-2028</t>
  </si>
  <si>
    <t>8.61% State Government of Punjab 14-NOV-2028</t>
  </si>
  <si>
    <t>8.53% State Government of Gujarat 20-NOV-2028</t>
  </si>
  <si>
    <t>8.56% State Government of Maharashtra 11-JUL-2028</t>
  </si>
  <si>
    <t>8.61% State Government of Tamil Nadu 03-SEP-2027</t>
  </si>
  <si>
    <t>8.43% State Government of Uttar Pradesh 06-MAR-2029</t>
  </si>
  <si>
    <t>8.49% State Government of Uttarakhand 21-AUG-2028</t>
  </si>
  <si>
    <t>8.39% State Government of Uttar Pradesh 13-MAR-2029</t>
  </si>
  <si>
    <t>8.44% State Government of West Bengal 27-JUN-2028</t>
  </si>
  <si>
    <t>8.72% State Government of Andhra Pradesh 24-FEB-2026</t>
  </si>
  <si>
    <t>8.40% State Government of Rajasthan 20-JUN-2028</t>
  </si>
  <si>
    <t>8.40% State Government of Andhra Pradesh 20-JUN-2028</t>
  </si>
  <si>
    <t>8.39% State Government of Andhra Pradesh 23-MAY-2028</t>
  </si>
  <si>
    <t>8.28% State Government of Gujarat 20-FEB-2029</t>
  </si>
  <si>
    <t>8.34% State Government of Tamil Nadu 28-FEB-2028</t>
  </si>
  <si>
    <t>8.31% State Government of Jharkhand 13-FEB-2029</t>
  </si>
  <si>
    <t>8.25% State Government of Tamil Nadu 02-JAN-2029</t>
  </si>
  <si>
    <t>8.34% State Government of Uttar Pradesh 28-FEB-2028</t>
  </si>
  <si>
    <t>8.28% State Government of Tamil Nadu 21-FEB-2028</t>
  </si>
  <si>
    <t>8.18% State Government of Tamil Nadu 19-DEC-2028</t>
  </si>
  <si>
    <t>8.29% State Government of Haryana 14-MAR-2028</t>
  </si>
  <si>
    <t>8.17% State Government of Gujarat 19-DEC-2028</t>
  </si>
  <si>
    <t>8.21% State Government of West Bengal 23-JAN-2029</t>
  </si>
  <si>
    <t>8.20% State Government of Jammu and Kashmir 30-JAN-2029</t>
  </si>
  <si>
    <t>8.19% State Government of Odisha 09-MAY-2028</t>
  </si>
  <si>
    <t>8.38% State Government of Haryana 27-JAN-2026</t>
  </si>
  <si>
    <t>8.08% State Government of Gujarat 26-DEC-2028</t>
  </si>
  <si>
    <t>8.13% State Government of Rajasthan 27-MAR-2028</t>
  </si>
  <si>
    <t>8.09% State Government of West Bengal 27-MAR-2028</t>
  </si>
  <si>
    <t>8.11% State Government of Chhattisgarh 31-JAN-2028</t>
  </si>
  <si>
    <t>8.09% State Government of Andhra Pradesh 15-JUN-2026</t>
  </si>
  <si>
    <t>8.09% State Government of West Bengal 15-JUN-2026</t>
  </si>
  <si>
    <t>8.07% State Government of Rajasthan 15-JUN-2026</t>
  </si>
  <si>
    <t>8.02% State Government of Telangana 25-MAY-2026</t>
  </si>
  <si>
    <t>7.98% State Government of Uttar Pradesh 11-APR-2028</t>
  </si>
  <si>
    <t>7.99% State Government of Uttar Pradesh 29-JUN-2026</t>
  </si>
  <si>
    <t>8.02% State Government of Telangana 11-MAY-2026</t>
  </si>
  <si>
    <t>7.96% State Government of Gujarat 27-APR-2026</t>
  </si>
  <si>
    <t>7.97% State Government of Assam 18-APR-2028</t>
  </si>
  <si>
    <t>7.86% State Government of Haryana 27-DEC-2027</t>
  </si>
  <si>
    <t>7.77% State Government of Andhra Pradesh 10-JAN-2028</t>
  </si>
  <si>
    <t>7.65% State Government of Karnataka 06-DEC-2027</t>
  </si>
  <si>
    <t>7.64% State Government of Karnataka 08-NOV-2027</t>
  </si>
  <si>
    <t>7.52% State Government of Tamil Nadu 24-MAY-2027</t>
  </si>
  <si>
    <t>7.53% State Government of West Bengal 22-NOV-2027</t>
  </si>
  <si>
    <t>7.23% State Government of Rajasthan 14-JUN-2027</t>
  </si>
  <si>
    <t>7.20% State Government of Maharashtra 09-AUG-2027</t>
  </si>
  <si>
    <t>7.32% State Government of West Bengal 26-JUN-2029</t>
  </si>
  <si>
    <t>7.24% State Government of Haryana 18-MAR-2029</t>
  </si>
  <si>
    <t>7.11% State Government of Tamil Nadu 31-JUL-2029</t>
  </si>
  <si>
    <t>7.13% State Government of Kerala 10-JUL-2029</t>
  </si>
  <si>
    <t>7.09% State Government of Goa 28-AUG-2029</t>
  </si>
  <si>
    <t>6.83% State Government of West Bengal 07-JUL-2028</t>
  </si>
  <si>
    <t>6.53% State Government of Chhattisgarh 15-SEP-2028</t>
  </si>
  <si>
    <t>Symbols :-</t>
  </si>
  <si>
    <t>Parag Parikh Conservative Hybrid Fund - Direct Plan - Growth</t>
  </si>
  <si>
    <t>Parag Parikh Conservative Hybrid Fund - Direct Plan - Monthly IDCW</t>
  </si>
  <si>
    <t>Parag Parikh Conservative Hybrid Fund - Regular Plan - Growth</t>
  </si>
  <si>
    <t>Parag Parikh Conservative Hybrid Fund - Regular Plan - Monthly IDCW</t>
  </si>
  <si>
    <t xml:space="preserve">        Equity &amp; Equity related</t>
  </si>
  <si>
    <t xml:space="preserve">        Debt Securities</t>
  </si>
  <si>
    <t xml:space="preserve">        CRISIL AAA</t>
  </si>
  <si>
    <t xml:space="preserve">        Others</t>
  </si>
  <si>
    <t>13.  Disclosure for investments in derivative instruments</t>
  </si>
  <si>
    <t>September 30, 2022 (Rs.)</t>
  </si>
  <si>
    <t>3.   Total Dividend (Net) declared during the period ended September 30, 2022 :</t>
  </si>
  <si>
    <t>4.   Total Bonus declared during the period ended September 30, 2022 - Nil</t>
  </si>
  <si>
    <t>5.    Total outstanding exposure in derivative instruments as on September 30, 2022 - Nil</t>
  </si>
  <si>
    <t>6.    Total investment in Foreign Securities / ADRs / GDRs as on September 30, 2022 - Nil</t>
  </si>
  <si>
    <t>7.    Details of transactions of "Credit Default Swap" for the month ended September 30, 2022 - Nil</t>
  </si>
  <si>
    <t>9.  Repo transactions in corporate debt securities during the period ending September 30, 2022 - Nil</t>
  </si>
  <si>
    <t>4.   Total Dividend (Net) declared during the period ended September 30, 2022 - Nil</t>
  </si>
  <si>
    <t>5.   Total Bonus declared during the period ended September 30, 2022 - Nil</t>
  </si>
  <si>
    <t>6.    Total outstanding exposure in derivative instruments as on September 30, 2022 - Nil</t>
  </si>
  <si>
    <t>7.    Total investment in Foreign Securities / ADRs / GDRs as on September 30, 2022 - Nil</t>
  </si>
  <si>
    <t>6.    Total outstanding exposure in derivative instruments as on September 30, 2022: Rs.(43,16,33,52,000)</t>
  </si>
  <si>
    <t>7.    Total investment in Foreign Securities / ADRs / GDRs as on September 30, 2022: Rs. 48,06,59,16,160.62</t>
  </si>
  <si>
    <t>8.   Average Portfolio Maturity is 42 days.</t>
  </si>
  <si>
    <t>8.   Average Portfolio Maturity is 2000 days.</t>
  </si>
  <si>
    <t>September-22</t>
  </si>
  <si>
    <t>March 31, 2022 (Rs.)</t>
  </si>
  <si>
    <t>April-22</t>
  </si>
  <si>
    <t>May-22</t>
  </si>
  <si>
    <t>June-22</t>
  </si>
  <si>
    <t>July-22</t>
  </si>
  <si>
    <t>August-22</t>
  </si>
  <si>
    <t>10.  Repo transactions in corporate debt securities during the period ending September 2022 is Nil.</t>
  </si>
  <si>
    <t>11.  Deviation from the valuation prices given by valuation agencies: NIL</t>
  </si>
  <si>
    <t>12.  Disclosure for investments in derivative instruments</t>
  </si>
  <si>
    <t>A. Hedging Positions through Futures as on 30-September-2022 :</t>
  </si>
  <si>
    <t>Total %age of existing assets hedged through futures: 16.58%</t>
  </si>
  <si>
    <t>Note: In addition to this, 18.46% of our Portfolio is in Foreign Securities (USD) and 0.0007% is in Foreign Currency (USD). 89.80% of total Foreign Portfolio (USD) is hedged through Currency Derivatives to avoid currency risk.</t>
  </si>
  <si>
    <t xml:space="preserve">For the period 01-April-2022 to 30-September-2022, the following details specified for hedging transactions through futures which have been squared off/expired : </t>
  </si>
  <si>
    <t>B. Other than Hedging Positions through Futures as on 30-September-2022 : Nil</t>
  </si>
  <si>
    <t>C. Hedging Position through Put Option as on 30-September-2022 : Nil</t>
  </si>
  <si>
    <t xml:space="preserve">D. Other than Hedging Positions through Options as on 30-September-2022 : </t>
  </si>
  <si>
    <t>For the period 01-April-2022 to 30-September-2022, the following details specified for non-hedging transactions through options which have already been exercised/expired :</t>
  </si>
  <si>
    <t>E. Hedging Positions through swaps as on 30-September-2022: Nil</t>
  </si>
  <si>
    <t>A. Hedging Positions through Futures as on 30-September-2022 : Nil</t>
  </si>
  <si>
    <t>10.  Deviation from the valuation prices given by valuation agencies: NIL</t>
  </si>
  <si>
    <t>8.  Portfolio Turnover Ratio : 9.56</t>
  </si>
  <si>
    <t>8.  Portfolio Turnover Ratio (Including Equity Arbitrage): 15.08</t>
  </si>
  <si>
    <t>9.  Portfolio Turnover Ratio (Excluding Equity Arbitrage): 14.57</t>
  </si>
  <si>
    <t>E. Hedging Positions through swaps as on 30-September 2022 : Nil</t>
  </si>
  <si>
    <t xml:space="preserve">    Riskometer</t>
  </si>
  <si>
    <t>Product Labelling of the Scheme</t>
  </si>
  <si>
    <t>This product is suitable for investors who are seeking*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</si>
  <si>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</si>
  <si>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*Investors should consult their financial advisers if in doubt about whether this product is suitable for them.</t>
  </si>
  <si>
    <t>Benchmark's Riskometer</t>
  </si>
  <si>
    <t xml:space="preserve">                        NIFTY 500 TRI</t>
  </si>
  <si>
    <t xml:space="preserve">                      Riskometer</t>
  </si>
  <si>
    <t>1.Long Term Capital Appreciation.     </t>
  </si>
  <si>
    <t xml:space="preserve">2.Investment predominantly in equity and equity related securities.          </t>
  </si>
  <si>
    <t xml:space="preserve">      Riskometer</t>
  </si>
  <si>
    <t>1.Income over short term.</t>
  </si>
  <si>
    <t>2.Investments in Debt/Money Market instruments.</t>
  </si>
  <si>
    <t xml:space="preserve">                 CRISIL Liquid Fund AI Index</t>
  </si>
  <si>
    <t>Riskometer</t>
  </si>
  <si>
    <t>• To generate regular income through investments predominantly in debt and money market instruments</t>
  </si>
  <si>
    <t>• Long term capital appreciation from the portion of equity investments under the scheme</t>
  </si>
  <si>
    <t xml:space="preserve">     CRISIL Hybrid 85+15 - Conservative Index TRI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</si>
</sst>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#,##0.0000"/>
    <numFmt numFmtId="181" formatCode="[$-409]mmmm/yy;@"/>
    <numFmt numFmtId="182" formatCode="_(* #,##0_);_(* \(#,##0\);_(* &quot;-&quot;_);_(* @_)"/>
    <numFmt numFmtId="183" formatCode="_(* #,##0.00_);_(* \(#,##0.00\);_(* &quot;-&quot;_);_(* @_)"/>
    <numFmt numFmtId="184" formatCode="_(* #,##0.00000_);_(* \(#,##0.00000\);_(* &quot;-&quot;??_);_(@_)"/>
    <numFmt numFmtId="185" formatCode="[$-409]d/mmm/yy;@"/>
    <numFmt numFmtId="186" formatCode="0.00000000"/>
    <numFmt numFmtId="187" formatCode="_(* #,##0_);_(* \(#,##0\);_(* \-?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1"/>
      <name val="Calibri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indexed="56"/>
      <name val="Tahoma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9"/>
      <color indexed="63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sz val="10"/>
      <color theme="1"/>
      <name val="Arial"/>
      <family val="2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  <font>
      <b/>
      <sz val="14"/>
      <color theme="1"/>
      <name val="Calibri"/>
      <family val="2"/>
    </font>
    <font>
      <sz val="9"/>
      <color rgb="FF333333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>
        <color indexed="8"/>
      </right>
      <top style="medium">
        <color indexed="8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76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72" fontId="67" fillId="0" borderId="0" xfId="0" applyNumberFormat="1" applyFont="1" applyAlignment="1">
      <alignment/>
    </xf>
    <xf numFmtId="0" fontId="67" fillId="0" borderId="10" xfId="0" applyFont="1" applyBorder="1" applyAlignment="1">
      <alignment/>
    </xf>
    <xf numFmtId="176" fontId="3" fillId="33" borderId="11" xfId="44" applyNumberFormat="1" applyFont="1" applyFill="1" applyBorder="1" applyAlignment="1">
      <alignment/>
    </xf>
    <xf numFmtId="0" fontId="67" fillId="0" borderId="12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69" fillId="33" borderId="14" xfId="58" applyFont="1" applyFill="1" applyBorder="1">
      <alignment/>
      <protection/>
    </xf>
    <xf numFmtId="172" fontId="69" fillId="0" borderId="0" xfId="0" applyNumberFormat="1" applyFont="1" applyAlignment="1">
      <alignment/>
    </xf>
    <xf numFmtId="43" fontId="69" fillId="0" borderId="0" xfId="42" applyFont="1" applyAlignment="1">
      <alignment/>
    </xf>
    <xf numFmtId="43" fontId="67" fillId="0" borderId="0" xfId="42" applyFont="1" applyAlignment="1">
      <alignment/>
    </xf>
    <xf numFmtId="43" fontId="3" fillId="0" borderId="13" xfId="42" applyFont="1" applyFill="1" applyBorder="1" applyAlignment="1">
      <alignment vertical="center" wrapText="1"/>
    </xf>
    <xf numFmtId="176" fontId="69" fillId="0" borderId="0" xfId="42" applyNumberFormat="1" applyFont="1" applyAlignment="1">
      <alignment/>
    </xf>
    <xf numFmtId="176" fontId="67" fillId="0" borderId="0" xfId="42" applyNumberFormat="1" applyFont="1" applyAlignment="1">
      <alignment/>
    </xf>
    <xf numFmtId="176" fontId="3" fillId="0" borderId="13" xfId="42" applyNumberFormat="1" applyFont="1" applyFill="1" applyBorder="1" applyAlignment="1">
      <alignment vertical="center"/>
    </xf>
    <xf numFmtId="176" fontId="67" fillId="0" borderId="10" xfId="42" applyNumberFormat="1" applyFont="1" applyBorder="1" applyAlignment="1">
      <alignment/>
    </xf>
    <xf numFmtId="176" fontId="67" fillId="0" borderId="12" xfId="42" applyNumberFormat="1" applyFont="1" applyBorder="1" applyAlignment="1">
      <alignment/>
    </xf>
    <xf numFmtId="176" fontId="67" fillId="0" borderId="11" xfId="42" applyNumberFormat="1" applyFont="1" applyBorder="1" applyAlignment="1">
      <alignment/>
    </xf>
    <xf numFmtId="0" fontId="70" fillId="0" borderId="0" xfId="0" applyFont="1" applyAlignment="1">
      <alignment/>
    </xf>
    <xf numFmtId="178" fontId="71" fillId="0" borderId="0" xfId="0" applyNumberFormat="1" applyFont="1" applyAlignment="1">
      <alignment horizontal="left"/>
    </xf>
    <xf numFmtId="43" fontId="67" fillId="0" borderId="10" xfId="42" applyFont="1" applyBorder="1" applyAlignment="1">
      <alignment horizontal="right"/>
    </xf>
    <xf numFmtId="43" fontId="67" fillId="0" borderId="12" xfId="42" applyFont="1" applyBorder="1" applyAlignment="1">
      <alignment horizontal="right"/>
    </xf>
    <xf numFmtId="43" fontId="3" fillId="33" borderId="15" xfId="42" applyFont="1" applyFill="1" applyBorder="1" applyAlignment="1">
      <alignment horizontal="right"/>
    </xf>
    <xf numFmtId="43" fontId="66" fillId="0" borderId="16" xfId="42" applyFont="1" applyBorder="1" applyAlignment="1">
      <alignment horizontal="right"/>
    </xf>
    <xf numFmtId="0" fontId="64" fillId="0" borderId="0" xfId="0" applyFont="1" applyAlignment="1">
      <alignment/>
    </xf>
    <xf numFmtId="0" fontId="69" fillId="33" borderId="0" xfId="58" applyFont="1" applyFill="1" applyBorder="1">
      <alignment/>
      <protection/>
    </xf>
    <xf numFmtId="4" fontId="3" fillId="0" borderId="17" xfId="63" applyNumberFormat="1" applyFont="1" applyFill="1" applyBorder="1" applyAlignment="1">
      <alignment horizontal="center" vertical="center" wrapText="1"/>
      <protection/>
    </xf>
    <xf numFmtId="43" fontId="67" fillId="0" borderId="18" xfId="42" applyFont="1" applyBorder="1" applyAlignment="1">
      <alignment/>
    </xf>
    <xf numFmtId="43" fontId="67" fillId="0" borderId="19" xfId="42" applyFont="1" applyBorder="1" applyAlignment="1">
      <alignment/>
    </xf>
    <xf numFmtId="172" fontId="58" fillId="0" borderId="0" xfId="54" applyNumberFormat="1" applyAlignment="1" applyProtection="1" quotePrefix="1">
      <alignment/>
      <protection/>
    </xf>
    <xf numFmtId="0" fontId="64" fillId="0" borderId="15" xfId="0" applyFont="1" applyBorder="1" applyAlignment="1">
      <alignment/>
    </xf>
    <xf numFmtId="0" fontId="0" fillId="0" borderId="15" xfId="0" applyBorder="1" applyAlignment="1">
      <alignment/>
    </xf>
    <xf numFmtId="0" fontId="58" fillId="0" borderId="15" xfId="54" applyBorder="1" applyAlignment="1" applyProtection="1">
      <alignment/>
      <protection/>
    </xf>
    <xf numFmtId="0" fontId="66" fillId="0" borderId="0" xfId="0" applyFont="1" applyAlignment="1">
      <alignment vertical="center"/>
    </xf>
    <xf numFmtId="0" fontId="66" fillId="0" borderId="15" xfId="0" applyFont="1" applyBorder="1" applyAlignment="1">
      <alignment vertical="center"/>
    </xf>
    <xf numFmtId="43" fontId="66" fillId="0" borderId="15" xfId="42" applyFont="1" applyBorder="1" applyAlignment="1">
      <alignment vertical="center"/>
    </xf>
    <xf numFmtId="43" fontId="66" fillId="0" borderId="15" xfId="42" applyFont="1" applyBorder="1" applyAlignment="1">
      <alignment vertical="center" wrapText="1"/>
    </xf>
    <xf numFmtId="0" fontId="67" fillId="0" borderId="15" xfId="0" applyFont="1" applyBorder="1" applyAlignment="1">
      <alignment/>
    </xf>
    <xf numFmtId="43" fontId="67" fillId="0" borderId="15" xfId="42" applyFont="1" applyBorder="1" applyAlignment="1">
      <alignment/>
    </xf>
    <xf numFmtId="0" fontId="66" fillId="0" borderId="15" xfId="0" applyFont="1" applyBorder="1" applyAlignment="1">
      <alignment/>
    </xf>
    <xf numFmtId="43" fontId="66" fillId="0" borderId="15" xfId="42" applyFont="1" applyBorder="1" applyAlignment="1">
      <alignment/>
    </xf>
    <xf numFmtId="0" fontId="72" fillId="0" borderId="0" xfId="0" applyFont="1" applyAlignment="1">
      <alignment/>
    </xf>
    <xf numFmtId="43" fontId="72" fillId="0" borderId="0" xfId="42" applyFont="1" applyAlignment="1">
      <alignment/>
    </xf>
    <xf numFmtId="0" fontId="67" fillId="0" borderId="20" xfId="0" applyFont="1" applyBorder="1" applyAlignment="1">
      <alignment/>
    </xf>
    <xf numFmtId="0" fontId="3" fillId="0" borderId="21" xfId="63" applyFont="1" applyFill="1" applyBorder="1" applyAlignment="1">
      <alignment vertical="center"/>
      <protection/>
    </xf>
    <xf numFmtId="0" fontId="67" fillId="0" borderId="22" xfId="0" applyFont="1" applyBorder="1" applyAlignment="1">
      <alignment/>
    </xf>
    <xf numFmtId="0" fontId="67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25" xfId="63" applyFont="1" applyFill="1" applyBorder="1" applyAlignment="1">
      <alignment vertical="center"/>
      <protection/>
    </xf>
    <xf numFmtId="0" fontId="67" fillId="0" borderId="26" xfId="0" applyFont="1" applyBorder="1" applyAlignment="1">
      <alignment/>
    </xf>
    <xf numFmtId="0" fontId="66" fillId="0" borderId="26" xfId="0" applyFont="1" applyFill="1" applyBorder="1" applyAlignment="1">
      <alignment/>
    </xf>
    <xf numFmtId="0" fontId="3" fillId="33" borderId="26" xfId="58" applyFont="1" applyFill="1" applyBorder="1">
      <alignment/>
      <protection/>
    </xf>
    <xf numFmtId="0" fontId="66" fillId="0" borderId="26" xfId="0" applyFont="1" applyBorder="1" applyAlignment="1">
      <alignment/>
    </xf>
    <xf numFmtId="0" fontId="3" fillId="33" borderId="27" xfId="0" applyFont="1" applyFill="1" applyBorder="1" applyAlignment="1">
      <alignment/>
    </xf>
    <xf numFmtId="43" fontId="67" fillId="0" borderId="28" xfId="42" applyFont="1" applyBorder="1" applyAlignment="1">
      <alignment/>
    </xf>
    <xf numFmtId="43" fontId="67" fillId="0" borderId="29" xfId="42" applyFont="1" applyBorder="1" applyAlignment="1">
      <alignment/>
    </xf>
    <xf numFmtId="43" fontId="67" fillId="0" borderId="30" xfId="42" applyFont="1" applyBorder="1" applyAlignment="1">
      <alignment/>
    </xf>
    <xf numFmtId="0" fontId="66" fillId="0" borderId="31" xfId="0" applyFont="1" applyBorder="1" applyAlignment="1">
      <alignment/>
    </xf>
    <xf numFmtId="0" fontId="67" fillId="0" borderId="32" xfId="0" applyFont="1" applyBorder="1" applyAlignment="1">
      <alignment/>
    </xf>
    <xf numFmtId="176" fontId="67" fillId="0" borderId="32" xfId="42" applyNumberFormat="1" applyFont="1" applyBorder="1" applyAlignment="1">
      <alignment/>
    </xf>
    <xf numFmtId="43" fontId="67" fillId="0" borderId="32" xfId="42" applyFont="1" applyBorder="1" applyAlignment="1">
      <alignment/>
    </xf>
    <xf numFmtId="43" fontId="67" fillId="0" borderId="33" xfId="42" applyFont="1" applyBorder="1" applyAlignment="1">
      <alignment/>
    </xf>
    <xf numFmtId="172" fontId="67" fillId="0" borderId="14" xfId="0" applyNumberFormat="1" applyFont="1" applyBorder="1" applyAlignment="1">
      <alignment/>
    </xf>
    <xf numFmtId="43" fontId="67" fillId="0" borderId="0" xfId="42" applyFont="1" applyFill="1" applyBorder="1" applyAlignment="1">
      <alignment/>
    </xf>
    <xf numFmtId="43" fontId="67" fillId="0" borderId="14" xfId="42" applyFont="1" applyFill="1" applyBorder="1" applyAlignment="1">
      <alignment/>
    </xf>
    <xf numFmtId="0" fontId="67" fillId="0" borderId="34" xfId="0" applyFont="1" applyBorder="1" applyAlignment="1">
      <alignment/>
    </xf>
    <xf numFmtId="0" fontId="67" fillId="0" borderId="35" xfId="0" applyFont="1" applyBorder="1" applyAlignment="1">
      <alignment/>
    </xf>
    <xf numFmtId="176" fontId="67" fillId="0" borderId="35" xfId="42" applyNumberFormat="1" applyFont="1" applyBorder="1" applyAlignment="1">
      <alignment/>
    </xf>
    <xf numFmtId="43" fontId="67" fillId="0" borderId="35" xfId="42" applyFont="1" applyBorder="1" applyAlignment="1">
      <alignment/>
    </xf>
    <xf numFmtId="43" fontId="67" fillId="0" borderId="36" xfId="42" applyFont="1" applyBorder="1" applyAlignment="1">
      <alignment/>
    </xf>
    <xf numFmtId="176" fontId="67" fillId="0" borderId="0" xfId="42" applyNumberFormat="1" applyFont="1" applyBorder="1" applyAlignment="1">
      <alignment/>
    </xf>
    <xf numFmtId="43" fontId="67" fillId="0" borderId="0" xfId="42" applyFont="1" applyBorder="1" applyAlignment="1">
      <alignment/>
    </xf>
    <xf numFmtId="43" fontId="67" fillId="0" borderId="14" xfId="42" applyFont="1" applyBorder="1" applyAlignment="1">
      <alignment/>
    </xf>
    <xf numFmtId="43" fontId="67" fillId="0" borderId="32" xfId="42" applyFont="1" applyFill="1" applyBorder="1" applyAlignment="1">
      <alignment/>
    </xf>
    <xf numFmtId="43" fontId="67" fillId="0" borderId="33" xfId="42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43" fontId="5" fillId="0" borderId="0" xfId="44" applyFont="1" applyFill="1" applyBorder="1" applyAlignment="1">
      <alignment horizontal="right"/>
    </xf>
    <xf numFmtId="0" fontId="67" fillId="0" borderId="15" xfId="0" applyFont="1" applyBorder="1" applyAlignment="1">
      <alignment vertical="center" wrapText="1"/>
    </xf>
    <xf numFmtId="0" fontId="67" fillId="0" borderId="37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" fillId="0" borderId="20" xfId="0" applyFont="1" applyBorder="1" applyAlignment="1">
      <alignment horizontal="left" vertical="top"/>
    </xf>
    <xf numFmtId="0" fontId="67" fillId="0" borderId="0" xfId="0" applyFont="1" applyAlignment="1">
      <alignment vertical="center"/>
    </xf>
    <xf numFmtId="0" fontId="6" fillId="0" borderId="20" xfId="0" applyFont="1" applyBorder="1" applyAlignment="1">
      <alignment vertical="top"/>
    </xf>
    <xf numFmtId="0" fontId="67" fillId="0" borderId="37" xfId="0" applyFont="1" applyBorder="1" applyAlignment="1">
      <alignment horizontal="left" indent="5"/>
    </xf>
    <xf numFmtId="0" fontId="5" fillId="0" borderId="15" xfId="0" applyFont="1" applyBorder="1" applyAlignment="1">
      <alignment/>
    </xf>
    <xf numFmtId="15" fontId="67" fillId="0" borderId="0" xfId="0" applyNumberFormat="1" applyFont="1" applyAlignment="1">
      <alignment/>
    </xf>
    <xf numFmtId="179" fontId="67" fillId="0" borderId="15" xfId="0" applyNumberFormat="1" applyFont="1" applyBorder="1" applyAlignment="1">
      <alignment/>
    </xf>
    <xf numFmtId="0" fontId="6" fillId="0" borderId="0" xfId="0" applyFont="1" applyAlignment="1">
      <alignment vertical="top"/>
    </xf>
    <xf numFmtId="176" fontId="67" fillId="0" borderId="0" xfId="42" applyNumberFormat="1" applyFont="1" applyFill="1" applyBorder="1" applyAlignment="1">
      <alignment/>
    </xf>
    <xf numFmtId="176" fontId="67" fillId="0" borderId="14" xfId="42" applyNumberFormat="1" applyFont="1" applyFill="1" applyBorder="1" applyAlignment="1">
      <alignment/>
    </xf>
    <xf numFmtId="4" fontId="6" fillId="0" borderId="0" xfId="42" applyNumberFormat="1" applyFont="1" applyBorder="1" applyAlignment="1">
      <alignment vertical="top"/>
    </xf>
    <xf numFmtId="2" fontId="7" fillId="0" borderId="0" xfId="0" applyNumberFormat="1" applyFont="1" applyAlignment="1">
      <alignment horizontal="right"/>
    </xf>
    <xf numFmtId="0" fontId="6" fillId="0" borderId="20" xfId="58" applyFont="1" applyBorder="1" applyAlignment="1">
      <alignment vertical="top"/>
      <protection/>
    </xf>
    <xf numFmtId="4" fontId="6" fillId="0" borderId="0" xfId="0" applyNumberFormat="1" applyFont="1" applyAlignment="1">
      <alignment vertical="top"/>
    </xf>
    <xf numFmtId="0" fontId="6" fillId="0" borderId="20" xfId="0" applyFont="1" applyBorder="1" applyAlignment="1">
      <alignment horizontal="left" vertical="top" indent="3"/>
    </xf>
    <xf numFmtId="0" fontId="4" fillId="0" borderId="0" xfId="0" applyFont="1" applyAlignment="1">
      <alignment/>
    </xf>
    <xf numFmtId="43" fontId="7" fillId="0" borderId="0" xfId="42" applyFont="1" applyAlignment="1">
      <alignment horizontal="right"/>
    </xf>
    <xf numFmtId="2" fontId="6" fillId="0" borderId="0" xfId="0" applyNumberFormat="1" applyFont="1" applyAlignment="1">
      <alignment vertical="top"/>
    </xf>
    <xf numFmtId="43" fontId="0" fillId="0" borderId="0" xfId="42" applyFont="1" applyBorder="1" applyAlignment="1">
      <alignment/>
    </xf>
    <xf numFmtId="0" fontId="6" fillId="0" borderId="0" xfId="58" applyFont="1" applyAlignment="1">
      <alignment vertical="top"/>
      <protection/>
    </xf>
    <xf numFmtId="180" fontId="8" fillId="0" borderId="0" xfId="58" applyNumberFormat="1" applyFont="1">
      <alignment/>
      <protection/>
    </xf>
    <xf numFmtId="0" fontId="6" fillId="0" borderId="31" xfId="0" applyFont="1" applyBorder="1" applyAlignment="1">
      <alignment vertical="top"/>
    </xf>
    <xf numFmtId="0" fontId="6" fillId="0" borderId="32" xfId="58" applyFont="1" applyBorder="1" applyAlignment="1">
      <alignment vertical="top"/>
      <protection/>
    </xf>
    <xf numFmtId="180" fontId="8" fillId="0" borderId="32" xfId="58" applyNumberFormat="1" applyFont="1" applyBorder="1">
      <alignment/>
      <protection/>
    </xf>
    <xf numFmtId="0" fontId="8" fillId="0" borderId="20" xfId="58" applyFont="1" applyBorder="1" applyAlignment="1">
      <alignment vertical="top"/>
      <protection/>
    </xf>
    <xf numFmtId="43" fontId="71" fillId="0" borderId="0" xfId="42" applyFont="1" applyFill="1" applyBorder="1" applyAlignment="1">
      <alignment/>
    </xf>
    <xf numFmtId="0" fontId="8" fillId="0" borderId="3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37" xfId="0" applyFont="1" applyBorder="1" applyAlignment="1">
      <alignment/>
    </xf>
    <xf numFmtId="18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43" fontId="6" fillId="0" borderId="15" xfId="42" applyFont="1" applyFill="1" applyBorder="1" applyAlignment="1">
      <alignment/>
    </xf>
    <xf numFmtId="43" fontId="6" fillId="0" borderId="29" xfId="42" applyFont="1" applyFill="1" applyBorder="1" applyAlignment="1">
      <alignment/>
    </xf>
    <xf numFmtId="0" fontId="6" fillId="0" borderId="37" xfId="0" applyFont="1" applyBorder="1" applyAlignment="1">
      <alignment/>
    </xf>
    <xf numFmtId="181" fontId="6" fillId="0" borderId="38" xfId="0" applyNumberFormat="1" applyFont="1" applyBorder="1" applyAlignment="1">
      <alignment/>
    </xf>
    <xf numFmtId="174" fontId="6" fillId="0" borderId="15" xfId="42" applyNumberFormat="1" applyFont="1" applyFill="1" applyBorder="1" applyAlignment="1">
      <alignment/>
    </xf>
    <xf numFmtId="0" fontId="8" fillId="0" borderId="39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20" xfId="0" applyFont="1" applyBorder="1" applyAlignment="1">
      <alignment/>
    </xf>
    <xf numFmtId="0" fontId="6" fillId="0" borderId="15" xfId="0" applyFont="1" applyBorder="1" applyAlignment="1">
      <alignment/>
    </xf>
    <xf numFmtId="176" fontId="6" fillId="0" borderId="15" xfId="42" applyNumberFormat="1" applyFont="1" applyFill="1" applyBorder="1" applyAlignment="1">
      <alignment/>
    </xf>
    <xf numFmtId="176" fontId="6" fillId="0" borderId="0" xfId="44" applyNumberFormat="1" applyFont="1" applyFill="1" applyBorder="1" applyAlignment="1">
      <alignment/>
    </xf>
    <xf numFmtId="43" fontId="6" fillId="0" borderId="0" xfId="44" applyFont="1" applyFill="1" applyBorder="1" applyAlignment="1">
      <alignment/>
    </xf>
    <xf numFmtId="0" fontId="6" fillId="0" borderId="20" xfId="44" applyNumberFormat="1" applyFont="1" applyFill="1" applyBorder="1" applyAlignment="1">
      <alignment horizontal="left"/>
    </xf>
    <xf numFmtId="0" fontId="6" fillId="0" borderId="0" xfId="44" applyNumberFormat="1" applyFont="1" applyFill="1" applyBorder="1" applyAlignment="1">
      <alignment horizontal="left"/>
    </xf>
    <xf numFmtId="182" fontId="6" fillId="0" borderId="0" xfId="44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Alignment="1">
      <alignment/>
    </xf>
    <xf numFmtId="183" fontId="6" fillId="0" borderId="0" xfId="0" applyNumberFormat="1" applyFont="1" applyAlignment="1">
      <alignment/>
    </xf>
    <xf numFmtId="0" fontId="9" fillId="0" borderId="20" xfId="0" applyFont="1" applyBorder="1" applyAlignment="1">
      <alignment/>
    </xf>
    <xf numFmtId="43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9" fillId="0" borderId="34" xfId="0" applyFont="1" applyBorder="1" applyAlignment="1">
      <alignment/>
    </xf>
    <xf numFmtId="0" fontId="0" fillId="0" borderId="35" xfId="0" applyBorder="1" applyAlignment="1">
      <alignment/>
    </xf>
    <xf numFmtId="43" fontId="67" fillId="0" borderId="36" xfId="42" applyFont="1" applyFill="1" applyBorder="1" applyAlignment="1">
      <alignment/>
    </xf>
    <xf numFmtId="0" fontId="3" fillId="0" borderId="32" xfId="0" applyFont="1" applyBorder="1" applyAlignment="1">
      <alignment/>
    </xf>
    <xf numFmtId="176" fontId="3" fillId="0" borderId="32" xfId="44" applyNumberFormat="1" applyFont="1" applyFill="1" applyBorder="1" applyAlignment="1">
      <alignment/>
    </xf>
    <xf numFmtId="176" fontId="67" fillId="0" borderId="32" xfId="42" applyNumberFormat="1" applyFont="1" applyFill="1" applyBorder="1" applyAlignment="1">
      <alignment/>
    </xf>
    <xf numFmtId="43" fontId="66" fillId="0" borderId="32" xfId="42" applyFont="1" applyFill="1" applyBorder="1" applyAlignment="1">
      <alignment horizontal="right"/>
    </xf>
    <xf numFmtId="172" fontId="67" fillId="0" borderId="33" xfId="0" applyNumberFormat="1" applyFont="1" applyBorder="1" applyAlignment="1">
      <alignment/>
    </xf>
    <xf numFmtId="0" fontId="71" fillId="0" borderId="0" xfId="0" applyFont="1" applyAlignment="1">
      <alignment/>
    </xf>
    <xf numFmtId="0" fontId="71" fillId="0" borderId="37" xfId="0" applyFont="1" applyBorder="1" applyAlignment="1">
      <alignment horizontal="left" indent="5"/>
    </xf>
    <xf numFmtId="0" fontId="71" fillId="0" borderId="15" xfId="0" applyFont="1" applyBorder="1" applyAlignment="1">
      <alignment/>
    </xf>
    <xf numFmtId="179" fontId="71" fillId="0" borderId="15" xfId="0" applyNumberFormat="1" applyFont="1" applyBorder="1" applyAlignment="1">
      <alignment/>
    </xf>
    <xf numFmtId="174" fontId="71" fillId="0" borderId="0" xfId="42" applyNumberFormat="1" applyFont="1" applyFill="1" applyBorder="1" applyAlignment="1">
      <alignment/>
    </xf>
    <xf numFmtId="184" fontId="71" fillId="0" borderId="0" xfId="42" applyNumberFormat="1" applyFont="1" applyFill="1" applyBorder="1" applyAlignment="1">
      <alignment/>
    </xf>
    <xf numFmtId="0" fontId="71" fillId="0" borderId="20" xfId="0" applyFont="1" applyBorder="1" applyAlignment="1">
      <alignment/>
    </xf>
    <xf numFmtId="0" fontId="6" fillId="0" borderId="37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185" fontId="6" fillId="0" borderId="37" xfId="0" applyNumberFormat="1" applyFont="1" applyBorder="1" applyAlignment="1" quotePrefix="1">
      <alignment horizontal="center" vertical="top"/>
    </xf>
    <xf numFmtId="186" fontId="0" fillId="0" borderId="15" xfId="0" applyNumberFormat="1" applyBorder="1" applyAlignment="1">
      <alignment/>
    </xf>
    <xf numFmtId="43" fontId="73" fillId="0" borderId="0" xfId="42" applyFont="1" applyFill="1" applyBorder="1" applyAlignment="1">
      <alignment/>
    </xf>
    <xf numFmtId="15" fontId="6" fillId="0" borderId="20" xfId="0" applyNumberFormat="1" applyFont="1" applyBorder="1" applyAlignment="1">
      <alignment horizontal="center" vertical="top"/>
    </xf>
    <xf numFmtId="15" fontId="6" fillId="0" borderId="37" xfId="0" applyNumberFormat="1" applyFont="1" applyBorder="1" applyAlignment="1">
      <alignment horizontal="center" vertical="top"/>
    </xf>
    <xf numFmtId="185" fontId="6" fillId="0" borderId="20" xfId="0" applyNumberFormat="1" applyFont="1" applyBorder="1" applyAlignment="1" quotePrefix="1">
      <alignment horizontal="center" vertical="top"/>
    </xf>
    <xf numFmtId="0" fontId="6" fillId="0" borderId="0" xfId="0" applyFont="1" applyAlignment="1">
      <alignment vertical="top" wrapText="1"/>
    </xf>
    <xf numFmtId="185" fontId="6" fillId="0" borderId="37" xfId="0" applyNumberFormat="1" applyFont="1" applyBorder="1" applyAlignment="1">
      <alignment horizontal="center" vertical="top"/>
    </xf>
    <xf numFmtId="185" fontId="6" fillId="0" borderId="20" xfId="0" applyNumberFormat="1" applyFont="1" applyBorder="1" applyAlignment="1">
      <alignment horizontal="center" vertical="top"/>
    </xf>
    <xf numFmtId="0" fontId="73" fillId="0" borderId="0" xfId="0" applyFont="1" applyAlignment="1">
      <alignment/>
    </xf>
    <xf numFmtId="0" fontId="74" fillId="0" borderId="0" xfId="0" applyFont="1" applyAlignment="1">
      <alignment vertical="top"/>
    </xf>
    <xf numFmtId="0" fontId="6" fillId="0" borderId="40" xfId="0" applyFont="1" applyBorder="1" applyAlignment="1">
      <alignment vertical="top"/>
    </xf>
    <xf numFmtId="0" fontId="6" fillId="0" borderId="41" xfId="0" applyFont="1" applyBorder="1" applyAlignment="1">
      <alignment vertical="top"/>
    </xf>
    <xf numFmtId="43" fontId="71" fillId="0" borderId="15" xfId="61" applyNumberFormat="1" applyFont="1" applyFill="1" applyBorder="1" applyAlignment="1">
      <alignment/>
    </xf>
    <xf numFmtId="0" fontId="6" fillId="0" borderId="42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11" fillId="0" borderId="44" xfId="58" applyFont="1" applyBorder="1">
      <alignment/>
      <protection/>
    </xf>
    <xf numFmtId="0" fontId="11" fillId="0" borderId="45" xfId="58" applyFont="1" applyBorder="1">
      <alignment/>
      <protection/>
    </xf>
    <xf numFmtId="0" fontId="11" fillId="0" borderId="0" xfId="58" applyFont="1">
      <alignment/>
      <protection/>
    </xf>
    <xf numFmtId="10" fontId="71" fillId="0" borderId="0" xfId="61" applyNumberFormat="1" applyFont="1" applyFill="1" applyBorder="1" applyAlignment="1">
      <alignment/>
    </xf>
    <xf numFmtId="0" fontId="12" fillId="0" borderId="34" xfId="58" applyFont="1" applyBorder="1">
      <alignment/>
      <protection/>
    </xf>
    <xf numFmtId="0" fontId="12" fillId="0" borderId="35" xfId="58" applyFont="1" applyBorder="1">
      <alignment/>
      <protection/>
    </xf>
    <xf numFmtId="4" fontId="12" fillId="0" borderId="35" xfId="58" applyNumberFormat="1" applyFont="1" applyBorder="1">
      <alignment/>
      <protection/>
    </xf>
    <xf numFmtId="0" fontId="13" fillId="0" borderId="35" xfId="58" applyFont="1" applyBorder="1">
      <alignment/>
      <protection/>
    </xf>
    <xf numFmtId="172" fontId="67" fillId="0" borderId="36" xfId="0" applyNumberFormat="1" applyFont="1" applyBorder="1" applyAlignment="1">
      <alignment/>
    </xf>
    <xf numFmtId="180" fontId="67" fillId="0" borderId="15" xfId="0" applyNumberFormat="1" applyFont="1" applyBorder="1" applyAlignment="1">
      <alignment/>
    </xf>
    <xf numFmtId="4" fontId="67" fillId="0" borderId="0" xfId="0" applyNumberFormat="1" applyFont="1" applyAlignment="1">
      <alignment/>
    </xf>
    <xf numFmtId="0" fontId="75" fillId="0" borderId="0" xfId="0" applyFont="1" applyAlignment="1">
      <alignment/>
    </xf>
    <xf numFmtId="0" fontId="2" fillId="0" borderId="34" xfId="58" applyFont="1" applyBorder="1">
      <alignment/>
      <protection/>
    </xf>
    <xf numFmtId="0" fontId="2" fillId="0" borderId="35" xfId="58" applyFont="1" applyBorder="1">
      <alignment/>
      <protection/>
    </xf>
    <xf numFmtId="4" fontId="2" fillId="0" borderId="35" xfId="58" applyNumberFormat="1" applyFont="1" applyBorder="1">
      <alignment/>
      <protection/>
    </xf>
    <xf numFmtId="0" fontId="14" fillId="0" borderId="35" xfId="58" applyFont="1" applyBorder="1">
      <alignment/>
      <protection/>
    </xf>
    <xf numFmtId="43" fontId="66" fillId="0" borderId="32" xfId="42" applyFont="1" applyBorder="1" applyAlignment="1">
      <alignment horizontal="right"/>
    </xf>
    <xf numFmtId="43" fontId="71" fillId="0" borderId="0" xfId="61" applyNumberFormat="1" applyFont="1" applyFill="1" applyBorder="1" applyAlignment="1">
      <alignment/>
    </xf>
    <xf numFmtId="176" fontId="6" fillId="0" borderId="0" xfId="42" applyNumberFormat="1" applyFont="1" applyFill="1" applyBorder="1" applyAlignment="1">
      <alignment/>
    </xf>
    <xf numFmtId="0" fontId="12" fillId="0" borderId="20" xfId="58" applyFont="1" applyBorder="1">
      <alignment/>
      <protection/>
    </xf>
    <xf numFmtId="0" fontId="12" fillId="0" borderId="0" xfId="58" applyFont="1" applyBorder="1">
      <alignment/>
      <protection/>
    </xf>
    <xf numFmtId="4" fontId="12" fillId="0" borderId="0" xfId="58" applyNumberFormat="1" applyFont="1" applyBorder="1">
      <alignment/>
      <protection/>
    </xf>
    <xf numFmtId="0" fontId="13" fillId="0" borderId="0" xfId="58" applyFont="1" applyBorder="1">
      <alignment/>
      <protection/>
    </xf>
    <xf numFmtId="180" fontId="8" fillId="0" borderId="0" xfId="58" applyNumberFormat="1" applyFont="1" applyBorder="1">
      <alignment/>
      <protection/>
    </xf>
    <xf numFmtId="0" fontId="12" fillId="0" borderId="32" xfId="58" applyFont="1" applyBorder="1">
      <alignment/>
      <protection/>
    </xf>
    <xf numFmtId="4" fontId="12" fillId="0" borderId="32" xfId="58" applyNumberFormat="1" applyFont="1" applyBorder="1">
      <alignment/>
      <protection/>
    </xf>
    <xf numFmtId="0" fontId="13" fillId="0" borderId="32" xfId="58" applyFont="1" applyBorder="1">
      <alignment/>
      <protection/>
    </xf>
    <xf numFmtId="0" fontId="6" fillId="0" borderId="0" xfId="58" applyFont="1" applyBorder="1" applyAlignment="1">
      <alignment vertical="top"/>
      <protection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2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20" xfId="0" applyNumberFormat="1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186" fontId="71" fillId="0" borderId="0" xfId="0" applyNumberFormat="1" applyFont="1" applyAlignment="1">
      <alignment/>
    </xf>
    <xf numFmtId="0" fontId="6" fillId="0" borderId="15" xfId="0" applyFont="1" applyBorder="1" applyAlignment="1">
      <alignment horizontal="right"/>
    </xf>
    <xf numFmtId="176" fontId="6" fillId="0" borderId="15" xfId="42" applyNumberFormat="1" applyFont="1" applyFill="1" applyBorder="1" applyAlignment="1">
      <alignment horizontal="right"/>
    </xf>
    <xf numFmtId="0" fontId="67" fillId="0" borderId="31" xfId="0" applyFont="1" applyBorder="1" applyAlignment="1">
      <alignment/>
    </xf>
    <xf numFmtId="0" fontId="76" fillId="0" borderId="20" xfId="0" applyFont="1" applyBorder="1" applyAlignment="1">
      <alignment/>
    </xf>
    <xf numFmtId="176" fontId="77" fillId="0" borderId="0" xfId="42" applyNumberFormat="1" applyFont="1" applyBorder="1" applyAlignment="1">
      <alignment/>
    </xf>
    <xf numFmtId="43" fontId="77" fillId="0" borderId="14" xfId="42" applyFont="1" applyBorder="1" applyAlignment="1">
      <alignment/>
    </xf>
    <xf numFmtId="0" fontId="77" fillId="0" borderId="0" xfId="0" applyFont="1" applyAlignment="1">
      <alignment/>
    </xf>
    <xf numFmtId="0" fontId="78" fillId="0" borderId="20" xfId="0" applyFont="1" applyBorder="1" applyAlignment="1">
      <alignment/>
    </xf>
    <xf numFmtId="0" fontId="66" fillId="0" borderId="46" xfId="0" applyFont="1" applyBorder="1" applyAlignment="1">
      <alignment horizontal="left"/>
    </xf>
    <xf numFmtId="0" fontId="64" fillId="0" borderId="47" xfId="0" applyFont="1" applyBorder="1" applyAlignment="1">
      <alignment/>
    </xf>
    <xf numFmtId="0" fontId="67" fillId="0" borderId="47" xfId="0" applyFont="1" applyBorder="1" applyAlignment="1">
      <alignment/>
    </xf>
    <xf numFmtId="0" fontId="67" fillId="0" borderId="48" xfId="0" applyFont="1" applyBorder="1" applyAlignment="1">
      <alignment/>
    </xf>
    <xf numFmtId="176" fontId="66" fillId="0" borderId="32" xfId="42" applyNumberFormat="1" applyFont="1" applyBorder="1" applyAlignment="1">
      <alignment horizontal="center" vertical="top"/>
    </xf>
    <xf numFmtId="0" fontId="79" fillId="0" borderId="20" xfId="0" applyFont="1" applyBorder="1" applyAlignment="1">
      <alignment horizontal="left" vertical="center" indent="1"/>
    </xf>
    <xf numFmtId="0" fontId="77" fillId="0" borderId="20" xfId="0" applyFont="1" applyBorder="1" applyAlignment="1">
      <alignment/>
    </xf>
    <xf numFmtId="0" fontId="78" fillId="0" borderId="34" xfId="0" applyFont="1" applyBorder="1" applyAlignment="1">
      <alignment/>
    </xf>
    <xf numFmtId="0" fontId="77" fillId="0" borderId="35" xfId="0" applyFont="1" applyBorder="1" applyAlignment="1">
      <alignment/>
    </xf>
    <xf numFmtId="176" fontId="77" fillId="0" borderId="35" xfId="42" applyNumberFormat="1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19" fillId="0" borderId="0" xfId="0" applyFont="1" applyAlignment="1">
      <alignment/>
    </xf>
    <xf numFmtId="187" fontId="17" fillId="0" borderId="0" xfId="44" applyNumberFormat="1" applyFont="1" applyFill="1" applyBorder="1" applyAlignment="1" applyProtection="1">
      <alignment/>
      <protection/>
    </xf>
    <xf numFmtId="43" fontId="17" fillId="0" borderId="52" xfId="44" applyFont="1" applyFill="1" applyBorder="1" applyAlignment="1" applyProtection="1">
      <alignment/>
      <protection/>
    </xf>
    <xf numFmtId="0" fontId="20" fillId="0" borderId="51" xfId="0" applyFont="1" applyBorder="1" applyAlignment="1">
      <alignment/>
    </xf>
    <xf numFmtId="0" fontId="19" fillId="0" borderId="51" xfId="0" applyFont="1" applyBorder="1" applyAlignment="1">
      <alignment horizontal="left" vertical="top" indent="1"/>
    </xf>
    <xf numFmtId="0" fontId="19" fillId="0" borderId="51" xfId="0" applyFont="1" applyBorder="1" applyAlignment="1">
      <alignment/>
    </xf>
    <xf numFmtId="0" fontId="17" fillId="0" borderId="53" xfId="0" applyFont="1" applyBorder="1" applyAlignment="1">
      <alignment/>
    </xf>
    <xf numFmtId="0" fontId="17" fillId="0" borderId="54" xfId="0" applyFont="1" applyBorder="1" applyAlignment="1">
      <alignment/>
    </xf>
    <xf numFmtId="187" fontId="17" fillId="0" borderId="54" xfId="44" applyNumberFormat="1" applyFont="1" applyFill="1" applyBorder="1" applyAlignment="1" applyProtection="1">
      <alignment/>
      <protection/>
    </xf>
    <xf numFmtId="43" fontId="17" fillId="0" borderId="55" xfId="44" applyFont="1" applyFill="1" applyBorder="1" applyAlignment="1" applyProtection="1">
      <alignment/>
      <protection/>
    </xf>
    <xf numFmtId="0" fontId="66" fillId="0" borderId="46" xfId="0" applyFont="1" applyBorder="1" applyAlignment="1">
      <alignment/>
    </xf>
    <xf numFmtId="0" fontId="0" fillId="0" borderId="47" xfId="0" applyBorder="1" applyAlignment="1">
      <alignment/>
    </xf>
    <xf numFmtId="0" fontId="66" fillId="0" borderId="32" xfId="0" applyFont="1" applyBorder="1" applyAlignment="1">
      <alignment/>
    </xf>
    <xf numFmtId="4" fontId="69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0" fontId="72" fillId="0" borderId="20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14" xfId="0" applyFont="1" applyBorder="1" applyAlignment="1">
      <alignment horizontal="left" vertical="top" wrapText="1"/>
    </xf>
    <xf numFmtId="176" fontId="66" fillId="0" borderId="32" xfId="42" applyNumberFormat="1" applyFont="1" applyBorder="1" applyAlignment="1">
      <alignment horizontal="center"/>
    </xf>
    <xf numFmtId="176" fontId="66" fillId="0" borderId="33" xfId="42" applyNumberFormat="1" applyFont="1" applyBorder="1" applyAlignment="1">
      <alignment horizontal="center"/>
    </xf>
    <xf numFmtId="0" fontId="81" fillId="0" borderId="20" xfId="0" applyFont="1" applyBorder="1" applyAlignment="1">
      <alignment horizontal="left" vertical="top" wrapText="1"/>
    </xf>
    <xf numFmtId="0" fontId="81" fillId="0" borderId="0" xfId="0" applyFont="1" applyAlignment="1">
      <alignment horizontal="left" vertical="top" wrapText="1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left"/>
    </xf>
    <xf numFmtId="0" fontId="67" fillId="0" borderId="20" xfId="0" applyFont="1" applyBorder="1" applyAlignment="1">
      <alignment horizontal="left" wrapText="1"/>
    </xf>
    <xf numFmtId="0" fontId="67" fillId="0" borderId="0" xfId="0" applyFont="1" applyAlignment="1">
      <alignment horizontal="left" wrapText="1"/>
    </xf>
    <xf numFmtId="0" fontId="67" fillId="0" borderId="37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" fillId="0" borderId="40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6" fillId="0" borderId="56" xfId="0" applyFont="1" applyBorder="1" applyAlignment="1">
      <alignment horizontal="left" wrapText="1"/>
    </xf>
    <xf numFmtId="43" fontId="6" fillId="0" borderId="58" xfId="42" applyFont="1" applyFill="1" applyBorder="1" applyAlignment="1">
      <alignment horizontal="center" vertical="center"/>
    </xf>
    <xf numFmtId="43" fontId="6" fillId="0" borderId="59" xfId="42" applyFont="1" applyFill="1" applyBorder="1" applyAlignment="1">
      <alignment horizontal="center" vertical="center"/>
    </xf>
    <xf numFmtId="15" fontId="10" fillId="0" borderId="39" xfId="0" applyNumberFormat="1" applyFont="1" applyBorder="1" applyAlignment="1">
      <alignment horizontal="left" vertical="top" wrapText="1"/>
    </xf>
    <xf numFmtId="15" fontId="10" fillId="0" borderId="60" xfId="0" applyNumberFormat="1" applyFont="1" applyBorder="1" applyAlignment="1">
      <alignment horizontal="left" vertical="top" wrapText="1"/>
    </xf>
    <xf numFmtId="187" fontId="16" fillId="0" borderId="50" xfId="44" applyNumberFormat="1" applyFont="1" applyFill="1" applyBorder="1" applyAlignment="1" applyProtection="1">
      <alignment horizontal="center"/>
      <protection/>
    </xf>
    <xf numFmtId="187" fontId="16" fillId="0" borderId="61" xfId="44" applyNumberFormat="1" applyFont="1" applyFill="1" applyBorder="1" applyAlignment="1" applyProtection="1">
      <alignment horizontal="center"/>
      <protection/>
    </xf>
    <xf numFmtId="0" fontId="66" fillId="0" borderId="32" xfId="0" applyFont="1" applyBorder="1" applyAlignment="1">
      <alignment horizontal="center"/>
    </xf>
    <xf numFmtId="0" fontId="66" fillId="0" borderId="33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197</xdr:row>
      <xdr:rowOff>0</xdr:rowOff>
    </xdr:from>
    <xdr:to>
      <xdr:col>6</xdr:col>
      <xdr:colOff>1066800</xdr:colOff>
      <xdr:row>204</xdr:row>
      <xdr:rowOff>180975</xdr:rowOff>
    </xdr:to>
    <xdr:pic>
      <xdr:nvPicPr>
        <xdr:cNvPr id="1" name="Picture 2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37690425"/>
          <a:ext cx="2219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209</xdr:row>
      <xdr:rowOff>38100</xdr:rowOff>
    </xdr:from>
    <xdr:to>
      <xdr:col>2</xdr:col>
      <xdr:colOff>2581275</xdr:colOff>
      <xdr:row>217</xdr:row>
      <xdr:rowOff>76200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0100250"/>
          <a:ext cx="2466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221</xdr:row>
      <xdr:rowOff>0</xdr:rowOff>
    </xdr:from>
    <xdr:to>
      <xdr:col>6</xdr:col>
      <xdr:colOff>1200150</xdr:colOff>
      <xdr:row>227</xdr:row>
      <xdr:rowOff>152400</xdr:rowOff>
    </xdr:to>
    <xdr:pic>
      <xdr:nvPicPr>
        <xdr:cNvPr id="1" name="image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71923275"/>
          <a:ext cx="2019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231</xdr:row>
      <xdr:rowOff>76200</xdr:rowOff>
    </xdr:from>
    <xdr:to>
      <xdr:col>2</xdr:col>
      <xdr:colOff>2352675</xdr:colOff>
      <xdr:row>239</xdr:row>
      <xdr:rowOff>57150</xdr:rowOff>
    </xdr:to>
    <xdr:pic>
      <xdr:nvPicPr>
        <xdr:cNvPr id="2" name="Picture 4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73771125"/>
          <a:ext cx="2047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122</xdr:row>
      <xdr:rowOff>0</xdr:rowOff>
    </xdr:from>
    <xdr:to>
      <xdr:col>6</xdr:col>
      <xdr:colOff>904875</xdr:colOff>
      <xdr:row>127</xdr:row>
      <xdr:rowOff>104775</xdr:rowOff>
    </xdr:to>
    <xdr:pic>
      <xdr:nvPicPr>
        <xdr:cNvPr id="1" name="Picture 1" descr="riskome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2136100"/>
          <a:ext cx="2105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131</xdr:row>
      <xdr:rowOff>38100</xdr:rowOff>
    </xdr:from>
    <xdr:to>
      <xdr:col>2</xdr:col>
      <xdr:colOff>2581275</xdr:colOff>
      <xdr:row>139</xdr:row>
      <xdr:rowOff>76200</xdr:rowOff>
    </xdr:to>
    <xdr:pic>
      <xdr:nvPicPr>
        <xdr:cNvPr id="2" name="Picture 2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3755350"/>
          <a:ext cx="2466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247</xdr:row>
      <xdr:rowOff>142875</xdr:rowOff>
    </xdr:from>
    <xdr:to>
      <xdr:col>6</xdr:col>
      <xdr:colOff>1057275</xdr:colOff>
      <xdr:row>256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47825025"/>
          <a:ext cx="21240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261</xdr:row>
      <xdr:rowOff>57150</xdr:rowOff>
    </xdr:from>
    <xdr:to>
      <xdr:col>2</xdr:col>
      <xdr:colOff>2543175</xdr:colOff>
      <xdr:row>269</xdr:row>
      <xdr:rowOff>28575</xdr:rowOff>
    </xdr:to>
    <xdr:pic>
      <xdr:nvPicPr>
        <xdr:cNvPr id="2" name="Picture 9" descr="riskome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0349150"/>
          <a:ext cx="2352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showGridLines="0" tabSelected="1" view="pageBreakPreview" zoomScale="130" zoomScaleNormal="90" zoomScaleSheetLayoutView="130" zoomScalePageLayoutView="0" workbookViewId="0" topLeftCell="A1">
      <selection activeCell="G5" sqref="G5"/>
    </sheetView>
  </sheetViews>
  <sheetFormatPr defaultColWidth="9.140625" defaultRowHeight="15"/>
  <cols>
    <col min="1" max="1" width="12.140625" style="0" bestFit="1" customWidth="1"/>
    <col min="2" max="2" width="17.140625" style="0" bestFit="1" customWidth="1"/>
    <col min="3" max="3" width="34.57421875" style="0" bestFit="1" customWidth="1"/>
  </cols>
  <sheetData>
    <row r="1" spans="1:3" s="27" customFormat="1" ht="18.75">
      <c r="A1" s="246" t="s">
        <v>12</v>
      </c>
      <c r="B1" s="246"/>
      <c r="C1" s="246"/>
    </row>
    <row r="2" s="27" customFormat="1" ht="15"/>
    <row r="3" spans="1:3" s="27" customFormat="1" ht="15">
      <c r="A3" s="33" t="s">
        <v>448</v>
      </c>
      <c r="B3" s="33" t="s">
        <v>449</v>
      </c>
      <c r="C3" s="33" t="s">
        <v>450</v>
      </c>
    </row>
    <row r="4" spans="1:3" ht="15">
      <c r="A4" s="34" t="s">
        <v>26</v>
      </c>
      <c r="B4" s="35" t="s">
        <v>439</v>
      </c>
      <c r="C4" s="34" t="s">
        <v>440</v>
      </c>
    </row>
    <row r="5" spans="1:3" ht="15">
      <c r="A5" s="34" t="s">
        <v>158</v>
      </c>
      <c r="B5" s="35" t="s">
        <v>441</v>
      </c>
      <c r="C5" s="34" t="s">
        <v>442</v>
      </c>
    </row>
    <row r="6" spans="1:3" ht="15">
      <c r="A6" s="34" t="s">
        <v>210</v>
      </c>
      <c r="B6" s="35" t="s">
        <v>443</v>
      </c>
      <c r="C6" s="34" t="s">
        <v>444</v>
      </c>
    </row>
    <row r="7" spans="1:3" ht="15">
      <c r="A7" s="34" t="s">
        <v>229</v>
      </c>
      <c r="B7" s="35" t="s">
        <v>445</v>
      </c>
      <c r="C7" s="34" t="s">
        <v>446</v>
      </c>
    </row>
  </sheetData>
  <sheetProtection/>
  <mergeCells count="1">
    <mergeCell ref="A1:C1"/>
  </mergeCells>
  <hyperlinks>
    <hyperlink ref="B4" location="'PPLTVF'!A1" display="'PPLTVF'!A1"/>
    <hyperlink ref="B5" location="'PPLF'!A1" display="'PPLF'!A1"/>
    <hyperlink ref="B6" location="'PPTSF'!A1" display="'PPTSF'!A1"/>
    <hyperlink ref="B7" location="'PPCHF'!A1" display="'PPCHF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218"/>
  <sheetViews>
    <sheetView showGridLines="0" view="pageBreakPreview" zoomScale="60" zoomScaleNormal="85" zoomScalePageLayoutView="0" workbookViewId="0" topLeftCell="A1">
      <pane ySplit="6" topLeftCell="A7" activePane="bottomLeft" state="frozen"/>
      <selection pane="topLeft" activeCell="A1" sqref="A1"/>
      <selection pane="bottomLeft" activeCell="H202" sqref="H20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22.8515625" style="2" customWidth="1"/>
    <col min="5" max="5" width="23.7109375" style="2" customWidth="1"/>
    <col min="6" max="6" width="21.00390625" style="16" customWidth="1"/>
    <col min="7" max="8" width="19.57421875" style="13" customWidth="1"/>
    <col min="9" max="9" width="19.57421875" style="3" customWidth="1"/>
    <col min="10" max="10" width="10.7109375" style="3" customWidth="1"/>
    <col min="11" max="11" width="23.28125" style="3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25</v>
      </c>
      <c r="D2" s="8" t="s">
        <v>26</v>
      </c>
      <c r="I2" s="32" t="s">
        <v>447</v>
      </c>
    </row>
    <row r="3" spans="3:4" ht="16.5">
      <c r="C3" s="1" t="s">
        <v>27</v>
      </c>
      <c r="D3" s="21" t="s">
        <v>28</v>
      </c>
    </row>
    <row r="4" spans="3:4" ht="15.75">
      <c r="C4" s="1" t="s">
        <v>29</v>
      </c>
      <c r="D4" s="22">
        <v>44834</v>
      </c>
    </row>
    <row r="5" ht="13.5">
      <c r="C5" s="1"/>
    </row>
    <row r="6" spans="3:9" ht="27">
      <c r="C6" s="51" t="s">
        <v>30</v>
      </c>
      <c r="D6" s="47" t="s">
        <v>31</v>
      </c>
      <c r="E6" s="9" t="s">
        <v>32</v>
      </c>
      <c r="F6" s="17" t="s">
        <v>33</v>
      </c>
      <c r="G6" s="14" t="s">
        <v>34</v>
      </c>
      <c r="H6" s="14" t="s">
        <v>35</v>
      </c>
      <c r="I6" s="29" t="s">
        <v>36</v>
      </c>
    </row>
    <row r="7" spans="3:9" ht="13.5">
      <c r="C7" s="52"/>
      <c r="D7" s="48"/>
      <c r="E7" s="4"/>
      <c r="F7" s="18"/>
      <c r="G7" s="23"/>
      <c r="H7" s="23"/>
      <c r="I7" s="30"/>
    </row>
    <row r="8" spans="1:9" ht="13.5">
      <c r="A8" s="10"/>
      <c r="B8" s="28"/>
      <c r="C8" s="53" t="s">
        <v>0</v>
      </c>
      <c r="D8" s="49"/>
      <c r="E8" s="6"/>
      <c r="F8" s="19"/>
      <c r="G8" s="24"/>
      <c r="H8" s="24"/>
      <c r="I8" s="31"/>
    </row>
    <row r="9" spans="3:9" ht="13.5">
      <c r="C9" s="54" t="s">
        <v>1</v>
      </c>
      <c r="D9" s="49"/>
      <c r="E9" s="6"/>
      <c r="F9" s="19"/>
      <c r="G9" s="24"/>
      <c r="H9" s="24"/>
      <c r="I9" s="31"/>
    </row>
    <row r="10" spans="2:9" ht="13.5">
      <c r="B10" s="8" t="s">
        <v>37</v>
      </c>
      <c r="C10" s="52" t="s">
        <v>38</v>
      </c>
      <c r="D10" s="49" t="s">
        <v>39</v>
      </c>
      <c r="E10" s="6" t="s">
        <v>40</v>
      </c>
      <c r="F10" s="19">
        <v>3675550</v>
      </c>
      <c r="G10" s="24">
        <v>234895.21</v>
      </c>
      <c r="H10" s="24">
        <v>9.02</v>
      </c>
      <c r="I10" s="31"/>
    </row>
    <row r="11" spans="2:9" ht="13.5">
      <c r="B11" s="8" t="s">
        <v>41</v>
      </c>
      <c r="C11" s="52" t="s">
        <v>42</v>
      </c>
      <c r="D11" s="49" t="s">
        <v>43</v>
      </c>
      <c r="E11" s="6" t="s">
        <v>40</v>
      </c>
      <c r="F11" s="19">
        <v>8962504</v>
      </c>
      <c r="G11" s="24">
        <v>205039.69</v>
      </c>
      <c r="H11" s="24">
        <v>7.88</v>
      </c>
      <c r="I11" s="31"/>
    </row>
    <row r="12" spans="2:9" ht="13.5">
      <c r="B12" s="8" t="s">
        <v>44</v>
      </c>
      <c r="C12" s="52" t="s">
        <v>45</v>
      </c>
      <c r="D12" s="49" t="s">
        <v>46</v>
      </c>
      <c r="E12" s="6" t="s">
        <v>47</v>
      </c>
      <c r="F12" s="19">
        <v>60698959</v>
      </c>
      <c r="G12" s="24">
        <v>201641.94</v>
      </c>
      <c r="H12" s="24">
        <v>7.75</v>
      </c>
      <c r="I12" s="31"/>
    </row>
    <row r="13" spans="2:9" ht="13.5">
      <c r="B13" s="8" t="s">
        <v>48</v>
      </c>
      <c r="C13" s="52" t="s">
        <v>49</v>
      </c>
      <c r="D13" s="49" t="s">
        <v>50</v>
      </c>
      <c r="E13" s="6" t="s">
        <v>51</v>
      </c>
      <c r="F13" s="19">
        <v>18280614</v>
      </c>
      <c r="G13" s="24">
        <v>157578.89</v>
      </c>
      <c r="H13" s="24">
        <v>6.05</v>
      </c>
      <c r="I13" s="31"/>
    </row>
    <row r="14" spans="2:9" ht="13.5">
      <c r="B14" s="8" t="s">
        <v>52</v>
      </c>
      <c r="C14" s="52" t="s">
        <v>53</v>
      </c>
      <c r="D14" s="49" t="s">
        <v>54</v>
      </c>
      <c r="E14" s="6" t="s">
        <v>55</v>
      </c>
      <c r="F14" s="19">
        <v>14849083</v>
      </c>
      <c r="G14" s="24">
        <v>138445.43</v>
      </c>
      <c r="H14" s="24">
        <v>5.32</v>
      </c>
      <c r="I14" s="31"/>
    </row>
    <row r="15" spans="2:9" ht="13.5">
      <c r="B15" s="8" t="s">
        <v>56</v>
      </c>
      <c r="C15" s="52" t="s">
        <v>57</v>
      </c>
      <c r="D15" s="49" t="s">
        <v>58</v>
      </c>
      <c r="E15" s="6" t="s">
        <v>59</v>
      </c>
      <c r="F15" s="19">
        <v>63775637</v>
      </c>
      <c r="G15" s="24">
        <v>135331.9</v>
      </c>
      <c r="H15" s="24">
        <v>5.2</v>
      </c>
      <c r="I15" s="31"/>
    </row>
    <row r="16" spans="2:9" ht="13.5">
      <c r="B16" s="8" t="s">
        <v>60</v>
      </c>
      <c r="C16" s="52" t="s">
        <v>61</v>
      </c>
      <c r="D16" s="49" t="s">
        <v>62</v>
      </c>
      <c r="E16" s="6" t="s">
        <v>51</v>
      </c>
      <c r="F16" s="19">
        <v>17964011</v>
      </c>
      <c r="G16" s="24">
        <v>131712.13</v>
      </c>
      <c r="H16" s="24">
        <v>5.06</v>
      </c>
      <c r="I16" s="31"/>
    </row>
    <row r="17" spans="2:9" ht="13.5">
      <c r="B17" s="8" t="s">
        <v>63</v>
      </c>
      <c r="C17" s="52" t="s">
        <v>64</v>
      </c>
      <c r="D17" s="49" t="s">
        <v>65</v>
      </c>
      <c r="E17" s="6" t="s">
        <v>66</v>
      </c>
      <c r="F17" s="19">
        <v>4186832</v>
      </c>
      <c r="G17" s="24">
        <v>106730.72</v>
      </c>
      <c r="H17" s="24">
        <v>4.1</v>
      </c>
      <c r="I17" s="31"/>
    </row>
    <row r="18" spans="2:9" ht="13.5">
      <c r="B18" s="8" t="s">
        <v>67</v>
      </c>
      <c r="C18" s="52" t="s">
        <v>68</v>
      </c>
      <c r="D18" s="49" t="s">
        <v>69</v>
      </c>
      <c r="E18" s="6" t="s">
        <v>70</v>
      </c>
      <c r="F18" s="19">
        <v>48593297</v>
      </c>
      <c r="G18" s="24">
        <v>103139.27</v>
      </c>
      <c r="H18" s="24">
        <v>3.96</v>
      </c>
      <c r="I18" s="31"/>
    </row>
    <row r="19" spans="2:9" ht="13.5">
      <c r="B19" s="8" t="s">
        <v>71</v>
      </c>
      <c r="C19" s="52" t="s">
        <v>72</v>
      </c>
      <c r="D19" s="49" t="s">
        <v>73</v>
      </c>
      <c r="E19" s="6" t="s">
        <v>74</v>
      </c>
      <c r="F19" s="19">
        <v>44206584</v>
      </c>
      <c r="G19" s="24">
        <v>62795.45</v>
      </c>
      <c r="H19" s="24">
        <v>2.41</v>
      </c>
      <c r="I19" s="31"/>
    </row>
    <row r="20" spans="2:9" ht="13.5">
      <c r="B20" s="8" t="s">
        <v>75</v>
      </c>
      <c r="C20" s="52" t="s">
        <v>76</v>
      </c>
      <c r="D20" s="49" t="s">
        <v>77</v>
      </c>
      <c r="E20" s="6" t="s">
        <v>74</v>
      </c>
      <c r="F20" s="19">
        <v>4799727</v>
      </c>
      <c r="G20" s="24">
        <v>59799.8</v>
      </c>
      <c r="H20" s="24">
        <v>2.3</v>
      </c>
      <c r="I20" s="31"/>
    </row>
    <row r="21" spans="2:9" ht="13.5">
      <c r="B21" s="8" t="s">
        <v>78</v>
      </c>
      <c r="C21" s="52" t="s">
        <v>79</v>
      </c>
      <c r="D21" s="49" t="s">
        <v>80</v>
      </c>
      <c r="E21" s="6" t="s">
        <v>74</v>
      </c>
      <c r="F21" s="19">
        <v>7018643</v>
      </c>
      <c r="G21" s="24">
        <v>50955.35</v>
      </c>
      <c r="H21" s="24">
        <v>1.96</v>
      </c>
      <c r="I21" s="31"/>
    </row>
    <row r="22" spans="2:9" ht="13.5">
      <c r="B22" s="8" t="s">
        <v>81</v>
      </c>
      <c r="C22" s="52" t="s">
        <v>82</v>
      </c>
      <c r="D22" s="49" t="s">
        <v>83</v>
      </c>
      <c r="E22" s="6" t="s">
        <v>84</v>
      </c>
      <c r="F22" s="19">
        <v>26050094</v>
      </c>
      <c r="G22" s="24">
        <v>33279</v>
      </c>
      <c r="H22" s="24">
        <v>1.28</v>
      </c>
      <c r="I22" s="31"/>
    </row>
    <row r="23" spans="2:9" ht="13.5">
      <c r="B23" s="8" t="s">
        <v>85</v>
      </c>
      <c r="C23" s="52" t="s">
        <v>86</v>
      </c>
      <c r="D23" s="49" t="s">
        <v>87</v>
      </c>
      <c r="E23" s="6" t="s">
        <v>74</v>
      </c>
      <c r="F23" s="19">
        <v>2492885</v>
      </c>
      <c r="G23" s="24">
        <v>30382.04</v>
      </c>
      <c r="H23" s="24">
        <v>1.17</v>
      </c>
      <c r="I23" s="31"/>
    </row>
    <row r="24" spans="2:9" ht="13.5">
      <c r="B24" s="8" t="s">
        <v>88</v>
      </c>
      <c r="C24" s="52" t="s">
        <v>89</v>
      </c>
      <c r="D24" s="49" t="s">
        <v>90</v>
      </c>
      <c r="E24" s="6" t="s">
        <v>91</v>
      </c>
      <c r="F24" s="19">
        <v>3154852</v>
      </c>
      <c r="G24" s="24">
        <v>29928.5</v>
      </c>
      <c r="H24" s="24">
        <v>1.15</v>
      </c>
      <c r="I24" s="31"/>
    </row>
    <row r="25" spans="2:9" ht="13.5">
      <c r="B25" s="8" t="s">
        <v>92</v>
      </c>
      <c r="C25" s="52" t="s">
        <v>93</v>
      </c>
      <c r="D25" s="49" t="s">
        <v>94</v>
      </c>
      <c r="E25" s="6" t="s">
        <v>91</v>
      </c>
      <c r="F25" s="19">
        <v>665343</v>
      </c>
      <c r="G25" s="24">
        <v>28847.28</v>
      </c>
      <c r="H25" s="24">
        <v>1.11</v>
      </c>
      <c r="I25" s="31"/>
    </row>
    <row r="26" spans="2:9" ht="13.5">
      <c r="B26" s="8" t="s">
        <v>95</v>
      </c>
      <c r="C26" s="52" t="s">
        <v>96</v>
      </c>
      <c r="D26" s="49" t="s">
        <v>97</v>
      </c>
      <c r="E26" s="6" t="s">
        <v>91</v>
      </c>
      <c r="F26" s="19">
        <v>7204805</v>
      </c>
      <c r="G26" s="24">
        <v>27875.39</v>
      </c>
      <c r="H26" s="24">
        <v>1.07</v>
      </c>
      <c r="I26" s="31"/>
    </row>
    <row r="27" spans="2:9" ht="13.5">
      <c r="B27" s="8" t="s">
        <v>98</v>
      </c>
      <c r="C27" s="52" t="s">
        <v>99</v>
      </c>
      <c r="D27" s="49" t="s">
        <v>100</v>
      </c>
      <c r="E27" s="6" t="s">
        <v>91</v>
      </c>
      <c r="F27" s="19">
        <v>3032266</v>
      </c>
      <c r="G27" s="24">
        <v>27745.23</v>
      </c>
      <c r="H27" s="24">
        <v>1.07</v>
      </c>
      <c r="I27" s="31"/>
    </row>
    <row r="28" spans="2:9" ht="13.5">
      <c r="B28" s="8" t="s">
        <v>101</v>
      </c>
      <c r="C28" s="52" t="s">
        <v>102</v>
      </c>
      <c r="D28" s="49" t="s">
        <v>103</v>
      </c>
      <c r="E28" s="6" t="s">
        <v>104</v>
      </c>
      <c r="F28" s="19">
        <v>1226855</v>
      </c>
      <c r="G28" s="24">
        <v>23109.65</v>
      </c>
      <c r="H28" s="24">
        <v>0.89</v>
      </c>
      <c r="I28" s="31"/>
    </row>
    <row r="29" spans="2:9" ht="13.5">
      <c r="B29" s="8" t="s">
        <v>105</v>
      </c>
      <c r="C29" s="52" t="s">
        <v>106</v>
      </c>
      <c r="D29" s="49" t="s">
        <v>107</v>
      </c>
      <c r="E29" s="6" t="s">
        <v>91</v>
      </c>
      <c r="F29" s="19">
        <v>2031858</v>
      </c>
      <c r="G29" s="24">
        <v>22654.2</v>
      </c>
      <c r="H29" s="24">
        <v>0.87</v>
      </c>
      <c r="I29" s="31"/>
    </row>
    <row r="30" spans="2:9" ht="13.5">
      <c r="B30" s="8" t="s">
        <v>108</v>
      </c>
      <c r="C30" s="52" t="s">
        <v>109</v>
      </c>
      <c r="D30" s="49" t="s">
        <v>110</v>
      </c>
      <c r="E30" s="6" t="s">
        <v>74</v>
      </c>
      <c r="F30" s="19">
        <v>422587</v>
      </c>
      <c r="G30" s="24">
        <v>16777.13</v>
      </c>
      <c r="H30" s="24">
        <v>0.64</v>
      </c>
      <c r="I30" s="31"/>
    </row>
    <row r="31" spans="2:9" ht="13.5">
      <c r="B31" s="8" t="s">
        <v>111</v>
      </c>
      <c r="C31" s="52" t="s">
        <v>112</v>
      </c>
      <c r="D31" s="49" t="s">
        <v>113</v>
      </c>
      <c r="E31" s="6" t="s">
        <v>55</v>
      </c>
      <c r="F31" s="19">
        <v>417679</v>
      </c>
      <c r="G31" s="24">
        <v>12457.28</v>
      </c>
      <c r="H31" s="24">
        <v>0.48</v>
      </c>
      <c r="I31" s="31"/>
    </row>
    <row r="32" spans="2:9" ht="13.5">
      <c r="B32" s="8" t="s">
        <v>114</v>
      </c>
      <c r="C32" s="52" t="s">
        <v>115</v>
      </c>
      <c r="D32" s="49" t="s">
        <v>116</v>
      </c>
      <c r="E32" s="6" t="s">
        <v>40</v>
      </c>
      <c r="F32" s="19">
        <v>80159</v>
      </c>
      <c r="G32" s="24">
        <v>4006.39</v>
      </c>
      <c r="H32" s="24">
        <v>0.15</v>
      </c>
      <c r="I32" s="57"/>
    </row>
    <row r="33" spans="3:9" ht="13.5">
      <c r="C33" s="55" t="s">
        <v>117</v>
      </c>
      <c r="D33" s="49"/>
      <c r="E33" s="6"/>
      <c r="F33" s="19"/>
      <c r="G33" s="25">
        <v>1845127.87</v>
      </c>
      <c r="H33" s="25">
        <v>70.89</v>
      </c>
      <c r="I33" s="58"/>
    </row>
    <row r="34" spans="3:9" ht="13.5">
      <c r="C34" s="52"/>
      <c r="D34" s="49"/>
      <c r="E34" s="6"/>
      <c r="F34" s="19"/>
      <c r="G34" s="24"/>
      <c r="H34" s="24"/>
      <c r="I34" s="31"/>
    </row>
    <row r="35" spans="3:9" ht="13.5">
      <c r="C35" s="55" t="s">
        <v>3</v>
      </c>
      <c r="D35" s="49"/>
      <c r="E35" s="6"/>
      <c r="F35" s="19"/>
      <c r="G35" s="24"/>
      <c r="H35" s="24"/>
      <c r="I35" s="31"/>
    </row>
    <row r="36" spans="3:9" ht="13.5">
      <c r="C36" s="52" t="s">
        <v>474</v>
      </c>
      <c r="D36" s="49" t="s">
        <v>131</v>
      </c>
      <c r="E36" s="6" t="s">
        <v>475</v>
      </c>
      <c r="F36" s="19">
        <v>142519</v>
      </c>
      <c r="G36" s="24">
        <v>14646.9</v>
      </c>
      <c r="H36" s="24">
        <v>0.56</v>
      </c>
      <c r="I36" s="57"/>
    </row>
    <row r="37" spans="3:9" ht="13.5">
      <c r="C37" s="55" t="s">
        <v>117</v>
      </c>
      <c r="D37" s="49"/>
      <c r="E37" s="6"/>
      <c r="F37" s="19"/>
      <c r="G37" s="25">
        <v>14646.9</v>
      </c>
      <c r="H37" s="25">
        <v>0.56</v>
      </c>
      <c r="I37" s="58"/>
    </row>
    <row r="38" spans="3:9" ht="13.5">
      <c r="C38" s="52"/>
      <c r="D38" s="49"/>
      <c r="E38" s="6"/>
      <c r="F38" s="19"/>
      <c r="G38" s="24"/>
      <c r="H38" s="24"/>
      <c r="I38" s="31"/>
    </row>
    <row r="39" spans="3:9" ht="13.5">
      <c r="C39" s="54" t="s">
        <v>4</v>
      </c>
      <c r="D39" s="49"/>
      <c r="E39" s="6"/>
      <c r="F39" s="19"/>
      <c r="G39" s="24"/>
      <c r="H39" s="24"/>
      <c r="I39" s="31"/>
    </row>
    <row r="40" spans="2:9" ht="13.5">
      <c r="B40" s="8" t="s">
        <v>118</v>
      </c>
      <c r="C40" s="52" t="s">
        <v>119</v>
      </c>
      <c r="D40" s="49" t="s">
        <v>120</v>
      </c>
      <c r="E40" s="6" t="s">
        <v>479</v>
      </c>
      <c r="F40" s="19">
        <v>1800290</v>
      </c>
      <c r="G40" s="24">
        <v>142686.49</v>
      </c>
      <c r="H40" s="24">
        <v>5.48</v>
      </c>
      <c r="I40" s="31"/>
    </row>
    <row r="41" spans="2:9" ht="13.5">
      <c r="B41" s="8" t="s">
        <v>121</v>
      </c>
      <c r="C41" s="52" t="s">
        <v>122</v>
      </c>
      <c r="D41" s="49" t="s">
        <v>123</v>
      </c>
      <c r="E41" s="6" t="s">
        <v>479</v>
      </c>
      <c r="F41" s="19">
        <v>714098</v>
      </c>
      <c r="G41" s="24">
        <v>137979.22</v>
      </c>
      <c r="H41" s="24">
        <v>5.3</v>
      </c>
      <c r="I41" s="31"/>
    </row>
    <row r="42" spans="2:9" ht="13.5">
      <c r="B42" s="8" t="s">
        <v>124</v>
      </c>
      <c r="C42" s="52" t="s">
        <v>125</v>
      </c>
      <c r="D42" s="49" t="s">
        <v>126</v>
      </c>
      <c r="E42" s="6" t="s">
        <v>480</v>
      </c>
      <c r="F42" s="19">
        <v>1282180</v>
      </c>
      <c r="G42" s="24">
        <v>119752.1</v>
      </c>
      <c r="H42" s="24">
        <v>4.6</v>
      </c>
      <c r="I42" s="31"/>
    </row>
    <row r="43" spans="2:9" ht="13.5">
      <c r="B43" s="8" t="s">
        <v>127</v>
      </c>
      <c r="C43" s="52" t="s">
        <v>128</v>
      </c>
      <c r="D43" s="49" t="s">
        <v>129</v>
      </c>
      <c r="E43" s="6" t="s">
        <v>479</v>
      </c>
      <c r="F43" s="19">
        <v>591056</v>
      </c>
      <c r="G43" s="24">
        <v>65594.45</v>
      </c>
      <c r="H43" s="24">
        <v>2.52</v>
      </c>
      <c r="I43" s="57"/>
    </row>
    <row r="44" spans="3:9" ht="13.5">
      <c r="C44" s="55" t="s">
        <v>117</v>
      </c>
      <c r="D44" s="49"/>
      <c r="E44" s="6"/>
      <c r="F44" s="19"/>
      <c r="G44" s="25">
        <v>466012.26</v>
      </c>
      <c r="H44" s="25">
        <v>17.9</v>
      </c>
      <c r="I44" s="58"/>
    </row>
    <row r="45" spans="3:9" ht="13.5">
      <c r="C45" s="52"/>
      <c r="D45" s="49"/>
      <c r="E45" s="6"/>
      <c r="F45" s="19"/>
      <c r="G45" s="24"/>
      <c r="H45" s="24"/>
      <c r="I45" s="31"/>
    </row>
    <row r="46" spans="3:9" ht="13.5">
      <c r="C46" s="54" t="s">
        <v>130</v>
      </c>
      <c r="D46" s="49"/>
      <c r="E46" s="6"/>
      <c r="F46" s="19"/>
      <c r="G46" s="24" t="s">
        <v>2</v>
      </c>
      <c r="H46" s="24" t="s">
        <v>2</v>
      </c>
      <c r="I46" s="31"/>
    </row>
    <row r="47" spans="3:9" ht="13.5">
      <c r="C47" s="52"/>
      <c r="D47" s="49"/>
      <c r="E47" s="6"/>
      <c r="F47" s="19"/>
      <c r="G47" s="24"/>
      <c r="H47" s="24"/>
      <c r="I47" s="31"/>
    </row>
    <row r="48" spans="3:9" ht="13.5">
      <c r="C48" s="55" t="s">
        <v>5</v>
      </c>
      <c r="D48" s="49"/>
      <c r="E48" s="6"/>
      <c r="F48" s="19"/>
      <c r="G48" s="24" t="s">
        <v>2</v>
      </c>
      <c r="H48" s="24" t="s">
        <v>2</v>
      </c>
      <c r="I48" s="31"/>
    </row>
    <row r="49" spans="3:9" ht="13.5">
      <c r="C49" s="52"/>
      <c r="D49" s="49"/>
      <c r="E49" s="6"/>
      <c r="F49" s="19"/>
      <c r="G49" s="24"/>
      <c r="H49" s="24"/>
      <c r="I49" s="31"/>
    </row>
    <row r="50" spans="3:9" ht="13.5">
      <c r="C50" s="55" t="s">
        <v>6</v>
      </c>
      <c r="D50" s="49"/>
      <c r="E50" s="6"/>
      <c r="F50" s="19"/>
      <c r="G50" s="24" t="s">
        <v>2</v>
      </c>
      <c r="H50" s="24" t="s">
        <v>2</v>
      </c>
      <c r="I50" s="31"/>
    </row>
    <row r="51" spans="3:9" ht="13.5">
      <c r="C51" s="52"/>
      <c r="D51" s="49"/>
      <c r="E51" s="6"/>
      <c r="F51" s="19"/>
      <c r="G51" s="24"/>
      <c r="H51" s="24"/>
      <c r="I51" s="31"/>
    </row>
    <row r="52" spans="3:9" ht="13.5">
      <c r="C52" s="55" t="s">
        <v>7</v>
      </c>
      <c r="D52" s="49"/>
      <c r="E52" s="6"/>
      <c r="F52" s="19"/>
      <c r="G52" s="24" t="s">
        <v>2</v>
      </c>
      <c r="H52" s="24" t="s">
        <v>2</v>
      </c>
      <c r="I52" s="31"/>
    </row>
    <row r="53" spans="3:9" ht="13.5">
      <c r="C53" s="52"/>
      <c r="D53" s="49"/>
      <c r="E53" s="6"/>
      <c r="F53" s="19"/>
      <c r="G53" s="24"/>
      <c r="H53" s="24"/>
      <c r="I53" s="31"/>
    </row>
    <row r="54" spans="3:9" ht="13.5">
      <c r="C54" s="55" t="s">
        <v>8</v>
      </c>
      <c r="D54" s="49"/>
      <c r="E54" s="6"/>
      <c r="F54" s="19"/>
      <c r="G54" s="24"/>
      <c r="H54" s="24"/>
      <c r="I54" s="31"/>
    </row>
    <row r="55" spans="3:9" ht="13.5">
      <c r="C55" s="52"/>
      <c r="D55" s="49"/>
      <c r="E55" s="6"/>
      <c r="F55" s="19"/>
      <c r="G55" s="24"/>
      <c r="H55" s="24"/>
      <c r="I55" s="31"/>
    </row>
    <row r="56" spans="3:9" ht="13.5">
      <c r="C56" s="55" t="s">
        <v>9</v>
      </c>
      <c r="D56" s="49"/>
      <c r="E56" s="6"/>
      <c r="F56" s="19"/>
      <c r="G56" s="24"/>
      <c r="H56" s="24"/>
      <c r="I56" s="31"/>
    </row>
    <row r="57" spans="3:9" ht="13.5">
      <c r="C57" s="52"/>
      <c r="D57" s="49"/>
      <c r="E57" s="6"/>
      <c r="F57" s="19"/>
      <c r="G57" s="24"/>
      <c r="H57" s="24"/>
      <c r="I57" s="31"/>
    </row>
    <row r="58" spans="3:9" ht="13.5">
      <c r="C58" s="55" t="s">
        <v>10</v>
      </c>
      <c r="D58" s="49"/>
      <c r="E58" s="6"/>
      <c r="F58" s="19"/>
      <c r="G58" s="24" t="s">
        <v>2</v>
      </c>
      <c r="H58" s="24" t="s">
        <v>2</v>
      </c>
      <c r="I58" s="31"/>
    </row>
    <row r="59" spans="3:9" ht="13.5">
      <c r="C59" s="52"/>
      <c r="D59" s="49"/>
      <c r="E59" s="6"/>
      <c r="F59" s="19"/>
      <c r="G59" s="24"/>
      <c r="H59" s="24"/>
      <c r="I59" s="31"/>
    </row>
    <row r="60" spans="3:9" ht="13.5">
      <c r="C60" s="55" t="s">
        <v>11</v>
      </c>
      <c r="D60" s="49"/>
      <c r="E60" s="6"/>
      <c r="F60" s="19"/>
      <c r="G60" s="24" t="s">
        <v>2</v>
      </c>
      <c r="H60" s="24" t="s">
        <v>2</v>
      </c>
      <c r="I60" s="31"/>
    </row>
    <row r="61" spans="3:9" ht="13.5">
      <c r="C61" s="52"/>
      <c r="D61" s="49"/>
      <c r="E61" s="6"/>
      <c r="F61" s="19"/>
      <c r="G61" s="24"/>
      <c r="H61" s="24"/>
      <c r="I61" s="31"/>
    </row>
    <row r="62" spans="3:9" ht="13.5">
      <c r="C62" s="55" t="s">
        <v>13</v>
      </c>
      <c r="D62" s="49"/>
      <c r="E62" s="6"/>
      <c r="F62" s="19"/>
      <c r="G62" s="24" t="s">
        <v>2</v>
      </c>
      <c r="H62" s="24" t="s">
        <v>2</v>
      </c>
      <c r="I62" s="31"/>
    </row>
    <row r="63" spans="3:9" ht="13.5">
      <c r="C63" s="52"/>
      <c r="D63" s="49"/>
      <c r="E63" s="6"/>
      <c r="F63" s="19"/>
      <c r="G63" s="24"/>
      <c r="H63" s="24"/>
      <c r="I63" s="31"/>
    </row>
    <row r="64" spans="3:9" ht="13.5">
      <c r="C64" s="55" t="s">
        <v>14</v>
      </c>
      <c r="D64" s="49"/>
      <c r="E64" s="6"/>
      <c r="F64" s="19"/>
      <c r="G64" s="24" t="s">
        <v>2</v>
      </c>
      <c r="H64" s="24" t="s">
        <v>2</v>
      </c>
      <c r="I64" s="31"/>
    </row>
    <row r="65" spans="3:9" ht="13.5">
      <c r="C65" s="52"/>
      <c r="D65" s="49"/>
      <c r="E65" s="6"/>
      <c r="F65" s="19"/>
      <c r="G65" s="24"/>
      <c r="H65" s="24"/>
      <c r="I65" s="31"/>
    </row>
    <row r="66" spans="3:9" ht="13.5">
      <c r="C66" s="55" t="s">
        <v>15</v>
      </c>
      <c r="D66" s="49"/>
      <c r="E66" s="6"/>
      <c r="F66" s="19"/>
      <c r="G66" s="24" t="s">
        <v>2</v>
      </c>
      <c r="H66" s="24" t="s">
        <v>2</v>
      </c>
      <c r="I66" s="31"/>
    </row>
    <row r="67" spans="3:9" ht="13.5">
      <c r="C67" s="52"/>
      <c r="D67" s="49"/>
      <c r="E67" s="6"/>
      <c r="F67" s="19"/>
      <c r="G67" s="24"/>
      <c r="H67" s="24"/>
      <c r="I67" s="31"/>
    </row>
    <row r="68" spans="3:9" ht="13.5">
      <c r="C68" s="55" t="s">
        <v>16</v>
      </c>
      <c r="D68" s="49"/>
      <c r="E68" s="6"/>
      <c r="F68" s="19"/>
      <c r="G68" s="24"/>
      <c r="H68" s="24"/>
      <c r="I68" s="31"/>
    </row>
    <row r="69" spans="3:9" ht="13.5">
      <c r="C69" s="52"/>
      <c r="D69" s="49"/>
      <c r="E69" s="6"/>
      <c r="F69" s="19"/>
      <c r="G69" s="24"/>
      <c r="H69" s="24"/>
      <c r="I69" s="31"/>
    </row>
    <row r="70" spans="3:9" ht="13.5">
      <c r="C70" s="55" t="s">
        <v>17</v>
      </c>
      <c r="D70" s="49"/>
      <c r="E70" s="6"/>
      <c r="F70" s="19"/>
      <c r="G70" s="24" t="s">
        <v>2</v>
      </c>
      <c r="H70" s="24" t="s">
        <v>2</v>
      </c>
      <c r="I70" s="31"/>
    </row>
    <row r="71" spans="3:9" ht="13.5">
      <c r="C71" s="52"/>
      <c r="D71" s="49"/>
      <c r="E71" s="6"/>
      <c r="F71" s="19"/>
      <c r="G71" s="24"/>
      <c r="H71" s="24"/>
      <c r="I71" s="31"/>
    </row>
    <row r="72" spans="3:9" ht="13.5">
      <c r="C72" s="55" t="s">
        <v>18</v>
      </c>
      <c r="D72" s="49"/>
      <c r="E72" s="6"/>
      <c r="F72" s="19"/>
      <c r="G72" s="24" t="s">
        <v>2</v>
      </c>
      <c r="H72" s="24" t="s">
        <v>2</v>
      </c>
      <c r="I72" s="31"/>
    </row>
    <row r="73" spans="3:9" ht="13.5">
      <c r="C73" s="52"/>
      <c r="D73" s="49"/>
      <c r="E73" s="6"/>
      <c r="F73" s="19"/>
      <c r="G73" s="24"/>
      <c r="H73" s="24"/>
      <c r="I73" s="31"/>
    </row>
    <row r="74" spans="3:9" ht="13.5">
      <c r="C74" s="55" t="s">
        <v>19</v>
      </c>
      <c r="D74" s="49"/>
      <c r="E74" s="6"/>
      <c r="F74" s="19"/>
      <c r="G74" s="24" t="s">
        <v>2</v>
      </c>
      <c r="H74" s="24" t="s">
        <v>2</v>
      </c>
      <c r="I74" s="31"/>
    </row>
    <row r="75" spans="3:9" ht="13.5">
      <c r="C75" s="52"/>
      <c r="D75" s="49"/>
      <c r="E75" s="6"/>
      <c r="F75" s="19"/>
      <c r="G75" s="24"/>
      <c r="H75" s="24"/>
      <c r="I75" s="31"/>
    </row>
    <row r="76" spans="3:9" ht="13.5">
      <c r="C76" s="55" t="s">
        <v>20</v>
      </c>
      <c r="D76" s="49"/>
      <c r="E76" s="6"/>
      <c r="F76" s="19"/>
      <c r="G76" s="24" t="s">
        <v>2</v>
      </c>
      <c r="H76" s="24" t="s">
        <v>2</v>
      </c>
      <c r="I76" s="31"/>
    </row>
    <row r="77" spans="3:9" ht="13.5">
      <c r="C77" s="52"/>
      <c r="D77" s="49"/>
      <c r="E77" s="6"/>
      <c r="F77" s="19"/>
      <c r="G77" s="24"/>
      <c r="H77" s="24"/>
      <c r="I77" s="31"/>
    </row>
    <row r="78" spans="1:9" ht="13.5">
      <c r="A78" s="10"/>
      <c r="B78" s="28"/>
      <c r="C78" s="53" t="s">
        <v>21</v>
      </c>
      <c r="D78" s="49"/>
      <c r="E78" s="6"/>
      <c r="F78" s="19"/>
      <c r="G78" s="24"/>
      <c r="H78" s="24"/>
      <c r="I78" s="31"/>
    </row>
    <row r="79" spans="1:9" ht="13.5">
      <c r="A79" s="28"/>
      <c r="B79" s="28"/>
      <c r="C79" s="53" t="s">
        <v>22</v>
      </c>
      <c r="D79" s="49"/>
      <c r="E79" s="6"/>
      <c r="F79" s="19"/>
      <c r="G79" s="24" t="s">
        <v>2</v>
      </c>
      <c r="H79" s="24" t="s">
        <v>2</v>
      </c>
      <c r="I79" s="31"/>
    </row>
    <row r="80" spans="1:10" s="44" customFormat="1" ht="15.75">
      <c r="A80" s="28"/>
      <c r="B80" s="28"/>
      <c r="C80" s="53"/>
      <c r="D80" s="49"/>
      <c r="E80" s="6"/>
      <c r="F80" s="19"/>
      <c r="G80" s="24"/>
      <c r="H80" s="24"/>
      <c r="I80" s="31"/>
      <c r="J80" s="3"/>
    </row>
    <row r="81" spans="3:10" s="2" customFormat="1" ht="13.5">
      <c r="C81" s="54" t="s">
        <v>476</v>
      </c>
      <c r="D81" s="49"/>
      <c r="E81" s="6"/>
      <c r="F81" s="19"/>
      <c r="G81" s="24" t="s">
        <v>2</v>
      </c>
      <c r="H81" s="24" t="s">
        <v>2</v>
      </c>
      <c r="I81" s="31"/>
      <c r="J81" s="3"/>
    </row>
    <row r="82" spans="3:9" ht="13.5">
      <c r="C82" s="52"/>
      <c r="D82" s="49"/>
      <c r="E82" s="6"/>
      <c r="F82" s="19"/>
      <c r="G82" s="24"/>
      <c r="H82" s="24"/>
      <c r="I82" s="31"/>
    </row>
    <row r="83" spans="3:9" ht="13.5">
      <c r="C83" s="54" t="s">
        <v>477</v>
      </c>
      <c r="D83" s="49"/>
      <c r="E83" s="6"/>
      <c r="F83" s="19"/>
      <c r="G83" s="24"/>
      <c r="H83" s="24"/>
      <c r="I83" s="31"/>
    </row>
    <row r="84" spans="2:9" ht="13.5">
      <c r="B84" s="8" t="s">
        <v>133</v>
      </c>
      <c r="C84" s="52" t="s">
        <v>134</v>
      </c>
      <c r="D84" s="49"/>
      <c r="E84" s="6"/>
      <c r="F84" s="19"/>
      <c r="G84" s="24">
        <v>2966</v>
      </c>
      <c r="H84" s="24">
        <v>0.11</v>
      </c>
      <c r="I84" s="31">
        <v>3.1</v>
      </c>
    </row>
    <row r="85" spans="2:9" ht="13.5">
      <c r="B85" s="8" t="s">
        <v>135</v>
      </c>
      <c r="C85" s="52" t="s">
        <v>134</v>
      </c>
      <c r="D85" s="49"/>
      <c r="E85" s="6"/>
      <c r="F85" s="19"/>
      <c r="G85" s="24">
        <v>2475</v>
      </c>
      <c r="H85" s="24">
        <v>0.1</v>
      </c>
      <c r="I85" s="31">
        <v>3.1</v>
      </c>
    </row>
    <row r="86" spans="2:9" ht="13.5">
      <c r="B86" s="8" t="s">
        <v>136</v>
      </c>
      <c r="C86" s="52" t="s">
        <v>134</v>
      </c>
      <c r="D86" s="49"/>
      <c r="E86" s="6"/>
      <c r="F86" s="19"/>
      <c r="G86" s="24">
        <v>2475</v>
      </c>
      <c r="H86" s="24">
        <v>0.1</v>
      </c>
      <c r="I86" s="31">
        <v>3.1</v>
      </c>
    </row>
    <row r="87" spans="2:9" ht="13.5">
      <c r="B87" s="8" t="s">
        <v>137</v>
      </c>
      <c r="C87" s="52" t="s">
        <v>138</v>
      </c>
      <c r="D87" s="49"/>
      <c r="E87" s="6"/>
      <c r="F87" s="19"/>
      <c r="G87" s="24">
        <v>491</v>
      </c>
      <c r="H87" s="24">
        <v>0.02</v>
      </c>
      <c r="I87" s="31">
        <v>3</v>
      </c>
    </row>
    <row r="88" spans="2:9" ht="13.5">
      <c r="B88" s="8" t="s">
        <v>139</v>
      </c>
      <c r="C88" s="52" t="s">
        <v>138</v>
      </c>
      <c r="D88" s="49"/>
      <c r="E88" s="6"/>
      <c r="F88" s="19"/>
      <c r="G88" s="24">
        <v>491</v>
      </c>
      <c r="H88" s="24">
        <v>0.02</v>
      </c>
      <c r="I88" s="31">
        <v>3</v>
      </c>
    </row>
    <row r="89" spans="2:9" ht="13.5">
      <c r="B89" s="8" t="s">
        <v>140</v>
      </c>
      <c r="C89" s="52" t="s">
        <v>141</v>
      </c>
      <c r="D89" s="49"/>
      <c r="E89" s="6"/>
      <c r="F89" s="19"/>
      <c r="G89" s="24">
        <v>491</v>
      </c>
      <c r="H89" s="24">
        <v>0.02</v>
      </c>
      <c r="I89" s="31">
        <v>3</v>
      </c>
    </row>
    <row r="90" spans="2:9" ht="13.5">
      <c r="B90" s="8" t="s">
        <v>142</v>
      </c>
      <c r="C90" s="52" t="s">
        <v>143</v>
      </c>
      <c r="D90" s="49"/>
      <c r="E90" s="6"/>
      <c r="F90" s="19"/>
      <c r="G90" s="24">
        <v>491</v>
      </c>
      <c r="H90" s="24">
        <v>0.02</v>
      </c>
      <c r="I90" s="31">
        <v>3.3</v>
      </c>
    </row>
    <row r="91" spans="2:9" ht="13.5">
      <c r="B91" s="8" t="s">
        <v>144</v>
      </c>
      <c r="C91" s="52" t="s">
        <v>143</v>
      </c>
      <c r="D91" s="49"/>
      <c r="E91" s="6"/>
      <c r="F91" s="19"/>
      <c r="G91" s="24">
        <v>491</v>
      </c>
      <c r="H91" s="24">
        <v>0.02</v>
      </c>
      <c r="I91" s="31">
        <v>3.3</v>
      </c>
    </row>
    <row r="92" spans="2:9" ht="13.5">
      <c r="B92" s="8" t="s">
        <v>145</v>
      </c>
      <c r="C92" s="52" t="s">
        <v>143</v>
      </c>
      <c r="D92" s="49"/>
      <c r="E92" s="6"/>
      <c r="F92" s="19"/>
      <c r="G92" s="24">
        <v>491</v>
      </c>
      <c r="H92" s="24">
        <v>0.02</v>
      </c>
      <c r="I92" s="31">
        <v>3.3</v>
      </c>
    </row>
    <row r="93" spans="2:9" ht="13.5">
      <c r="B93" s="8" t="s">
        <v>146</v>
      </c>
      <c r="C93" s="52" t="s">
        <v>147</v>
      </c>
      <c r="D93" s="49"/>
      <c r="E93" s="6"/>
      <c r="F93" s="19"/>
      <c r="G93" s="24">
        <v>491</v>
      </c>
      <c r="H93" s="24">
        <v>0.02</v>
      </c>
      <c r="I93" s="31">
        <v>3.65</v>
      </c>
    </row>
    <row r="94" spans="2:9" ht="13.5">
      <c r="B94" s="8" t="s">
        <v>148</v>
      </c>
      <c r="C94" s="52" t="s">
        <v>147</v>
      </c>
      <c r="D94" s="49"/>
      <c r="E94" s="6"/>
      <c r="F94" s="19"/>
      <c r="G94" s="24">
        <v>491</v>
      </c>
      <c r="H94" s="24">
        <v>0.02</v>
      </c>
      <c r="I94" s="31">
        <v>3.65</v>
      </c>
    </row>
    <row r="95" spans="2:9" ht="13.5">
      <c r="B95" s="8" t="s">
        <v>149</v>
      </c>
      <c r="C95" s="52" t="s">
        <v>147</v>
      </c>
      <c r="D95" s="49"/>
      <c r="E95" s="6"/>
      <c r="F95" s="19"/>
      <c r="G95" s="24">
        <v>491</v>
      </c>
      <c r="H95" s="24">
        <v>0.02</v>
      </c>
      <c r="I95" s="31">
        <v>3.65</v>
      </c>
    </row>
    <row r="96" spans="2:9" ht="13.5">
      <c r="B96" s="8" t="s">
        <v>150</v>
      </c>
      <c r="C96" s="52" t="s">
        <v>134</v>
      </c>
      <c r="D96" s="49"/>
      <c r="E96" s="6"/>
      <c r="F96" s="19"/>
      <c r="G96" s="24">
        <v>491</v>
      </c>
      <c r="H96" s="24">
        <v>0.02</v>
      </c>
      <c r="I96" s="31">
        <v>3.1</v>
      </c>
    </row>
    <row r="97" spans="2:9" ht="13.5">
      <c r="B97" s="8" t="s">
        <v>151</v>
      </c>
      <c r="C97" s="52" t="s">
        <v>147</v>
      </c>
      <c r="D97" s="49"/>
      <c r="E97" s="6"/>
      <c r="F97" s="19"/>
      <c r="G97" s="24">
        <v>491</v>
      </c>
      <c r="H97" s="24">
        <v>0.02</v>
      </c>
      <c r="I97" s="31">
        <v>3.65</v>
      </c>
    </row>
    <row r="98" spans="2:9" ht="13.5">
      <c r="B98" s="8" t="s">
        <v>152</v>
      </c>
      <c r="C98" s="52" t="s">
        <v>147</v>
      </c>
      <c r="D98" s="49"/>
      <c r="E98" s="6"/>
      <c r="F98" s="19"/>
      <c r="G98" s="24">
        <v>491</v>
      </c>
      <c r="H98" s="24">
        <v>0.02</v>
      </c>
      <c r="I98" s="31">
        <v>3.65</v>
      </c>
    </row>
    <row r="99" spans="2:9" ht="13.5">
      <c r="B99" s="8"/>
      <c r="C99" s="52" t="s">
        <v>132</v>
      </c>
      <c r="D99" s="49"/>
      <c r="E99" s="6"/>
      <c r="F99" s="19"/>
      <c r="G99" s="24">
        <v>100</v>
      </c>
      <c r="H99" s="24">
        <v>0</v>
      </c>
      <c r="I99" s="57">
        <v>4.9</v>
      </c>
    </row>
    <row r="100" spans="3:9" ht="13.5">
      <c r="C100" s="55" t="s">
        <v>117</v>
      </c>
      <c r="D100" s="49"/>
      <c r="E100" s="6"/>
      <c r="F100" s="19"/>
      <c r="G100" s="25">
        <v>13908</v>
      </c>
      <c r="H100" s="25">
        <v>0.55</v>
      </c>
      <c r="I100" s="58"/>
    </row>
    <row r="101" spans="3:9" ht="13.5">
      <c r="C101" s="52"/>
      <c r="D101" s="49"/>
      <c r="E101" s="6"/>
      <c r="F101" s="19"/>
      <c r="G101" s="24"/>
      <c r="H101" s="24"/>
      <c r="I101" s="31"/>
    </row>
    <row r="102" spans="3:9" ht="13.5">
      <c r="C102" s="54" t="s">
        <v>478</v>
      </c>
      <c r="D102" s="49"/>
      <c r="E102" s="6"/>
      <c r="F102" s="19"/>
      <c r="G102" s="24"/>
      <c r="H102" s="24"/>
      <c r="I102" s="31"/>
    </row>
    <row r="103" spans="2:9" ht="13.5">
      <c r="B103" s="8" t="s">
        <v>153</v>
      </c>
      <c r="C103" s="52" t="s">
        <v>154</v>
      </c>
      <c r="D103" s="49"/>
      <c r="E103" s="6"/>
      <c r="F103" s="19"/>
      <c r="G103" s="24">
        <v>247483.66</v>
      </c>
      <c r="H103" s="24">
        <v>9.51</v>
      </c>
      <c r="I103" s="57">
        <v>6.02</v>
      </c>
    </row>
    <row r="104" spans="3:9" ht="13.5">
      <c r="C104" s="55" t="s">
        <v>117</v>
      </c>
      <c r="D104" s="49"/>
      <c r="E104" s="6"/>
      <c r="F104" s="19"/>
      <c r="G104" s="25">
        <v>247483.66</v>
      </c>
      <c r="H104" s="25">
        <v>9.51</v>
      </c>
      <c r="I104" s="58"/>
    </row>
    <row r="105" spans="3:9" ht="13.5">
      <c r="C105" s="52"/>
      <c r="D105" s="49"/>
      <c r="E105" s="6"/>
      <c r="F105" s="19"/>
      <c r="G105" s="24"/>
      <c r="H105" s="24"/>
      <c r="I105" s="31"/>
    </row>
    <row r="106" spans="1:9" ht="13.5">
      <c r="A106" s="10"/>
      <c r="B106" s="28"/>
      <c r="C106" s="53" t="s">
        <v>24</v>
      </c>
      <c r="D106" s="49"/>
      <c r="E106" s="6"/>
      <c r="F106" s="19"/>
      <c r="G106" s="24"/>
      <c r="H106" s="24"/>
      <c r="I106" s="31"/>
    </row>
    <row r="107" spans="2:9" ht="13.5">
      <c r="B107" s="8"/>
      <c r="C107" s="52" t="s">
        <v>155</v>
      </c>
      <c r="D107" s="49"/>
      <c r="E107" s="6"/>
      <c r="F107" s="19"/>
      <c r="G107" s="24">
        <v>16145.33</v>
      </c>
      <c r="H107" s="24">
        <v>0.59</v>
      </c>
      <c r="I107" s="57"/>
    </row>
    <row r="108" spans="3:9" ht="13.5">
      <c r="C108" s="55" t="s">
        <v>117</v>
      </c>
      <c r="D108" s="49"/>
      <c r="E108" s="6"/>
      <c r="F108" s="19"/>
      <c r="G108" s="25">
        <v>16145.33</v>
      </c>
      <c r="H108" s="25">
        <v>0.59</v>
      </c>
      <c r="I108" s="58"/>
    </row>
    <row r="109" spans="3:9" ht="13.5">
      <c r="C109" s="52"/>
      <c r="D109" s="49"/>
      <c r="E109" s="6"/>
      <c r="F109" s="19"/>
      <c r="G109" s="24"/>
      <c r="H109" s="24"/>
      <c r="I109" s="57"/>
    </row>
    <row r="110" spans="3:11" ht="14.25" thickBot="1">
      <c r="C110" s="56" t="s">
        <v>156</v>
      </c>
      <c r="D110" s="50"/>
      <c r="E110" s="5"/>
      <c r="F110" s="20"/>
      <c r="G110" s="26">
        <v>2603324.02</v>
      </c>
      <c r="H110" s="26">
        <f>_xlfn.SUMIFS(H:H,C:C,"Total")</f>
        <v>100</v>
      </c>
      <c r="I110" s="59"/>
      <c r="K110" s="245">
        <f>G108+G104+G100+G44+G37+G33</f>
        <v>2603324.02</v>
      </c>
    </row>
    <row r="112" spans="1:10" ht="15.75">
      <c r="A112" s="44"/>
      <c r="B112" s="44"/>
      <c r="C112" s="44" t="s">
        <v>461</v>
      </c>
      <c r="D112" s="44"/>
      <c r="E112" s="44"/>
      <c r="F112" s="45"/>
      <c r="G112" s="45"/>
      <c r="H112" s="45"/>
      <c r="I112" s="44"/>
      <c r="J112" s="44"/>
    </row>
    <row r="113" spans="1:10" ht="27">
      <c r="A113" s="36"/>
      <c r="B113" s="37"/>
      <c r="C113" s="37" t="s">
        <v>455</v>
      </c>
      <c r="D113" s="37"/>
      <c r="E113" s="37" t="s">
        <v>456</v>
      </c>
      <c r="F113" s="38" t="s">
        <v>33</v>
      </c>
      <c r="G113" s="39" t="s">
        <v>458</v>
      </c>
      <c r="H113" s="38" t="s">
        <v>35</v>
      </c>
      <c r="I113" s="37" t="s">
        <v>459</v>
      </c>
      <c r="J113" s="36"/>
    </row>
    <row r="114" spans="1:10" ht="13.5">
      <c r="A114" s="36"/>
      <c r="B114" s="37"/>
      <c r="C114" s="37" t="s">
        <v>453</v>
      </c>
      <c r="D114" s="37"/>
      <c r="E114" s="37"/>
      <c r="F114" s="38"/>
      <c r="G114" s="39"/>
      <c r="H114" s="38"/>
      <c r="I114" s="37"/>
      <c r="J114" s="36"/>
    </row>
    <row r="115" spans="2:10" ht="13.5">
      <c r="B115" s="40">
        <v>3700099</v>
      </c>
      <c r="C115" s="40" t="s">
        <v>451</v>
      </c>
      <c r="D115" s="40"/>
      <c r="E115" s="40" t="s">
        <v>452</v>
      </c>
      <c r="F115" s="41">
        <v>-467850000</v>
      </c>
      <c r="G115" s="41">
        <v>-382327.02</v>
      </c>
      <c r="H115" s="41">
        <v>-14.69</v>
      </c>
      <c r="I115" s="40"/>
      <c r="J115" s="2"/>
    </row>
    <row r="116" spans="2:10" ht="13.5">
      <c r="B116" s="40">
        <v>3700102</v>
      </c>
      <c r="C116" s="40" t="s">
        <v>454</v>
      </c>
      <c r="D116" s="40"/>
      <c r="E116" s="40" t="s">
        <v>452</v>
      </c>
      <c r="F116" s="41">
        <v>-60000000</v>
      </c>
      <c r="G116" s="41">
        <v>-49306.5</v>
      </c>
      <c r="H116" s="41">
        <v>-1.89</v>
      </c>
      <c r="I116" s="40"/>
      <c r="J116" s="2"/>
    </row>
    <row r="117" spans="1:10" ht="13.5">
      <c r="A117" s="1"/>
      <c r="B117" s="42"/>
      <c r="C117" s="42" t="s">
        <v>460</v>
      </c>
      <c r="D117" s="42"/>
      <c r="E117" s="42"/>
      <c r="F117" s="43"/>
      <c r="G117" s="43">
        <f>SUM(G114:G116)</f>
        <v>-431633.52</v>
      </c>
      <c r="H117" s="43">
        <f>SUM(H114:H116)</f>
        <v>-16.58</v>
      </c>
      <c r="I117" s="42"/>
      <c r="J117" s="1"/>
    </row>
    <row r="118" ht="14.25" thickBot="1"/>
    <row r="119" spans="3:9" ht="13.5">
      <c r="C119" s="60" t="s">
        <v>157</v>
      </c>
      <c r="D119" s="61"/>
      <c r="E119" s="61"/>
      <c r="F119" s="62"/>
      <c r="G119" s="63"/>
      <c r="H119" s="63"/>
      <c r="I119" s="64"/>
    </row>
    <row r="120" spans="3:9" ht="13.5">
      <c r="C120" s="261" t="s">
        <v>481</v>
      </c>
      <c r="D120" s="262"/>
      <c r="E120" s="262"/>
      <c r="F120" s="262"/>
      <c r="G120" s="262"/>
      <c r="H120" s="262"/>
      <c r="I120" s="65"/>
    </row>
    <row r="121" spans="3:9" ht="13.5">
      <c r="C121" s="46" t="s">
        <v>482</v>
      </c>
      <c r="F121" s="2"/>
      <c r="G121" s="2"/>
      <c r="H121" s="66"/>
      <c r="I121" s="67"/>
    </row>
    <row r="122" spans="3:9" ht="13.5">
      <c r="C122" s="46" t="s">
        <v>483</v>
      </c>
      <c r="F122" s="2"/>
      <c r="G122" s="2"/>
      <c r="H122" s="66"/>
      <c r="I122" s="67"/>
    </row>
    <row r="123" spans="3:9" ht="14.25" thickBot="1">
      <c r="C123" s="68"/>
      <c r="D123" s="69"/>
      <c r="E123" s="69"/>
      <c r="F123" s="70"/>
      <c r="G123" s="71"/>
      <c r="H123" s="71"/>
      <c r="I123" s="72"/>
    </row>
    <row r="124" spans="3:9" ht="14.25" thickBot="1">
      <c r="C124" s="46"/>
      <c r="F124" s="73"/>
      <c r="G124" s="74"/>
      <c r="H124" s="74"/>
      <c r="I124" s="75"/>
    </row>
    <row r="125" spans="3:9" ht="13.5">
      <c r="C125" s="60" t="s">
        <v>484</v>
      </c>
      <c r="D125" s="61"/>
      <c r="E125" s="61"/>
      <c r="F125" s="61"/>
      <c r="G125" s="61"/>
      <c r="H125" s="76"/>
      <c r="I125" s="77"/>
    </row>
    <row r="126" spans="3:9" ht="13.5">
      <c r="C126" s="78" t="s">
        <v>485</v>
      </c>
      <c r="D126" s="79"/>
      <c r="E126" s="80"/>
      <c r="F126" s="80"/>
      <c r="G126" s="79"/>
      <c r="H126" s="66"/>
      <c r="I126" s="67"/>
    </row>
    <row r="127" spans="3:9" ht="40.5">
      <c r="C127" s="263" t="s">
        <v>486</v>
      </c>
      <c r="D127" s="264" t="s">
        <v>487</v>
      </c>
      <c r="E127" s="81" t="s">
        <v>488</v>
      </c>
      <c r="F127" s="81" t="s">
        <v>488</v>
      </c>
      <c r="G127" s="81" t="s">
        <v>489</v>
      </c>
      <c r="H127" s="66"/>
      <c r="I127" s="67"/>
    </row>
    <row r="128" spans="3:9" ht="13.5">
      <c r="C128" s="263"/>
      <c r="D128" s="264"/>
      <c r="E128" s="81" t="s">
        <v>490</v>
      </c>
      <c r="F128" s="81" t="s">
        <v>491</v>
      </c>
      <c r="G128" s="81" t="s">
        <v>490</v>
      </c>
      <c r="H128" s="66"/>
      <c r="I128" s="67"/>
    </row>
    <row r="129" spans="3:9" ht="13.5">
      <c r="C129" s="82" t="s">
        <v>2</v>
      </c>
      <c r="D129" s="83" t="s">
        <v>2</v>
      </c>
      <c r="E129" s="83" t="s">
        <v>2</v>
      </c>
      <c r="F129" s="83" t="s">
        <v>2</v>
      </c>
      <c r="G129" s="83" t="s">
        <v>2</v>
      </c>
      <c r="H129" s="66"/>
      <c r="I129" s="67"/>
    </row>
    <row r="130" spans="3:9" ht="15.75">
      <c r="C130" s="84" t="s">
        <v>492</v>
      </c>
      <c r="D130" s="85"/>
      <c r="E130" s="85"/>
      <c r="F130" s="85"/>
      <c r="G130" s="85"/>
      <c r="H130" s="66"/>
      <c r="I130" s="67"/>
    </row>
    <row r="131" spans="3:9" ht="15.75">
      <c r="C131" s="86"/>
      <c r="F131" s="2"/>
      <c r="G131" s="2"/>
      <c r="H131" s="66"/>
      <c r="I131" s="67"/>
    </row>
    <row r="132" spans="3:9" ht="15.75">
      <c r="C132" s="86" t="s">
        <v>493</v>
      </c>
      <c r="F132" s="2"/>
      <c r="G132" s="2"/>
      <c r="H132" s="66"/>
      <c r="I132" s="67"/>
    </row>
    <row r="133" spans="3:9" ht="13.5">
      <c r="C133" s="46"/>
      <c r="F133" s="2"/>
      <c r="G133" s="2"/>
      <c r="H133" s="66"/>
      <c r="I133" s="67"/>
    </row>
    <row r="134" spans="3:9" ht="15.75">
      <c r="C134" s="86" t="s">
        <v>494</v>
      </c>
      <c r="F134" s="2"/>
      <c r="G134" s="2"/>
      <c r="H134" s="66"/>
      <c r="I134" s="67"/>
    </row>
    <row r="135" spans="3:9" ht="13.5">
      <c r="C135" s="87" t="s">
        <v>495</v>
      </c>
      <c r="D135" s="88" t="s">
        <v>691</v>
      </c>
      <c r="E135" s="88" t="s">
        <v>675</v>
      </c>
      <c r="F135" s="2"/>
      <c r="G135" s="89"/>
      <c r="H135" s="66"/>
      <c r="I135" s="67"/>
    </row>
    <row r="136" spans="3:9" ht="13.5">
      <c r="C136" s="87" t="s">
        <v>496</v>
      </c>
      <c r="D136" s="90">
        <v>52.5141</v>
      </c>
      <c r="E136" s="90">
        <v>49.892</v>
      </c>
      <c r="F136" s="2"/>
      <c r="G136" s="2"/>
      <c r="H136" s="66"/>
      <c r="I136" s="67"/>
    </row>
    <row r="137" spans="3:9" ht="13.5">
      <c r="C137" s="87" t="s">
        <v>497</v>
      </c>
      <c r="D137" s="90">
        <v>49.4756</v>
      </c>
      <c r="E137" s="90">
        <v>46.7469</v>
      </c>
      <c r="F137" s="2"/>
      <c r="G137" s="2"/>
      <c r="H137" s="66"/>
      <c r="I137" s="67"/>
    </row>
    <row r="138" spans="3:9" ht="13.5">
      <c r="C138" s="46"/>
      <c r="F138" s="2"/>
      <c r="G138" s="2"/>
      <c r="H138" s="66"/>
      <c r="I138" s="67"/>
    </row>
    <row r="139" spans="3:9" ht="15.75">
      <c r="C139" s="86" t="s">
        <v>682</v>
      </c>
      <c r="D139" s="91"/>
      <c r="E139" s="91"/>
      <c r="F139" s="91"/>
      <c r="G139" s="2"/>
      <c r="H139" s="66"/>
      <c r="I139" s="67"/>
    </row>
    <row r="140" spans="3:9" ht="15.75">
      <c r="C140" s="86"/>
      <c r="D140" s="91"/>
      <c r="E140" s="91"/>
      <c r="F140" s="91"/>
      <c r="G140" s="2"/>
      <c r="H140" s="66"/>
      <c r="I140" s="67"/>
    </row>
    <row r="141" spans="3:9" ht="15.75">
      <c r="C141" s="86" t="s">
        <v>683</v>
      </c>
      <c r="D141" s="91"/>
      <c r="E141" s="91"/>
      <c r="F141" s="91"/>
      <c r="G141" s="2"/>
      <c r="H141" s="66"/>
      <c r="I141" s="67"/>
    </row>
    <row r="142" spans="3:9" ht="15.75">
      <c r="C142" s="86"/>
      <c r="D142" s="91"/>
      <c r="E142" s="91"/>
      <c r="F142" s="91"/>
      <c r="G142" s="2"/>
      <c r="H142" s="92"/>
      <c r="I142" s="93"/>
    </row>
    <row r="143" spans="3:9" ht="15.75">
      <c r="C143" s="86" t="s">
        <v>686</v>
      </c>
      <c r="D143" s="91"/>
      <c r="E143" s="91"/>
      <c r="F143" s="94"/>
      <c r="G143" s="95"/>
      <c r="H143" s="66"/>
      <c r="I143" s="67"/>
    </row>
    <row r="144" spans="3:9" ht="15.75">
      <c r="C144" s="96" t="s">
        <v>498</v>
      </c>
      <c r="D144" s="91"/>
      <c r="E144" s="91"/>
      <c r="F144" s="97"/>
      <c r="G144" s="2"/>
      <c r="H144" s="66"/>
      <c r="I144" s="67"/>
    </row>
    <row r="145" spans="3:9" ht="15.75">
      <c r="C145" s="98"/>
      <c r="D145" s="91"/>
      <c r="E145" s="91"/>
      <c r="F145" s="91"/>
      <c r="G145" s="99"/>
      <c r="H145" s="66"/>
      <c r="I145" s="67"/>
    </row>
    <row r="146" spans="3:9" ht="15.75">
      <c r="C146" s="86" t="s">
        <v>687</v>
      </c>
      <c r="D146" s="91"/>
      <c r="E146" s="91"/>
      <c r="F146" s="97"/>
      <c r="G146" s="100"/>
      <c r="H146" s="66"/>
      <c r="I146" s="67"/>
    </row>
    <row r="147" spans="3:9" ht="15.75">
      <c r="C147" s="86"/>
      <c r="D147" s="97"/>
      <c r="E147" s="91"/>
      <c r="F147" s="101"/>
      <c r="G147" s="66"/>
      <c r="H147" s="66"/>
      <c r="I147" s="67"/>
    </row>
    <row r="148" spans="3:9" ht="15.75">
      <c r="C148" s="208" t="s">
        <v>712</v>
      </c>
      <c r="D148" s="91"/>
      <c r="E148" s="91"/>
      <c r="F148" s="91"/>
      <c r="G148" s="2"/>
      <c r="H148" s="66"/>
      <c r="I148" s="67"/>
    </row>
    <row r="149" spans="3:9" ht="15.75">
      <c r="C149" s="208"/>
      <c r="D149" s="91"/>
      <c r="E149" s="91"/>
      <c r="F149" s="102"/>
      <c r="G149" s="102"/>
      <c r="H149" s="66"/>
      <c r="I149" s="67"/>
    </row>
    <row r="150" spans="3:9" ht="15.75">
      <c r="C150" s="208" t="s">
        <v>713</v>
      </c>
      <c r="D150" s="91"/>
      <c r="E150" s="91"/>
      <c r="F150" s="102"/>
      <c r="G150" s="102"/>
      <c r="H150" s="66"/>
      <c r="I150" s="67"/>
    </row>
    <row r="151" spans="3:9" ht="15.75">
      <c r="C151" s="209"/>
      <c r="D151" s="91"/>
      <c r="E151" s="91"/>
      <c r="F151" s="91"/>
      <c r="G151" s="102"/>
      <c r="H151" s="66"/>
      <c r="I151" s="67"/>
    </row>
    <row r="152" spans="3:9" ht="15.75">
      <c r="C152" s="86" t="s">
        <v>697</v>
      </c>
      <c r="D152" s="91"/>
      <c r="E152" s="91"/>
      <c r="F152" s="91"/>
      <c r="G152" s="2"/>
      <c r="H152" s="66"/>
      <c r="I152" s="67"/>
    </row>
    <row r="153" spans="3:9" ht="15.75">
      <c r="C153" s="96"/>
      <c r="D153" s="103"/>
      <c r="E153" s="103"/>
      <c r="F153" s="103"/>
      <c r="G153" s="104"/>
      <c r="H153" s="66"/>
      <c r="I153" s="67"/>
    </row>
    <row r="154" spans="3:9" ht="15.75">
      <c r="C154" s="96" t="s">
        <v>698</v>
      </c>
      <c r="D154" s="103"/>
      <c r="E154" s="103"/>
      <c r="F154" s="103"/>
      <c r="G154" s="104"/>
      <c r="H154" s="66"/>
      <c r="I154" s="67"/>
    </row>
    <row r="155" spans="3:9" ht="16.5" thickBot="1">
      <c r="C155" s="96"/>
      <c r="D155" s="103"/>
      <c r="E155" s="103"/>
      <c r="F155" s="103"/>
      <c r="G155" s="104"/>
      <c r="H155" s="66"/>
      <c r="I155" s="67"/>
    </row>
    <row r="156" spans="3:9" ht="15.75">
      <c r="C156" s="105" t="s">
        <v>699</v>
      </c>
      <c r="D156" s="106"/>
      <c r="E156" s="106"/>
      <c r="F156" s="106"/>
      <c r="G156" s="107"/>
      <c r="H156" s="76"/>
      <c r="I156" s="77"/>
    </row>
    <row r="157" spans="3:9" ht="15.75">
      <c r="C157" s="96"/>
      <c r="D157" s="103"/>
      <c r="E157" s="103"/>
      <c r="F157" s="103"/>
      <c r="G157" s="104"/>
      <c r="H157" s="104"/>
      <c r="I157" s="67"/>
    </row>
    <row r="158" spans="3:9" ht="15.75">
      <c r="C158" s="108" t="s">
        <v>700</v>
      </c>
      <c r="D158" s="103"/>
      <c r="E158" s="103"/>
      <c r="F158" s="103"/>
      <c r="G158" s="104"/>
      <c r="H158" s="109"/>
      <c r="I158" s="67"/>
    </row>
    <row r="159" spans="3:9" ht="47.25">
      <c r="C159" s="110" t="s">
        <v>499</v>
      </c>
      <c r="D159" s="111" t="s">
        <v>500</v>
      </c>
      <c r="E159" s="111" t="s">
        <v>456</v>
      </c>
      <c r="F159" s="111" t="s">
        <v>501</v>
      </c>
      <c r="G159" s="111" t="s">
        <v>502</v>
      </c>
      <c r="H159" s="112" t="s">
        <v>503</v>
      </c>
      <c r="I159" s="67"/>
    </row>
    <row r="160" spans="3:9" ht="15.75">
      <c r="C160" s="113" t="s">
        <v>504</v>
      </c>
      <c r="D160" s="114"/>
      <c r="E160" s="115"/>
      <c r="F160" s="116"/>
      <c r="G160" s="116"/>
      <c r="H160" s="117"/>
      <c r="I160" s="67"/>
    </row>
    <row r="161" spans="3:9" ht="15.75">
      <c r="C161" s="118" t="s">
        <v>505</v>
      </c>
      <c r="D161" s="114"/>
      <c r="E161" s="115"/>
      <c r="F161" s="116"/>
      <c r="G161" s="116"/>
      <c r="H161" s="117"/>
      <c r="I161" s="67"/>
    </row>
    <row r="162" spans="3:9" ht="15.75">
      <c r="C162" s="118"/>
      <c r="D162" s="114"/>
      <c r="E162" s="115"/>
      <c r="F162" s="116"/>
      <c r="G162" s="116"/>
      <c r="H162" s="117"/>
      <c r="I162" s="67"/>
    </row>
    <row r="163" spans="3:9" ht="15.75">
      <c r="C163" s="113" t="s">
        <v>506</v>
      </c>
      <c r="D163" s="114"/>
      <c r="E163" s="115"/>
      <c r="F163" s="116"/>
      <c r="G163" s="116"/>
      <c r="H163" s="117"/>
      <c r="I163" s="67"/>
    </row>
    <row r="164" spans="3:9" ht="15.75">
      <c r="C164" s="118" t="s">
        <v>507</v>
      </c>
      <c r="D164" s="119">
        <v>44861</v>
      </c>
      <c r="E164" s="115" t="s">
        <v>452</v>
      </c>
      <c r="F164" s="120">
        <v>81.106692</v>
      </c>
      <c r="G164" s="120">
        <v>81.72</v>
      </c>
      <c r="H164" s="268">
        <v>10134.14012</v>
      </c>
      <c r="I164" s="67"/>
    </row>
    <row r="165" spans="3:9" ht="15.75">
      <c r="C165" s="118" t="s">
        <v>508</v>
      </c>
      <c r="D165" s="114">
        <v>44923</v>
      </c>
      <c r="E165" s="115" t="s">
        <v>452</v>
      </c>
      <c r="F165" s="120">
        <v>77.59885</v>
      </c>
      <c r="G165" s="120">
        <v>82.1775</v>
      </c>
      <c r="H165" s="269"/>
      <c r="I165" s="67"/>
    </row>
    <row r="166" spans="3:9" ht="15.75">
      <c r="C166" s="254" t="s">
        <v>701</v>
      </c>
      <c r="D166" s="255"/>
      <c r="E166" s="255"/>
      <c r="F166" s="255"/>
      <c r="G166" s="255"/>
      <c r="H166" s="256"/>
      <c r="I166" s="67"/>
    </row>
    <row r="167" spans="3:9" ht="33" customHeight="1">
      <c r="C167" s="265" t="s">
        <v>702</v>
      </c>
      <c r="D167" s="266"/>
      <c r="E167" s="266"/>
      <c r="F167" s="266"/>
      <c r="G167" s="266"/>
      <c r="H167" s="267"/>
      <c r="I167" s="67"/>
    </row>
    <row r="168" spans="3:9" ht="15.75">
      <c r="C168" s="121"/>
      <c r="D168" s="122"/>
      <c r="E168" s="122"/>
      <c r="F168" s="123"/>
      <c r="G168" s="123"/>
      <c r="H168" s="123"/>
      <c r="I168" s="67"/>
    </row>
    <row r="169" spans="3:9" ht="15.75">
      <c r="C169" s="124" t="s">
        <v>703</v>
      </c>
      <c r="D169" s="122"/>
      <c r="E169" s="44"/>
      <c r="F169" s="123"/>
      <c r="G169" s="123"/>
      <c r="H169" s="123"/>
      <c r="I169" s="67"/>
    </row>
    <row r="170" spans="3:9" ht="15.75">
      <c r="C170" s="125" t="s">
        <v>509</v>
      </c>
      <c r="D170" s="125"/>
      <c r="E170" s="125"/>
      <c r="F170" s="211" t="s">
        <v>505</v>
      </c>
      <c r="G170" s="123"/>
      <c r="H170" s="123"/>
      <c r="I170" s="67"/>
    </row>
    <row r="171" spans="3:9" ht="15.75">
      <c r="C171" s="125" t="s">
        <v>510</v>
      </c>
      <c r="D171" s="125"/>
      <c r="E171" s="125"/>
      <c r="F171" s="126">
        <v>1914850000</v>
      </c>
      <c r="G171" s="127"/>
      <c r="H171" s="127"/>
      <c r="I171" s="67"/>
    </row>
    <row r="172" spans="3:9" ht="15.75">
      <c r="C172" s="125" t="s">
        <v>511</v>
      </c>
      <c r="D172" s="125"/>
      <c r="E172" s="125"/>
      <c r="F172" s="126">
        <v>486850000</v>
      </c>
      <c r="G172" s="127"/>
      <c r="H172" s="127"/>
      <c r="I172" s="67"/>
    </row>
    <row r="173" spans="3:9" ht="15.75">
      <c r="C173" s="125" t="s">
        <v>512</v>
      </c>
      <c r="D173" s="125"/>
      <c r="E173" s="125"/>
      <c r="F173" s="126">
        <v>1428000000</v>
      </c>
      <c r="G173" s="127"/>
      <c r="H173" s="127"/>
      <c r="I173" s="67"/>
    </row>
    <row r="174" spans="3:9" ht="15.75">
      <c r="C174" s="125" t="s">
        <v>513</v>
      </c>
      <c r="D174" s="125"/>
      <c r="E174" s="125"/>
      <c r="F174" s="212" t="s">
        <v>505</v>
      </c>
      <c r="G174" s="127"/>
      <c r="H174" s="127"/>
      <c r="I174" s="67"/>
    </row>
    <row r="175" spans="3:9" ht="15.75">
      <c r="C175" s="125" t="s">
        <v>514</v>
      </c>
      <c r="D175" s="125"/>
      <c r="E175" s="125"/>
      <c r="F175" s="126">
        <v>151207299375</v>
      </c>
      <c r="G175" s="127"/>
      <c r="H175" s="127"/>
      <c r="I175" s="67"/>
    </row>
    <row r="176" spans="3:9" ht="15.75">
      <c r="C176" s="125" t="s">
        <v>515</v>
      </c>
      <c r="D176" s="125"/>
      <c r="E176" s="125"/>
      <c r="F176" s="126">
        <v>37452636015</v>
      </c>
      <c r="G176" s="127"/>
      <c r="H176" s="127"/>
      <c r="I176" s="67"/>
    </row>
    <row r="177" spans="3:9" ht="15.75">
      <c r="C177" s="125" t="s">
        <v>516</v>
      </c>
      <c r="D177" s="125"/>
      <c r="E177" s="125"/>
      <c r="F177" s="126">
        <v>112189976100</v>
      </c>
      <c r="G177" s="127"/>
      <c r="H177" s="127"/>
      <c r="I177" s="67"/>
    </row>
    <row r="178" spans="3:9" ht="15.75">
      <c r="C178" s="125" t="s">
        <v>517</v>
      </c>
      <c r="D178" s="125"/>
      <c r="E178" s="125"/>
      <c r="F178" s="126">
        <f>F176-F175+F177</f>
        <v>-1564687260</v>
      </c>
      <c r="G178"/>
      <c r="H178" s="128"/>
      <c r="I178" s="67"/>
    </row>
    <row r="179" spans="3:9" ht="15.75">
      <c r="C179" s="129" t="s">
        <v>518</v>
      </c>
      <c r="D179" s="130"/>
      <c r="E179" s="130"/>
      <c r="F179" s="131"/>
      <c r="G179" s="127"/>
      <c r="H179" s="127"/>
      <c r="I179" s="67"/>
    </row>
    <row r="180" spans="3:9" ht="13.5" customHeight="1">
      <c r="C180" s="132"/>
      <c r="D180" s="123"/>
      <c r="E180" s="123"/>
      <c r="F180" s="131"/>
      <c r="G180" s="131"/>
      <c r="H180" s="127"/>
      <c r="I180" s="67"/>
    </row>
    <row r="181" spans="3:9" ht="15.75">
      <c r="C181" s="124" t="s">
        <v>704</v>
      </c>
      <c r="D181" s="122"/>
      <c r="E181" s="44"/>
      <c r="F181" s="123"/>
      <c r="G181" s="123"/>
      <c r="H181" s="123"/>
      <c r="I181" s="67"/>
    </row>
    <row r="182" spans="3:9" ht="15.75">
      <c r="C182" s="132"/>
      <c r="D182" s="123"/>
      <c r="E182" s="123"/>
      <c r="F182" s="123"/>
      <c r="G182" s="133"/>
      <c r="H182" s="133"/>
      <c r="I182" s="67"/>
    </row>
    <row r="183" spans="3:9" ht="15.75">
      <c r="C183" s="124" t="s">
        <v>705</v>
      </c>
      <c r="D183" s="122"/>
      <c r="E183" s="134"/>
      <c r="F183" s="123"/>
      <c r="G183" s="135"/>
      <c r="H183" s="123"/>
      <c r="I183" s="67"/>
    </row>
    <row r="184" spans="3:9" ht="15.75">
      <c r="C184" s="129"/>
      <c r="D184" s="130"/>
      <c r="E184" s="130"/>
      <c r="F184" s="123"/>
      <c r="G184" s="123"/>
      <c r="H184" s="123"/>
      <c r="I184" s="67"/>
    </row>
    <row r="185" spans="3:9" ht="15.75">
      <c r="C185" s="136" t="s">
        <v>706</v>
      </c>
      <c r="D185" s="134"/>
      <c r="E185" s="134"/>
      <c r="F185" s="123"/>
      <c r="G185" s="135"/>
      <c r="H185" s="123"/>
      <c r="I185" s="67"/>
    </row>
    <row r="186" spans="3:9" ht="47.25">
      <c r="C186" s="110" t="s">
        <v>499</v>
      </c>
      <c r="D186" s="111" t="s">
        <v>457</v>
      </c>
      <c r="E186" s="111" t="s">
        <v>519</v>
      </c>
      <c r="F186" s="111" t="s">
        <v>520</v>
      </c>
      <c r="G186" s="111" t="s">
        <v>521</v>
      </c>
      <c r="H186" s="123"/>
      <c r="I186" s="67"/>
    </row>
    <row r="187" spans="3:9" ht="15.75">
      <c r="C187" s="257" t="s">
        <v>505</v>
      </c>
      <c r="D187" s="258"/>
      <c r="E187" s="258"/>
      <c r="F187" s="258"/>
      <c r="G187" s="259"/>
      <c r="H187" s="123"/>
      <c r="I187" s="67"/>
    </row>
    <row r="188" spans="3:9" ht="15.75">
      <c r="C188" s="254" t="s">
        <v>522</v>
      </c>
      <c r="D188" s="255"/>
      <c r="E188" s="255"/>
      <c r="F188" s="255"/>
      <c r="G188" s="260"/>
      <c r="H188" s="123"/>
      <c r="I188" s="67"/>
    </row>
    <row r="189" spans="3:9" ht="15.75">
      <c r="C189" s="136"/>
      <c r="D189" s="134"/>
      <c r="E189" s="134"/>
      <c r="F189" s="123"/>
      <c r="G189" s="135"/>
      <c r="H189" s="123"/>
      <c r="I189" s="67"/>
    </row>
    <row r="190" spans="3:9" ht="32.25" customHeight="1">
      <c r="C190" s="247" t="s">
        <v>707</v>
      </c>
      <c r="D190" s="248"/>
      <c r="E190" s="248"/>
      <c r="F190" s="248"/>
      <c r="G190" s="248"/>
      <c r="H190" s="248"/>
      <c r="I190" s="249"/>
    </row>
    <row r="191" spans="3:9" ht="15.75">
      <c r="C191" s="125" t="s">
        <v>523</v>
      </c>
      <c r="D191" s="125"/>
      <c r="E191" s="125"/>
      <c r="F191" s="126">
        <v>45523</v>
      </c>
      <c r="G191" s="123"/>
      <c r="H191" s="123"/>
      <c r="I191" s="67"/>
    </row>
    <row r="192" spans="3:9" ht="15.75">
      <c r="C192" s="125" t="s">
        <v>524</v>
      </c>
      <c r="D192" s="125"/>
      <c r="E192" s="125"/>
      <c r="F192" s="126">
        <v>38559250490</v>
      </c>
      <c r="G192"/>
      <c r="H192" s="137"/>
      <c r="I192" s="67"/>
    </row>
    <row r="193" spans="3:9" ht="15.75">
      <c r="C193" s="125" t="s">
        <v>525</v>
      </c>
      <c r="D193" s="125"/>
      <c r="E193" s="125"/>
      <c r="F193" s="126">
        <v>227240921.12</v>
      </c>
      <c r="G193"/>
      <c r="H193" s="138"/>
      <c r="I193" s="67"/>
    </row>
    <row r="194" spans="3:9" ht="15.75">
      <c r="C194" s="139"/>
      <c r="D194"/>
      <c r="E194"/>
      <c r="F194"/>
      <c r="G194" s="133"/>
      <c r="H194"/>
      <c r="I194" s="67"/>
    </row>
    <row r="195" spans="3:9" ht="16.5" thickBot="1">
      <c r="C195" s="140" t="s">
        <v>708</v>
      </c>
      <c r="D195" s="141"/>
      <c r="E195" s="141"/>
      <c r="F195" s="141"/>
      <c r="G195" s="141"/>
      <c r="H195" s="141"/>
      <c r="I195" s="142"/>
    </row>
    <row r="196" ht="14.25" thickBot="1"/>
    <row r="197" spans="3:7" ht="13.5">
      <c r="C197" s="213"/>
      <c r="D197" s="61"/>
      <c r="E197" s="61"/>
      <c r="F197" s="250" t="s">
        <v>715</v>
      </c>
      <c r="G197" s="251"/>
    </row>
    <row r="198" spans="3:7" ht="15">
      <c r="C198" s="214" t="s">
        <v>716</v>
      </c>
      <c r="D198"/>
      <c r="E198"/>
      <c r="F198" s="215"/>
      <c r="G198" s="216"/>
    </row>
    <row r="199" spans="3:7" ht="15">
      <c r="C199" s="46"/>
      <c r="D199"/>
      <c r="E199"/>
      <c r="F199" s="217"/>
      <c r="G199" s="216"/>
    </row>
    <row r="200" spans="3:7" ht="13.5">
      <c r="C200" s="46"/>
      <c r="D200" s="217"/>
      <c r="E200" s="217"/>
      <c r="F200" s="215"/>
      <c r="G200" s="216"/>
    </row>
    <row r="201" spans="3:7" ht="13.5">
      <c r="C201" s="218" t="s">
        <v>717</v>
      </c>
      <c r="D201" s="217"/>
      <c r="E201" s="217"/>
      <c r="F201" s="215"/>
      <c r="G201" s="216"/>
    </row>
    <row r="202" spans="3:7" ht="22.5" customHeight="1">
      <c r="C202" s="252" t="s">
        <v>718</v>
      </c>
      <c r="D202" s="253"/>
      <c r="E202" s="253"/>
      <c r="F202" s="215"/>
      <c r="G202" s="216"/>
    </row>
    <row r="203" spans="3:7" ht="21.75" customHeight="1">
      <c r="C203" s="252"/>
      <c r="D203" s="253"/>
      <c r="E203" s="253"/>
      <c r="F203" s="73"/>
      <c r="G203" s="75"/>
    </row>
    <row r="204" spans="3:7" ht="13.5">
      <c r="C204" s="218" t="s">
        <v>719</v>
      </c>
      <c r="D204" s="217"/>
      <c r="E204" s="217"/>
      <c r="F204" s="73"/>
      <c r="G204" s="75"/>
    </row>
    <row r="205" spans="3:7" ht="15">
      <c r="C205" s="46"/>
      <c r="D205"/>
      <c r="E205"/>
      <c r="F205" s="73"/>
      <c r="G205" s="75"/>
    </row>
    <row r="206" spans="3:7" ht="14.25" thickBot="1">
      <c r="C206" s="68"/>
      <c r="D206" s="69"/>
      <c r="E206" s="69"/>
      <c r="F206" s="70"/>
      <c r="G206" s="72"/>
    </row>
    <row r="207" ht="14.25" thickBot="1"/>
    <row r="208" ht="13.5">
      <c r="C208" s="219" t="s">
        <v>720</v>
      </c>
    </row>
    <row r="209" ht="15">
      <c r="C209" s="220" t="s">
        <v>721</v>
      </c>
    </row>
    <row r="210" ht="13.5">
      <c r="C210" s="221"/>
    </row>
    <row r="211" ht="13.5">
      <c r="C211" s="221"/>
    </row>
    <row r="212" ht="13.5">
      <c r="C212" s="221"/>
    </row>
    <row r="213" ht="13.5">
      <c r="C213" s="221"/>
    </row>
    <row r="214" ht="13.5">
      <c r="C214" s="221"/>
    </row>
    <row r="215" ht="13.5">
      <c r="C215" s="221"/>
    </row>
    <row r="216" ht="13.5">
      <c r="C216" s="221"/>
    </row>
    <row r="217" ht="13.5">
      <c r="C217" s="221"/>
    </row>
    <row r="218" ht="14.25" thickBot="1">
      <c r="C218" s="222"/>
    </row>
  </sheetData>
  <sheetProtection/>
  <mergeCells count="11">
    <mergeCell ref="C120:H120"/>
    <mergeCell ref="C127:C128"/>
    <mergeCell ref="D127:D128"/>
    <mergeCell ref="C167:H167"/>
    <mergeCell ref="H164:H165"/>
    <mergeCell ref="C190:I190"/>
    <mergeCell ref="F197:G197"/>
    <mergeCell ref="C202:E203"/>
    <mergeCell ref="C166:H166"/>
    <mergeCell ref="C187:G187"/>
    <mergeCell ref="C188:G188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scale="31" r:id="rId2"/>
  <rowBreaks count="1" manualBreakCount="1">
    <brk id="154" max="9" man="1"/>
  </rowBreaks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X240"/>
  <sheetViews>
    <sheetView showGridLines="0" view="pageBreakPreview" zoomScale="60" zoomScaleNormal="90" zoomScalePageLayoutView="0" workbookViewId="0" topLeftCell="A1">
      <pane ySplit="6" topLeftCell="A7" activePane="bottomLeft" state="frozen"/>
      <selection pane="topLeft" activeCell="A1" sqref="A1"/>
      <selection pane="bottomLeft" activeCell="C222" sqref="C22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4.28125" style="2" customWidth="1"/>
    <col min="4" max="4" width="23.4218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9.00390625" style="3" bestFit="1" customWidth="1"/>
    <col min="11" max="11" width="9.8515625" style="2" bestFit="1" customWidth="1"/>
    <col min="12" max="12" width="21.140625" style="2" bestFit="1" customWidth="1"/>
    <col min="13" max="13" width="16.421875" style="2" bestFit="1" customWidth="1"/>
    <col min="14" max="14" width="7.28125" style="2" bestFit="1" customWidth="1"/>
    <col min="15" max="15" width="9.28125" style="2" bestFit="1" customWidth="1"/>
    <col min="16" max="16" width="17.8515625" style="2" bestFit="1" customWidth="1"/>
    <col min="17" max="17" width="6.7109375" style="2" bestFit="1" customWidth="1"/>
    <col min="18" max="18" width="19.140625" style="2" bestFit="1" customWidth="1"/>
    <col min="19" max="19" width="25.140625" style="2" bestFit="1" customWidth="1"/>
    <col min="20" max="20" width="21.421875" style="2" bestFit="1" customWidth="1"/>
    <col min="21" max="21" width="19.7109375" style="2" bestFit="1" customWidth="1"/>
    <col min="22" max="22" width="14.00390625" style="2" bestFit="1" customWidth="1"/>
    <col min="23" max="23" width="13.140625" style="2" bestFit="1" customWidth="1"/>
    <col min="24" max="24" width="9.28125" style="2" bestFit="1" customWidth="1"/>
    <col min="25" max="25" width="13.140625" style="2" bestFit="1" customWidth="1"/>
    <col min="26" max="26" width="7.421875" style="2" bestFit="1" customWidth="1"/>
    <col min="27" max="27" width="19.421875" style="2" bestFit="1" customWidth="1"/>
    <col min="28" max="28" width="20.8515625" style="2" bestFit="1" customWidth="1"/>
    <col min="29" max="29" width="19.00390625" style="2" bestFit="1" customWidth="1"/>
    <col min="30" max="30" width="25.8515625" style="2" bestFit="1" customWidth="1"/>
    <col min="31" max="31" width="14.57421875" style="3" bestFit="1" customWidth="1"/>
    <col min="32" max="32" width="14.421875" style="2" bestFit="1" customWidth="1"/>
    <col min="33" max="33" width="27.28125" style="2" bestFit="1" customWidth="1"/>
    <col min="34" max="34" width="11.57421875" style="2" bestFit="1" customWidth="1"/>
    <col min="35" max="35" width="6.28125" style="2" bestFit="1" customWidth="1"/>
    <col min="36" max="36" width="7.00390625" style="2" bestFit="1" customWidth="1"/>
    <col min="37" max="37" width="23.8515625" style="2" bestFit="1" customWidth="1"/>
    <col min="38" max="38" width="12.8515625" style="2" bestFit="1" customWidth="1"/>
    <col min="39" max="39" width="11.28125" style="2" bestFit="1" customWidth="1"/>
    <col min="40" max="40" width="15.28125" style="2" bestFit="1" customWidth="1"/>
    <col min="41" max="41" width="21.140625" style="2" bestFit="1" customWidth="1"/>
    <col min="42" max="42" width="23.8515625" style="2" bestFit="1" customWidth="1"/>
    <col min="43" max="43" width="14.421875" style="2" bestFit="1" customWidth="1"/>
    <col min="44" max="44" width="11.140625" style="3" bestFit="1" customWidth="1"/>
    <col min="45" max="45" width="15.00390625" style="2" bestFit="1" customWidth="1"/>
    <col min="46" max="46" width="11.7109375" style="3" bestFit="1" customWidth="1"/>
    <col min="47" max="47" width="23.57421875" style="2" bestFit="1" customWidth="1"/>
    <col min="48" max="48" width="22.140625" style="2" bestFit="1" customWidth="1"/>
    <col min="49" max="49" width="21.00390625" style="2" bestFit="1" customWidth="1"/>
    <col min="50" max="50" width="15.7109375" style="3" bestFit="1" customWidth="1"/>
    <col min="51" max="51" width="10.421875" style="2" bestFit="1" customWidth="1"/>
    <col min="52" max="52" width="13.7109375" style="2" bestFit="1" customWidth="1"/>
    <col min="53" max="53" width="18.00390625" style="2" bestFit="1" customWidth="1"/>
    <col min="54" max="54" width="19.7109375" style="2" bestFit="1" customWidth="1"/>
    <col min="55" max="55" width="13.8515625" style="2" bestFit="1" customWidth="1"/>
    <col min="56" max="56" width="15.7109375" style="2" bestFit="1" customWidth="1"/>
    <col min="57" max="57" width="28.57421875" style="2" bestFit="1" customWidth="1"/>
    <col min="58" max="58" width="20.28125" style="2" bestFit="1" customWidth="1"/>
    <col min="59" max="59" width="16.00390625" style="2" bestFit="1" customWidth="1"/>
    <col min="60" max="60" width="13.7109375" style="2" bestFit="1" customWidth="1"/>
    <col min="61" max="61" width="28.140625" style="2" bestFit="1" customWidth="1"/>
    <col min="62" max="62" width="15.8515625" style="2" bestFit="1" customWidth="1"/>
    <col min="63" max="63" width="26.28125" style="2" bestFit="1" customWidth="1"/>
    <col min="64" max="64" width="13.140625" style="2" bestFit="1" customWidth="1"/>
    <col min="65" max="65" width="15.00390625" style="2" bestFit="1" customWidth="1"/>
    <col min="66" max="66" width="9.00390625" style="2" bestFit="1" customWidth="1"/>
    <col min="67" max="67" width="18.00390625" style="2" bestFit="1" customWidth="1"/>
    <col min="68" max="68" width="14.28125" style="2" bestFit="1" customWidth="1"/>
    <col min="69" max="69" width="15.7109375" style="2" bestFit="1" customWidth="1"/>
    <col min="70" max="70" width="18.7109375" style="2" bestFit="1" customWidth="1"/>
    <col min="71" max="71" width="16.140625" style="2" bestFit="1" customWidth="1"/>
    <col min="72" max="72" width="23.57421875" style="2" bestFit="1" customWidth="1"/>
    <col min="73" max="73" width="23.8515625" style="2" bestFit="1" customWidth="1"/>
    <col min="74" max="74" width="22.8515625" style="2" bestFit="1" customWidth="1"/>
    <col min="75" max="75" width="11.7109375" style="2" bestFit="1" customWidth="1"/>
    <col min="76" max="76" width="11.8515625" style="2" bestFit="1" customWidth="1"/>
    <col min="77" max="77" width="15.140625" style="2" bestFit="1" customWidth="1"/>
    <col min="78" max="78" width="15.28125" style="2" bestFit="1" customWidth="1"/>
    <col min="79" max="79" width="19.57421875" style="2" bestFit="1" customWidth="1"/>
    <col min="80" max="80" width="21.57421875" style="2" bestFit="1" customWidth="1"/>
    <col min="81" max="81" width="18.8515625" style="2" bestFit="1" customWidth="1"/>
    <col min="82" max="82" width="8.7109375" style="2" bestFit="1" customWidth="1"/>
    <col min="83" max="83" width="8.8515625" style="2" bestFit="1" customWidth="1"/>
    <col min="84" max="84" width="13.140625" style="2" bestFit="1" customWidth="1"/>
    <col min="85" max="85" width="9.57421875" style="2" bestFit="1" customWidth="1"/>
    <col min="86" max="86" width="9.7109375" style="2" bestFit="1" customWidth="1"/>
    <col min="87" max="87" width="14.00390625" style="2" bestFit="1" customWidth="1"/>
    <col min="88" max="88" width="17.00390625" style="2" bestFit="1" customWidth="1"/>
    <col min="89" max="89" width="17.28125" style="2" bestFit="1" customWidth="1"/>
    <col min="90" max="90" width="21.57421875" style="2" bestFit="1" customWidth="1"/>
    <col min="91" max="91" width="17.7109375" style="2" bestFit="1" customWidth="1"/>
    <col min="92" max="92" width="14.57421875" style="2" bestFit="1" customWidth="1"/>
    <col min="93" max="93" width="15.7109375" style="2" bestFit="1" customWidth="1"/>
    <col min="94" max="94" width="19.140625" style="2" bestFit="1" customWidth="1"/>
    <col min="95" max="95" width="12.421875" style="2" bestFit="1" customWidth="1"/>
    <col min="96" max="97" width="14.8515625" style="2" bestFit="1" customWidth="1"/>
    <col min="98" max="98" width="14.421875" style="2" bestFit="1" customWidth="1"/>
    <col min="99" max="99" width="23.140625" style="2" bestFit="1" customWidth="1"/>
    <col min="100" max="100" width="26.00390625" style="2" bestFit="1" customWidth="1"/>
    <col min="101" max="101" width="19.421875" style="2" bestFit="1" customWidth="1"/>
    <col min="102" max="102" width="21.57421875" style="2" bestFit="1" customWidth="1"/>
    <col min="103" max="103" width="25.8515625" style="2" bestFit="1" customWidth="1"/>
    <col min="104" max="104" width="18.57421875" style="2" bestFit="1" customWidth="1"/>
    <col min="105" max="105" width="16.28125" style="2" bestFit="1" customWidth="1"/>
    <col min="106" max="106" width="15.421875" style="2" bestFit="1" customWidth="1"/>
    <col min="107" max="107" width="17.28125" style="2" bestFit="1" customWidth="1"/>
    <col min="108" max="108" width="17.421875" style="2" bestFit="1" customWidth="1"/>
    <col min="109" max="109" width="21.71093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3.421875" style="2" bestFit="1" customWidth="1"/>
    <col min="114" max="211" width="12.00390625" style="2" customWidth="1"/>
    <col min="212" max="212" width="17.140625" style="2" customWidth="1"/>
    <col min="213" max="16384" width="13.8515625" style="2" customWidth="1"/>
  </cols>
  <sheetData>
    <row r="1" spans="1:50" ht="13.5">
      <c r="A1" s="8"/>
      <c r="C1" s="8"/>
      <c r="D1" s="8"/>
      <c r="E1" s="8"/>
      <c r="F1" s="15"/>
      <c r="G1" s="12"/>
      <c r="H1" s="12"/>
      <c r="I1" s="11"/>
      <c r="J1" s="11"/>
      <c r="AE1" s="11"/>
      <c r="AR1" s="11"/>
      <c r="AT1" s="11"/>
      <c r="AX1" s="11"/>
    </row>
    <row r="2" spans="3:9" ht="19.5">
      <c r="C2" s="7" t="s">
        <v>25</v>
      </c>
      <c r="D2" s="8" t="s">
        <v>158</v>
      </c>
      <c r="I2" s="32" t="s">
        <v>447</v>
      </c>
    </row>
    <row r="3" spans="3:4" ht="16.5">
      <c r="C3" s="1" t="s">
        <v>27</v>
      </c>
      <c r="D3" s="21" t="s">
        <v>473</v>
      </c>
    </row>
    <row r="4" spans="3:4" ht="15.75">
      <c r="C4" s="1" t="s">
        <v>29</v>
      </c>
      <c r="D4" s="22">
        <v>44834</v>
      </c>
    </row>
    <row r="5" ht="14.25" thickBot="1">
      <c r="C5" s="1"/>
    </row>
    <row r="6" spans="3:9" ht="27">
      <c r="C6" s="51" t="s">
        <v>30</v>
      </c>
      <c r="D6" s="47" t="s">
        <v>31</v>
      </c>
      <c r="E6" s="9" t="s">
        <v>32</v>
      </c>
      <c r="F6" s="17" t="s">
        <v>33</v>
      </c>
      <c r="G6" s="14" t="s">
        <v>34</v>
      </c>
      <c r="H6" s="14" t="s">
        <v>35</v>
      </c>
      <c r="I6" s="29" t="s">
        <v>36</v>
      </c>
    </row>
    <row r="7" spans="3:9" ht="13.5">
      <c r="C7" s="52"/>
      <c r="D7" s="48"/>
      <c r="E7" s="4"/>
      <c r="F7" s="18"/>
      <c r="G7" s="23"/>
      <c r="H7" s="23"/>
      <c r="I7" s="30"/>
    </row>
    <row r="8" spans="1:9" ht="13.5">
      <c r="A8" s="10"/>
      <c r="B8" s="28"/>
      <c r="C8" s="53" t="s">
        <v>8</v>
      </c>
      <c r="D8" s="49"/>
      <c r="E8" s="6"/>
      <c r="F8" s="19"/>
      <c r="G8" s="24"/>
      <c r="H8" s="24"/>
      <c r="I8" s="31"/>
    </row>
    <row r="9" spans="1:9" ht="13.5">
      <c r="A9" s="28"/>
      <c r="B9" s="28"/>
      <c r="C9" s="53" t="s">
        <v>9</v>
      </c>
      <c r="D9" s="49"/>
      <c r="E9" s="6"/>
      <c r="F9" s="19"/>
      <c r="G9" s="24"/>
      <c r="H9" s="24"/>
      <c r="I9" s="31"/>
    </row>
    <row r="10" spans="1:9" ht="13.5">
      <c r="A10" s="28"/>
      <c r="B10" s="28"/>
      <c r="C10" s="53"/>
      <c r="D10" s="49"/>
      <c r="E10" s="6"/>
      <c r="F10" s="19"/>
      <c r="G10" s="24"/>
      <c r="H10" s="24"/>
      <c r="I10" s="31"/>
    </row>
    <row r="11" spans="1:9" ht="13.5">
      <c r="A11" s="28"/>
      <c r="B11" s="28"/>
      <c r="C11" s="53" t="s">
        <v>10</v>
      </c>
      <c r="D11" s="49"/>
      <c r="E11" s="6"/>
      <c r="F11" s="19"/>
      <c r="G11" s="24" t="s">
        <v>2</v>
      </c>
      <c r="H11" s="24" t="s">
        <v>2</v>
      </c>
      <c r="I11" s="31"/>
    </row>
    <row r="12" spans="1:9" ht="13.5">
      <c r="A12" s="28"/>
      <c r="B12" s="28"/>
      <c r="C12" s="53"/>
      <c r="D12" s="49"/>
      <c r="E12" s="6"/>
      <c r="F12" s="19"/>
      <c r="G12" s="24"/>
      <c r="H12" s="24"/>
      <c r="I12" s="31"/>
    </row>
    <row r="13" spans="1:9" ht="13.5">
      <c r="A13" s="28"/>
      <c r="B13" s="28"/>
      <c r="C13" s="53" t="s">
        <v>11</v>
      </c>
      <c r="D13" s="49"/>
      <c r="E13" s="6"/>
      <c r="F13" s="19"/>
      <c r="G13" s="24" t="s">
        <v>2</v>
      </c>
      <c r="H13" s="24" t="s">
        <v>2</v>
      </c>
      <c r="I13" s="31"/>
    </row>
    <row r="14" spans="1:9" ht="13.5">
      <c r="A14" s="28"/>
      <c r="B14" s="28"/>
      <c r="C14" s="53"/>
      <c r="D14" s="49"/>
      <c r="E14" s="6"/>
      <c r="F14" s="19"/>
      <c r="G14" s="24"/>
      <c r="H14" s="24"/>
      <c r="I14" s="31"/>
    </row>
    <row r="15" spans="1:9" ht="13.5">
      <c r="A15" s="28"/>
      <c r="B15" s="28"/>
      <c r="C15" s="53" t="s">
        <v>13</v>
      </c>
      <c r="D15" s="49"/>
      <c r="E15" s="6"/>
      <c r="F15" s="19"/>
      <c r="G15" s="24" t="s">
        <v>2</v>
      </c>
      <c r="H15" s="24" t="s">
        <v>2</v>
      </c>
      <c r="I15" s="31"/>
    </row>
    <row r="16" spans="1:9" ht="13.5">
      <c r="A16" s="28"/>
      <c r="B16" s="28"/>
      <c r="C16" s="53"/>
      <c r="D16" s="49"/>
      <c r="E16" s="6"/>
      <c r="F16" s="19"/>
      <c r="G16" s="24"/>
      <c r="H16" s="24"/>
      <c r="I16" s="31"/>
    </row>
    <row r="17" spans="3:9" ht="13.5">
      <c r="C17" s="54" t="s">
        <v>14</v>
      </c>
      <c r="D17" s="49"/>
      <c r="E17" s="6"/>
      <c r="F17" s="19"/>
      <c r="G17" s="24"/>
      <c r="H17" s="24"/>
      <c r="I17" s="31"/>
    </row>
    <row r="18" spans="2:9" ht="13.5">
      <c r="B18" s="8" t="s">
        <v>159</v>
      </c>
      <c r="C18" s="52" t="s">
        <v>526</v>
      </c>
      <c r="D18" s="49" t="s">
        <v>160</v>
      </c>
      <c r="E18" s="6" t="s">
        <v>161</v>
      </c>
      <c r="F18" s="19">
        <v>4000000</v>
      </c>
      <c r="G18" s="24">
        <v>4005.66</v>
      </c>
      <c r="H18" s="24">
        <v>2.64</v>
      </c>
      <c r="I18" s="57">
        <v>6.0677</v>
      </c>
    </row>
    <row r="19" spans="3:9" ht="13.5">
      <c r="C19" s="55" t="s">
        <v>117</v>
      </c>
      <c r="D19" s="49"/>
      <c r="E19" s="6"/>
      <c r="F19" s="19"/>
      <c r="G19" s="25">
        <v>4005.66</v>
      </c>
      <c r="H19" s="25">
        <v>2.64</v>
      </c>
      <c r="I19" s="58"/>
    </row>
    <row r="20" spans="3:9" ht="13.5">
      <c r="C20" s="52"/>
      <c r="D20" s="49"/>
      <c r="E20" s="6"/>
      <c r="F20" s="19"/>
      <c r="G20" s="24"/>
      <c r="H20" s="24"/>
      <c r="I20" s="31"/>
    </row>
    <row r="21" spans="3:9" ht="13.5">
      <c r="C21" s="54" t="s">
        <v>15</v>
      </c>
      <c r="D21" s="49"/>
      <c r="E21" s="6"/>
      <c r="F21" s="19"/>
      <c r="G21" s="24"/>
      <c r="H21" s="24"/>
      <c r="I21" s="31"/>
    </row>
    <row r="22" spans="2:9" ht="13.5">
      <c r="B22" s="8" t="s">
        <v>162</v>
      </c>
      <c r="C22" s="52" t="s">
        <v>527</v>
      </c>
      <c r="D22" s="49" t="s">
        <v>163</v>
      </c>
      <c r="E22" s="6" t="s">
        <v>161</v>
      </c>
      <c r="F22" s="19">
        <v>10000000</v>
      </c>
      <c r="G22" s="24">
        <v>10036.89</v>
      </c>
      <c r="H22" s="24">
        <v>6.6</v>
      </c>
      <c r="I22" s="31">
        <v>6.0951</v>
      </c>
    </row>
    <row r="23" spans="2:9" ht="13.5">
      <c r="B23" s="8" t="s">
        <v>164</v>
      </c>
      <c r="C23" s="52" t="s">
        <v>528</v>
      </c>
      <c r="D23" s="49" t="s">
        <v>165</v>
      </c>
      <c r="E23" s="6" t="s">
        <v>161</v>
      </c>
      <c r="F23" s="19">
        <v>5000000</v>
      </c>
      <c r="G23" s="24">
        <v>5026.83</v>
      </c>
      <c r="H23" s="24">
        <v>3.31</v>
      </c>
      <c r="I23" s="31">
        <v>6.2398</v>
      </c>
    </row>
    <row r="24" spans="2:9" ht="13.5">
      <c r="B24" s="8" t="s">
        <v>166</v>
      </c>
      <c r="C24" s="52" t="s">
        <v>529</v>
      </c>
      <c r="D24" s="49" t="s">
        <v>167</v>
      </c>
      <c r="E24" s="6" t="s">
        <v>161</v>
      </c>
      <c r="F24" s="19">
        <v>1500000</v>
      </c>
      <c r="G24" s="24">
        <v>1508.19</v>
      </c>
      <c r="H24" s="24">
        <v>0.99</v>
      </c>
      <c r="I24" s="57">
        <v>6.2248</v>
      </c>
    </row>
    <row r="25" spans="3:9" ht="13.5">
      <c r="C25" s="55" t="s">
        <v>117</v>
      </c>
      <c r="D25" s="49"/>
      <c r="E25" s="6"/>
      <c r="F25" s="19"/>
      <c r="G25" s="25">
        <v>16571.91</v>
      </c>
      <c r="H25" s="25">
        <v>10.9</v>
      </c>
      <c r="I25" s="58"/>
    </row>
    <row r="26" spans="3:9" ht="13.5">
      <c r="C26" s="52"/>
      <c r="D26" s="49"/>
      <c r="E26" s="6"/>
      <c r="F26" s="19"/>
      <c r="G26" s="24"/>
      <c r="H26" s="24"/>
      <c r="I26" s="31"/>
    </row>
    <row r="27" spans="1:9" ht="13.5">
      <c r="A27" s="10"/>
      <c r="B27" s="28"/>
      <c r="C27" s="53" t="s">
        <v>16</v>
      </c>
      <c r="D27" s="49"/>
      <c r="E27" s="6"/>
      <c r="F27" s="19"/>
      <c r="G27" s="24"/>
      <c r="H27" s="24"/>
      <c r="I27" s="31"/>
    </row>
    <row r="28" spans="3:9" ht="13.5">
      <c r="C28" s="54" t="s">
        <v>17</v>
      </c>
      <c r="D28" s="49"/>
      <c r="E28" s="6"/>
      <c r="F28" s="19"/>
      <c r="G28" s="24"/>
      <c r="H28" s="24"/>
      <c r="I28" s="31"/>
    </row>
    <row r="29" spans="2:9" ht="13.5">
      <c r="B29" s="8" t="s">
        <v>168</v>
      </c>
      <c r="C29" s="52" t="s">
        <v>530</v>
      </c>
      <c r="D29" s="49" t="s">
        <v>169</v>
      </c>
      <c r="E29" s="6" t="s">
        <v>170</v>
      </c>
      <c r="F29" s="19">
        <v>200</v>
      </c>
      <c r="G29" s="24">
        <v>997.83</v>
      </c>
      <c r="H29" s="24">
        <v>0.66</v>
      </c>
      <c r="I29" s="31">
        <v>6.1003</v>
      </c>
    </row>
    <row r="30" spans="2:9" ht="13.5">
      <c r="B30" s="8" t="s">
        <v>171</v>
      </c>
      <c r="C30" s="52" t="s">
        <v>531</v>
      </c>
      <c r="D30" s="49" t="s">
        <v>172</v>
      </c>
      <c r="E30" s="6" t="s">
        <v>173</v>
      </c>
      <c r="F30" s="19">
        <v>200</v>
      </c>
      <c r="G30" s="24">
        <v>989.68</v>
      </c>
      <c r="H30" s="24">
        <v>0.65</v>
      </c>
      <c r="I30" s="57">
        <v>6.45</v>
      </c>
    </row>
    <row r="31" spans="3:9" ht="13.5">
      <c r="C31" s="55" t="s">
        <v>117</v>
      </c>
      <c r="D31" s="49"/>
      <c r="E31" s="6"/>
      <c r="F31" s="19"/>
      <c r="G31" s="25">
        <v>1987.51</v>
      </c>
      <c r="H31" s="25">
        <v>1.31</v>
      </c>
      <c r="I31" s="58"/>
    </row>
    <row r="32" spans="3:9" ht="13.5">
      <c r="C32" s="52"/>
      <c r="D32" s="49"/>
      <c r="E32" s="6"/>
      <c r="F32" s="19"/>
      <c r="G32" s="24"/>
      <c r="H32" s="24"/>
      <c r="I32" s="31"/>
    </row>
    <row r="33" spans="3:9" ht="13.5">
      <c r="C33" s="54" t="s">
        <v>18</v>
      </c>
      <c r="D33" s="49"/>
      <c r="E33" s="6"/>
      <c r="F33" s="19"/>
      <c r="G33" s="24"/>
      <c r="H33" s="24"/>
      <c r="I33" s="31"/>
    </row>
    <row r="34" spans="2:9" ht="13.5">
      <c r="B34" s="8" t="s">
        <v>174</v>
      </c>
      <c r="C34" s="52" t="s">
        <v>532</v>
      </c>
      <c r="D34" s="49" t="s">
        <v>175</v>
      </c>
      <c r="E34" s="6" t="s">
        <v>173</v>
      </c>
      <c r="F34" s="19">
        <v>200</v>
      </c>
      <c r="G34" s="24">
        <v>998.17</v>
      </c>
      <c r="H34" s="24">
        <v>0.66</v>
      </c>
      <c r="I34" s="31">
        <v>6.0801</v>
      </c>
    </row>
    <row r="35" spans="2:9" ht="13.5">
      <c r="B35" s="8" t="s">
        <v>176</v>
      </c>
      <c r="C35" s="52" t="s">
        <v>533</v>
      </c>
      <c r="D35" s="49" t="s">
        <v>177</v>
      </c>
      <c r="E35" s="6" t="s">
        <v>173</v>
      </c>
      <c r="F35" s="19">
        <v>200</v>
      </c>
      <c r="G35" s="24">
        <v>990.76</v>
      </c>
      <c r="H35" s="24">
        <v>0.65</v>
      </c>
      <c r="I35" s="57">
        <v>6.1899</v>
      </c>
    </row>
    <row r="36" spans="3:9" ht="13.5">
      <c r="C36" s="55" t="s">
        <v>117</v>
      </c>
      <c r="D36" s="49"/>
      <c r="E36" s="6"/>
      <c r="F36" s="19"/>
      <c r="G36" s="25">
        <v>1988.93</v>
      </c>
      <c r="H36" s="25">
        <v>1.31</v>
      </c>
      <c r="I36" s="58"/>
    </row>
    <row r="37" spans="3:9" ht="13.5">
      <c r="C37" s="52"/>
      <c r="D37" s="49"/>
      <c r="E37" s="6"/>
      <c r="F37" s="19"/>
      <c r="G37" s="24"/>
      <c r="H37" s="24"/>
      <c r="I37" s="31"/>
    </row>
    <row r="38" spans="3:9" ht="13.5">
      <c r="C38" s="54" t="s">
        <v>19</v>
      </c>
      <c r="D38" s="49"/>
      <c r="E38" s="6"/>
      <c r="F38" s="19"/>
      <c r="G38" s="24"/>
      <c r="H38" s="24"/>
      <c r="I38" s="31"/>
    </row>
    <row r="39" spans="2:9" ht="13.5">
      <c r="B39" s="8" t="s">
        <v>178</v>
      </c>
      <c r="C39" s="52" t="s">
        <v>462</v>
      </c>
      <c r="D39" s="49" t="s">
        <v>179</v>
      </c>
      <c r="E39" s="6" t="s">
        <v>161</v>
      </c>
      <c r="F39" s="19">
        <v>12500000</v>
      </c>
      <c r="G39" s="24">
        <v>12490.08</v>
      </c>
      <c r="H39" s="24">
        <v>8.22</v>
      </c>
      <c r="I39" s="31">
        <v>5.8008</v>
      </c>
    </row>
    <row r="40" spans="2:9" ht="13.5">
      <c r="B40" s="8" t="s">
        <v>180</v>
      </c>
      <c r="C40" s="52" t="s">
        <v>463</v>
      </c>
      <c r="D40" s="49" t="s">
        <v>181</v>
      </c>
      <c r="E40" s="6" t="s">
        <v>161</v>
      </c>
      <c r="F40" s="19">
        <v>12500000</v>
      </c>
      <c r="G40" s="24">
        <v>12462.1</v>
      </c>
      <c r="H40" s="24">
        <v>8.2</v>
      </c>
      <c r="I40" s="31">
        <v>5.8433</v>
      </c>
    </row>
    <row r="41" spans="2:9" ht="13.5">
      <c r="B41" s="8" t="s">
        <v>182</v>
      </c>
      <c r="C41" s="52" t="s">
        <v>464</v>
      </c>
      <c r="D41" s="49" t="s">
        <v>183</v>
      </c>
      <c r="E41" s="6" t="s">
        <v>161</v>
      </c>
      <c r="F41" s="19">
        <v>12500000</v>
      </c>
      <c r="G41" s="24">
        <v>12448.13</v>
      </c>
      <c r="H41" s="24">
        <v>8.19</v>
      </c>
      <c r="I41" s="31">
        <v>5.8502</v>
      </c>
    </row>
    <row r="42" spans="2:9" ht="13.5">
      <c r="B42" s="8" t="s">
        <v>184</v>
      </c>
      <c r="C42" s="52" t="s">
        <v>465</v>
      </c>
      <c r="D42" s="49" t="s">
        <v>185</v>
      </c>
      <c r="E42" s="6" t="s">
        <v>161</v>
      </c>
      <c r="F42" s="19">
        <v>12500000</v>
      </c>
      <c r="G42" s="24">
        <v>12433.54</v>
      </c>
      <c r="H42" s="24">
        <v>8.18</v>
      </c>
      <c r="I42" s="31">
        <v>5.9124</v>
      </c>
    </row>
    <row r="43" spans="2:9" ht="13.5">
      <c r="B43" s="8" t="s">
        <v>186</v>
      </c>
      <c r="C43" s="52" t="s">
        <v>466</v>
      </c>
      <c r="D43" s="49" t="s">
        <v>187</v>
      </c>
      <c r="E43" s="6" t="s">
        <v>161</v>
      </c>
      <c r="F43" s="19">
        <v>12500000</v>
      </c>
      <c r="G43" s="24">
        <v>12419.51</v>
      </c>
      <c r="H43" s="24">
        <v>8.17</v>
      </c>
      <c r="I43" s="31">
        <v>5.9137</v>
      </c>
    </row>
    <row r="44" spans="2:9" ht="13.5">
      <c r="B44" s="8" t="s">
        <v>188</v>
      </c>
      <c r="C44" s="52" t="s">
        <v>467</v>
      </c>
      <c r="D44" s="49" t="s">
        <v>189</v>
      </c>
      <c r="E44" s="6" t="s">
        <v>161</v>
      </c>
      <c r="F44" s="19">
        <v>12500000</v>
      </c>
      <c r="G44" s="24">
        <v>12361.81</v>
      </c>
      <c r="H44" s="24">
        <v>8.13</v>
      </c>
      <c r="I44" s="31">
        <v>6.0003</v>
      </c>
    </row>
    <row r="45" spans="2:9" ht="13.5">
      <c r="B45" s="8" t="s">
        <v>190</v>
      </c>
      <c r="C45" s="52" t="s">
        <v>468</v>
      </c>
      <c r="D45" s="49" t="s">
        <v>191</v>
      </c>
      <c r="E45" s="6" t="s">
        <v>161</v>
      </c>
      <c r="F45" s="19">
        <v>10000000</v>
      </c>
      <c r="G45" s="24">
        <v>9980.93</v>
      </c>
      <c r="H45" s="24">
        <v>6.57</v>
      </c>
      <c r="I45" s="31">
        <v>5.8115</v>
      </c>
    </row>
    <row r="46" spans="2:9" ht="13.5">
      <c r="B46" s="8" t="s">
        <v>192</v>
      </c>
      <c r="C46" s="52" t="s">
        <v>469</v>
      </c>
      <c r="D46" s="49" t="s">
        <v>193</v>
      </c>
      <c r="E46" s="6" t="s">
        <v>161</v>
      </c>
      <c r="F46" s="19">
        <v>10000000</v>
      </c>
      <c r="G46" s="24">
        <v>9878.21</v>
      </c>
      <c r="H46" s="24">
        <v>6.5</v>
      </c>
      <c r="I46" s="31">
        <v>6.0002</v>
      </c>
    </row>
    <row r="47" spans="2:9" ht="13.5">
      <c r="B47" s="8" t="s">
        <v>194</v>
      </c>
      <c r="C47" s="52" t="s">
        <v>470</v>
      </c>
      <c r="D47" s="49" t="s">
        <v>195</v>
      </c>
      <c r="E47" s="6" t="s">
        <v>161</v>
      </c>
      <c r="F47" s="19">
        <v>7500000</v>
      </c>
      <c r="G47" s="24">
        <v>7391.5</v>
      </c>
      <c r="H47" s="24">
        <v>4.86</v>
      </c>
      <c r="I47" s="31">
        <v>6.0202</v>
      </c>
    </row>
    <row r="48" spans="2:9" ht="13.5">
      <c r="B48" s="8" t="s">
        <v>196</v>
      </c>
      <c r="C48" s="52" t="s">
        <v>471</v>
      </c>
      <c r="D48" s="49" t="s">
        <v>197</v>
      </c>
      <c r="E48" s="6" t="s">
        <v>161</v>
      </c>
      <c r="F48" s="19">
        <v>6500000</v>
      </c>
      <c r="G48" s="24">
        <v>6435.47</v>
      </c>
      <c r="H48" s="24">
        <v>4.23</v>
      </c>
      <c r="I48" s="31">
        <v>6.0001</v>
      </c>
    </row>
    <row r="49" spans="2:9" ht="13.5">
      <c r="B49" s="8" t="s">
        <v>198</v>
      </c>
      <c r="C49" s="52" t="s">
        <v>472</v>
      </c>
      <c r="D49" s="49" t="s">
        <v>199</v>
      </c>
      <c r="E49" s="6" t="s">
        <v>161</v>
      </c>
      <c r="F49" s="19">
        <v>6000000</v>
      </c>
      <c r="G49" s="24">
        <v>5940.43</v>
      </c>
      <c r="H49" s="24">
        <v>3.91</v>
      </c>
      <c r="I49" s="57">
        <v>6.0001</v>
      </c>
    </row>
    <row r="50" spans="3:9" ht="13.5">
      <c r="C50" s="55" t="s">
        <v>117</v>
      </c>
      <c r="D50" s="49"/>
      <c r="E50" s="6"/>
      <c r="F50" s="19"/>
      <c r="G50" s="25">
        <v>114241.71</v>
      </c>
      <c r="H50" s="25">
        <v>75.16</v>
      </c>
      <c r="I50" s="58"/>
    </row>
    <row r="51" spans="3:9" ht="13.5">
      <c r="C51" s="52"/>
      <c r="D51" s="49"/>
      <c r="E51" s="6"/>
      <c r="F51" s="19"/>
      <c r="G51" s="24"/>
      <c r="H51" s="24"/>
      <c r="I51" s="31"/>
    </row>
    <row r="52" spans="3:9" ht="13.5">
      <c r="C52" s="55" t="s">
        <v>20</v>
      </c>
      <c r="D52" s="49"/>
      <c r="E52" s="6"/>
      <c r="F52" s="19"/>
      <c r="G52" s="24" t="s">
        <v>2</v>
      </c>
      <c r="H52" s="24" t="s">
        <v>2</v>
      </c>
      <c r="I52" s="31"/>
    </row>
    <row r="53" spans="3:9" ht="13.5">
      <c r="C53" s="52"/>
      <c r="D53" s="49"/>
      <c r="E53" s="6"/>
      <c r="F53" s="19"/>
      <c r="G53" s="24"/>
      <c r="H53" s="24"/>
      <c r="I53" s="31"/>
    </row>
    <row r="54" spans="1:9" ht="13.5">
      <c r="A54" s="10"/>
      <c r="B54" s="28"/>
      <c r="C54" s="53" t="s">
        <v>21</v>
      </c>
      <c r="D54" s="49"/>
      <c r="E54" s="6"/>
      <c r="F54" s="19"/>
      <c r="G54" s="24"/>
      <c r="H54" s="24"/>
      <c r="I54" s="31"/>
    </row>
    <row r="55" spans="1:9" ht="13.5">
      <c r="A55" s="28"/>
      <c r="B55" s="28"/>
      <c r="C55" s="53" t="s">
        <v>22</v>
      </c>
      <c r="D55" s="49"/>
      <c r="E55" s="6"/>
      <c r="F55" s="19"/>
      <c r="G55" s="24" t="s">
        <v>2</v>
      </c>
      <c r="H55" s="24" t="s">
        <v>2</v>
      </c>
      <c r="I55" s="31"/>
    </row>
    <row r="56" spans="1:9" ht="13.5">
      <c r="A56" s="28"/>
      <c r="B56" s="28"/>
      <c r="C56" s="53"/>
      <c r="D56" s="49"/>
      <c r="E56" s="6"/>
      <c r="F56" s="19"/>
      <c r="G56" s="24"/>
      <c r="H56" s="24"/>
      <c r="I56" s="31"/>
    </row>
    <row r="57" spans="3:9" ht="13.5">
      <c r="C57" s="54" t="s">
        <v>476</v>
      </c>
      <c r="D57" s="49"/>
      <c r="E57" s="6"/>
      <c r="F57" s="19"/>
      <c r="G57" s="24" t="s">
        <v>2</v>
      </c>
      <c r="H57" s="24" t="s">
        <v>2</v>
      </c>
      <c r="I57" s="31"/>
    </row>
    <row r="58" spans="3:9" ht="13.5">
      <c r="C58" s="54"/>
      <c r="D58" s="49"/>
      <c r="E58" s="6"/>
      <c r="F58" s="19"/>
      <c r="G58" s="24"/>
      <c r="H58" s="24"/>
      <c r="I58" s="31"/>
    </row>
    <row r="59" spans="3:9" ht="13.5">
      <c r="C59" s="55" t="s">
        <v>477</v>
      </c>
      <c r="D59" s="49"/>
      <c r="E59" s="6"/>
      <c r="F59" s="19"/>
      <c r="G59" s="24"/>
      <c r="H59" s="24"/>
      <c r="I59" s="31"/>
    </row>
    <row r="60" spans="2:9" ht="13.5">
      <c r="B60" s="8" t="s">
        <v>200</v>
      </c>
      <c r="C60" s="52" t="s">
        <v>201</v>
      </c>
      <c r="D60" s="49"/>
      <c r="E60" s="6"/>
      <c r="F60" s="19"/>
      <c r="G60" s="24">
        <v>250</v>
      </c>
      <c r="H60" s="24">
        <v>0.16</v>
      </c>
      <c r="I60" s="31">
        <v>5</v>
      </c>
    </row>
    <row r="61" spans="2:9" ht="13.5">
      <c r="B61" s="8" t="s">
        <v>202</v>
      </c>
      <c r="C61" s="52" t="s">
        <v>203</v>
      </c>
      <c r="D61" s="49"/>
      <c r="E61" s="6"/>
      <c r="F61" s="19"/>
      <c r="G61" s="24">
        <v>200</v>
      </c>
      <c r="H61" s="24">
        <v>0.13</v>
      </c>
      <c r="I61" s="31">
        <v>3.75</v>
      </c>
    </row>
    <row r="62" spans="2:9" ht="13.5">
      <c r="B62" s="8" t="s">
        <v>204</v>
      </c>
      <c r="C62" s="52" t="s">
        <v>132</v>
      </c>
      <c r="D62" s="49"/>
      <c r="E62" s="6"/>
      <c r="F62" s="19"/>
      <c r="G62" s="24">
        <v>200</v>
      </c>
      <c r="H62" s="24">
        <v>0.13</v>
      </c>
      <c r="I62" s="31">
        <v>4.9</v>
      </c>
    </row>
    <row r="63" spans="2:9" ht="13.5">
      <c r="B63" s="8" t="s">
        <v>205</v>
      </c>
      <c r="C63" s="52" t="s">
        <v>206</v>
      </c>
      <c r="D63" s="49"/>
      <c r="E63" s="6"/>
      <c r="F63" s="19"/>
      <c r="G63" s="24">
        <v>100</v>
      </c>
      <c r="H63" s="24">
        <v>0.07</v>
      </c>
      <c r="I63" s="31">
        <v>4.9</v>
      </c>
    </row>
    <row r="64" spans="2:9" ht="13.5">
      <c r="B64" s="8" t="s">
        <v>207</v>
      </c>
      <c r="C64" s="52" t="s">
        <v>132</v>
      </c>
      <c r="D64" s="49"/>
      <c r="E64" s="6"/>
      <c r="F64" s="19"/>
      <c r="G64" s="24">
        <v>100</v>
      </c>
      <c r="H64" s="24">
        <v>0.07</v>
      </c>
      <c r="I64" s="31">
        <v>4.9</v>
      </c>
    </row>
    <row r="65" spans="2:9" ht="13.5">
      <c r="B65" s="8" t="s">
        <v>208</v>
      </c>
      <c r="C65" s="52" t="s">
        <v>209</v>
      </c>
      <c r="D65" s="49"/>
      <c r="E65" s="6"/>
      <c r="F65" s="19"/>
      <c r="G65" s="24">
        <v>100</v>
      </c>
      <c r="H65" s="24">
        <v>0.07</v>
      </c>
      <c r="I65" s="57">
        <v>5.1</v>
      </c>
    </row>
    <row r="66" spans="3:9" ht="13.5">
      <c r="C66" s="55" t="s">
        <v>117</v>
      </c>
      <c r="D66" s="49"/>
      <c r="E66" s="6"/>
      <c r="F66" s="19"/>
      <c r="G66" s="25">
        <v>950</v>
      </c>
      <c r="H66" s="25">
        <v>0.63</v>
      </c>
      <c r="I66" s="58"/>
    </row>
    <row r="67" spans="3:9" ht="13.5">
      <c r="C67" s="52"/>
      <c r="D67" s="49"/>
      <c r="E67" s="6"/>
      <c r="F67" s="19"/>
      <c r="G67" s="24"/>
      <c r="H67" s="24"/>
      <c r="I67" s="31"/>
    </row>
    <row r="68" spans="3:9" ht="13.5">
      <c r="C68" s="54" t="s">
        <v>478</v>
      </c>
      <c r="D68" s="49"/>
      <c r="E68" s="6"/>
      <c r="F68" s="19"/>
      <c r="G68" s="24"/>
      <c r="H68" s="24"/>
      <c r="I68" s="31"/>
    </row>
    <row r="69" spans="2:9" ht="13.5">
      <c r="B69" s="8" t="s">
        <v>153</v>
      </c>
      <c r="C69" s="52" t="s">
        <v>154</v>
      </c>
      <c r="D69" s="49"/>
      <c r="E69" s="6"/>
      <c r="F69" s="19"/>
      <c r="G69" s="24">
        <v>11421.5</v>
      </c>
      <c r="H69" s="24">
        <v>7.51</v>
      </c>
      <c r="I69" s="57">
        <v>5.62</v>
      </c>
    </row>
    <row r="70" spans="3:9" ht="13.5">
      <c r="C70" s="55" t="s">
        <v>117</v>
      </c>
      <c r="D70" s="49"/>
      <c r="E70" s="6"/>
      <c r="F70" s="19"/>
      <c r="G70" s="25">
        <v>11421.5</v>
      </c>
      <c r="H70" s="25">
        <v>7.51</v>
      </c>
      <c r="I70" s="58"/>
    </row>
    <row r="71" spans="3:9" ht="13.5">
      <c r="C71" s="52"/>
      <c r="D71" s="49"/>
      <c r="E71" s="6"/>
      <c r="F71" s="19"/>
      <c r="G71" s="24"/>
      <c r="H71" s="24"/>
      <c r="I71" s="31"/>
    </row>
    <row r="72" spans="1:9" ht="13.5">
      <c r="A72" s="10"/>
      <c r="B72" s="28"/>
      <c r="C72" s="53" t="s">
        <v>24</v>
      </c>
      <c r="D72" s="49"/>
      <c r="E72" s="6"/>
      <c r="F72" s="19"/>
      <c r="G72" s="24"/>
      <c r="H72" s="24"/>
      <c r="I72" s="31"/>
    </row>
    <row r="73" spans="2:9" ht="13.5">
      <c r="B73" s="8"/>
      <c r="C73" s="52" t="s">
        <v>155</v>
      </c>
      <c r="D73" s="49"/>
      <c r="E73" s="6"/>
      <c r="F73" s="19"/>
      <c r="G73" s="24">
        <v>833.32</v>
      </c>
      <c r="H73" s="24">
        <v>0.54</v>
      </c>
      <c r="I73" s="57"/>
    </row>
    <row r="74" spans="3:9" ht="13.5">
      <c r="C74" s="55" t="s">
        <v>117</v>
      </c>
      <c r="D74" s="49"/>
      <c r="E74" s="6"/>
      <c r="F74" s="19"/>
      <c r="G74" s="25">
        <v>833.32</v>
      </c>
      <c r="H74" s="25">
        <v>0.54</v>
      </c>
      <c r="I74" s="58"/>
    </row>
    <row r="75" spans="3:9" ht="13.5">
      <c r="C75" s="52"/>
      <c r="D75" s="49"/>
      <c r="E75" s="6"/>
      <c r="F75" s="19"/>
      <c r="G75" s="24"/>
      <c r="H75" s="24"/>
      <c r="I75" s="57"/>
    </row>
    <row r="76" spans="3:9" ht="14.25" thickBot="1">
      <c r="C76" s="56" t="s">
        <v>156</v>
      </c>
      <c r="D76" s="50"/>
      <c r="E76" s="5"/>
      <c r="F76" s="20"/>
      <c r="G76" s="26">
        <v>152000.54</v>
      </c>
      <c r="H76" s="26">
        <f>_xlfn.SUMIFS(H:H,C:C,"Total")</f>
        <v>100</v>
      </c>
      <c r="I76" s="59"/>
    </row>
    <row r="78" ht="14.25" thickBot="1"/>
    <row r="79" spans="3:9" ht="13.5">
      <c r="C79" s="60" t="s">
        <v>484</v>
      </c>
      <c r="D79" s="143"/>
      <c r="E79" s="144"/>
      <c r="F79" s="145"/>
      <c r="G79" s="146"/>
      <c r="H79" s="146"/>
      <c r="I79" s="147"/>
    </row>
    <row r="80" spans="3:9" ht="15.75">
      <c r="C80" s="78" t="s">
        <v>485</v>
      </c>
      <c r="D80" s="79"/>
      <c r="E80" s="80"/>
      <c r="F80" s="80"/>
      <c r="G80" s="79"/>
      <c r="H80" s="109"/>
      <c r="I80" s="65"/>
    </row>
    <row r="81" spans="3:9" ht="40.5">
      <c r="C81" s="263" t="s">
        <v>486</v>
      </c>
      <c r="D81" s="264" t="s">
        <v>487</v>
      </c>
      <c r="E81" s="81" t="s">
        <v>488</v>
      </c>
      <c r="F81" s="81" t="s">
        <v>488</v>
      </c>
      <c r="G81" s="81" t="s">
        <v>489</v>
      </c>
      <c r="H81" s="109"/>
      <c r="I81" s="65"/>
    </row>
    <row r="82" spans="3:9" ht="15.75">
      <c r="C82" s="263"/>
      <c r="D82" s="264"/>
      <c r="E82" s="81" t="s">
        <v>490</v>
      </c>
      <c r="F82" s="81" t="s">
        <v>491</v>
      </c>
      <c r="G82" s="81" t="s">
        <v>490</v>
      </c>
      <c r="H82" s="109"/>
      <c r="I82" s="65"/>
    </row>
    <row r="83" spans="3:9" ht="15.75">
      <c r="C83" s="82" t="s">
        <v>2</v>
      </c>
      <c r="D83" s="83" t="s">
        <v>2</v>
      </c>
      <c r="E83" s="83" t="s">
        <v>2</v>
      </c>
      <c r="F83" s="83" t="s">
        <v>2</v>
      </c>
      <c r="G83" s="83" t="s">
        <v>2</v>
      </c>
      <c r="H83" s="109"/>
      <c r="I83" s="65"/>
    </row>
    <row r="84" spans="3:9" ht="15.75">
      <c r="C84" s="84" t="s">
        <v>492</v>
      </c>
      <c r="D84" s="85"/>
      <c r="E84" s="85"/>
      <c r="F84" s="85"/>
      <c r="G84" s="85"/>
      <c r="H84" s="109"/>
      <c r="I84" s="65"/>
    </row>
    <row r="85" spans="3:9" ht="15.75">
      <c r="C85" s="86"/>
      <c r="D85" s="148"/>
      <c r="E85" s="148"/>
      <c r="F85" s="148"/>
      <c r="G85" s="148"/>
      <c r="H85" s="109"/>
      <c r="I85" s="65"/>
    </row>
    <row r="86" spans="3:9" ht="15.75">
      <c r="C86" s="86" t="s">
        <v>534</v>
      </c>
      <c r="D86" s="148"/>
      <c r="E86" s="148"/>
      <c r="F86" s="148"/>
      <c r="G86" s="148"/>
      <c r="H86" s="109"/>
      <c r="I86" s="65"/>
    </row>
    <row r="87" spans="3:9" ht="15.75">
      <c r="C87" s="149" t="s">
        <v>535</v>
      </c>
      <c r="D87" s="88" t="s">
        <v>691</v>
      </c>
      <c r="E87" s="88" t="s">
        <v>675</v>
      </c>
      <c r="F87" s="148"/>
      <c r="G87" s="148"/>
      <c r="H87" s="109"/>
      <c r="I87" s="65"/>
    </row>
    <row r="88" spans="3:9" ht="15.75">
      <c r="C88" s="149" t="s">
        <v>496</v>
      </c>
      <c r="D88" s="150"/>
      <c r="E88" s="150"/>
      <c r="F88" s="148"/>
      <c r="G88" s="148"/>
      <c r="H88" s="109"/>
      <c r="I88" s="65"/>
    </row>
    <row r="89" spans="3:9" ht="15.75">
      <c r="C89" s="149" t="s">
        <v>536</v>
      </c>
      <c r="D89" s="151">
        <v>1191.5019</v>
      </c>
      <c r="E89" s="151">
        <v>1217.4148</v>
      </c>
      <c r="F89" s="148"/>
      <c r="G89" s="148"/>
      <c r="H89" s="109"/>
      <c r="I89" s="65"/>
    </row>
    <row r="90" spans="3:9" ht="15.75">
      <c r="C90" s="149" t="s">
        <v>537</v>
      </c>
      <c r="D90" s="151">
        <v>1000.5404</v>
      </c>
      <c r="E90" s="151">
        <v>1000.5404</v>
      </c>
      <c r="F90" s="148"/>
      <c r="G90" s="148"/>
      <c r="H90" s="152"/>
      <c r="I90" s="65"/>
    </row>
    <row r="91" spans="3:9" ht="15.75">
      <c r="C91" s="149" t="s">
        <v>538</v>
      </c>
      <c r="D91" s="151">
        <v>1001.3456</v>
      </c>
      <c r="E91" s="151">
        <v>1001.578</v>
      </c>
      <c r="F91" s="148"/>
      <c r="G91" s="148"/>
      <c r="H91" s="152"/>
      <c r="I91" s="65"/>
    </row>
    <row r="92" spans="3:9" ht="15.75">
      <c r="C92" s="149" t="s">
        <v>539</v>
      </c>
      <c r="D92" s="151">
        <v>1003.3456</v>
      </c>
      <c r="E92" s="151">
        <v>1003.5789</v>
      </c>
      <c r="F92" s="148"/>
      <c r="G92" s="148"/>
      <c r="H92" s="152"/>
      <c r="I92" s="65"/>
    </row>
    <row r="93" spans="3:9" ht="15.75">
      <c r="C93" s="149" t="s">
        <v>497</v>
      </c>
      <c r="D93" s="151"/>
      <c r="E93" s="151"/>
      <c r="F93" s="148"/>
      <c r="G93" s="148"/>
      <c r="H93" s="109"/>
      <c r="I93" s="65"/>
    </row>
    <row r="94" spans="3:9" ht="15.75">
      <c r="C94" s="149" t="s">
        <v>540</v>
      </c>
      <c r="D94" s="151">
        <v>1186.7484</v>
      </c>
      <c r="E94" s="151">
        <v>1211.96</v>
      </c>
      <c r="F94" s="148"/>
      <c r="G94" s="148"/>
      <c r="H94" s="109"/>
      <c r="I94" s="65"/>
    </row>
    <row r="95" spans="3:9" ht="15.75">
      <c r="C95" s="149" t="s">
        <v>541</v>
      </c>
      <c r="D95" s="151">
        <v>1000.5404</v>
      </c>
      <c r="E95" s="151">
        <v>1000.5404</v>
      </c>
      <c r="F95" s="148"/>
      <c r="G95" s="148"/>
      <c r="H95" s="153"/>
      <c r="I95" s="65"/>
    </row>
    <row r="96" spans="3:9" ht="15.75">
      <c r="C96" s="149" t="s">
        <v>542</v>
      </c>
      <c r="D96" s="151">
        <v>1001.3372</v>
      </c>
      <c r="E96" s="151">
        <v>1001.5672</v>
      </c>
      <c r="F96" s="148"/>
      <c r="G96" s="148"/>
      <c r="H96" s="152"/>
      <c r="I96" s="65"/>
    </row>
    <row r="97" spans="3:9" ht="15.75">
      <c r="C97" s="149" t="s">
        <v>543</v>
      </c>
      <c r="D97" s="151">
        <v>1003.3373</v>
      </c>
      <c r="E97" s="151">
        <v>1003.569</v>
      </c>
      <c r="F97" s="148"/>
      <c r="G97" s="148"/>
      <c r="H97" s="152"/>
      <c r="I97" s="65"/>
    </row>
    <row r="98" spans="3:9" ht="15.75">
      <c r="C98" s="154"/>
      <c r="D98" s="148"/>
      <c r="E98" s="148"/>
      <c r="F98" s="148"/>
      <c r="G98" s="148"/>
      <c r="H98" s="109"/>
      <c r="I98" s="65"/>
    </row>
    <row r="99" spans="3:9" ht="15.75">
      <c r="C99" s="86" t="s">
        <v>676</v>
      </c>
      <c r="D99" s="91"/>
      <c r="E99" s="91"/>
      <c r="F99" s="91"/>
      <c r="G99" s="148"/>
      <c r="H99" s="109"/>
      <c r="I99" s="65"/>
    </row>
    <row r="100" spans="3:9" ht="15.75">
      <c r="C100" s="86"/>
      <c r="D100" s="91"/>
      <c r="E100" s="91"/>
      <c r="F100" s="91"/>
      <c r="G100" s="148"/>
      <c r="H100" s="109"/>
      <c r="I100" s="65"/>
    </row>
    <row r="101" spans="3:9" ht="31.5">
      <c r="C101" s="155" t="s">
        <v>544</v>
      </c>
      <c r="D101" s="156" t="s">
        <v>545</v>
      </c>
      <c r="E101" s="156" t="s">
        <v>546</v>
      </c>
      <c r="F101" s="156" t="s">
        <v>547</v>
      </c>
      <c r="G101" s="2"/>
      <c r="H101" s="2"/>
      <c r="I101" s="65"/>
    </row>
    <row r="102" spans="3:9" ht="47.25">
      <c r="C102" s="157" t="s">
        <v>692</v>
      </c>
      <c r="D102" s="156" t="s">
        <v>548</v>
      </c>
      <c r="E102" s="158">
        <v>2.6626362</v>
      </c>
      <c r="F102" s="158">
        <v>2.6626362</v>
      </c>
      <c r="G102" s="2"/>
      <c r="H102" s="159"/>
      <c r="I102" s="65"/>
    </row>
    <row r="103" spans="3:9" ht="47.25">
      <c r="C103" s="157" t="s">
        <v>693</v>
      </c>
      <c r="D103" s="156" t="s">
        <v>548</v>
      </c>
      <c r="E103" s="158">
        <v>2.9019017899999993</v>
      </c>
      <c r="F103" s="158">
        <v>2.9019017899999993</v>
      </c>
      <c r="G103" s="2"/>
      <c r="H103" s="159"/>
      <c r="I103" s="65"/>
    </row>
    <row r="104" spans="3:9" ht="47.25">
      <c r="C104" s="157" t="s">
        <v>694</v>
      </c>
      <c r="D104" s="156" t="s">
        <v>548</v>
      </c>
      <c r="E104" s="158">
        <v>3.74089571</v>
      </c>
      <c r="F104" s="158">
        <v>3.74089571</v>
      </c>
      <c r="G104" s="2"/>
      <c r="H104" s="159"/>
      <c r="I104" s="65"/>
    </row>
    <row r="105" spans="3:9" ht="47.25">
      <c r="C105" s="157" t="s">
        <v>695</v>
      </c>
      <c r="D105" s="156" t="s">
        <v>548</v>
      </c>
      <c r="E105" s="158">
        <v>3.69479354</v>
      </c>
      <c r="F105" s="158">
        <v>3.69479354</v>
      </c>
      <c r="G105" s="2"/>
      <c r="H105" s="159"/>
      <c r="I105" s="65"/>
    </row>
    <row r="106" spans="3:9" ht="47.25">
      <c r="C106" s="157" t="s">
        <v>696</v>
      </c>
      <c r="D106" s="156" t="s">
        <v>548</v>
      </c>
      <c r="E106" s="158">
        <v>4.5125597299999995</v>
      </c>
      <c r="F106" s="158">
        <v>4.5125597299999995</v>
      </c>
      <c r="G106" s="2"/>
      <c r="H106" s="159"/>
      <c r="I106" s="65"/>
    </row>
    <row r="107" spans="3:9" ht="47.25">
      <c r="C107" s="157" t="s">
        <v>690</v>
      </c>
      <c r="D107" s="156" t="s">
        <v>548</v>
      </c>
      <c r="E107" s="158">
        <v>3.99770968</v>
      </c>
      <c r="F107" s="158">
        <v>3.99770968</v>
      </c>
      <c r="G107" s="2"/>
      <c r="H107" s="159"/>
      <c r="I107" s="65"/>
    </row>
    <row r="108" spans="3:9" ht="15.75">
      <c r="C108" s="160"/>
      <c r="D108" s="91"/>
      <c r="E108" s="91"/>
      <c r="F108" s="91"/>
      <c r="G108" s="2"/>
      <c r="H108" s="66"/>
      <c r="I108" s="65"/>
    </row>
    <row r="109" spans="3:9" ht="31.5">
      <c r="C109" s="161" t="s">
        <v>544</v>
      </c>
      <c r="D109" s="156" t="s">
        <v>549</v>
      </c>
      <c r="E109" s="156" t="s">
        <v>546</v>
      </c>
      <c r="F109" s="156" t="s">
        <v>550</v>
      </c>
      <c r="G109" s="2"/>
      <c r="H109" s="66"/>
      <c r="I109" s="65"/>
    </row>
    <row r="110" spans="3:9" ht="47.25">
      <c r="C110" s="157" t="s">
        <v>692</v>
      </c>
      <c r="D110" s="156" t="s">
        <v>551</v>
      </c>
      <c r="E110" s="34">
        <v>2.57786771</v>
      </c>
      <c r="F110" s="34">
        <v>2.57786771</v>
      </c>
      <c r="G110" s="2"/>
      <c r="H110" s="66"/>
      <c r="I110" s="65"/>
    </row>
    <row r="111" spans="3:9" ht="47.25">
      <c r="C111" s="157" t="s">
        <v>693</v>
      </c>
      <c r="D111" s="156" t="s">
        <v>551</v>
      </c>
      <c r="E111" s="158">
        <v>2.8133828</v>
      </c>
      <c r="F111" s="158">
        <v>2.8133828</v>
      </c>
      <c r="G111" s="2"/>
      <c r="H111" s="66"/>
      <c r="I111" s="65"/>
    </row>
    <row r="112" spans="3:9" ht="47.25">
      <c r="C112" s="157" t="s">
        <v>694</v>
      </c>
      <c r="D112" s="156" t="s">
        <v>551</v>
      </c>
      <c r="E112" s="34">
        <v>3.6583017900000003</v>
      </c>
      <c r="F112" s="34">
        <v>3.6583017900000003</v>
      </c>
      <c r="G112" s="2"/>
      <c r="H112" s="66"/>
      <c r="I112" s="65"/>
    </row>
    <row r="113" spans="3:9" ht="47.25">
      <c r="C113" s="157" t="s">
        <v>695</v>
      </c>
      <c r="D113" s="156" t="s">
        <v>551</v>
      </c>
      <c r="E113" s="34">
        <v>3.6087758400000003</v>
      </c>
      <c r="F113" s="34">
        <v>3.6087758400000003</v>
      </c>
      <c r="G113" s="2"/>
      <c r="H113" s="66"/>
      <c r="I113" s="65"/>
    </row>
    <row r="114" spans="3:9" ht="47.25">
      <c r="C114" s="157" t="s">
        <v>696</v>
      </c>
      <c r="D114" s="156" t="s">
        <v>551</v>
      </c>
      <c r="E114" s="34">
        <v>4.42842856</v>
      </c>
      <c r="F114" s="34">
        <v>4.42842856</v>
      </c>
      <c r="G114" s="2"/>
      <c r="H114" s="66"/>
      <c r="I114" s="65"/>
    </row>
    <row r="115" spans="3:9" ht="47.25">
      <c r="C115" s="157" t="s">
        <v>690</v>
      </c>
      <c r="D115" s="156" t="s">
        <v>551</v>
      </c>
      <c r="E115" s="34">
        <v>3.917070489999999</v>
      </c>
      <c r="F115" s="34">
        <v>3.917070489999999</v>
      </c>
      <c r="G115" s="2"/>
      <c r="H115" s="66"/>
      <c r="I115" s="65"/>
    </row>
    <row r="116" spans="3:9" ht="15.75">
      <c r="C116" s="162"/>
      <c r="D116" s="163"/>
      <c r="E116"/>
      <c r="F116"/>
      <c r="G116" s="2"/>
      <c r="H116" s="66"/>
      <c r="I116" s="65"/>
    </row>
    <row r="117" spans="3:9" ht="31.5">
      <c r="C117" s="161" t="s">
        <v>544</v>
      </c>
      <c r="D117" s="156" t="s">
        <v>552</v>
      </c>
      <c r="E117" s="156" t="s">
        <v>546</v>
      </c>
      <c r="F117" s="156" t="s">
        <v>550</v>
      </c>
      <c r="G117" s="2"/>
      <c r="H117" s="66"/>
      <c r="I117" s="65"/>
    </row>
    <row r="118" spans="3:9" ht="31.5">
      <c r="C118" s="164">
        <v>44676</v>
      </c>
      <c r="D118" s="156" t="s">
        <v>553</v>
      </c>
      <c r="E118" s="158">
        <v>2.6814142</v>
      </c>
      <c r="F118" s="158">
        <v>2.6814142</v>
      </c>
      <c r="G118" s="2"/>
      <c r="H118" s="66"/>
      <c r="I118" s="65"/>
    </row>
    <row r="119" spans="3:9" ht="31.5">
      <c r="C119" s="164">
        <v>44711</v>
      </c>
      <c r="D119" s="156" t="s">
        <v>553</v>
      </c>
      <c r="E119" s="158">
        <v>3.14218387</v>
      </c>
      <c r="F119" s="158">
        <v>3.14218387</v>
      </c>
      <c r="G119" s="2"/>
      <c r="H119" s="66"/>
      <c r="I119" s="65"/>
    </row>
    <row r="120" spans="3:9" ht="31.5">
      <c r="C120" s="164">
        <v>44739</v>
      </c>
      <c r="D120" s="156" t="s">
        <v>553</v>
      </c>
      <c r="E120" s="158">
        <v>3.41188296</v>
      </c>
      <c r="F120" s="158">
        <v>3.41188296</v>
      </c>
      <c r="G120" s="2"/>
      <c r="H120" s="66"/>
      <c r="I120" s="65"/>
    </row>
    <row r="121" spans="3:9" ht="31.5">
      <c r="C121" s="164">
        <v>44767</v>
      </c>
      <c r="D121" s="156" t="s">
        <v>553</v>
      </c>
      <c r="E121" s="158">
        <v>3.51873289</v>
      </c>
      <c r="F121" s="158">
        <v>3.51873289</v>
      </c>
      <c r="G121" s="2"/>
      <c r="H121" s="66"/>
      <c r="I121" s="65"/>
    </row>
    <row r="122" spans="3:9" ht="31.5">
      <c r="C122" s="164">
        <v>44802</v>
      </c>
      <c r="D122" s="156" t="s">
        <v>553</v>
      </c>
      <c r="E122" s="158">
        <v>4.89861577</v>
      </c>
      <c r="F122" s="158">
        <v>4.89861577</v>
      </c>
      <c r="G122" s="2"/>
      <c r="H122" s="66"/>
      <c r="I122" s="65"/>
    </row>
    <row r="123" spans="3:9" ht="31.5">
      <c r="C123" s="164">
        <v>44830</v>
      </c>
      <c r="D123" s="156" t="s">
        <v>553</v>
      </c>
      <c r="E123" s="158">
        <v>3.73272615</v>
      </c>
      <c r="F123" s="158">
        <v>3.73272615</v>
      </c>
      <c r="G123" s="2"/>
      <c r="H123" s="66"/>
      <c r="I123" s="65"/>
    </row>
    <row r="124" spans="3:9" ht="15.75">
      <c r="C124" s="165"/>
      <c r="D124" s="163"/>
      <c r="E124"/>
      <c r="F124"/>
      <c r="G124" s="2"/>
      <c r="H124" s="66"/>
      <c r="I124" s="65"/>
    </row>
    <row r="125" spans="3:9" ht="31.5">
      <c r="C125" s="161" t="s">
        <v>544</v>
      </c>
      <c r="D125" s="156" t="s">
        <v>554</v>
      </c>
      <c r="E125" s="156" t="s">
        <v>546</v>
      </c>
      <c r="F125" s="156" t="s">
        <v>550</v>
      </c>
      <c r="G125" s="2"/>
      <c r="H125" s="66"/>
      <c r="I125" s="65"/>
    </row>
    <row r="126" spans="3:9" ht="31.5">
      <c r="C126" s="164">
        <v>44676</v>
      </c>
      <c r="D126" s="156" t="s">
        <v>555</v>
      </c>
      <c r="E126" s="34">
        <v>2.60431697</v>
      </c>
      <c r="F126" s="34">
        <v>2.60431697</v>
      </c>
      <c r="G126" s="2"/>
      <c r="H126" s="66"/>
      <c r="I126" s="65"/>
    </row>
    <row r="127" spans="3:9" ht="31.5">
      <c r="C127" s="164">
        <v>44711</v>
      </c>
      <c r="D127" s="156" t="s">
        <v>555</v>
      </c>
      <c r="E127" s="34">
        <v>3.04764068</v>
      </c>
      <c r="F127" s="34">
        <v>3.04764068</v>
      </c>
      <c r="G127" s="2"/>
      <c r="H127" s="66"/>
      <c r="I127" s="65"/>
    </row>
    <row r="128" spans="3:9" ht="31.5">
      <c r="C128" s="164">
        <v>44739</v>
      </c>
      <c r="D128" s="156" t="s">
        <v>555</v>
      </c>
      <c r="E128" s="34">
        <v>3.33637046</v>
      </c>
      <c r="F128" s="34">
        <v>3.33637046</v>
      </c>
      <c r="G128" s="2"/>
      <c r="H128" s="66"/>
      <c r="I128" s="65"/>
    </row>
    <row r="129" spans="3:9" ht="31.5">
      <c r="C129" s="164">
        <v>44767</v>
      </c>
      <c r="D129" s="156" t="s">
        <v>555</v>
      </c>
      <c r="E129" s="34">
        <v>3.44402352</v>
      </c>
      <c r="F129" s="34">
        <v>3.44402352</v>
      </c>
      <c r="G129" s="2"/>
      <c r="H129" s="66"/>
      <c r="I129" s="65"/>
    </row>
    <row r="130" spans="3:9" ht="31.5">
      <c r="C130" s="164">
        <v>44802</v>
      </c>
      <c r="D130" s="156" t="s">
        <v>555</v>
      </c>
      <c r="E130" s="34">
        <v>4.80512293</v>
      </c>
      <c r="F130" s="34">
        <v>4.80512293</v>
      </c>
      <c r="G130" s="2"/>
      <c r="H130" s="66"/>
      <c r="I130" s="65"/>
    </row>
    <row r="131" spans="3:9" ht="31.5">
      <c r="C131" s="164">
        <v>44830</v>
      </c>
      <c r="D131" s="156" t="s">
        <v>555</v>
      </c>
      <c r="E131" s="34">
        <v>3.65843931</v>
      </c>
      <c r="F131" s="34">
        <v>3.65843931</v>
      </c>
      <c r="G131" s="2"/>
      <c r="H131" s="66"/>
      <c r="I131" s="65"/>
    </row>
    <row r="132" spans="3:9" ht="15.75">
      <c r="C132" s="162"/>
      <c r="D132" s="91"/>
      <c r="E132"/>
      <c r="F132"/>
      <c r="G132" s="2"/>
      <c r="H132" s="66"/>
      <c r="I132" s="65"/>
    </row>
    <row r="133" spans="3:9" ht="31.5">
      <c r="C133" s="161" t="s">
        <v>544</v>
      </c>
      <c r="D133" s="156" t="s">
        <v>556</v>
      </c>
      <c r="E133" s="156" t="s">
        <v>546</v>
      </c>
      <c r="F133" s="156" t="s">
        <v>550</v>
      </c>
      <c r="G133" s="2"/>
      <c r="H133" s="66"/>
      <c r="I133" s="65"/>
    </row>
    <row r="134" spans="3:9" ht="47.25">
      <c r="C134" s="164">
        <v>44655</v>
      </c>
      <c r="D134" s="156" t="s">
        <v>557</v>
      </c>
      <c r="E134" s="158">
        <v>0.72031998</v>
      </c>
      <c r="F134" s="158">
        <v>0.72031998</v>
      </c>
      <c r="G134" s="2"/>
      <c r="H134" s="66"/>
      <c r="I134" s="65"/>
    </row>
    <row r="135" spans="3:9" ht="47.25">
      <c r="C135" s="164">
        <v>44662</v>
      </c>
      <c r="D135" s="156" t="s">
        <v>557</v>
      </c>
      <c r="E135" s="158">
        <v>0.52304435</v>
      </c>
      <c r="F135" s="158">
        <v>0.52304435</v>
      </c>
      <c r="G135" s="2"/>
      <c r="H135" s="66"/>
      <c r="I135" s="65"/>
    </row>
    <row r="136" spans="3:9" ht="47.25">
      <c r="C136" s="164">
        <v>44669</v>
      </c>
      <c r="D136" s="156" t="s">
        <v>557</v>
      </c>
      <c r="E136" s="158">
        <v>0.68562739</v>
      </c>
      <c r="F136" s="158">
        <v>0.68562739</v>
      </c>
      <c r="G136" s="2"/>
      <c r="H136" s="66"/>
      <c r="I136" s="65"/>
    </row>
    <row r="137" spans="3:9" ht="47.25">
      <c r="C137" s="164">
        <v>44676</v>
      </c>
      <c r="D137" s="156" t="s">
        <v>557</v>
      </c>
      <c r="E137" s="158">
        <v>0.7450898</v>
      </c>
      <c r="F137" s="158">
        <v>0.7450898</v>
      </c>
      <c r="G137" s="2"/>
      <c r="H137" s="66"/>
      <c r="I137" s="65"/>
    </row>
    <row r="138" spans="3:9" ht="47.25">
      <c r="C138" s="164">
        <v>44683</v>
      </c>
      <c r="D138" s="156" t="s">
        <v>557</v>
      </c>
      <c r="E138" s="158">
        <v>0.66410562</v>
      </c>
      <c r="F138" s="158">
        <v>0.66410562</v>
      </c>
      <c r="G138" s="2"/>
      <c r="H138" s="66"/>
      <c r="I138" s="65"/>
    </row>
    <row r="139" spans="3:9" ht="47.25">
      <c r="C139" s="164">
        <v>44690</v>
      </c>
      <c r="D139" s="156" t="s">
        <v>557</v>
      </c>
      <c r="E139" s="158">
        <v>0.08669398</v>
      </c>
      <c r="F139" s="158">
        <v>0.08669398</v>
      </c>
      <c r="G139" s="2"/>
      <c r="H139" s="66"/>
      <c r="I139" s="65"/>
    </row>
    <row r="140" spans="3:9" ht="47.25">
      <c r="C140" s="164">
        <v>44697</v>
      </c>
      <c r="D140" s="156" t="s">
        <v>557</v>
      </c>
      <c r="E140" s="158">
        <v>0.65858718</v>
      </c>
      <c r="F140" s="158">
        <v>0.65858718</v>
      </c>
      <c r="G140" s="2"/>
      <c r="H140" s="66"/>
      <c r="I140" s="65"/>
    </row>
    <row r="141" spans="3:9" ht="47.25">
      <c r="C141" s="164">
        <v>44704</v>
      </c>
      <c r="D141" s="156" t="s">
        <v>557</v>
      </c>
      <c r="E141" s="158">
        <v>0.93368767</v>
      </c>
      <c r="F141" s="158">
        <v>0.93368767</v>
      </c>
      <c r="G141" s="2"/>
      <c r="H141" s="66"/>
      <c r="I141" s="65"/>
    </row>
    <row r="142" spans="3:9" ht="47.25">
      <c r="C142" s="164">
        <v>44711</v>
      </c>
      <c r="D142" s="156" t="s">
        <v>557</v>
      </c>
      <c r="E142" s="158">
        <v>0.78907657</v>
      </c>
      <c r="F142" s="158">
        <v>0.78907657</v>
      </c>
      <c r="G142" s="2"/>
      <c r="H142" s="66"/>
      <c r="I142" s="65"/>
    </row>
    <row r="143" spans="3:9" ht="47.25">
      <c r="C143" s="164">
        <v>44718</v>
      </c>
      <c r="D143" s="156" t="s">
        <v>557</v>
      </c>
      <c r="E143" s="158">
        <v>0.7949805</v>
      </c>
      <c r="F143" s="158">
        <v>0.7949805</v>
      </c>
      <c r="G143" s="2"/>
      <c r="H143" s="66"/>
      <c r="I143" s="65"/>
    </row>
    <row r="144" spans="3:9" ht="47.25">
      <c r="C144" s="164">
        <v>44725</v>
      </c>
      <c r="D144" s="156" t="s">
        <v>557</v>
      </c>
      <c r="E144" s="158">
        <v>0.89033127</v>
      </c>
      <c r="F144" s="158">
        <v>0.89033127</v>
      </c>
      <c r="G144" s="2"/>
      <c r="H144" s="66"/>
      <c r="I144" s="65"/>
    </row>
    <row r="145" spans="3:9" ht="47.25">
      <c r="C145" s="164">
        <v>44732</v>
      </c>
      <c r="D145" s="156" t="s">
        <v>557</v>
      </c>
      <c r="E145" s="158">
        <v>0.83069645</v>
      </c>
      <c r="F145" s="158">
        <v>0.83069645</v>
      </c>
      <c r="G145" s="2"/>
      <c r="H145" s="66"/>
      <c r="I145" s="65"/>
    </row>
    <row r="146" spans="3:9" ht="47.25">
      <c r="C146" s="164">
        <v>44739</v>
      </c>
      <c r="D146" s="156" t="s">
        <v>557</v>
      </c>
      <c r="E146" s="158">
        <v>0.8845513</v>
      </c>
      <c r="F146" s="158">
        <v>0.8845513</v>
      </c>
      <c r="G146" s="2"/>
      <c r="H146" s="66"/>
      <c r="I146" s="65"/>
    </row>
    <row r="147" spans="3:9" ht="47.25">
      <c r="C147" s="164">
        <v>44746</v>
      </c>
      <c r="D147" s="156" t="s">
        <v>557</v>
      </c>
      <c r="E147" s="158">
        <v>0.95117253</v>
      </c>
      <c r="F147" s="158">
        <v>0.95117253</v>
      </c>
      <c r="G147" s="2"/>
      <c r="H147" s="66"/>
      <c r="I147" s="65"/>
    </row>
    <row r="148" spans="3:9" ht="47.25">
      <c r="C148" s="164">
        <v>44753</v>
      </c>
      <c r="D148" s="156" t="s">
        <v>557</v>
      </c>
      <c r="E148" s="158">
        <v>0.93025627</v>
      </c>
      <c r="F148" s="158">
        <v>0.93025627</v>
      </c>
      <c r="G148" s="2"/>
      <c r="H148" s="66"/>
      <c r="I148" s="65"/>
    </row>
    <row r="149" spans="3:9" ht="47.25">
      <c r="C149" s="164">
        <v>44760</v>
      </c>
      <c r="D149" s="156" t="s">
        <v>557</v>
      </c>
      <c r="E149" s="158">
        <v>0.86066518</v>
      </c>
      <c r="F149" s="158">
        <v>0.86066518</v>
      </c>
      <c r="G149" s="2"/>
      <c r="H149" s="66"/>
      <c r="I149" s="65"/>
    </row>
    <row r="150" spans="3:9" ht="47.25">
      <c r="C150" s="164">
        <v>44767</v>
      </c>
      <c r="D150" s="156" t="s">
        <v>557</v>
      </c>
      <c r="E150" s="158">
        <v>0.76438792</v>
      </c>
      <c r="F150" s="158">
        <v>0.76438792</v>
      </c>
      <c r="G150" s="2"/>
      <c r="H150" s="66"/>
      <c r="I150" s="65"/>
    </row>
    <row r="151" spans="3:9" ht="47.25">
      <c r="C151" s="164">
        <v>44774</v>
      </c>
      <c r="D151" s="156" t="s">
        <v>557</v>
      </c>
      <c r="E151" s="158">
        <v>0.88411885</v>
      </c>
      <c r="F151" s="158">
        <v>0.88411885</v>
      </c>
      <c r="G151" s="2"/>
      <c r="H151" s="66"/>
      <c r="I151" s="65"/>
    </row>
    <row r="152" spans="3:9" ht="47.25">
      <c r="C152" s="164">
        <v>44781</v>
      </c>
      <c r="D152" s="156" t="s">
        <v>557</v>
      </c>
      <c r="E152" s="158">
        <v>1.003759</v>
      </c>
      <c r="F152" s="158">
        <v>1.003759</v>
      </c>
      <c r="G152" s="2"/>
      <c r="H152" s="66"/>
      <c r="I152" s="65"/>
    </row>
    <row r="153" spans="3:9" ht="47.25">
      <c r="C153" s="164">
        <v>44789</v>
      </c>
      <c r="D153" s="156" t="s">
        <v>557</v>
      </c>
      <c r="E153" s="158">
        <v>1.20409602</v>
      </c>
      <c r="F153" s="158">
        <v>1.20409602</v>
      </c>
      <c r="G153" s="2"/>
      <c r="H153" s="66"/>
      <c r="I153" s="65"/>
    </row>
    <row r="154" spans="3:9" ht="47.25">
      <c r="C154" s="164">
        <v>44795</v>
      </c>
      <c r="D154" s="156" t="s">
        <v>557</v>
      </c>
      <c r="E154" s="158">
        <v>0.86860499</v>
      </c>
      <c r="F154" s="158">
        <v>0.86860499</v>
      </c>
      <c r="G154" s="2"/>
      <c r="H154" s="66"/>
      <c r="I154" s="65"/>
    </row>
    <row r="155" spans="3:9" ht="47.25">
      <c r="C155" s="164">
        <v>44802</v>
      </c>
      <c r="D155" s="156" t="s">
        <v>557</v>
      </c>
      <c r="E155" s="158">
        <v>0.91845778</v>
      </c>
      <c r="F155" s="158">
        <v>0.91845778</v>
      </c>
      <c r="G155" s="2"/>
      <c r="H155" s="66"/>
      <c r="I155" s="65"/>
    </row>
    <row r="156" spans="3:9" ht="47.25">
      <c r="C156" s="164">
        <v>44809</v>
      </c>
      <c r="D156" s="156" t="s">
        <v>557</v>
      </c>
      <c r="E156" s="158">
        <v>1.05254068</v>
      </c>
      <c r="F156" s="158">
        <v>1.05254068</v>
      </c>
      <c r="G156" s="2"/>
      <c r="H156" s="66"/>
      <c r="I156" s="65"/>
    </row>
    <row r="157" spans="3:9" ht="47.25">
      <c r="C157" s="164">
        <v>44816</v>
      </c>
      <c r="D157" s="156" t="s">
        <v>557</v>
      </c>
      <c r="E157" s="158">
        <v>1.006012</v>
      </c>
      <c r="F157" s="158">
        <v>1.006012</v>
      </c>
      <c r="G157" s="2"/>
      <c r="H157" s="66"/>
      <c r="I157" s="65"/>
    </row>
    <row r="158" spans="3:9" ht="47.25">
      <c r="C158" s="164">
        <v>44823</v>
      </c>
      <c r="D158" s="156" t="s">
        <v>557</v>
      </c>
      <c r="E158" s="158">
        <v>0.79421849</v>
      </c>
      <c r="F158" s="158">
        <v>0.79421849</v>
      </c>
      <c r="G158" s="2"/>
      <c r="H158" s="66"/>
      <c r="I158" s="65"/>
    </row>
    <row r="159" spans="3:9" ht="47.25">
      <c r="C159" s="164">
        <v>44830</v>
      </c>
      <c r="D159" s="156" t="s">
        <v>557</v>
      </c>
      <c r="E159" s="158">
        <v>0.86889561</v>
      </c>
      <c r="F159" s="158">
        <v>0.86889561</v>
      </c>
      <c r="G159" s="2"/>
      <c r="H159" s="66"/>
      <c r="I159" s="65"/>
    </row>
    <row r="160" spans="3:9" ht="15.75">
      <c r="C160" s="160"/>
      <c r="D160" s="91"/>
      <c r="E160" s="91"/>
      <c r="F160" s="91"/>
      <c r="G160" s="2"/>
      <c r="H160" s="66"/>
      <c r="I160" s="65"/>
    </row>
    <row r="161" spans="3:9" ht="31.5">
      <c r="C161" s="161" t="s">
        <v>544</v>
      </c>
      <c r="D161" s="156" t="s">
        <v>558</v>
      </c>
      <c r="E161" s="156" t="s">
        <v>546</v>
      </c>
      <c r="F161" s="156" t="s">
        <v>550</v>
      </c>
      <c r="G161" s="2"/>
      <c r="H161" s="66"/>
      <c r="I161" s="65"/>
    </row>
    <row r="162" spans="3:9" ht="47.25">
      <c r="C162" s="164">
        <v>44655</v>
      </c>
      <c r="D162" s="156" t="s">
        <v>559</v>
      </c>
      <c r="E162" s="158">
        <v>0.70099212</v>
      </c>
      <c r="F162" s="158">
        <v>0.70099212</v>
      </c>
      <c r="G162" s="2"/>
      <c r="H162" s="66"/>
      <c r="I162" s="65"/>
    </row>
    <row r="163" spans="3:9" ht="47.25">
      <c r="C163" s="164">
        <v>44662</v>
      </c>
      <c r="D163" s="156" t="s">
        <v>559</v>
      </c>
      <c r="E163" s="158">
        <v>0.50449883</v>
      </c>
      <c r="F163" s="158">
        <v>0.50449883</v>
      </c>
      <c r="G163" s="2"/>
      <c r="H163" s="66"/>
      <c r="I163" s="65"/>
    </row>
    <row r="164" spans="3:9" ht="47.25">
      <c r="C164" s="164">
        <v>44669</v>
      </c>
      <c r="D164" s="156" t="s">
        <v>559</v>
      </c>
      <c r="E164" s="158">
        <v>0.66596625</v>
      </c>
      <c r="F164" s="158">
        <v>0.66596625</v>
      </c>
      <c r="G164" s="2"/>
      <c r="H164" s="66"/>
      <c r="I164" s="65"/>
    </row>
    <row r="165" spans="3:9" ht="47.25">
      <c r="C165" s="164">
        <v>44676</v>
      </c>
      <c r="D165" s="156" t="s">
        <v>559</v>
      </c>
      <c r="E165" s="158">
        <v>0.72530617</v>
      </c>
      <c r="F165" s="158">
        <v>0.72530617</v>
      </c>
      <c r="G165" s="2"/>
      <c r="H165" s="66"/>
      <c r="I165" s="65"/>
    </row>
    <row r="166" spans="3:9" ht="47.25">
      <c r="C166" s="164">
        <v>44683</v>
      </c>
      <c r="D166" s="156" t="s">
        <v>559</v>
      </c>
      <c r="E166" s="158">
        <v>0.64449659</v>
      </c>
      <c r="F166" s="158">
        <v>0.64449659</v>
      </c>
      <c r="G166" s="2"/>
      <c r="H166" s="66"/>
      <c r="I166" s="65"/>
    </row>
    <row r="167" spans="3:9" ht="47.25">
      <c r="C167" s="164">
        <v>44690</v>
      </c>
      <c r="D167" s="156" t="s">
        <v>559</v>
      </c>
      <c r="E167" s="158">
        <v>0.06782597</v>
      </c>
      <c r="F167" s="158">
        <v>0.06782597</v>
      </c>
      <c r="G167" s="2"/>
      <c r="H167" s="66"/>
      <c r="I167" s="65"/>
    </row>
    <row r="168" spans="3:9" ht="47.25">
      <c r="C168" s="164">
        <v>44697</v>
      </c>
      <c r="D168" s="156" t="s">
        <v>559</v>
      </c>
      <c r="E168" s="158">
        <v>0.63986436</v>
      </c>
      <c r="F168" s="158">
        <v>0.63986436</v>
      </c>
      <c r="G168" s="2"/>
      <c r="H168" s="66"/>
      <c r="I168" s="65"/>
    </row>
    <row r="169" spans="3:9" ht="47.25">
      <c r="C169" s="164">
        <v>44704</v>
      </c>
      <c r="D169" s="156" t="s">
        <v>559</v>
      </c>
      <c r="E169" s="158">
        <v>0.91523979</v>
      </c>
      <c r="F169" s="158">
        <v>0.91523979</v>
      </c>
      <c r="G169" s="2"/>
      <c r="H169" s="66"/>
      <c r="I169" s="65"/>
    </row>
    <row r="170" spans="3:9" ht="47.25">
      <c r="C170" s="164">
        <v>44711</v>
      </c>
      <c r="D170" s="156" t="s">
        <v>559</v>
      </c>
      <c r="E170" s="158">
        <v>0.7699162</v>
      </c>
      <c r="F170" s="158">
        <v>0.7699162</v>
      </c>
      <c r="G170" s="2"/>
      <c r="H170" s="66"/>
      <c r="I170" s="65"/>
    </row>
    <row r="171" spans="3:9" ht="47.25">
      <c r="C171" s="164">
        <v>44718</v>
      </c>
      <c r="D171" s="156" t="s">
        <v>559</v>
      </c>
      <c r="E171" s="34">
        <v>0.77586068</v>
      </c>
      <c r="F171" s="34">
        <v>0.77586068</v>
      </c>
      <c r="G171" s="2"/>
      <c r="H171" s="66"/>
      <c r="I171" s="65"/>
    </row>
    <row r="172" spans="3:9" ht="47.25">
      <c r="C172" s="164">
        <v>44725</v>
      </c>
      <c r="D172" s="156" t="s">
        <v>559</v>
      </c>
      <c r="E172" s="34">
        <v>0.87137248</v>
      </c>
      <c r="F172" s="34">
        <v>0.87137248</v>
      </c>
      <c r="G172" s="2"/>
      <c r="H172" s="66"/>
      <c r="I172" s="65"/>
    </row>
    <row r="173" spans="3:9" ht="47.25">
      <c r="C173" s="164">
        <v>44732</v>
      </c>
      <c r="D173" s="156" t="s">
        <v>559</v>
      </c>
      <c r="E173" s="34">
        <v>0.81192487</v>
      </c>
      <c r="F173" s="34">
        <v>0.81192487</v>
      </c>
      <c r="G173" s="2"/>
      <c r="H173" s="66"/>
      <c r="I173" s="65"/>
    </row>
    <row r="174" spans="3:9" ht="47.25">
      <c r="C174" s="164">
        <v>44739</v>
      </c>
      <c r="D174" s="156" t="s">
        <v>559</v>
      </c>
      <c r="E174" s="34">
        <v>0.86596244</v>
      </c>
      <c r="F174" s="34">
        <v>0.86596244</v>
      </c>
      <c r="G174" s="2"/>
      <c r="H174" s="66"/>
      <c r="I174" s="65"/>
    </row>
    <row r="175" spans="3:9" ht="47.25">
      <c r="C175" s="164">
        <v>44746</v>
      </c>
      <c r="D175" s="156" t="s">
        <v>559</v>
      </c>
      <c r="E175" s="158">
        <v>0.93228474</v>
      </c>
      <c r="F175" s="158">
        <v>0.93228474</v>
      </c>
      <c r="G175" s="2"/>
      <c r="H175" s="66"/>
      <c r="I175" s="65"/>
    </row>
    <row r="176" spans="3:9" ht="47.25">
      <c r="C176" s="164">
        <v>44753</v>
      </c>
      <c r="D176" s="156" t="s">
        <v>559</v>
      </c>
      <c r="E176" s="158">
        <v>0.9116953</v>
      </c>
      <c r="F176" s="158">
        <v>0.9116953</v>
      </c>
      <c r="G176" s="2"/>
      <c r="H176" s="66"/>
      <c r="I176" s="65"/>
    </row>
    <row r="177" spans="3:9" ht="47.25">
      <c r="C177" s="164">
        <v>44760</v>
      </c>
      <c r="D177" s="156" t="s">
        <v>559</v>
      </c>
      <c r="E177" s="158">
        <v>0.84184429</v>
      </c>
      <c r="F177" s="158">
        <v>0.84184429</v>
      </c>
      <c r="G177" s="2"/>
      <c r="H177" s="66"/>
      <c r="I177" s="65"/>
    </row>
    <row r="178" spans="3:9" ht="47.25">
      <c r="C178" s="164">
        <v>44767</v>
      </c>
      <c r="D178" s="156" t="s">
        <v>559</v>
      </c>
      <c r="E178" s="158">
        <v>0.74595108</v>
      </c>
      <c r="F178" s="158">
        <v>0.74595108</v>
      </c>
      <c r="G178" s="2"/>
      <c r="H178" s="66"/>
      <c r="I178" s="65"/>
    </row>
    <row r="179" spans="3:9" ht="47.25">
      <c r="C179" s="164">
        <v>44774</v>
      </c>
      <c r="D179" s="156" t="s">
        <v>559</v>
      </c>
      <c r="E179" s="158">
        <v>0.86536863</v>
      </c>
      <c r="F179" s="158">
        <v>0.86536863</v>
      </c>
      <c r="G179" s="2"/>
      <c r="H179" s="66"/>
      <c r="I179" s="65"/>
    </row>
    <row r="180" spans="3:9" ht="47.25">
      <c r="C180" s="164">
        <v>44781</v>
      </c>
      <c r="D180" s="156" t="s">
        <v>559</v>
      </c>
      <c r="E180" s="158">
        <v>0.98540216</v>
      </c>
      <c r="F180" s="158">
        <v>0.98540216</v>
      </c>
      <c r="G180" s="2"/>
      <c r="H180" s="66"/>
      <c r="I180" s="65"/>
    </row>
    <row r="181" spans="3:9" ht="47.25">
      <c r="C181" s="164">
        <v>44789</v>
      </c>
      <c r="D181" s="156" t="s">
        <v>559</v>
      </c>
      <c r="E181" s="158">
        <v>1.18276729</v>
      </c>
      <c r="F181" s="158">
        <v>1.18276729</v>
      </c>
      <c r="G181" s="2"/>
      <c r="H181" s="66"/>
      <c r="I181" s="65"/>
    </row>
    <row r="182" spans="3:9" ht="47.25">
      <c r="C182" s="164">
        <v>44795</v>
      </c>
      <c r="D182" s="156" t="s">
        <v>559</v>
      </c>
      <c r="E182" s="158">
        <v>0.8525092</v>
      </c>
      <c r="F182" s="158">
        <v>0.8525092</v>
      </c>
      <c r="G182" s="2"/>
      <c r="H182" s="66"/>
      <c r="I182" s="65"/>
    </row>
    <row r="183" spans="3:9" ht="47.25">
      <c r="C183" s="164">
        <v>44802</v>
      </c>
      <c r="D183" s="156" t="s">
        <v>559</v>
      </c>
      <c r="E183" s="158">
        <v>0.89959164</v>
      </c>
      <c r="F183" s="158">
        <v>0.89959164</v>
      </c>
      <c r="G183" s="2"/>
      <c r="H183" s="66"/>
      <c r="I183" s="65"/>
    </row>
    <row r="184" spans="3:9" ht="47.25">
      <c r="C184" s="164">
        <v>44809</v>
      </c>
      <c r="D184" s="156" t="s">
        <v>559</v>
      </c>
      <c r="E184" s="158">
        <v>1.03392375</v>
      </c>
      <c r="F184" s="158">
        <v>1.03392375</v>
      </c>
      <c r="G184" s="2"/>
      <c r="H184" s="66"/>
      <c r="I184" s="65"/>
    </row>
    <row r="185" spans="3:9" ht="47.25">
      <c r="C185" s="164">
        <v>44816</v>
      </c>
      <c r="D185" s="156" t="s">
        <v>559</v>
      </c>
      <c r="E185" s="158">
        <v>0.98692891</v>
      </c>
      <c r="F185" s="158">
        <v>0.98692891</v>
      </c>
      <c r="G185" s="2"/>
      <c r="H185" s="66"/>
      <c r="I185" s="65"/>
    </row>
    <row r="186" spans="3:9" ht="47.25">
      <c r="C186" s="164">
        <v>44823</v>
      </c>
      <c r="D186" s="156" t="s">
        <v>559</v>
      </c>
      <c r="E186" s="158">
        <v>0.77454056</v>
      </c>
      <c r="F186" s="158">
        <v>0.77454056</v>
      </c>
      <c r="G186" s="2"/>
      <c r="H186" s="66"/>
      <c r="I186" s="65"/>
    </row>
    <row r="187" spans="3:9" ht="47.25">
      <c r="C187" s="164">
        <v>44830</v>
      </c>
      <c r="D187" s="156" t="s">
        <v>559</v>
      </c>
      <c r="E187" s="158">
        <v>0.85003472</v>
      </c>
      <c r="F187" s="158">
        <v>0.85003472</v>
      </c>
      <c r="G187" s="2"/>
      <c r="H187" s="66"/>
      <c r="I187" s="65"/>
    </row>
    <row r="188" spans="3:9" ht="27" customHeight="1">
      <c r="C188" s="270" t="s">
        <v>560</v>
      </c>
      <c r="D188" s="271"/>
      <c r="E188" s="271"/>
      <c r="F188" s="271"/>
      <c r="G188" s="2"/>
      <c r="H188" s="66"/>
      <c r="I188" s="65"/>
    </row>
    <row r="189" spans="3:9" ht="15.75">
      <c r="C189" s="165"/>
      <c r="D189" s="163"/>
      <c r="E189"/>
      <c r="F189"/>
      <c r="G189" s="166"/>
      <c r="H189" s="66"/>
      <c r="I189" s="65"/>
    </row>
    <row r="190" spans="3:9" ht="15.75">
      <c r="C190" s="86" t="s">
        <v>561</v>
      </c>
      <c r="D190" s="91"/>
      <c r="E190" s="91"/>
      <c r="F190" s="91"/>
      <c r="G190" s="148"/>
      <c r="H190" s="109"/>
      <c r="I190" s="65"/>
    </row>
    <row r="191" spans="3:9" ht="15.75">
      <c r="C191" s="86" t="s">
        <v>562</v>
      </c>
      <c r="D191" s="91"/>
      <c r="E191" s="91"/>
      <c r="F191" s="91"/>
      <c r="G191" s="148"/>
      <c r="H191" s="109"/>
      <c r="I191" s="65"/>
    </row>
    <row r="192" spans="3:9" ht="15.75">
      <c r="C192" s="86"/>
      <c r="D192" s="91"/>
      <c r="E192" s="91"/>
      <c r="F192" s="91"/>
      <c r="G192" s="148"/>
      <c r="H192" s="109"/>
      <c r="I192" s="65"/>
    </row>
    <row r="193" spans="3:9" ht="15.75">
      <c r="C193" s="86" t="s">
        <v>677</v>
      </c>
      <c r="D193" s="91"/>
      <c r="E193" s="91"/>
      <c r="F193" s="91"/>
      <c r="G193" s="148"/>
      <c r="H193" s="109"/>
      <c r="I193" s="65"/>
    </row>
    <row r="194" spans="3:9" ht="15.75">
      <c r="C194" s="86"/>
      <c r="D194" s="91"/>
      <c r="E194" s="91"/>
      <c r="F194" s="91"/>
      <c r="G194" s="148"/>
      <c r="H194" s="109"/>
      <c r="I194" s="65"/>
    </row>
    <row r="195" spans="3:9" ht="15.75">
      <c r="C195" s="86" t="s">
        <v>678</v>
      </c>
      <c r="D195" s="91"/>
      <c r="E195" s="91"/>
      <c r="F195" s="91"/>
      <c r="G195" s="148"/>
      <c r="H195" s="109"/>
      <c r="I195" s="65"/>
    </row>
    <row r="196" spans="3:9" ht="15.75">
      <c r="C196" s="96" t="s">
        <v>498</v>
      </c>
      <c r="D196" s="91"/>
      <c r="E196" s="91"/>
      <c r="F196" s="91"/>
      <c r="G196" s="148"/>
      <c r="H196" s="109"/>
      <c r="I196" s="65"/>
    </row>
    <row r="197" spans="3:9" ht="15.75">
      <c r="C197" s="96"/>
      <c r="D197" s="91"/>
      <c r="E197" s="91"/>
      <c r="F197" s="91"/>
      <c r="G197" s="148"/>
      <c r="H197" s="109"/>
      <c r="I197" s="65"/>
    </row>
    <row r="198" spans="3:9" ht="15.75">
      <c r="C198" s="86" t="s">
        <v>679</v>
      </c>
      <c r="D198" s="91"/>
      <c r="E198" s="91"/>
      <c r="F198" s="91"/>
      <c r="G198" s="148"/>
      <c r="H198" s="109"/>
      <c r="I198" s="65"/>
    </row>
    <row r="199" spans="3:9" ht="15.75">
      <c r="C199" s="86"/>
      <c r="D199" s="91"/>
      <c r="E199" s="91"/>
      <c r="F199" s="91"/>
      <c r="G199" s="148"/>
      <c r="H199" s="109"/>
      <c r="I199" s="65"/>
    </row>
    <row r="200" spans="3:9" ht="15.75">
      <c r="C200" s="86" t="s">
        <v>680</v>
      </c>
      <c r="D200" s="91"/>
      <c r="E200" s="91"/>
      <c r="F200" s="91"/>
      <c r="G200" s="148"/>
      <c r="H200" s="109"/>
      <c r="I200" s="65"/>
    </row>
    <row r="201" spans="3:9" ht="15.75">
      <c r="C201" s="98"/>
      <c r="D201" s="91"/>
      <c r="E201" s="91"/>
      <c r="F201" s="91"/>
      <c r="G201" s="148"/>
      <c r="H201" s="109"/>
      <c r="I201" s="65"/>
    </row>
    <row r="202" spans="3:9" ht="15.75">
      <c r="C202" s="86" t="s">
        <v>688</v>
      </c>
      <c r="D202" s="91"/>
      <c r="E202" s="167"/>
      <c r="F202" s="91"/>
      <c r="G202" s="148"/>
      <c r="H202" s="109"/>
      <c r="I202" s="65"/>
    </row>
    <row r="203" spans="3:9" ht="15.75">
      <c r="C203" s="86"/>
      <c r="D203" s="91"/>
      <c r="E203" s="91"/>
      <c r="F203" s="91"/>
      <c r="G203" s="148"/>
      <c r="H203" s="109"/>
      <c r="I203" s="65"/>
    </row>
    <row r="204" spans="3:9" ht="15.75">
      <c r="C204" s="86" t="s">
        <v>681</v>
      </c>
      <c r="D204" s="91"/>
      <c r="E204" s="91"/>
      <c r="F204" s="91"/>
      <c r="G204" s="148"/>
      <c r="H204" s="109"/>
      <c r="I204" s="65"/>
    </row>
    <row r="205" spans="3:9" ht="15.75">
      <c r="C205" s="86"/>
      <c r="D205" s="91"/>
      <c r="E205" s="91"/>
      <c r="F205" s="91"/>
      <c r="G205" s="148"/>
      <c r="H205" s="109"/>
      <c r="I205" s="65"/>
    </row>
    <row r="206" spans="3:9" ht="15.75">
      <c r="C206" s="86" t="s">
        <v>563</v>
      </c>
      <c r="D206" s="91"/>
      <c r="E206" s="91"/>
      <c r="F206" s="91"/>
      <c r="G206" s="148"/>
      <c r="H206" s="109"/>
      <c r="I206" s="65"/>
    </row>
    <row r="207" spans="3:9" ht="15.75">
      <c r="C207" s="168" t="s">
        <v>564</v>
      </c>
      <c r="D207" s="169"/>
      <c r="E207" s="169"/>
      <c r="F207" s="169"/>
      <c r="G207" s="170">
        <f>H50</f>
        <v>75.16</v>
      </c>
      <c r="H207" s="109"/>
      <c r="I207" s="65"/>
    </row>
    <row r="208" spans="3:9" ht="15.75">
      <c r="C208" s="168" t="s">
        <v>565</v>
      </c>
      <c r="D208" s="169"/>
      <c r="E208" s="169"/>
      <c r="F208" s="169"/>
      <c r="G208" s="170">
        <f>H25+H19</f>
        <v>13.540000000000001</v>
      </c>
      <c r="H208" s="109"/>
      <c r="I208" s="65"/>
    </row>
    <row r="209" spans="3:9" ht="15.75">
      <c r="C209" s="168" t="s">
        <v>566</v>
      </c>
      <c r="D209" s="169"/>
      <c r="E209" s="169"/>
      <c r="F209" s="169"/>
      <c r="G209" s="170">
        <f>H36+H31</f>
        <v>2.62</v>
      </c>
      <c r="H209" s="109"/>
      <c r="I209" s="65"/>
    </row>
    <row r="210" spans="3:9" ht="15.75">
      <c r="C210" s="171" t="s">
        <v>567</v>
      </c>
      <c r="D210" s="172"/>
      <c r="E210" s="172"/>
      <c r="F210" s="172"/>
      <c r="G210" s="170">
        <f>H70+H66+H74</f>
        <v>8.68</v>
      </c>
      <c r="H210" s="109"/>
      <c r="I210" s="65"/>
    </row>
    <row r="211" spans="3:9" ht="15.75">
      <c r="C211" s="86"/>
      <c r="D211" s="91"/>
      <c r="E211" s="91"/>
      <c r="F211" s="91"/>
      <c r="G211" s="148"/>
      <c r="H211" s="109"/>
      <c r="I211" s="65"/>
    </row>
    <row r="212" spans="3:9" ht="15.75">
      <c r="C212" s="86" t="s">
        <v>568</v>
      </c>
      <c r="D212" s="91"/>
      <c r="E212" s="91"/>
      <c r="F212" s="91"/>
      <c r="G212" s="148"/>
      <c r="H212" s="109"/>
      <c r="I212" s="65"/>
    </row>
    <row r="213" spans="3:9" ht="15.75">
      <c r="C213" s="168" t="s">
        <v>569</v>
      </c>
      <c r="D213" s="173"/>
      <c r="E213" s="173"/>
      <c r="F213" s="173"/>
      <c r="G213" s="170">
        <f>G207+G208</f>
        <v>88.7</v>
      </c>
      <c r="H213" s="109"/>
      <c r="I213" s="65"/>
    </row>
    <row r="214" spans="3:9" ht="15.75">
      <c r="C214" s="168" t="s">
        <v>570</v>
      </c>
      <c r="D214" s="174"/>
      <c r="E214" s="174"/>
      <c r="F214" s="174"/>
      <c r="G214" s="170">
        <f>+H29</f>
        <v>0.66</v>
      </c>
      <c r="H214" s="109"/>
      <c r="I214" s="65"/>
    </row>
    <row r="215" spans="3:9" ht="15.75">
      <c r="C215" s="168" t="s">
        <v>571</v>
      </c>
      <c r="D215" s="174"/>
      <c r="E215" s="174"/>
      <c r="F215" s="174"/>
      <c r="G215" s="170">
        <f>+H36+H30</f>
        <v>1.96</v>
      </c>
      <c r="H215" s="109"/>
      <c r="I215" s="65"/>
    </row>
    <row r="216" spans="3:9" ht="15.75">
      <c r="C216" s="168" t="s">
        <v>567</v>
      </c>
      <c r="D216" s="174"/>
      <c r="E216" s="174"/>
      <c r="F216" s="174"/>
      <c r="G216" s="170">
        <f>+G210</f>
        <v>8.68</v>
      </c>
      <c r="H216" s="109"/>
      <c r="I216" s="65"/>
    </row>
    <row r="217" spans="3:9" ht="15.75">
      <c r="C217" s="86"/>
      <c r="D217" s="175"/>
      <c r="E217" s="175"/>
      <c r="F217" s="175"/>
      <c r="G217" s="3"/>
      <c r="H217" s="109"/>
      <c r="I217" s="65"/>
    </row>
    <row r="218" spans="3:9" ht="15.75">
      <c r="C218" s="86" t="s">
        <v>572</v>
      </c>
      <c r="D218" s="175"/>
      <c r="E218" s="175"/>
      <c r="F218" s="175"/>
      <c r="G218" s="176"/>
      <c r="H218" s="109"/>
      <c r="I218" s="65"/>
    </row>
    <row r="219" spans="3:9" ht="15.75" thickBot="1">
      <c r="C219" s="177"/>
      <c r="D219" s="178"/>
      <c r="E219" s="178"/>
      <c r="F219" s="179"/>
      <c r="G219" s="180"/>
      <c r="H219" s="179"/>
      <c r="I219" s="181"/>
    </row>
    <row r="220" ht="14.25" thickBot="1"/>
    <row r="221" spans="3:7" ht="13.5">
      <c r="C221" s="229"/>
      <c r="D221" s="230"/>
      <c r="E221" s="230"/>
      <c r="F221" s="272" t="s">
        <v>725</v>
      </c>
      <c r="G221" s="273"/>
    </row>
    <row r="222" spans="3:7" ht="13.5">
      <c r="C222" s="231" t="s">
        <v>716</v>
      </c>
      <c r="D222" s="232"/>
      <c r="E222" s="232"/>
      <c r="F222" s="233"/>
      <c r="G222" s="234"/>
    </row>
    <row r="223" spans="3:7" ht="13.5">
      <c r="C223" s="235" t="s">
        <v>717</v>
      </c>
      <c r="D223" s="232"/>
      <c r="E223" s="232"/>
      <c r="F223" s="233"/>
      <c r="G223" s="234"/>
    </row>
    <row r="224" spans="3:7" ht="15">
      <c r="C224" s="236" t="s">
        <v>726</v>
      </c>
      <c r="D224" s="232"/>
      <c r="E224" s="232"/>
      <c r="F224"/>
      <c r="G224" s="234"/>
    </row>
    <row r="225" spans="3:7" ht="13.5">
      <c r="C225" s="236" t="s">
        <v>727</v>
      </c>
      <c r="D225" s="232"/>
      <c r="E225" s="232"/>
      <c r="F225" s="233"/>
      <c r="G225" s="234"/>
    </row>
    <row r="226" spans="3:7" ht="13.5">
      <c r="C226" s="237"/>
      <c r="D226" s="232"/>
      <c r="E226" s="232"/>
      <c r="F226" s="233"/>
      <c r="G226" s="234"/>
    </row>
    <row r="227" spans="3:7" ht="13.5">
      <c r="C227" s="235" t="s">
        <v>719</v>
      </c>
      <c r="D227" s="232"/>
      <c r="E227" s="232"/>
      <c r="F227" s="233"/>
      <c r="G227" s="234"/>
    </row>
    <row r="228" spans="3:7" ht="14.25" thickBot="1">
      <c r="C228" s="238"/>
      <c r="D228" s="239"/>
      <c r="E228" s="239"/>
      <c r="F228" s="240"/>
      <c r="G228" s="241"/>
    </row>
    <row r="229" ht="14.25" thickBot="1"/>
    <row r="230" ht="13.5">
      <c r="C230" s="242" t="s">
        <v>720</v>
      </c>
    </row>
    <row r="231" ht="15">
      <c r="C231" s="220" t="s">
        <v>728</v>
      </c>
    </row>
    <row r="232" ht="15">
      <c r="C232" s="243"/>
    </row>
    <row r="233" ht="13.5">
      <c r="C233" s="221"/>
    </row>
    <row r="234" ht="13.5">
      <c r="C234" s="221"/>
    </row>
    <row r="235" ht="13.5">
      <c r="C235" s="221"/>
    </row>
    <row r="236" ht="13.5">
      <c r="C236" s="221"/>
    </row>
    <row r="237" ht="13.5">
      <c r="C237" s="221"/>
    </row>
    <row r="238" ht="13.5">
      <c r="C238" s="221"/>
    </row>
    <row r="239" ht="13.5">
      <c r="C239" s="221"/>
    </row>
    <row r="240" ht="14.25" thickBot="1">
      <c r="C240" s="222"/>
    </row>
  </sheetData>
  <sheetProtection/>
  <mergeCells count="4">
    <mergeCell ref="C81:C82"/>
    <mergeCell ref="D81:D82"/>
    <mergeCell ref="C188:F188"/>
    <mergeCell ref="F221:G221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scale="45" r:id="rId2"/>
  <rowBreaks count="2" manualBreakCount="2">
    <brk id="98" max="9" man="1"/>
    <brk id="17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A140"/>
  <sheetViews>
    <sheetView showGridLines="0" view="pageBreakPreview" zoomScale="60" zoomScaleNormal="90" zoomScalePageLayoutView="0" workbookViewId="0" topLeftCell="A1">
      <pane ySplit="6" topLeftCell="A7" activePane="bottomLeft" state="frozen"/>
      <selection pane="topLeft" activeCell="A1" sqref="A1"/>
      <selection pane="bottomLeft" activeCell="C127" sqref="C127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22.7109375" style="2" customWidth="1"/>
    <col min="5" max="5" width="23.7109375" style="2" customWidth="1"/>
    <col min="6" max="6" width="19.57421875" style="16" customWidth="1"/>
    <col min="7" max="8" width="19.57421875" style="13" customWidth="1"/>
    <col min="9" max="9" width="19.57421875" style="3" customWidth="1"/>
    <col min="10" max="10" width="10.8515625" style="3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25</v>
      </c>
      <c r="D2" s="8" t="s">
        <v>210</v>
      </c>
      <c r="I2" s="32" t="s">
        <v>447</v>
      </c>
    </row>
    <row r="3" spans="3:4" ht="16.5">
      <c r="C3" s="1" t="s">
        <v>27</v>
      </c>
      <c r="D3" s="21" t="s">
        <v>211</v>
      </c>
    </row>
    <row r="4" spans="3:4" ht="15.75">
      <c r="C4" s="1" t="s">
        <v>29</v>
      </c>
      <c r="D4" s="22">
        <v>44834</v>
      </c>
    </row>
    <row r="5" ht="13.5">
      <c r="C5" s="1"/>
    </row>
    <row r="6" spans="3:9" ht="27">
      <c r="C6" s="51" t="s">
        <v>30</v>
      </c>
      <c r="D6" s="47" t="s">
        <v>31</v>
      </c>
      <c r="E6" s="9" t="s">
        <v>32</v>
      </c>
      <c r="F6" s="17" t="s">
        <v>33</v>
      </c>
      <c r="G6" s="14" t="s">
        <v>34</v>
      </c>
      <c r="H6" s="14" t="s">
        <v>35</v>
      </c>
      <c r="I6" s="29" t="s">
        <v>36</v>
      </c>
    </row>
    <row r="7" spans="3:9" ht="13.5">
      <c r="C7" s="52"/>
      <c r="D7" s="48"/>
      <c r="E7" s="4"/>
      <c r="F7" s="18"/>
      <c r="G7" s="23"/>
      <c r="H7" s="23"/>
      <c r="I7" s="30"/>
    </row>
    <row r="8" spans="1:9" ht="13.5">
      <c r="A8" s="10"/>
      <c r="B8" s="28"/>
      <c r="C8" s="53" t="s">
        <v>0</v>
      </c>
      <c r="D8" s="49"/>
      <c r="E8" s="6"/>
      <c r="F8" s="19"/>
      <c r="G8" s="24"/>
      <c r="H8" s="24"/>
      <c r="I8" s="31"/>
    </row>
    <row r="9" spans="3:9" ht="13.5">
      <c r="C9" s="54" t="s">
        <v>1</v>
      </c>
      <c r="D9" s="49"/>
      <c r="E9" s="6"/>
      <c r="F9" s="19"/>
      <c r="G9" s="24"/>
      <c r="H9" s="24"/>
      <c r="I9" s="31"/>
    </row>
    <row r="10" spans="2:9" ht="13.5">
      <c r="B10" s="8" t="s">
        <v>37</v>
      </c>
      <c r="C10" s="52" t="s">
        <v>38</v>
      </c>
      <c r="D10" s="49" t="s">
        <v>39</v>
      </c>
      <c r="E10" s="6" t="s">
        <v>40</v>
      </c>
      <c r="F10" s="19">
        <v>106624</v>
      </c>
      <c r="G10" s="24">
        <v>6814.07</v>
      </c>
      <c r="H10" s="24">
        <v>8.86</v>
      </c>
      <c r="I10" s="31"/>
    </row>
    <row r="11" spans="2:9" ht="13.5">
      <c r="B11" s="8" t="s">
        <v>41</v>
      </c>
      <c r="C11" s="52" t="s">
        <v>42</v>
      </c>
      <c r="D11" s="49" t="s">
        <v>43</v>
      </c>
      <c r="E11" s="6" t="s">
        <v>40</v>
      </c>
      <c r="F11" s="19">
        <v>254300</v>
      </c>
      <c r="G11" s="24">
        <v>5817.75</v>
      </c>
      <c r="H11" s="24">
        <v>7.56</v>
      </c>
      <c r="I11" s="31"/>
    </row>
    <row r="12" spans="2:9" ht="13.5">
      <c r="B12" s="8" t="s">
        <v>44</v>
      </c>
      <c r="C12" s="52" t="s">
        <v>45</v>
      </c>
      <c r="D12" s="49" t="s">
        <v>46</v>
      </c>
      <c r="E12" s="6" t="s">
        <v>47</v>
      </c>
      <c r="F12" s="19">
        <v>1596935</v>
      </c>
      <c r="G12" s="24">
        <v>5305.02</v>
      </c>
      <c r="H12" s="24">
        <v>6.9</v>
      </c>
      <c r="I12" s="31"/>
    </row>
    <row r="13" spans="2:9" ht="13.5">
      <c r="B13" s="8" t="s">
        <v>48</v>
      </c>
      <c r="C13" s="52" t="s">
        <v>49</v>
      </c>
      <c r="D13" s="49" t="s">
        <v>50</v>
      </c>
      <c r="E13" s="6" t="s">
        <v>51</v>
      </c>
      <c r="F13" s="19">
        <v>543465</v>
      </c>
      <c r="G13" s="24">
        <v>4684.67</v>
      </c>
      <c r="H13" s="24">
        <v>6.09</v>
      </c>
      <c r="I13" s="31"/>
    </row>
    <row r="14" spans="2:9" ht="13.5">
      <c r="B14" s="8" t="s">
        <v>114</v>
      </c>
      <c r="C14" s="52" t="s">
        <v>115</v>
      </c>
      <c r="D14" s="49" t="s">
        <v>116</v>
      </c>
      <c r="E14" s="6" t="s">
        <v>40</v>
      </c>
      <c r="F14" s="19">
        <v>86813</v>
      </c>
      <c r="G14" s="24">
        <v>4338.96</v>
      </c>
      <c r="H14" s="24">
        <v>5.64</v>
      </c>
      <c r="I14" s="31"/>
    </row>
    <row r="15" spans="2:9" ht="13.5">
      <c r="B15" s="8" t="s">
        <v>52</v>
      </c>
      <c r="C15" s="52" t="s">
        <v>53</v>
      </c>
      <c r="D15" s="49" t="s">
        <v>54</v>
      </c>
      <c r="E15" s="6" t="s">
        <v>55</v>
      </c>
      <c r="F15" s="19">
        <v>431932</v>
      </c>
      <c r="G15" s="24">
        <v>4027.12</v>
      </c>
      <c r="H15" s="24">
        <v>5.24</v>
      </c>
      <c r="I15" s="31"/>
    </row>
    <row r="16" spans="2:9" ht="13.5">
      <c r="B16" s="8" t="s">
        <v>56</v>
      </c>
      <c r="C16" s="52" t="s">
        <v>57</v>
      </c>
      <c r="D16" s="49" t="s">
        <v>58</v>
      </c>
      <c r="E16" s="6" t="s">
        <v>59</v>
      </c>
      <c r="F16" s="19">
        <v>1870000</v>
      </c>
      <c r="G16" s="24">
        <v>3968.14</v>
      </c>
      <c r="H16" s="24">
        <v>5.16</v>
      </c>
      <c r="I16" s="31"/>
    </row>
    <row r="17" spans="2:9" ht="13.5">
      <c r="B17" s="8" t="s">
        <v>60</v>
      </c>
      <c r="C17" s="52" t="s">
        <v>61</v>
      </c>
      <c r="D17" s="49" t="s">
        <v>62</v>
      </c>
      <c r="E17" s="6" t="s">
        <v>51</v>
      </c>
      <c r="F17" s="19">
        <v>537358</v>
      </c>
      <c r="G17" s="24">
        <v>3939.91</v>
      </c>
      <c r="H17" s="24">
        <v>5.12</v>
      </c>
      <c r="I17" s="31"/>
    </row>
    <row r="18" spans="2:9" ht="13.5">
      <c r="B18" s="8" t="s">
        <v>212</v>
      </c>
      <c r="C18" s="52" t="s">
        <v>213</v>
      </c>
      <c r="D18" s="49" t="s">
        <v>214</v>
      </c>
      <c r="E18" s="6" t="s">
        <v>55</v>
      </c>
      <c r="F18" s="19">
        <v>965879</v>
      </c>
      <c r="G18" s="24">
        <v>3807.98</v>
      </c>
      <c r="H18" s="24">
        <v>4.95</v>
      </c>
      <c r="I18" s="31"/>
    </row>
    <row r="19" spans="2:9" ht="13.5">
      <c r="B19" s="8" t="s">
        <v>215</v>
      </c>
      <c r="C19" s="52" t="s">
        <v>216</v>
      </c>
      <c r="D19" s="49" t="s">
        <v>217</v>
      </c>
      <c r="E19" s="6" t="s">
        <v>55</v>
      </c>
      <c r="F19" s="19">
        <v>124994</v>
      </c>
      <c r="G19" s="24">
        <v>3755.51</v>
      </c>
      <c r="H19" s="24">
        <v>4.88</v>
      </c>
      <c r="I19" s="31"/>
    </row>
    <row r="20" spans="2:9" ht="13.5">
      <c r="B20" s="8" t="s">
        <v>67</v>
      </c>
      <c r="C20" s="52" t="s">
        <v>68</v>
      </c>
      <c r="D20" s="49" t="s">
        <v>69</v>
      </c>
      <c r="E20" s="6" t="s">
        <v>70</v>
      </c>
      <c r="F20" s="19">
        <v>1765000</v>
      </c>
      <c r="G20" s="24">
        <v>3746.21</v>
      </c>
      <c r="H20" s="24">
        <v>4.87</v>
      </c>
      <c r="I20" s="31"/>
    </row>
    <row r="21" spans="2:9" ht="13.5">
      <c r="B21" s="8" t="s">
        <v>218</v>
      </c>
      <c r="C21" s="52" t="s">
        <v>219</v>
      </c>
      <c r="D21" s="49" t="s">
        <v>220</v>
      </c>
      <c r="E21" s="6" t="s">
        <v>66</v>
      </c>
      <c r="F21" s="19">
        <v>35311</v>
      </c>
      <c r="G21" s="24">
        <v>3117.31</v>
      </c>
      <c r="H21" s="24">
        <v>4.05</v>
      </c>
      <c r="I21" s="31"/>
    </row>
    <row r="22" spans="2:9" ht="13.5">
      <c r="B22" s="8" t="s">
        <v>63</v>
      </c>
      <c r="C22" s="52" t="s">
        <v>64</v>
      </c>
      <c r="D22" s="49" t="s">
        <v>65</v>
      </c>
      <c r="E22" s="6" t="s">
        <v>66</v>
      </c>
      <c r="F22" s="19">
        <v>93826</v>
      </c>
      <c r="G22" s="24">
        <v>2391.81</v>
      </c>
      <c r="H22" s="24">
        <v>3.11</v>
      </c>
      <c r="I22" s="31"/>
    </row>
    <row r="23" spans="2:9" ht="13.5">
      <c r="B23" s="8" t="s">
        <v>78</v>
      </c>
      <c r="C23" s="52" t="s">
        <v>79</v>
      </c>
      <c r="D23" s="49" t="s">
        <v>80</v>
      </c>
      <c r="E23" s="6" t="s">
        <v>74</v>
      </c>
      <c r="F23" s="19">
        <v>215215</v>
      </c>
      <c r="G23" s="24">
        <v>1562.46</v>
      </c>
      <c r="H23" s="24">
        <v>2.03</v>
      </c>
      <c r="I23" s="31"/>
    </row>
    <row r="24" spans="2:9" ht="13.5">
      <c r="B24" s="8" t="s">
        <v>221</v>
      </c>
      <c r="C24" s="52" t="s">
        <v>222</v>
      </c>
      <c r="D24" s="49" t="s">
        <v>223</v>
      </c>
      <c r="E24" s="6" t="s">
        <v>224</v>
      </c>
      <c r="F24" s="19">
        <v>535397</v>
      </c>
      <c r="G24" s="24">
        <v>1453.6</v>
      </c>
      <c r="H24" s="24">
        <v>1.89</v>
      </c>
      <c r="I24" s="31"/>
    </row>
    <row r="25" spans="2:9" ht="13.5">
      <c r="B25" s="8" t="s">
        <v>81</v>
      </c>
      <c r="C25" s="52" t="s">
        <v>82</v>
      </c>
      <c r="D25" s="49" t="s">
        <v>83</v>
      </c>
      <c r="E25" s="6" t="s">
        <v>84</v>
      </c>
      <c r="F25" s="19">
        <v>1124000</v>
      </c>
      <c r="G25" s="24">
        <v>1435.91</v>
      </c>
      <c r="H25" s="24">
        <v>1.87</v>
      </c>
      <c r="I25" s="31"/>
    </row>
    <row r="26" spans="2:9" ht="13.5">
      <c r="B26" s="8" t="s">
        <v>71</v>
      </c>
      <c r="C26" s="52" t="s">
        <v>72</v>
      </c>
      <c r="D26" s="49" t="s">
        <v>73</v>
      </c>
      <c r="E26" s="6" t="s">
        <v>74</v>
      </c>
      <c r="F26" s="19">
        <v>878211</v>
      </c>
      <c r="G26" s="24">
        <v>1247.5</v>
      </c>
      <c r="H26" s="24">
        <v>1.62</v>
      </c>
      <c r="I26" s="31"/>
    </row>
    <row r="27" spans="2:9" ht="13.5">
      <c r="B27" s="8" t="s">
        <v>75</v>
      </c>
      <c r="C27" s="52" t="s">
        <v>76</v>
      </c>
      <c r="D27" s="49" t="s">
        <v>77</v>
      </c>
      <c r="E27" s="6" t="s">
        <v>74</v>
      </c>
      <c r="F27" s="19">
        <v>81364</v>
      </c>
      <c r="G27" s="24">
        <v>1013.71</v>
      </c>
      <c r="H27" s="24">
        <v>1.32</v>
      </c>
      <c r="I27" s="31"/>
    </row>
    <row r="28" spans="2:9" ht="13.5">
      <c r="B28" s="8" t="s">
        <v>225</v>
      </c>
      <c r="C28" s="52" t="s">
        <v>226</v>
      </c>
      <c r="D28" s="49" t="s">
        <v>227</v>
      </c>
      <c r="E28" s="6" t="s">
        <v>228</v>
      </c>
      <c r="F28" s="19">
        <v>176391</v>
      </c>
      <c r="G28" s="24">
        <v>886.36</v>
      </c>
      <c r="H28" s="24">
        <v>1.15</v>
      </c>
      <c r="I28" s="31"/>
    </row>
    <row r="29" spans="2:9" ht="13.5">
      <c r="B29" s="8" t="s">
        <v>101</v>
      </c>
      <c r="C29" s="52" t="s">
        <v>102</v>
      </c>
      <c r="D29" s="49" t="s">
        <v>103</v>
      </c>
      <c r="E29" s="6" t="s">
        <v>104</v>
      </c>
      <c r="F29" s="19">
        <v>46003</v>
      </c>
      <c r="G29" s="24">
        <v>866.54</v>
      </c>
      <c r="H29" s="24">
        <v>1.13</v>
      </c>
      <c r="I29" s="31"/>
    </row>
    <row r="30" spans="2:9" ht="13.5">
      <c r="B30" s="8" t="s">
        <v>105</v>
      </c>
      <c r="C30" s="52" t="s">
        <v>106</v>
      </c>
      <c r="D30" s="49" t="s">
        <v>107</v>
      </c>
      <c r="E30" s="6" t="s">
        <v>91</v>
      </c>
      <c r="F30" s="19">
        <v>73500</v>
      </c>
      <c r="G30" s="24">
        <v>819.49</v>
      </c>
      <c r="H30" s="24">
        <v>1.07</v>
      </c>
      <c r="I30" s="31"/>
    </row>
    <row r="31" spans="2:9" ht="13.5">
      <c r="B31" s="8" t="s">
        <v>88</v>
      </c>
      <c r="C31" s="52" t="s">
        <v>89</v>
      </c>
      <c r="D31" s="49" t="s">
        <v>90</v>
      </c>
      <c r="E31" s="6" t="s">
        <v>91</v>
      </c>
      <c r="F31" s="19">
        <v>86240</v>
      </c>
      <c r="G31" s="24">
        <v>818.12</v>
      </c>
      <c r="H31" s="24">
        <v>1.06</v>
      </c>
      <c r="I31" s="31"/>
    </row>
    <row r="32" spans="2:9" ht="13.5">
      <c r="B32" s="8" t="s">
        <v>92</v>
      </c>
      <c r="C32" s="52" t="s">
        <v>93</v>
      </c>
      <c r="D32" s="49" t="s">
        <v>94</v>
      </c>
      <c r="E32" s="6" t="s">
        <v>91</v>
      </c>
      <c r="F32" s="19">
        <v>18216</v>
      </c>
      <c r="G32" s="24">
        <v>789.79</v>
      </c>
      <c r="H32" s="24">
        <v>1.03</v>
      </c>
      <c r="I32" s="31"/>
    </row>
    <row r="33" spans="2:9" ht="13.5">
      <c r="B33" s="8" t="s">
        <v>98</v>
      </c>
      <c r="C33" s="52" t="s">
        <v>99</v>
      </c>
      <c r="D33" s="49" t="s">
        <v>100</v>
      </c>
      <c r="E33" s="6" t="s">
        <v>91</v>
      </c>
      <c r="F33" s="19">
        <v>85180</v>
      </c>
      <c r="G33" s="24">
        <v>779.4</v>
      </c>
      <c r="H33" s="24">
        <v>1.01</v>
      </c>
      <c r="I33" s="31"/>
    </row>
    <row r="34" spans="2:9" ht="13.5">
      <c r="B34" s="8" t="s">
        <v>95</v>
      </c>
      <c r="C34" s="52" t="s">
        <v>96</v>
      </c>
      <c r="D34" s="49" t="s">
        <v>97</v>
      </c>
      <c r="E34" s="6" t="s">
        <v>91</v>
      </c>
      <c r="F34" s="19">
        <v>200059</v>
      </c>
      <c r="G34" s="24">
        <v>774.03</v>
      </c>
      <c r="H34" s="24">
        <v>1.01</v>
      </c>
      <c r="I34" s="31"/>
    </row>
    <row r="35" spans="2:9" ht="13.5">
      <c r="B35" s="8" t="s">
        <v>108</v>
      </c>
      <c r="C35" s="52" t="s">
        <v>109</v>
      </c>
      <c r="D35" s="49" t="s">
        <v>110</v>
      </c>
      <c r="E35" s="6" t="s">
        <v>74</v>
      </c>
      <c r="F35" s="19">
        <v>16672</v>
      </c>
      <c r="G35" s="24">
        <v>661.9</v>
      </c>
      <c r="H35" s="24">
        <v>0.86</v>
      </c>
      <c r="I35" s="31"/>
    </row>
    <row r="36" spans="2:9" ht="13.5">
      <c r="B36" s="8" t="s">
        <v>85</v>
      </c>
      <c r="C36" s="52" t="s">
        <v>86</v>
      </c>
      <c r="D36" s="49" t="s">
        <v>87</v>
      </c>
      <c r="E36" s="6" t="s">
        <v>74</v>
      </c>
      <c r="F36" s="19">
        <v>48775</v>
      </c>
      <c r="G36" s="24">
        <v>594.45</v>
      </c>
      <c r="H36" s="24">
        <v>0.77</v>
      </c>
      <c r="I36" s="31"/>
    </row>
    <row r="37" spans="2:9" ht="13.5">
      <c r="B37" s="8" t="s">
        <v>111</v>
      </c>
      <c r="C37" s="52" t="s">
        <v>112</v>
      </c>
      <c r="D37" s="49" t="s">
        <v>113</v>
      </c>
      <c r="E37" s="6" t="s">
        <v>55</v>
      </c>
      <c r="F37" s="19">
        <v>7491</v>
      </c>
      <c r="G37" s="24">
        <v>223.42</v>
      </c>
      <c r="H37" s="24">
        <v>0.29</v>
      </c>
      <c r="I37" s="57"/>
    </row>
    <row r="38" spans="3:9" ht="13.5">
      <c r="C38" s="55" t="s">
        <v>117</v>
      </c>
      <c r="D38" s="49"/>
      <c r="E38" s="6"/>
      <c r="F38" s="19"/>
      <c r="G38" s="25">
        <v>69641.14</v>
      </c>
      <c r="H38" s="25">
        <v>90.54</v>
      </c>
      <c r="I38" s="58"/>
    </row>
    <row r="39" spans="3:9" ht="13.5">
      <c r="C39" s="52"/>
      <c r="D39" s="49"/>
      <c r="E39" s="6"/>
      <c r="F39" s="19"/>
      <c r="G39" s="24"/>
      <c r="H39" s="24"/>
      <c r="I39" s="31"/>
    </row>
    <row r="40" spans="3:9" ht="13.5">
      <c r="C40" s="55" t="s">
        <v>3</v>
      </c>
      <c r="D40" s="49"/>
      <c r="E40" s="6"/>
      <c r="F40" s="19"/>
      <c r="G40" s="24" t="s">
        <v>2</v>
      </c>
      <c r="H40" s="24" t="s">
        <v>2</v>
      </c>
      <c r="I40" s="31"/>
    </row>
    <row r="41" spans="3:9" ht="13.5">
      <c r="C41" s="52"/>
      <c r="D41" s="49"/>
      <c r="E41" s="6"/>
      <c r="F41" s="19"/>
      <c r="G41" s="24"/>
      <c r="H41" s="24"/>
      <c r="I41" s="31"/>
    </row>
    <row r="42" spans="3:9" ht="13.5">
      <c r="C42" s="55" t="s">
        <v>4</v>
      </c>
      <c r="D42" s="49"/>
      <c r="E42" s="6"/>
      <c r="F42" s="19"/>
      <c r="G42" s="24" t="s">
        <v>2</v>
      </c>
      <c r="H42" s="24" t="s">
        <v>2</v>
      </c>
      <c r="I42" s="31"/>
    </row>
    <row r="43" spans="3:9" ht="13.5">
      <c r="C43" s="52"/>
      <c r="D43" s="49"/>
      <c r="E43" s="6"/>
      <c r="F43" s="19"/>
      <c r="G43" s="24"/>
      <c r="H43" s="24"/>
      <c r="I43" s="31"/>
    </row>
    <row r="44" spans="3:9" ht="13.5">
      <c r="C44" s="55" t="s">
        <v>5</v>
      </c>
      <c r="D44" s="49"/>
      <c r="E44" s="6"/>
      <c r="F44" s="19"/>
      <c r="G44" s="24" t="s">
        <v>2</v>
      </c>
      <c r="H44" s="24" t="s">
        <v>2</v>
      </c>
      <c r="I44" s="31"/>
    </row>
    <row r="45" spans="3:9" ht="13.5">
      <c r="C45" s="52"/>
      <c r="D45" s="49"/>
      <c r="E45" s="6"/>
      <c r="F45" s="19"/>
      <c r="G45" s="24"/>
      <c r="H45" s="24"/>
      <c r="I45" s="31"/>
    </row>
    <row r="46" spans="3:9" ht="13.5">
      <c r="C46" s="55" t="s">
        <v>6</v>
      </c>
      <c r="D46" s="49"/>
      <c r="E46" s="6"/>
      <c r="F46" s="19"/>
      <c r="G46" s="24" t="s">
        <v>2</v>
      </c>
      <c r="H46" s="24" t="s">
        <v>2</v>
      </c>
      <c r="I46" s="31"/>
    </row>
    <row r="47" spans="3:9" ht="13.5">
      <c r="C47" s="52"/>
      <c r="D47" s="49"/>
      <c r="E47" s="6"/>
      <c r="F47" s="19"/>
      <c r="G47" s="24"/>
      <c r="H47" s="24"/>
      <c r="I47" s="31"/>
    </row>
    <row r="48" spans="3:9" ht="13.5">
      <c r="C48" s="55" t="s">
        <v>7</v>
      </c>
      <c r="D48" s="49"/>
      <c r="E48" s="6"/>
      <c r="F48" s="19"/>
      <c r="G48" s="24" t="s">
        <v>2</v>
      </c>
      <c r="H48" s="24" t="s">
        <v>2</v>
      </c>
      <c r="I48" s="31"/>
    </row>
    <row r="49" spans="3:9" ht="13.5">
      <c r="C49" s="52"/>
      <c r="D49" s="49"/>
      <c r="E49" s="6"/>
      <c r="F49" s="19"/>
      <c r="G49" s="24"/>
      <c r="H49" s="24"/>
      <c r="I49" s="31"/>
    </row>
    <row r="50" spans="3:9" ht="13.5">
      <c r="C50" s="55" t="s">
        <v>8</v>
      </c>
      <c r="D50" s="49"/>
      <c r="E50" s="6"/>
      <c r="F50" s="19"/>
      <c r="G50" s="24"/>
      <c r="H50" s="24"/>
      <c r="I50" s="31"/>
    </row>
    <row r="51" spans="3:9" ht="13.5">
      <c r="C51" s="52"/>
      <c r="D51" s="49"/>
      <c r="E51" s="6"/>
      <c r="F51" s="19"/>
      <c r="G51" s="24"/>
      <c r="H51" s="24"/>
      <c r="I51" s="31"/>
    </row>
    <row r="52" spans="3:9" ht="13.5">
      <c r="C52" s="55" t="s">
        <v>9</v>
      </c>
      <c r="D52" s="49"/>
      <c r="E52" s="6"/>
      <c r="F52" s="19"/>
      <c r="G52" s="24"/>
      <c r="H52" s="24"/>
      <c r="I52" s="31"/>
    </row>
    <row r="53" spans="3:9" ht="13.5">
      <c r="C53" s="52"/>
      <c r="D53" s="49"/>
      <c r="E53" s="6"/>
      <c r="F53" s="19"/>
      <c r="G53" s="24"/>
      <c r="H53" s="24"/>
      <c r="I53" s="31"/>
    </row>
    <row r="54" spans="3:9" ht="13.5">
      <c r="C54" s="55" t="s">
        <v>10</v>
      </c>
      <c r="D54" s="49"/>
      <c r="E54" s="6"/>
      <c r="F54" s="19"/>
      <c r="G54" s="24" t="s">
        <v>2</v>
      </c>
      <c r="H54" s="24" t="s">
        <v>2</v>
      </c>
      <c r="I54" s="31"/>
    </row>
    <row r="55" spans="3:9" ht="13.5">
      <c r="C55" s="52"/>
      <c r="D55" s="49"/>
      <c r="E55" s="6"/>
      <c r="F55" s="19"/>
      <c r="G55" s="24"/>
      <c r="H55" s="24"/>
      <c r="I55" s="31"/>
    </row>
    <row r="56" spans="3:9" ht="13.5">
      <c r="C56" s="55" t="s">
        <v>11</v>
      </c>
      <c r="D56" s="49"/>
      <c r="E56" s="6"/>
      <c r="F56" s="19"/>
      <c r="G56" s="24" t="s">
        <v>2</v>
      </c>
      <c r="H56" s="24" t="s">
        <v>2</v>
      </c>
      <c r="I56" s="31"/>
    </row>
    <row r="57" spans="3:9" ht="13.5">
      <c r="C57" s="52"/>
      <c r="D57" s="49"/>
      <c r="E57" s="6"/>
      <c r="F57" s="19"/>
      <c r="G57" s="24"/>
      <c r="H57" s="24"/>
      <c r="I57" s="31"/>
    </row>
    <row r="58" spans="3:9" ht="13.5">
      <c r="C58" s="55" t="s">
        <v>13</v>
      </c>
      <c r="D58" s="49"/>
      <c r="E58" s="6"/>
      <c r="F58" s="19"/>
      <c r="G58" s="24" t="s">
        <v>2</v>
      </c>
      <c r="H58" s="24" t="s">
        <v>2</v>
      </c>
      <c r="I58" s="31"/>
    </row>
    <row r="59" spans="3:9" ht="13.5">
      <c r="C59" s="52"/>
      <c r="D59" s="49"/>
      <c r="E59" s="6"/>
      <c r="F59" s="19"/>
      <c r="G59" s="24"/>
      <c r="H59" s="24"/>
      <c r="I59" s="31"/>
    </row>
    <row r="60" spans="3:9" ht="13.5">
      <c r="C60" s="55" t="s">
        <v>14</v>
      </c>
      <c r="D60" s="49"/>
      <c r="E60" s="6"/>
      <c r="F60" s="19"/>
      <c r="G60" s="24" t="s">
        <v>2</v>
      </c>
      <c r="H60" s="24" t="s">
        <v>2</v>
      </c>
      <c r="I60" s="31"/>
    </row>
    <row r="61" spans="3:9" ht="13.5">
      <c r="C61" s="52"/>
      <c r="D61" s="49"/>
      <c r="E61" s="6"/>
      <c r="F61" s="19"/>
      <c r="G61" s="24"/>
      <c r="H61" s="24"/>
      <c r="I61" s="31"/>
    </row>
    <row r="62" spans="3:9" ht="13.5">
      <c r="C62" s="55" t="s">
        <v>15</v>
      </c>
      <c r="D62" s="49"/>
      <c r="E62" s="6"/>
      <c r="F62" s="19"/>
      <c r="G62" s="24" t="s">
        <v>2</v>
      </c>
      <c r="H62" s="24" t="s">
        <v>2</v>
      </c>
      <c r="I62" s="31"/>
    </row>
    <row r="63" spans="3:9" ht="13.5">
      <c r="C63" s="52"/>
      <c r="D63" s="49"/>
      <c r="E63" s="6"/>
      <c r="F63" s="19"/>
      <c r="G63" s="24"/>
      <c r="H63" s="24"/>
      <c r="I63" s="31"/>
    </row>
    <row r="64" spans="3:9" ht="13.5">
      <c r="C64" s="55" t="s">
        <v>16</v>
      </c>
      <c r="D64" s="49"/>
      <c r="E64" s="6"/>
      <c r="F64" s="19"/>
      <c r="G64" s="24"/>
      <c r="H64" s="24"/>
      <c r="I64" s="31"/>
    </row>
    <row r="65" spans="3:9" ht="13.5">
      <c r="C65" s="52"/>
      <c r="D65" s="49"/>
      <c r="E65" s="6"/>
      <c r="F65" s="19"/>
      <c r="G65" s="24"/>
      <c r="H65" s="24"/>
      <c r="I65" s="31"/>
    </row>
    <row r="66" spans="3:9" ht="13.5">
      <c r="C66" s="55" t="s">
        <v>17</v>
      </c>
      <c r="D66" s="49"/>
      <c r="E66" s="6"/>
      <c r="F66" s="19"/>
      <c r="G66" s="24" t="s">
        <v>2</v>
      </c>
      <c r="H66" s="24" t="s">
        <v>2</v>
      </c>
      <c r="I66" s="31"/>
    </row>
    <row r="67" spans="3:9" ht="13.5">
      <c r="C67" s="52"/>
      <c r="D67" s="49"/>
      <c r="E67" s="6"/>
      <c r="F67" s="19"/>
      <c r="G67" s="24"/>
      <c r="H67" s="24"/>
      <c r="I67" s="31"/>
    </row>
    <row r="68" spans="3:9" ht="13.5">
      <c r="C68" s="55" t="s">
        <v>18</v>
      </c>
      <c r="D68" s="49"/>
      <c r="E68" s="6"/>
      <c r="F68" s="19"/>
      <c r="G68" s="24" t="s">
        <v>2</v>
      </c>
      <c r="H68" s="24" t="s">
        <v>2</v>
      </c>
      <c r="I68" s="31"/>
    </row>
    <row r="69" spans="3:9" ht="13.5">
      <c r="C69" s="52"/>
      <c r="D69" s="49"/>
      <c r="E69" s="6"/>
      <c r="F69" s="19"/>
      <c r="G69" s="24"/>
      <c r="H69" s="24"/>
      <c r="I69" s="31"/>
    </row>
    <row r="70" spans="3:9" ht="13.5">
      <c r="C70" s="55" t="s">
        <v>19</v>
      </c>
      <c r="D70" s="49"/>
      <c r="E70" s="6"/>
      <c r="F70" s="19"/>
      <c r="G70" s="24" t="s">
        <v>2</v>
      </c>
      <c r="H70" s="24" t="s">
        <v>2</v>
      </c>
      <c r="I70" s="31"/>
    </row>
    <row r="71" spans="3:9" ht="13.5">
      <c r="C71" s="52"/>
      <c r="D71" s="49"/>
      <c r="E71" s="6"/>
      <c r="F71" s="19"/>
      <c r="G71" s="24"/>
      <c r="H71" s="24"/>
      <c r="I71" s="31"/>
    </row>
    <row r="72" spans="3:9" ht="13.5">
      <c r="C72" s="55" t="s">
        <v>20</v>
      </c>
      <c r="D72" s="49"/>
      <c r="E72" s="6"/>
      <c r="F72" s="19"/>
      <c r="G72" s="24" t="s">
        <v>2</v>
      </c>
      <c r="H72" s="24" t="s">
        <v>2</v>
      </c>
      <c r="I72" s="31"/>
    </row>
    <row r="73" spans="3:9" ht="13.5">
      <c r="C73" s="52"/>
      <c r="D73" s="49"/>
      <c r="E73" s="6"/>
      <c r="F73" s="19"/>
      <c r="G73" s="24"/>
      <c r="H73" s="24"/>
      <c r="I73" s="31"/>
    </row>
    <row r="74" spans="1:9" ht="13.5">
      <c r="A74" s="10"/>
      <c r="B74" s="28"/>
      <c r="C74" s="53" t="s">
        <v>21</v>
      </c>
      <c r="D74" s="49"/>
      <c r="E74" s="6"/>
      <c r="F74" s="19"/>
      <c r="G74" s="24"/>
      <c r="H74" s="24"/>
      <c r="I74" s="31"/>
    </row>
    <row r="75" spans="1:9" ht="13.5">
      <c r="A75" s="28"/>
      <c r="B75" s="28"/>
      <c r="C75" s="53" t="s">
        <v>22</v>
      </c>
      <c r="D75" s="49"/>
      <c r="E75" s="6"/>
      <c r="F75" s="19"/>
      <c r="G75" s="24" t="s">
        <v>2</v>
      </c>
      <c r="H75" s="24" t="s">
        <v>2</v>
      </c>
      <c r="I75" s="31"/>
    </row>
    <row r="76" spans="1:9" ht="13.5">
      <c r="A76" s="28"/>
      <c r="B76" s="28"/>
      <c r="C76" s="53"/>
      <c r="D76" s="49"/>
      <c r="E76" s="6"/>
      <c r="F76" s="19"/>
      <c r="G76" s="24"/>
      <c r="H76" s="24"/>
      <c r="I76" s="31"/>
    </row>
    <row r="77" spans="1:9" ht="13.5">
      <c r="A77" s="28"/>
      <c r="B77" s="28"/>
      <c r="C77" s="55" t="s">
        <v>476</v>
      </c>
      <c r="D77" s="49"/>
      <c r="E77" s="6"/>
      <c r="F77" s="19"/>
      <c r="G77" s="24" t="s">
        <v>2</v>
      </c>
      <c r="H77" s="24" t="s">
        <v>2</v>
      </c>
      <c r="I77" s="31"/>
    </row>
    <row r="78" spans="1:9" ht="13.5">
      <c r="A78" s="28"/>
      <c r="B78" s="28"/>
      <c r="C78" s="55"/>
      <c r="D78" s="49"/>
      <c r="E78" s="6"/>
      <c r="F78" s="19"/>
      <c r="G78" s="24"/>
      <c r="H78" s="24"/>
      <c r="I78" s="31"/>
    </row>
    <row r="79" spans="1:9" ht="13.5">
      <c r="A79" s="28"/>
      <c r="B79" s="28"/>
      <c r="C79" s="55" t="s">
        <v>477</v>
      </c>
      <c r="D79" s="49"/>
      <c r="E79" s="6"/>
      <c r="F79" s="19"/>
      <c r="G79" s="24" t="s">
        <v>2</v>
      </c>
      <c r="H79" s="24" t="s">
        <v>2</v>
      </c>
      <c r="I79" s="31"/>
    </row>
    <row r="80" spans="1:9" ht="13.5">
      <c r="A80" s="28"/>
      <c r="B80" s="28"/>
      <c r="C80" s="55"/>
      <c r="D80" s="49"/>
      <c r="E80" s="6"/>
      <c r="F80" s="19"/>
      <c r="G80" s="24"/>
      <c r="H80" s="24"/>
      <c r="I80" s="31"/>
    </row>
    <row r="81" spans="3:9" ht="13.5">
      <c r="C81" s="54" t="s">
        <v>478</v>
      </c>
      <c r="D81" s="49"/>
      <c r="E81" s="6"/>
      <c r="F81" s="19"/>
      <c r="G81" s="24"/>
      <c r="H81" s="24"/>
      <c r="I81" s="31"/>
    </row>
    <row r="82" spans="2:9" ht="13.5">
      <c r="B82" s="8" t="s">
        <v>153</v>
      </c>
      <c r="C82" s="52" t="s">
        <v>154</v>
      </c>
      <c r="D82" s="49"/>
      <c r="E82" s="6"/>
      <c r="F82" s="19"/>
      <c r="G82" s="24">
        <v>7152.66</v>
      </c>
      <c r="H82" s="24">
        <v>9.3</v>
      </c>
      <c r="I82" s="57">
        <v>5.99</v>
      </c>
    </row>
    <row r="83" spans="3:9" ht="13.5">
      <c r="C83" s="55" t="s">
        <v>117</v>
      </c>
      <c r="D83" s="49"/>
      <c r="E83" s="6"/>
      <c r="F83" s="19"/>
      <c r="G83" s="25">
        <v>7152.66</v>
      </c>
      <c r="H83" s="25">
        <v>9.3</v>
      </c>
      <c r="I83" s="58"/>
    </row>
    <row r="84" spans="3:9" ht="13.5">
      <c r="C84" s="52"/>
      <c r="D84" s="49"/>
      <c r="E84" s="6"/>
      <c r="F84" s="19"/>
      <c r="G84" s="24"/>
      <c r="H84" s="24"/>
      <c r="I84" s="31"/>
    </row>
    <row r="85" spans="1:9" ht="13.5">
      <c r="A85" s="10"/>
      <c r="B85" s="28"/>
      <c r="C85" s="53" t="s">
        <v>24</v>
      </c>
      <c r="D85" s="49"/>
      <c r="E85" s="6"/>
      <c r="F85" s="19"/>
      <c r="G85" s="24"/>
      <c r="H85" s="24"/>
      <c r="I85" s="31"/>
    </row>
    <row r="86" spans="2:9" ht="13.5">
      <c r="B86" s="8"/>
      <c r="C86" s="52" t="s">
        <v>155</v>
      </c>
      <c r="D86" s="49"/>
      <c r="E86" s="6"/>
      <c r="F86" s="19"/>
      <c r="G86" s="24">
        <v>112.62</v>
      </c>
      <c r="H86" s="24">
        <v>0.16</v>
      </c>
      <c r="I86" s="57"/>
    </row>
    <row r="87" spans="3:9" ht="13.5">
      <c r="C87" s="55" t="s">
        <v>117</v>
      </c>
      <c r="D87" s="49"/>
      <c r="E87" s="6"/>
      <c r="F87" s="19"/>
      <c r="G87" s="25">
        <v>112.62</v>
      </c>
      <c r="H87" s="25">
        <v>0.16</v>
      </c>
      <c r="I87" s="58"/>
    </row>
    <row r="88" spans="3:9" ht="13.5">
      <c r="C88" s="52"/>
      <c r="D88" s="49"/>
      <c r="E88" s="6"/>
      <c r="F88" s="19"/>
      <c r="G88" s="24"/>
      <c r="H88" s="24"/>
      <c r="I88" s="57"/>
    </row>
    <row r="89" spans="3:9" ht="13.5">
      <c r="C89" s="56" t="s">
        <v>156</v>
      </c>
      <c r="D89" s="50"/>
      <c r="E89" s="5"/>
      <c r="F89" s="20"/>
      <c r="G89" s="26">
        <v>76906.42</v>
      </c>
      <c r="H89" s="26">
        <f>_xlfn.SUMIFS(H:H,C:C,"Total")</f>
        <v>100</v>
      </c>
      <c r="I89" s="59"/>
    </row>
    <row r="91" ht="14.25" thickBot="1"/>
    <row r="92" spans="3:9" ht="13.5">
      <c r="C92" s="60" t="s">
        <v>484</v>
      </c>
      <c r="D92" s="61"/>
      <c r="E92" s="61"/>
      <c r="F92" s="61"/>
      <c r="G92" s="61"/>
      <c r="H92" s="76"/>
      <c r="I92" s="147"/>
    </row>
    <row r="93" spans="3:9" ht="13.5">
      <c r="C93" s="78" t="s">
        <v>485</v>
      </c>
      <c r="D93" s="79"/>
      <c r="E93" s="80"/>
      <c r="F93" s="80"/>
      <c r="G93" s="79"/>
      <c r="H93" s="66"/>
      <c r="I93" s="65"/>
    </row>
    <row r="94" spans="3:9" ht="40.5">
      <c r="C94" s="263" t="s">
        <v>486</v>
      </c>
      <c r="D94" s="264" t="s">
        <v>487</v>
      </c>
      <c r="E94" s="81" t="s">
        <v>488</v>
      </c>
      <c r="F94" s="81" t="s">
        <v>488</v>
      </c>
      <c r="G94" s="81" t="s">
        <v>489</v>
      </c>
      <c r="H94" s="66"/>
      <c r="I94" s="65"/>
    </row>
    <row r="95" spans="3:9" ht="13.5">
      <c r="C95" s="263"/>
      <c r="D95" s="264"/>
      <c r="E95" s="81" t="s">
        <v>490</v>
      </c>
      <c r="F95" s="81" t="s">
        <v>491</v>
      </c>
      <c r="G95" s="81" t="s">
        <v>490</v>
      </c>
      <c r="H95" s="66"/>
      <c r="I95" s="65"/>
    </row>
    <row r="96" spans="3:9" ht="13.5">
      <c r="C96" s="82" t="s">
        <v>2</v>
      </c>
      <c r="D96" s="83" t="s">
        <v>2</v>
      </c>
      <c r="E96" s="83" t="s">
        <v>2</v>
      </c>
      <c r="F96" s="83" t="s">
        <v>2</v>
      </c>
      <c r="G96" s="83" t="s">
        <v>2</v>
      </c>
      <c r="H96" s="66"/>
      <c r="I96" s="65"/>
    </row>
    <row r="97" spans="3:9" ht="15.75">
      <c r="C97" s="84" t="s">
        <v>492</v>
      </c>
      <c r="D97" s="85"/>
      <c r="E97" s="85"/>
      <c r="F97" s="85"/>
      <c r="G97" s="85"/>
      <c r="H97" s="66"/>
      <c r="I97" s="65"/>
    </row>
    <row r="98" spans="3:9" ht="15.75">
      <c r="C98" s="86"/>
      <c r="F98" s="2"/>
      <c r="G98" s="2"/>
      <c r="H98" s="66"/>
      <c r="I98" s="65"/>
    </row>
    <row r="99" spans="3:9" ht="15.75">
      <c r="C99" s="86" t="s">
        <v>493</v>
      </c>
      <c r="F99" s="2"/>
      <c r="G99" s="2"/>
      <c r="H99" s="66"/>
      <c r="I99" s="65"/>
    </row>
    <row r="100" spans="3:9" ht="13.5">
      <c r="C100" s="46"/>
      <c r="F100" s="2"/>
      <c r="G100" s="2"/>
      <c r="H100" s="66"/>
      <c r="I100" s="65"/>
    </row>
    <row r="101" spans="3:9" ht="15.75">
      <c r="C101" s="86" t="s">
        <v>494</v>
      </c>
      <c r="F101" s="2"/>
      <c r="G101" s="2"/>
      <c r="H101" s="66"/>
      <c r="I101" s="65"/>
    </row>
    <row r="102" spans="3:9" ht="13.5">
      <c r="C102" s="87" t="s">
        <v>495</v>
      </c>
      <c r="D102" s="88" t="s">
        <v>691</v>
      </c>
      <c r="E102" s="88" t="s">
        <v>675</v>
      </c>
      <c r="F102" s="2"/>
      <c r="G102" s="2"/>
      <c r="H102" s="66"/>
      <c r="I102" s="65"/>
    </row>
    <row r="103" spans="3:9" ht="13.5">
      <c r="C103" s="87" t="s">
        <v>496</v>
      </c>
      <c r="D103" s="182">
        <v>19.1434</v>
      </c>
      <c r="E103" s="182">
        <v>19.8754</v>
      </c>
      <c r="F103" s="2"/>
      <c r="G103" s="2"/>
      <c r="H103" s="66"/>
      <c r="I103" s="65"/>
    </row>
    <row r="104" spans="3:9" ht="13.5">
      <c r="C104" s="87" t="s">
        <v>497</v>
      </c>
      <c r="D104" s="182">
        <v>18.5158</v>
      </c>
      <c r="E104" s="182">
        <v>19.0912</v>
      </c>
      <c r="F104" s="2"/>
      <c r="G104" s="2"/>
      <c r="H104" s="66"/>
      <c r="I104" s="65"/>
    </row>
    <row r="105" spans="3:9" ht="13.5">
      <c r="C105" s="46"/>
      <c r="F105" s="2"/>
      <c r="G105" s="2"/>
      <c r="H105" s="66"/>
      <c r="I105" s="65"/>
    </row>
    <row r="106" spans="3:9" ht="15.75">
      <c r="C106" s="86" t="s">
        <v>682</v>
      </c>
      <c r="D106" s="91"/>
      <c r="E106" s="91"/>
      <c r="F106" s="91"/>
      <c r="G106" s="2"/>
      <c r="H106" s="66"/>
      <c r="I106" s="65"/>
    </row>
    <row r="107" spans="3:9" ht="15.75">
      <c r="C107" s="86"/>
      <c r="D107" s="91"/>
      <c r="E107" s="91"/>
      <c r="F107" s="91"/>
      <c r="G107" s="2"/>
      <c r="H107" s="66"/>
      <c r="I107" s="65"/>
    </row>
    <row r="108" spans="3:9" ht="15.75">
      <c r="C108" s="86" t="s">
        <v>683</v>
      </c>
      <c r="D108" s="91"/>
      <c r="E108" s="91"/>
      <c r="F108" s="91"/>
      <c r="G108" s="2"/>
      <c r="H108" s="66"/>
      <c r="I108" s="65"/>
    </row>
    <row r="109" spans="3:9" ht="15.75">
      <c r="C109" s="86"/>
      <c r="D109" s="91"/>
      <c r="E109" s="91"/>
      <c r="F109" s="91"/>
      <c r="G109" s="2"/>
      <c r="H109" s="66"/>
      <c r="I109" s="65"/>
    </row>
    <row r="110" spans="3:9" ht="15.75">
      <c r="C110" s="86" t="s">
        <v>684</v>
      </c>
      <c r="D110" s="91"/>
      <c r="E110" s="97"/>
      <c r="F110" s="183"/>
      <c r="G110" s="2"/>
      <c r="H110" s="66"/>
      <c r="I110" s="65"/>
    </row>
    <row r="111" spans="3:9" ht="15.75">
      <c r="C111" s="96" t="s">
        <v>498</v>
      </c>
      <c r="D111" s="91"/>
      <c r="E111" s="91"/>
      <c r="F111" s="91"/>
      <c r="G111" s="2"/>
      <c r="H111" s="66"/>
      <c r="I111" s="65"/>
    </row>
    <row r="112" spans="3:9" ht="15.75">
      <c r="C112" s="98"/>
      <c r="D112" s="91"/>
      <c r="E112" s="91"/>
      <c r="F112" s="91"/>
      <c r="G112" s="2"/>
      <c r="H112" s="66"/>
      <c r="I112" s="65"/>
    </row>
    <row r="113" spans="3:9" ht="15.75">
      <c r="C113" s="86" t="s">
        <v>685</v>
      </c>
      <c r="D113" s="91"/>
      <c r="E113" s="91"/>
      <c r="F113" s="91"/>
      <c r="G113" s="184"/>
      <c r="H113" s="66"/>
      <c r="I113" s="65"/>
    </row>
    <row r="114" spans="3:9" ht="15.75">
      <c r="C114" s="86"/>
      <c r="D114" s="91"/>
      <c r="E114" s="91"/>
      <c r="F114"/>
      <c r="G114" s="2"/>
      <c r="H114" s="66"/>
      <c r="I114" s="65"/>
    </row>
    <row r="115" spans="3:9" ht="15.75">
      <c r="C115" s="209" t="s">
        <v>711</v>
      </c>
      <c r="D115" s="91"/>
      <c r="E115" s="91"/>
      <c r="F115" s="91"/>
      <c r="G115" s="2"/>
      <c r="H115" s="66"/>
      <c r="I115" s="65"/>
    </row>
    <row r="116" spans="3:9" ht="15.75">
      <c r="C116" s="86"/>
      <c r="D116" s="91"/>
      <c r="E116" s="91"/>
      <c r="F116" s="91"/>
      <c r="G116" s="2"/>
      <c r="H116" s="66"/>
      <c r="I116" s="65"/>
    </row>
    <row r="117" spans="3:9" ht="15.75">
      <c r="C117" s="86" t="s">
        <v>681</v>
      </c>
      <c r="D117" s="91"/>
      <c r="E117" s="91"/>
      <c r="F117" s="91"/>
      <c r="G117" s="2"/>
      <c r="H117" s="66"/>
      <c r="I117" s="65"/>
    </row>
    <row r="118" spans="3:9" ht="15.75">
      <c r="C118" s="86"/>
      <c r="D118" s="91"/>
      <c r="E118" s="91"/>
      <c r="F118" s="91"/>
      <c r="G118" s="2"/>
      <c r="H118" s="66"/>
      <c r="I118" s="65"/>
    </row>
    <row r="119" spans="3:9" ht="15.75">
      <c r="C119" s="86" t="s">
        <v>710</v>
      </c>
      <c r="D119" s="91"/>
      <c r="E119" s="91"/>
      <c r="F119" s="91"/>
      <c r="G119" s="2"/>
      <c r="H119" s="66"/>
      <c r="I119" s="65"/>
    </row>
    <row r="120" spans="3:9" ht="14.25" thickBot="1">
      <c r="C120" s="185"/>
      <c r="D120" s="186"/>
      <c r="E120" s="186"/>
      <c r="F120" s="187"/>
      <c r="G120" s="188"/>
      <c r="H120" s="187"/>
      <c r="I120" s="181"/>
    </row>
    <row r="121" ht="14.25" thickBot="1"/>
    <row r="122" spans="3:7" ht="13.5">
      <c r="C122" s="213"/>
      <c r="D122" s="61"/>
      <c r="E122" s="61"/>
      <c r="F122" s="223" t="s">
        <v>722</v>
      </c>
      <c r="G122" s="64"/>
    </row>
    <row r="123" spans="3:7" ht="13.5">
      <c r="C123" s="214" t="s">
        <v>716</v>
      </c>
      <c r="D123" s="217"/>
      <c r="E123" s="217"/>
      <c r="F123" s="215"/>
      <c r="G123" s="75"/>
    </row>
    <row r="124" spans="3:7" ht="13.5">
      <c r="C124" s="218" t="s">
        <v>717</v>
      </c>
      <c r="D124" s="217"/>
      <c r="E124" s="217"/>
      <c r="F124" s="215"/>
      <c r="G124" s="75"/>
    </row>
    <row r="125" spans="3:7" ht="13.5">
      <c r="C125" s="224" t="s">
        <v>723</v>
      </c>
      <c r="D125" s="217"/>
      <c r="E125" s="217"/>
      <c r="F125" s="215"/>
      <c r="G125" s="75"/>
    </row>
    <row r="126" spans="3:7" ht="13.5">
      <c r="C126" s="224" t="s">
        <v>724</v>
      </c>
      <c r="D126" s="217"/>
      <c r="E126" s="217"/>
      <c r="F126" s="215"/>
      <c r="G126" s="75"/>
    </row>
    <row r="127" spans="3:7" ht="13.5">
      <c r="C127" s="225"/>
      <c r="D127" s="217"/>
      <c r="E127" s="217"/>
      <c r="F127" s="215"/>
      <c r="G127" s="75"/>
    </row>
    <row r="128" spans="3:7" ht="14.25" thickBot="1">
      <c r="C128" s="226" t="s">
        <v>719</v>
      </c>
      <c r="D128" s="227"/>
      <c r="E128" s="227"/>
      <c r="F128" s="228"/>
      <c r="G128" s="72"/>
    </row>
    <row r="129" ht="14.25" thickBot="1"/>
    <row r="130" ht="13.5">
      <c r="C130" s="219" t="s">
        <v>720</v>
      </c>
    </row>
    <row r="131" ht="15">
      <c r="C131" s="220" t="s">
        <v>721</v>
      </c>
    </row>
    <row r="132" ht="13.5">
      <c r="C132" s="221"/>
    </row>
    <row r="133" ht="13.5">
      <c r="C133" s="221"/>
    </row>
    <row r="134" ht="13.5">
      <c r="C134" s="221"/>
    </row>
    <row r="135" ht="13.5">
      <c r="C135" s="221"/>
    </row>
    <row r="136" ht="13.5">
      <c r="C136" s="221"/>
    </row>
    <row r="137" ht="13.5">
      <c r="C137" s="221"/>
    </row>
    <row r="138" ht="13.5">
      <c r="C138" s="221"/>
    </row>
    <row r="139" ht="13.5">
      <c r="C139" s="221"/>
    </row>
    <row r="140" ht="14.25" thickBot="1">
      <c r="C140" s="222"/>
    </row>
  </sheetData>
  <sheetProtection/>
  <mergeCells count="2">
    <mergeCell ref="C94:C95"/>
    <mergeCell ref="D94:D95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scale="46" r:id="rId2"/>
  <rowBreaks count="1" manualBreakCount="1">
    <brk id="107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A270"/>
  <sheetViews>
    <sheetView showGridLines="0" view="pageBreakPreview" zoomScaleNormal="9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244" sqref="C244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1.57421875" style="2" customWidth="1"/>
    <col min="4" max="4" width="26.57421875" style="2" customWidth="1"/>
    <col min="5" max="5" width="22.57421875" style="2" customWidth="1"/>
    <col min="6" max="6" width="19.57421875" style="16" customWidth="1"/>
    <col min="7" max="8" width="19.57421875" style="13" customWidth="1"/>
    <col min="9" max="9" width="23.851562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8"/>
      <c r="C1" s="8"/>
      <c r="D1" s="8"/>
      <c r="E1" s="8"/>
      <c r="F1" s="15"/>
      <c r="G1" s="12"/>
      <c r="H1" s="12"/>
      <c r="I1" s="11"/>
      <c r="J1" s="11"/>
      <c r="K1" s="11"/>
      <c r="AH1" s="11"/>
      <c r="AU1" s="11"/>
      <c r="AW1" s="11"/>
      <c r="BA1" s="11"/>
    </row>
    <row r="2" spans="3:9" ht="19.5">
      <c r="C2" s="7" t="s">
        <v>25</v>
      </c>
      <c r="D2" s="8" t="s">
        <v>229</v>
      </c>
      <c r="I2" s="32" t="s">
        <v>447</v>
      </c>
    </row>
    <row r="3" spans="3:4" ht="16.5">
      <c r="C3" s="1" t="s">
        <v>27</v>
      </c>
      <c r="D3" s="21" t="s">
        <v>230</v>
      </c>
    </row>
    <row r="4" spans="3:4" ht="15.75">
      <c r="C4" s="1" t="s">
        <v>29</v>
      </c>
      <c r="D4" s="22">
        <v>44834</v>
      </c>
    </row>
    <row r="5" ht="13.5">
      <c r="C5" s="1"/>
    </row>
    <row r="6" spans="3:9" ht="27">
      <c r="C6" s="51" t="s">
        <v>30</v>
      </c>
      <c r="D6" s="47" t="s">
        <v>31</v>
      </c>
      <c r="E6" s="9" t="s">
        <v>32</v>
      </c>
      <c r="F6" s="17" t="s">
        <v>33</v>
      </c>
      <c r="G6" s="14" t="s">
        <v>34</v>
      </c>
      <c r="H6" s="14" t="s">
        <v>35</v>
      </c>
      <c r="I6" s="29" t="s">
        <v>36</v>
      </c>
    </row>
    <row r="7" spans="3:9" ht="13.5">
      <c r="C7" s="52"/>
      <c r="D7" s="48"/>
      <c r="E7" s="4"/>
      <c r="F7" s="18"/>
      <c r="G7" s="23"/>
      <c r="H7" s="23"/>
      <c r="I7" s="30"/>
    </row>
    <row r="8" spans="1:9" ht="13.5">
      <c r="A8" s="10"/>
      <c r="B8" s="28"/>
      <c r="C8" s="53" t="s">
        <v>0</v>
      </c>
      <c r="D8" s="49"/>
      <c r="E8" s="6"/>
      <c r="F8" s="19"/>
      <c r="G8" s="24"/>
      <c r="H8" s="24"/>
      <c r="I8" s="31"/>
    </row>
    <row r="9" spans="3:9" ht="13.5">
      <c r="C9" s="54" t="s">
        <v>1</v>
      </c>
      <c r="D9" s="49"/>
      <c r="E9" s="6"/>
      <c r="F9" s="19"/>
      <c r="G9" s="24"/>
      <c r="H9" s="24"/>
      <c r="I9" s="31"/>
    </row>
    <row r="10" spans="2:9" ht="13.5">
      <c r="B10" s="8" t="s">
        <v>56</v>
      </c>
      <c r="C10" s="52" t="s">
        <v>57</v>
      </c>
      <c r="D10" s="49" t="s">
        <v>58</v>
      </c>
      <c r="E10" s="6" t="s">
        <v>59</v>
      </c>
      <c r="F10" s="19">
        <v>1043670</v>
      </c>
      <c r="G10" s="24">
        <v>2214.67</v>
      </c>
      <c r="H10" s="24">
        <v>2.15</v>
      </c>
      <c r="I10" s="31"/>
    </row>
    <row r="11" spans="2:9" ht="13.5">
      <c r="B11" s="8" t="s">
        <v>231</v>
      </c>
      <c r="C11" s="52" t="s">
        <v>232</v>
      </c>
      <c r="D11" s="49" t="s">
        <v>233</v>
      </c>
      <c r="E11" s="6" t="s">
        <v>234</v>
      </c>
      <c r="F11" s="19">
        <v>1089812</v>
      </c>
      <c r="G11" s="24">
        <v>2178.53</v>
      </c>
      <c r="H11" s="24">
        <v>2.11</v>
      </c>
      <c r="I11" s="31"/>
    </row>
    <row r="12" spans="2:9" ht="13.5">
      <c r="B12" s="8" t="s">
        <v>235</v>
      </c>
      <c r="C12" s="52" t="s">
        <v>236</v>
      </c>
      <c r="D12" s="49" t="s">
        <v>237</v>
      </c>
      <c r="E12" s="6" t="s">
        <v>66</v>
      </c>
      <c r="F12" s="19">
        <v>61439</v>
      </c>
      <c r="G12" s="24">
        <v>2167.41</v>
      </c>
      <c r="H12" s="24">
        <v>2.1</v>
      </c>
      <c r="I12" s="31"/>
    </row>
    <row r="13" spans="2:9" ht="13.5">
      <c r="B13" s="8" t="s">
        <v>67</v>
      </c>
      <c r="C13" s="52" t="s">
        <v>68</v>
      </c>
      <c r="D13" s="49" t="s">
        <v>69</v>
      </c>
      <c r="E13" s="6" t="s">
        <v>70</v>
      </c>
      <c r="F13" s="19">
        <v>1008630</v>
      </c>
      <c r="G13" s="24">
        <v>2140.82</v>
      </c>
      <c r="H13" s="24">
        <v>2.08</v>
      </c>
      <c r="I13" s="31"/>
    </row>
    <row r="14" spans="2:9" ht="13.5">
      <c r="B14" s="8" t="s">
        <v>238</v>
      </c>
      <c r="C14" s="52" t="s">
        <v>239</v>
      </c>
      <c r="D14" s="49" t="s">
        <v>240</v>
      </c>
      <c r="E14" s="6" t="s">
        <v>40</v>
      </c>
      <c r="F14" s="19">
        <v>9976423</v>
      </c>
      <c r="G14" s="24">
        <v>2119.99</v>
      </c>
      <c r="H14" s="24">
        <v>2.06</v>
      </c>
      <c r="I14" s="31"/>
    </row>
    <row r="15" spans="2:9" ht="13.5">
      <c r="B15" s="8" t="s">
        <v>44</v>
      </c>
      <c r="C15" s="52" t="s">
        <v>45</v>
      </c>
      <c r="D15" s="49" t="s">
        <v>46</v>
      </c>
      <c r="E15" s="6" t="s">
        <v>47</v>
      </c>
      <c r="F15" s="19">
        <v>626420</v>
      </c>
      <c r="G15" s="24">
        <v>2080.97</v>
      </c>
      <c r="H15" s="24">
        <v>2.02</v>
      </c>
      <c r="I15" s="57"/>
    </row>
    <row r="16" spans="3:9" ht="13.5">
      <c r="C16" s="55" t="s">
        <v>117</v>
      </c>
      <c r="D16" s="49"/>
      <c r="E16" s="6"/>
      <c r="F16" s="19"/>
      <c r="G16" s="25">
        <v>12902.39</v>
      </c>
      <c r="H16" s="25">
        <v>12.52</v>
      </c>
      <c r="I16" s="58"/>
    </row>
    <row r="17" spans="3:9" ht="13.5">
      <c r="C17" s="52"/>
      <c r="D17" s="49"/>
      <c r="E17" s="6"/>
      <c r="F17" s="19"/>
      <c r="G17" s="24"/>
      <c r="H17" s="24"/>
      <c r="I17" s="31"/>
    </row>
    <row r="18" spans="3:9" ht="13.5">
      <c r="C18" s="55" t="s">
        <v>3</v>
      </c>
      <c r="D18" s="49"/>
      <c r="E18" s="6"/>
      <c r="F18" s="19"/>
      <c r="G18" s="24" t="s">
        <v>573</v>
      </c>
      <c r="H18" s="24" t="s">
        <v>573</v>
      </c>
      <c r="I18" s="31"/>
    </row>
    <row r="19" spans="3:9" ht="13.5">
      <c r="C19" s="52"/>
      <c r="D19" s="49"/>
      <c r="E19" s="6"/>
      <c r="F19" s="19"/>
      <c r="G19" s="24"/>
      <c r="H19" s="24"/>
      <c r="I19" s="31"/>
    </row>
    <row r="20" spans="1:9" ht="13.5">
      <c r="A20" s="10"/>
      <c r="B20" s="28"/>
      <c r="C20" s="55" t="s">
        <v>574</v>
      </c>
      <c r="D20" s="49"/>
      <c r="E20" s="6"/>
      <c r="F20" s="19"/>
      <c r="G20" s="24"/>
      <c r="H20" s="24"/>
      <c r="I20" s="31"/>
    </row>
    <row r="21" spans="2:9" ht="13.5">
      <c r="B21" s="8" t="s">
        <v>241</v>
      </c>
      <c r="C21" s="52" t="s">
        <v>242</v>
      </c>
      <c r="D21" s="49" t="s">
        <v>243</v>
      </c>
      <c r="E21" s="6" t="s">
        <v>244</v>
      </c>
      <c r="F21" s="19">
        <v>1255823</v>
      </c>
      <c r="G21" s="24">
        <v>4078.91</v>
      </c>
      <c r="H21" s="24">
        <v>3.96</v>
      </c>
      <c r="I21" s="31"/>
    </row>
    <row r="22" spans="2:9" ht="13.5">
      <c r="B22" s="8" t="s">
        <v>245</v>
      </c>
      <c r="C22" s="52" t="s">
        <v>246</v>
      </c>
      <c r="D22" s="49" t="s">
        <v>247</v>
      </c>
      <c r="E22" s="6" t="s">
        <v>244</v>
      </c>
      <c r="F22" s="19">
        <v>546365</v>
      </c>
      <c r="G22" s="24">
        <v>1889.55</v>
      </c>
      <c r="H22" s="24">
        <v>1.83</v>
      </c>
      <c r="I22" s="31"/>
    </row>
    <row r="23" spans="2:9" ht="13.5">
      <c r="B23" s="8" t="s">
        <v>248</v>
      </c>
      <c r="C23" s="52" t="s">
        <v>249</v>
      </c>
      <c r="D23" s="49" t="s">
        <v>250</v>
      </c>
      <c r="E23" s="6" t="s">
        <v>244</v>
      </c>
      <c r="F23" s="19">
        <v>493139</v>
      </c>
      <c r="G23" s="24">
        <v>1796.31</v>
      </c>
      <c r="H23" s="24">
        <v>1.74</v>
      </c>
      <c r="I23" s="57"/>
    </row>
    <row r="24" spans="3:9" ht="13.5">
      <c r="C24" s="55" t="s">
        <v>117</v>
      </c>
      <c r="D24" s="49"/>
      <c r="E24" s="6"/>
      <c r="F24" s="19"/>
      <c r="G24" s="25">
        <v>7764.77</v>
      </c>
      <c r="H24" s="25">
        <v>7.53</v>
      </c>
      <c r="I24" s="58"/>
    </row>
    <row r="25" spans="3:9" ht="13.5">
      <c r="C25" s="52"/>
      <c r="D25" s="49"/>
      <c r="E25" s="6"/>
      <c r="F25" s="19"/>
      <c r="G25" s="24"/>
      <c r="H25" s="24"/>
      <c r="I25" s="31"/>
    </row>
    <row r="26" spans="3:9" ht="13.5">
      <c r="C26" s="55" t="s">
        <v>575</v>
      </c>
      <c r="D26" s="49"/>
      <c r="E26" s="6"/>
      <c r="F26" s="19"/>
      <c r="G26" s="24" t="s">
        <v>2</v>
      </c>
      <c r="H26" s="24" t="s">
        <v>2</v>
      </c>
      <c r="I26" s="31"/>
    </row>
    <row r="27" spans="3:9" ht="13.5">
      <c r="C27" s="52"/>
      <c r="D27" s="49"/>
      <c r="E27" s="6"/>
      <c r="F27" s="19"/>
      <c r="G27" s="24"/>
      <c r="H27" s="24"/>
      <c r="I27" s="31"/>
    </row>
    <row r="28" spans="1:9" ht="13.5">
      <c r="A28" s="10"/>
      <c r="B28" s="28"/>
      <c r="C28" s="53" t="s">
        <v>8</v>
      </c>
      <c r="D28" s="49"/>
      <c r="E28" s="6"/>
      <c r="F28" s="19"/>
      <c r="G28" s="24"/>
      <c r="H28" s="24"/>
      <c r="I28" s="31"/>
    </row>
    <row r="29" spans="1:9" ht="13.5">
      <c r="A29" s="28"/>
      <c r="B29" s="28"/>
      <c r="C29" s="53" t="s">
        <v>9</v>
      </c>
      <c r="D29" s="49"/>
      <c r="E29" s="6"/>
      <c r="F29" s="19"/>
      <c r="G29" s="24"/>
      <c r="H29" s="24"/>
      <c r="I29" s="31"/>
    </row>
    <row r="30" spans="1:9" ht="13.5">
      <c r="A30" s="28"/>
      <c r="B30" s="28"/>
      <c r="C30" s="53"/>
      <c r="D30" s="49"/>
      <c r="E30" s="6"/>
      <c r="F30" s="19"/>
      <c r="G30" s="24"/>
      <c r="H30" s="24"/>
      <c r="I30" s="31"/>
    </row>
    <row r="31" spans="3:9" ht="13.5">
      <c r="C31" s="54" t="s">
        <v>10</v>
      </c>
      <c r="D31" s="49"/>
      <c r="E31" s="6"/>
      <c r="F31" s="19"/>
      <c r="G31" s="24"/>
      <c r="H31" s="24"/>
      <c r="I31" s="31"/>
    </row>
    <row r="32" spans="2:9" ht="13.5">
      <c r="B32" s="8" t="s">
        <v>251</v>
      </c>
      <c r="C32" s="52" t="s">
        <v>252</v>
      </c>
      <c r="D32" s="49" t="s">
        <v>253</v>
      </c>
      <c r="E32" s="6" t="s">
        <v>254</v>
      </c>
      <c r="F32" s="19">
        <v>50000</v>
      </c>
      <c r="G32" s="24">
        <v>491.98</v>
      </c>
      <c r="H32" s="24">
        <v>0.48</v>
      </c>
      <c r="I32" s="57">
        <v>8.0508</v>
      </c>
    </row>
    <row r="33" spans="3:9" ht="13.5">
      <c r="C33" s="55" t="s">
        <v>117</v>
      </c>
      <c r="D33" s="49"/>
      <c r="E33" s="6"/>
      <c r="F33" s="19"/>
      <c r="G33" s="25">
        <v>491.98</v>
      </c>
      <c r="H33" s="25">
        <v>0.48</v>
      </c>
      <c r="I33" s="58"/>
    </row>
    <row r="34" spans="3:9" ht="13.5">
      <c r="C34" s="52"/>
      <c r="D34" s="49"/>
      <c r="E34" s="6"/>
      <c r="F34" s="19"/>
      <c r="G34" s="24"/>
      <c r="H34" s="24"/>
      <c r="I34" s="31"/>
    </row>
    <row r="35" spans="3:9" ht="13.5">
      <c r="C35" s="55" t="s">
        <v>11</v>
      </c>
      <c r="D35" s="49"/>
      <c r="E35" s="6"/>
      <c r="F35" s="19"/>
      <c r="G35" s="24" t="s">
        <v>2</v>
      </c>
      <c r="H35" s="24" t="s">
        <v>2</v>
      </c>
      <c r="I35" s="31"/>
    </row>
    <row r="36" spans="3:9" ht="13.5">
      <c r="C36" s="52"/>
      <c r="D36" s="49"/>
      <c r="E36" s="6"/>
      <c r="F36" s="19"/>
      <c r="G36" s="24"/>
      <c r="H36" s="24"/>
      <c r="I36" s="31"/>
    </row>
    <row r="37" spans="3:9" ht="13.5">
      <c r="C37" s="55" t="s">
        <v>13</v>
      </c>
      <c r="D37" s="49"/>
      <c r="E37" s="6"/>
      <c r="F37" s="19"/>
      <c r="G37" s="24" t="s">
        <v>2</v>
      </c>
      <c r="H37" s="24" t="s">
        <v>2</v>
      </c>
      <c r="I37" s="31"/>
    </row>
    <row r="38" spans="3:9" ht="13.5">
      <c r="C38" s="52"/>
      <c r="D38" s="49"/>
      <c r="E38" s="6"/>
      <c r="F38" s="19"/>
      <c r="G38" s="24"/>
      <c r="H38" s="24"/>
      <c r="I38" s="31"/>
    </row>
    <row r="39" spans="3:9" ht="13.5">
      <c r="C39" s="54" t="s">
        <v>14</v>
      </c>
      <c r="D39" s="49"/>
      <c r="E39" s="6"/>
      <c r="F39" s="19"/>
      <c r="G39" s="24"/>
      <c r="H39" s="24"/>
      <c r="I39" s="31"/>
    </row>
    <row r="40" spans="2:9" ht="13.5">
      <c r="B40" s="8" t="s">
        <v>255</v>
      </c>
      <c r="C40" s="52" t="s">
        <v>576</v>
      </c>
      <c r="D40" s="49" t="s">
        <v>256</v>
      </c>
      <c r="E40" s="6" t="s">
        <v>161</v>
      </c>
      <c r="F40" s="19">
        <v>1500000</v>
      </c>
      <c r="G40" s="24">
        <v>1503.69</v>
      </c>
      <c r="H40" s="24">
        <v>1.46</v>
      </c>
      <c r="I40" s="57">
        <v>7.3133</v>
      </c>
    </row>
    <row r="41" spans="3:9" ht="13.5">
      <c r="C41" s="55" t="s">
        <v>117</v>
      </c>
      <c r="D41" s="49"/>
      <c r="E41" s="6"/>
      <c r="F41" s="19"/>
      <c r="G41" s="25">
        <v>1503.69</v>
      </c>
      <c r="H41" s="25">
        <v>1.46</v>
      </c>
      <c r="I41" s="58"/>
    </row>
    <row r="42" spans="3:9" ht="13.5">
      <c r="C42" s="52"/>
      <c r="D42" s="49"/>
      <c r="E42" s="6"/>
      <c r="F42" s="19"/>
      <c r="G42" s="24"/>
      <c r="H42" s="24"/>
      <c r="I42" s="31"/>
    </row>
    <row r="43" spans="3:9" ht="13.5">
      <c r="C43" s="54" t="s">
        <v>15</v>
      </c>
      <c r="D43" s="49"/>
      <c r="E43" s="6"/>
      <c r="F43" s="19"/>
      <c r="G43" s="24"/>
      <c r="H43" s="24"/>
      <c r="I43" s="31"/>
    </row>
    <row r="44" spans="2:9" ht="13.5">
      <c r="B44" s="8" t="s">
        <v>257</v>
      </c>
      <c r="C44" s="52" t="s">
        <v>579</v>
      </c>
      <c r="D44" s="49" t="s">
        <v>258</v>
      </c>
      <c r="E44" s="6" t="s">
        <v>161</v>
      </c>
      <c r="F44" s="19">
        <v>3000000</v>
      </c>
      <c r="G44" s="24">
        <v>3055.94</v>
      </c>
      <c r="H44" s="24">
        <v>2.97</v>
      </c>
      <c r="I44" s="31">
        <v>7.58</v>
      </c>
    </row>
    <row r="45" spans="2:9" ht="13.5">
      <c r="B45" s="8" t="s">
        <v>259</v>
      </c>
      <c r="C45" s="52" t="s">
        <v>580</v>
      </c>
      <c r="D45" s="49" t="s">
        <v>260</v>
      </c>
      <c r="E45" s="6" t="s">
        <v>161</v>
      </c>
      <c r="F45" s="19">
        <v>3000000</v>
      </c>
      <c r="G45" s="24">
        <v>2917.08</v>
      </c>
      <c r="H45" s="24">
        <v>2.83</v>
      </c>
      <c r="I45" s="31">
        <v>7.5937</v>
      </c>
    </row>
    <row r="46" spans="2:9" ht="13.5">
      <c r="B46" s="8" t="s">
        <v>261</v>
      </c>
      <c r="C46" s="52" t="s">
        <v>581</v>
      </c>
      <c r="D46" s="49" t="s">
        <v>262</v>
      </c>
      <c r="E46" s="6" t="s">
        <v>161</v>
      </c>
      <c r="F46" s="19">
        <v>2500000</v>
      </c>
      <c r="G46" s="24">
        <v>2565.29</v>
      </c>
      <c r="H46" s="24">
        <v>2.49</v>
      </c>
      <c r="I46" s="31">
        <v>7.5767</v>
      </c>
    </row>
    <row r="47" spans="2:9" ht="13.5">
      <c r="B47" s="8" t="s">
        <v>263</v>
      </c>
      <c r="C47" s="52" t="s">
        <v>582</v>
      </c>
      <c r="D47" s="49" t="s">
        <v>264</v>
      </c>
      <c r="E47" s="6" t="s">
        <v>161</v>
      </c>
      <c r="F47" s="19">
        <v>2500000</v>
      </c>
      <c r="G47" s="24">
        <v>2564</v>
      </c>
      <c r="H47" s="24">
        <v>2.49</v>
      </c>
      <c r="I47" s="31">
        <v>7.5539</v>
      </c>
    </row>
    <row r="48" spans="2:9" ht="13.5">
      <c r="B48" s="8" t="s">
        <v>265</v>
      </c>
      <c r="C48" s="52" t="s">
        <v>583</v>
      </c>
      <c r="D48" s="49" t="s">
        <v>266</v>
      </c>
      <c r="E48" s="6" t="s">
        <v>161</v>
      </c>
      <c r="F48" s="19">
        <v>2500000</v>
      </c>
      <c r="G48" s="24">
        <v>2534.21</v>
      </c>
      <c r="H48" s="24">
        <v>2.46</v>
      </c>
      <c r="I48" s="31">
        <v>7.5983</v>
      </c>
    </row>
    <row r="49" spans="2:9" ht="13.5">
      <c r="B49" s="8" t="s">
        <v>267</v>
      </c>
      <c r="C49" s="52" t="s">
        <v>584</v>
      </c>
      <c r="D49" s="49" t="s">
        <v>268</v>
      </c>
      <c r="E49" s="6" t="s">
        <v>161</v>
      </c>
      <c r="F49" s="19">
        <v>2000000</v>
      </c>
      <c r="G49" s="24">
        <v>2067.97</v>
      </c>
      <c r="H49" s="24">
        <v>2.01</v>
      </c>
      <c r="I49" s="31">
        <v>7.5869</v>
      </c>
    </row>
    <row r="50" spans="2:9" ht="13.5">
      <c r="B50" s="8" t="s">
        <v>269</v>
      </c>
      <c r="C50" s="52" t="s">
        <v>585</v>
      </c>
      <c r="D50" s="49" t="s">
        <v>270</v>
      </c>
      <c r="E50" s="6" t="s">
        <v>161</v>
      </c>
      <c r="F50" s="19">
        <v>2000000</v>
      </c>
      <c r="G50" s="24">
        <v>2024.69</v>
      </c>
      <c r="H50" s="24">
        <v>1.96</v>
      </c>
      <c r="I50" s="31">
        <v>7.5894</v>
      </c>
    </row>
    <row r="51" spans="2:9" ht="13.5">
      <c r="B51" s="8" t="s">
        <v>271</v>
      </c>
      <c r="C51" s="52" t="s">
        <v>586</v>
      </c>
      <c r="D51" s="49" t="s">
        <v>272</v>
      </c>
      <c r="E51" s="6" t="s">
        <v>161</v>
      </c>
      <c r="F51" s="19">
        <v>2000000</v>
      </c>
      <c r="G51" s="24">
        <v>2002.72</v>
      </c>
      <c r="H51" s="24">
        <v>1.94</v>
      </c>
      <c r="I51" s="31">
        <v>7.5965</v>
      </c>
    </row>
    <row r="52" spans="2:9" ht="13.5">
      <c r="B52" s="8" t="s">
        <v>273</v>
      </c>
      <c r="C52" s="52" t="s">
        <v>587</v>
      </c>
      <c r="D52" s="49" t="s">
        <v>274</v>
      </c>
      <c r="E52" s="6" t="s">
        <v>161</v>
      </c>
      <c r="F52" s="19">
        <v>1500000</v>
      </c>
      <c r="G52" s="24">
        <v>1558.92</v>
      </c>
      <c r="H52" s="24">
        <v>1.51</v>
      </c>
      <c r="I52" s="31">
        <v>7.6173</v>
      </c>
    </row>
    <row r="53" spans="2:9" ht="13.5">
      <c r="B53" s="8" t="s">
        <v>275</v>
      </c>
      <c r="C53" s="52" t="s">
        <v>588</v>
      </c>
      <c r="D53" s="49" t="s">
        <v>276</v>
      </c>
      <c r="E53" s="6" t="s">
        <v>161</v>
      </c>
      <c r="F53" s="19">
        <v>1500000</v>
      </c>
      <c r="G53" s="24">
        <v>1556.74</v>
      </c>
      <c r="H53" s="24">
        <v>1.51</v>
      </c>
      <c r="I53" s="31">
        <v>7.6037</v>
      </c>
    </row>
    <row r="54" spans="2:9" ht="13.5">
      <c r="B54" s="8" t="s">
        <v>277</v>
      </c>
      <c r="C54" s="52" t="s">
        <v>589</v>
      </c>
      <c r="D54" s="49" t="s">
        <v>278</v>
      </c>
      <c r="E54" s="6" t="s">
        <v>161</v>
      </c>
      <c r="F54" s="19">
        <v>1500000</v>
      </c>
      <c r="G54" s="24">
        <v>1550.09</v>
      </c>
      <c r="H54" s="24">
        <v>1.5</v>
      </c>
      <c r="I54" s="31">
        <v>7.59</v>
      </c>
    </row>
    <row r="55" spans="2:9" ht="13.5">
      <c r="B55" s="8" t="s">
        <v>279</v>
      </c>
      <c r="C55" s="52" t="s">
        <v>590</v>
      </c>
      <c r="D55" s="49" t="s">
        <v>280</v>
      </c>
      <c r="E55" s="6" t="s">
        <v>161</v>
      </c>
      <c r="F55" s="19">
        <v>1500000</v>
      </c>
      <c r="G55" s="24">
        <v>1545.35</v>
      </c>
      <c r="H55" s="24">
        <v>1.5</v>
      </c>
      <c r="I55" s="31">
        <v>7.5929</v>
      </c>
    </row>
    <row r="56" spans="2:9" ht="13.5">
      <c r="B56" s="8" t="s">
        <v>281</v>
      </c>
      <c r="C56" s="52" t="s">
        <v>591</v>
      </c>
      <c r="D56" s="49" t="s">
        <v>282</v>
      </c>
      <c r="E56" s="6" t="s">
        <v>161</v>
      </c>
      <c r="F56" s="19">
        <v>1500000</v>
      </c>
      <c r="G56" s="24">
        <v>1539.38</v>
      </c>
      <c r="H56" s="24">
        <v>1.49</v>
      </c>
      <c r="I56" s="31">
        <v>7.5639</v>
      </c>
    </row>
    <row r="57" spans="2:9" ht="13.5">
      <c r="B57" s="8" t="s">
        <v>283</v>
      </c>
      <c r="C57" s="52" t="s">
        <v>592</v>
      </c>
      <c r="D57" s="49" t="s">
        <v>284</v>
      </c>
      <c r="E57" s="6" t="s">
        <v>161</v>
      </c>
      <c r="F57" s="19">
        <v>1500000</v>
      </c>
      <c r="G57" s="24">
        <v>1537.94</v>
      </c>
      <c r="H57" s="24">
        <v>1.49</v>
      </c>
      <c r="I57" s="31">
        <v>7.56</v>
      </c>
    </row>
    <row r="58" spans="2:9" ht="13.5">
      <c r="B58" s="8" t="s">
        <v>285</v>
      </c>
      <c r="C58" s="52" t="s">
        <v>593</v>
      </c>
      <c r="D58" s="49" t="s">
        <v>286</v>
      </c>
      <c r="E58" s="6" t="s">
        <v>161</v>
      </c>
      <c r="F58" s="19">
        <v>1500000</v>
      </c>
      <c r="G58" s="24">
        <v>1533.12</v>
      </c>
      <c r="H58" s="24">
        <v>1.49</v>
      </c>
      <c r="I58" s="31">
        <v>7.5539</v>
      </c>
    </row>
    <row r="59" spans="2:9" ht="13.5">
      <c r="B59" s="8" t="s">
        <v>287</v>
      </c>
      <c r="C59" s="52" t="s">
        <v>594</v>
      </c>
      <c r="D59" s="49" t="s">
        <v>288</v>
      </c>
      <c r="E59" s="6" t="s">
        <v>161</v>
      </c>
      <c r="F59" s="19">
        <v>1500000</v>
      </c>
      <c r="G59" s="24">
        <v>1458.78</v>
      </c>
      <c r="H59" s="24">
        <v>1.42</v>
      </c>
      <c r="I59" s="31">
        <v>7.5938</v>
      </c>
    </row>
    <row r="60" spans="2:9" ht="13.5">
      <c r="B60" s="8" t="s">
        <v>289</v>
      </c>
      <c r="C60" s="52" t="s">
        <v>595</v>
      </c>
      <c r="D60" s="49" t="s">
        <v>290</v>
      </c>
      <c r="E60" s="6" t="s">
        <v>161</v>
      </c>
      <c r="F60" s="19">
        <v>1500000</v>
      </c>
      <c r="G60" s="24">
        <v>1445.9</v>
      </c>
      <c r="H60" s="24">
        <v>1.4</v>
      </c>
      <c r="I60" s="31">
        <v>7.5722</v>
      </c>
    </row>
    <row r="61" spans="2:9" ht="13.5">
      <c r="B61" s="8" t="s">
        <v>291</v>
      </c>
      <c r="C61" s="52" t="s">
        <v>577</v>
      </c>
      <c r="D61" s="49" t="s">
        <v>292</v>
      </c>
      <c r="E61" s="6" t="s">
        <v>161</v>
      </c>
      <c r="F61" s="19">
        <v>1000000</v>
      </c>
      <c r="G61" s="24">
        <v>1044.74</v>
      </c>
      <c r="H61" s="24">
        <v>1.01</v>
      </c>
      <c r="I61" s="31">
        <v>7.5741</v>
      </c>
    </row>
    <row r="62" spans="2:9" ht="13.5">
      <c r="B62" s="8" t="s">
        <v>293</v>
      </c>
      <c r="C62" s="52" t="s">
        <v>596</v>
      </c>
      <c r="D62" s="49" t="s">
        <v>294</v>
      </c>
      <c r="E62" s="6" t="s">
        <v>161</v>
      </c>
      <c r="F62" s="19">
        <v>1000000</v>
      </c>
      <c r="G62" s="24">
        <v>1041.86</v>
      </c>
      <c r="H62" s="24">
        <v>1.01</v>
      </c>
      <c r="I62" s="31">
        <v>7.6098</v>
      </c>
    </row>
    <row r="63" spans="2:9" ht="13.5">
      <c r="B63" s="8" t="s">
        <v>295</v>
      </c>
      <c r="C63" s="52" t="s">
        <v>597</v>
      </c>
      <c r="D63" s="49" t="s">
        <v>296</v>
      </c>
      <c r="E63" s="6" t="s">
        <v>161</v>
      </c>
      <c r="F63" s="19">
        <v>1000000</v>
      </c>
      <c r="G63" s="24">
        <v>1039.08</v>
      </c>
      <c r="H63" s="24">
        <v>1.01</v>
      </c>
      <c r="I63" s="31">
        <v>7.5931</v>
      </c>
    </row>
    <row r="64" spans="2:9" ht="13.5">
      <c r="B64" s="8" t="s">
        <v>297</v>
      </c>
      <c r="C64" s="52" t="s">
        <v>598</v>
      </c>
      <c r="D64" s="49" t="s">
        <v>298</v>
      </c>
      <c r="E64" s="6" t="s">
        <v>161</v>
      </c>
      <c r="F64" s="19">
        <v>1000000</v>
      </c>
      <c r="G64" s="24">
        <v>1038.9</v>
      </c>
      <c r="H64" s="24">
        <v>1.01</v>
      </c>
      <c r="I64" s="31">
        <v>7.6532</v>
      </c>
    </row>
    <row r="65" spans="2:9" ht="13.5">
      <c r="B65" s="8" t="s">
        <v>299</v>
      </c>
      <c r="C65" s="52" t="s">
        <v>599</v>
      </c>
      <c r="D65" s="49" t="s">
        <v>300</v>
      </c>
      <c r="E65" s="6" t="s">
        <v>161</v>
      </c>
      <c r="F65" s="19">
        <v>1000000</v>
      </c>
      <c r="G65" s="24">
        <v>1037.1</v>
      </c>
      <c r="H65" s="24">
        <v>1.01</v>
      </c>
      <c r="I65" s="31">
        <v>7.59</v>
      </c>
    </row>
    <row r="66" spans="2:9" ht="13.5">
      <c r="B66" s="8" t="s">
        <v>301</v>
      </c>
      <c r="C66" s="52" t="s">
        <v>600</v>
      </c>
      <c r="D66" s="49" t="s">
        <v>302</v>
      </c>
      <c r="E66" s="6" t="s">
        <v>161</v>
      </c>
      <c r="F66" s="19">
        <v>1000000</v>
      </c>
      <c r="G66" s="24">
        <v>1037.04</v>
      </c>
      <c r="H66" s="24">
        <v>1.01</v>
      </c>
      <c r="I66" s="31">
        <v>7.6038</v>
      </c>
    </row>
    <row r="67" spans="2:9" ht="13.5">
      <c r="B67" s="8" t="s">
        <v>303</v>
      </c>
      <c r="C67" s="52" t="s">
        <v>601</v>
      </c>
      <c r="D67" s="49" t="s">
        <v>304</v>
      </c>
      <c r="E67" s="6" t="s">
        <v>161</v>
      </c>
      <c r="F67" s="19">
        <v>1000000</v>
      </c>
      <c r="G67" s="24">
        <v>1026.06</v>
      </c>
      <c r="H67" s="24">
        <v>1</v>
      </c>
      <c r="I67" s="31">
        <v>7.6173</v>
      </c>
    </row>
    <row r="68" spans="2:9" ht="13.5">
      <c r="B68" s="8" t="s">
        <v>305</v>
      </c>
      <c r="C68" s="52" t="s">
        <v>602</v>
      </c>
      <c r="D68" s="49" t="s">
        <v>306</v>
      </c>
      <c r="E68" s="6" t="s">
        <v>161</v>
      </c>
      <c r="F68" s="19">
        <v>1000000</v>
      </c>
      <c r="G68" s="24">
        <v>1018.34</v>
      </c>
      <c r="H68" s="24">
        <v>0.99</v>
      </c>
      <c r="I68" s="31">
        <v>7.5769</v>
      </c>
    </row>
    <row r="69" spans="2:9" ht="13.5">
      <c r="B69" s="8" t="s">
        <v>307</v>
      </c>
      <c r="C69" s="52" t="s">
        <v>603</v>
      </c>
      <c r="D69" s="49" t="s">
        <v>308</v>
      </c>
      <c r="E69" s="6" t="s">
        <v>161</v>
      </c>
      <c r="F69" s="19">
        <v>1000000</v>
      </c>
      <c r="G69" s="24">
        <v>1007.22</v>
      </c>
      <c r="H69" s="24">
        <v>0.98</v>
      </c>
      <c r="I69" s="31">
        <v>7.4645</v>
      </c>
    </row>
    <row r="70" spans="2:9" ht="13.5">
      <c r="B70" s="8" t="s">
        <v>309</v>
      </c>
      <c r="C70" s="52" t="s">
        <v>604</v>
      </c>
      <c r="D70" s="49" t="s">
        <v>310</v>
      </c>
      <c r="E70" s="6" t="s">
        <v>161</v>
      </c>
      <c r="F70" s="19">
        <v>1000000</v>
      </c>
      <c r="G70" s="24">
        <v>1004.97</v>
      </c>
      <c r="H70" s="24">
        <v>0.98</v>
      </c>
      <c r="I70" s="31">
        <v>7.5285</v>
      </c>
    </row>
    <row r="71" spans="2:9" ht="13.5">
      <c r="B71" s="8" t="s">
        <v>311</v>
      </c>
      <c r="C71" s="52" t="s">
        <v>605</v>
      </c>
      <c r="D71" s="49" t="s">
        <v>312</v>
      </c>
      <c r="E71" s="6" t="s">
        <v>161</v>
      </c>
      <c r="F71" s="19">
        <v>1000000</v>
      </c>
      <c r="G71" s="24">
        <v>1004.17</v>
      </c>
      <c r="H71" s="24">
        <v>0.97</v>
      </c>
      <c r="I71" s="31">
        <v>7.5374</v>
      </c>
    </row>
    <row r="72" spans="2:9" ht="13.5">
      <c r="B72" s="8" t="s">
        <v>313</v>
      </c>
      <c r="C72" s="52" t="s">
        <v>606</v>
      </c>
      <c r="D72" s="49" t="s">
        <v>314</v>
      </c>
      <c r="E72" s="6" t="s">
        <v>161</v>
      </c>
      <c r="F72" s="19">
        <v>1000000</v>
      </c>
      <c r="G72" s="24">
        <v>994.88</v>
      </c>
      <c r="H72" s="24">
        <v>0.97</v>
      </c>
      <c r="I72" s="31">
        <v>7.6138</v>
      </c>
    </row>
    <row r="73" spans="2:9" ht="13.5">
      <c r="B73" s="8" t="s">
        <v>315</v>
      </c>
      <c r="C73" s="52" t="s">
        <v>607</v>
      </c>
      <c r="D73" s="49" t="s">
        <v>316</v>
      </c>
      <c r="E73" s="6" t="s">
        <v>161</v>
      </c>
      <c r="F73" s="19">
        <v>1000000</v>
      </c>
      <c r="G73" s="24">
        <v>980.83</v>
      </c>
      <c r="H73" s="24">
        <v>0.95</v>
      </c>
      <c r="I73" s="31">
        <v>7.5515</v>
      </c>
    </row>
    <row r="74" spans="2:9" ht="13.5">
      <c r="B74" s="8" t="s">
        <v>317</v>
      </c>
      <c r="C74" s="52" t="s">
        <v>608</v>
      </c>
      <c r="D74" s="49" t="s">
        <v>318</v>
      </c>
      <c r="E74" s="6" t="s">
        <v>161</v>
      </c>
      <c r="F74" s="19">
        <v>1000000</v>
      </c>
      <c r="G74" s="24">
        <v>965</v>
      </c>
      <c r="H74" s="24">
        <v>0.94</v>
      </c>
      <c r="I74" s="31">
        <v>7.5749</v>
      </c>
    </row>
    <row r="75" spans="2:9" ht="13.5">
      <c r="B75" s="8" t="s">
        <v>319</v>
      </c>
      <c r="C75" s="52" t="s">
        <v>578</v>
      </c>
      <c r="D75" s="49" t="s">
        <v>320</v>
      </c>
      <c r="E75" s="6" t="s">
        <v>161</v>
      </c>
      <c r="F75" s="19">
        <v>500000</v>
      </c>
      <c r="G75" s="24">
        <v>529.76</v>
      </c>
      <c r="H75" s="24">
        <v>0.51</v>
      </c>
      <c r="I75" s="31">
        <v>7.5767</v>
      </c>
    </row>
    <row r="76" spans="2:9" ht="13.5">
      <c r="B76" s="8" t="s">
        <v>321</v>
      </c>
      <c r="C76" s="52" t="s">
        <v>609</v>
      </c>
      <c r="D76" s="49" t="s">
        <v>322</v>
      </c>
      <c r="E76" s="6" t="s">
        <v>161</v>
      </c>
      <c r="F76" s="19">
        <v>500000</v>
      </c>
      <c r="G76" s="24">
        <v>527.06</v>
      </c>
      <c r="H76" s="24">
        <v>0.51</v>
      </c>
      <c r="I76" s="31">
        <v>7.5931</v>
      </c>
    </row>
    <row r="77" spans="2:9" ht="13.5">
      <c r="B77" s="8" t="s">
        <v>323</v>
      </c>
      <c r="C77" s="52" t="s">
        <v>610</v>
      </c>
      <c r="D77" s="49" t="s">
        <v>324</v>
      </c>
      <c r="E77" s="6" t="s">
        <v>161</v>
      </c>
      <c r="F77" s="19">
        <v>500000</v>
      </c>
      <c r="G77" s="24">
        <v>525.51</v>
      </c>
      <c r="H77" s="24">
        <v>0.51</v>
      </c>
      <c r="I77" s="31">
        <v>7.5767</v>
      </c>
    </row>
    <row r="78" spans="2:9" ht="13.5">
      <c r="B78" s="8" t="s">
        <v>325</v>
      </c>
      <c r="C78" s="52" t="s">
        <v>611</v>
      </c>
      <c r="D78" s="49" t="s">
        <v>326</v>
      </c>
      <c r="E78" s="6" t="s">
        <v>161</v>
      </c>
      <c r="F78" s="19">
        <v>500000</v>
      </c>
      <c r="G78" s="24">
        <v>524.71</v>
      </c>
      <c r="H78" s="24">
        <v>0.51</v>
      </c>
      <c r="I78" s="31">
        <v>7.5767</v>
      </c>
    </row>
    <row r="79" spans="2:9" ht="13.5">
      <c r="B79" s="8" t="s">
        <v>327</v>
      </c>
      <c r="C79" s="52" t="s">
        <v>612</v>
      </c>
      <c r="D79" s="49" t="s">
        <v>328</v>
      </c>
      <c r="E79" s="6" t="s">
        <v>161</v>
      </c>
      <c r="F79" s="19">
        <v>500000</v>
      </c>
      <c r="G79" s="24">
        <v>523.85</v>
      </c>
      <c r="H79" s="24">
        <v>0.51</v>
      </c>
      <c r="I79" s="31">
        <v>7.6173</v>
      </c>
    </row>
    <row r="80" spans="2:9" ht="13.5">
      <c r="B80" s="8" t="s">
        <v>329</v>
      </c>
      <c r="C80" s="52" t="s">
        <v>613</v>
      </c>
      <c r="D80" s="49" t="s">
        <v>330</v>
      </c>
      <c r="E80" s="6" t="s">
        <v>161</v>
      </c>
      <c r="F80" s="19">
        <v>500000</v>
      </c>
      <c r="G80" s="24">
        <v>523.04</v>
      </c>
      <c r="H80" s="24">
        <v>0.51</v>
      </c>
      <c r="I80" s="31">
        <v>7.5741</v>
      </c>
    </row>
    <row r="81" spans="2:9" ht="13.5">
      <c r="B81" s="8" t="s">
        <v>331</v>
      </c>
      <c r="C81" s="52" t="s">
        <v>614</v>
      </c>
      <c r="D81" s="49" t="s">
        <v>332</v>
      </c>
      <c r="E81" s="6" t="s">
        <v>161</v>
      </c>
      <c r="F81" s="19">
        <v>500000</v>
      </c>
      <c r="G81" s="24">
        <v>522.73</v>
      </c>
      <c r="H81" s="24">
        <v>0.51</v>
      </c>
      <c r="I81" s="31">
        <v>7.57</v>
      </c>
    </row>
    <row r="82" spans="2:9" ht="13.5">
      <c r="B82" s="8" t="s">
        <v>333</v>
      </c>
      <c r="C82" s="52" t="s">
        <v>615</v>
      </c>
      <c r="D82" s="49" t="s">
        <v>334</v>
      </c>
      <c r="E82" s="6" t="s">
        <v>161</v>
      </c>
      <c r="F82" s="19">
        <v>500000</v>
      </c>
      <c r="G82" s="24">
        <v>521.95</v>
      </c>
      <c r="H82" s="24">
        <v>0.51</v>
      </c>
      <c r="I82" s="31">
        <v>7.5236</v>
      </c>
    </row>
    <row r="83" spans="2:9" ht="13.5">
      <c r="B83" s="8" t="s">
        <v>335</v>
      </c>
      <c r="C83" s="52" t="s">
        <v>616</v>
      </c>
      <c r="D83" s="49" t="s">
        <v>336</v>
      </c>
      <c r="E83" s="6" t="s">
        <v>161</v>
      </c>
      <c r="F83" s="19">
        <v>500000</v>
      </c>
      <c r="G83" s="24">
        <v>520.51</v>
      </c>
      <c r="H83" s="24">
        <v>0.51</v>
      </c>
      <c r="I83" s="31">
        <v>7.6098</v>
      </c>
    </row>
    <row r="84" spans="2:9" ht="13.5">
      <c r="B84" s="8" t="s">
        <v>337</v>
      </c>
      <c r="C84" s="52" t="s">
        <v>617</v>
      </c>
      <c r="D84" s="49" t="s">
        <v>338</v>
      </c>
      <c r="E84" s="6" t="s">
        <v>161</v>
      </c>
      <c r="F84" s="19">
        <v>500000</v>
      </c>
      <c r="G84" s="24">
        <v>520.33</v>
      </c>
      <c r="H84" s="24">
        <v>0.5</v>
      </c>
      <c r="I84" s="31">
        <v>7.6173</v>
      </c>
    </row>
    <row r="85" spans="2:9" ht="13.5">
      <c r="B85" s="8" t="s">
        <v>339</v>
      </c>
      <c r="C85" s="52" t="s">
        <v>618</v>
      </c>
      <c r="D85" s="49" t="s">
        <v>340</v>
      </c>
      <c r="E85" s="6" t="s">
        <v>161</v>
      </c>
      <c r="F85" s="19">
        <v>500000</v>
      </c>
      <c r="G85" s="24">
        <v>519.56</v>
      </c>
      <c r="H85" s="24">
        <v>0.5</v>
      </c>
      <c r="I85" s="31">
        <v>7.6098</v>
      </c>
    </row>
    <row r="86" spans="2:9" ht="13.5">
      <c r="B86" s="8" t="s">
        <v>341</v>
      </c>
      <c r="C86" s="52" t="s">
        <v>619</v>
      </c>
      <c r="D86" s="49" t="s">
        <v>342</v>
      </c>
      <c r="E86" s="6" t="s">
        <v>161</v>
      </c>
      <c r="F86" s="19">
        <v>500000</v>
      </c>
      <c r="G86" s="24">
        <v>519.09</v>
      </c>
      <c r="H86" s="24">
        <v>0.5</v>
      </c>
      <c r="I86" s="31">
        <v>7.6022</v>
      </c>
    </row>
    <row r="87" spans="2:9" ht="13.5">
      <c r="B87" s="8" t="s">
        <v>343</v>
      </c>
      <c r="C87" s="52" t="s">
        <v>620</v>
      </c>
      <c r="D87" s="49" t="s">
        <v>344</v>
      </c>
      <c r="E87" s="6" t="s">
        <v>161</v>
      </c>
      <c r="F87" s="19">
        <v>500000</v>
      </c>
      <c r="G87" s="24">
        <v>518.81</v>
      </c>
      <c r="H87" s="24">
        <v>0.5</v>
      </c>
      <c r="I87" s="31">
        <v>7.4419</v>
      </c>
    </row>
    <row r="88" spans="2:9" ht="13.5">
      <c r="B88" s="8" t="s">
        <v>345</v>
      </c>
      <c r="C88" s="52" t="s">
        <v>621</v>
      </c>
      <c r="D88" s="49" t="s">
        <v>346</v>
      </c>
      <c r="E88" s="6" t="s">
        <v>161</v>
      </c>
      <c r="F88" s="19">
        <v>500000</v>
      </c>
      <c r="G88" s="24">
        <v>518.73</v>
      </c>
      <c r="H88" s="24">
        <v>0.5</v>
      </c>
      <c r="I88" s="31">
        <v>7.5767</v>
      </c>
    </row>
    <row r="89" spans="2:9" ht="13.5">
      <c r="B89" s="8" t="s">
        <v>347</v>
      </c>
      <c r="C89" s="52" t="s">
        <v>622</v>
      </c>
      <c r="D89" s="49" t="s">
        <v>348</v>
      </c>
      <c r="E89" s="6" t="s">
        <v>161</v>
      </c>
      <c r="F89" s="19">
        <v>500000</v>
      </c>
      <c r="G89" s="24">
        <v>518.42</v>
      </c>
      <c r="H89" s="24">
        <v>0.5</v>
      </c>
      <c r="I89" s="31">
        <v>7.5899</v>
      </c>
    </row>
    <row r="90" spans="2:9" ht="13.5">
      <c r="B90" s="8" t="s">
        <v>349</v>
      </c>
      <c r="C90" s="52" t="s">
        <v>623</v>
      </c>
      <c r="D90" s="49" t="s">
        <v>350</v>
      </c>
      <c r="E90" s="6" t="s">
        <v>161</v>
      </c>
      <c r="F90" s="19">
        <v>500000</v>
      </c>
      <c r="G90" s="24">
        <v>518.01</v>
      </c>
      <c r="H90" s="24">
        <v>0.5</v>
      </c>
      <c r="I90" s="31">
        <v>7.5899</v>
      </c>
    </row>
    <row r="91" spans="2:9" ht="13.5">
      <c r="B91" s="8" t="s">
        <v>351</v>
      </c>
      <c r="C91" s="52" t="s">
        <v>624</v>
      </c>
      <c r="D91" s="49" t="s">
        <v>352</v>
      </c>
      <c r="E91" s="6" t="s">
        <v>161</v>
      </c>
      <c r="F91" s="19">
        <v>500000</v>
      </c>
      <c r="G91" s="24">
        <v>517.04</v>
      </c>
      <c r="H91" s="24">
        <v>0.5</v>
      </c>
      <c r="I91" s="31">
        <v>7.594</v>
      </c>
    </row>
    <row r="92" spans="2:9" ht="13.5">
      <c r="B92" s="8" t="s">
        <v>353</v>
      </c>
      <c r="C92" s="52" t="s">
        <v>625</v>
      </c>
      <c r="D92" s="49" t="s">
        <v>354</v>
      </c>
      <c r="E92" s="6" t="s">
        <v>161</v>
      </c>
      <c r="F92" s="19">
        <v>500000</v>
      </c>
      <c r="G92" s="24">
        <v>516.66</v>
      </c>
      <c r="H92" s="24">
        <v>0.5</v>
      </c>
      <c r="I92" s="31">
        <v>7.575</v>
      </c>
    </row>
    <row r="93" spans="2:9" ht="13.5">
      <c r="B93" s="8" t="s">
        <v>355</v>
      </c>
      <c r="C93" s="52" t="s">
        <v>626</v>
      </c>
      <c r="D93" s="49" t="s">
        <v>356</v>
      </c>
      <c r="E93" s="6" t="s">
        <v>161</v>
      </c>
      <c r="F93" s="19">
        <v>500000</v>
      </c>
      <c r="G93" s="24">
        <v>516.66</v>
      </c>
      <c r="H93" s="24">
        <v>0.5</v>
      </c>
      <c r="I93" s="31">
        <v>7.6362</v>
      </c>
    </row>
    <row r="94" spans="2:9" ht="13.5">
      <c r="B94" s="8" t="s">
        <v>357</v>
      </c>
      <c r="C94" s="52" t="s">
        <v>627</v>
      </c>
      <c r="D94" s="49" t="s">
        <v>358</v>
      </c>
      <c r="E94" s="6" t="s">
        <v>161</v>
      </c>
      <c r="F94" s="19">
        <v>500000</v>
      </c>
      <c r="G94" s="24">
        <v>516</v>
      </c>
      <c r="H94" s="24">
        <v>0.5</v>
      </c>
      <c r="I94" s="31">
        <v>7.5939</v>
      </c>
    </row>
    <row r="95" spans="2:9" ht="13.5">
      <c r="B95" s="8" t="s">
        <v>359</v>
      </c>
      <c r="C95" s="52" t="s">
        <v>628</v>
      </c>
      <c r="D95" s="49" t="s">
        <v>360</v>
      </c>
      <c r="E95" s="6" t="s">
        <v>161</v>
      </c>
      <c r="F95" s="19">
        <v>500000</v>
      </c>
      <c r="G95" s="24">
        <v>515.92</v>
      </c>
      <c r="H95" s="24">
        <v>0.5</v>
      </c>
      <c r="I95" s="31">
        <v>7.6083</v>
      </c>
    </row>
    <row r="96" spans="2:9" ht="13.5">
      <c r="B96" s="8" t="s">
        <v>361</v>
      </c>
      <c r="C96" s="52" t="s">
        <v>629</v>
      </c>
      <c r="D96" s="49" t="s">
        <v>362</v>
      </c>
      <c r="E96" s="6" t="s">
        <v>161</v>
      </c>
      <c r="F96" s="19">
        <v>500000</v>
      </c>
      <c r="G96" s="24">
        <v>515.3</v>
      </c>
      <c r="H96" s="24">
        <v>0.5</v>
      </c>
      <c r="I96" s="31">
        <v>7.575</v>
      </c>
    </row>
    <row r="97" spans="2:9" ht="13.5">
      <c r="B97" s="8" t="s">
        <v>363</v>
      </c>
      <c r="C97" s="52" t="s">
        <v>630</v>
      </c>
      <c r="D97" s="49" t="s">
        <v>364</v>
      </c>
      <c r="E97" s="6" t="s">
        <v>161</v>
      </c>
      <c r="F97" s="19">
        <v>500000</v>
      </c>
      <c r="G97" s="24">
        <v>514.96</v>
      </c>
      <c r="H97" s="24">
        <v>0.5</v>
      </c>
      <c r="I97" s="31">
        <v>7.5639</v>
      </c>
    </row>
    <row r="98" spans="2:9" ht="13.5">
      <c r="B98" s="8" t="s">
        <v>365</v>
      </c>
      <c r="C98" s="52" t="s">
        <v>631</v>
      </c>
      <c r="D98" s="49" t="s">
        <v>366</v>
      </c>
      <c r="E98" s="6" t="s">
        <v>161</v>
      </c>
      <c r="F98" s="19">
        <v>500000</v>
      </c>
      <c r="G98" s="24">
        <v>514.94</v>
      </c>
      <c r="H98" s="24">
        <v>0.5</v>
      </c>
      <c r="I98" s="31">
        <v>7.6087</v>
      </c>
    </row>
    <row r="99" spans="2:9" ht="13.5">
      <c r="B99" s="8" t="s">
        <v>367</v>
      </c>
      <c r="C99" s="52" t="s">
        <v>632</v>
      </c>
      <c r="D99" s="49" t="s">
        <v>368</v>
      </c>
      <c r="E99" s="6" t="s">
        <v>161</v>
      </c>
      <c r="F99" s="19">
        <v>500000</v>
      </c>
      <c r="G99" s="24">
        <v>514.47</v>
      </c>
      <c r="H99" s="24">
        <v>0.5</v>
      </c>
      <c r="I99" s="31">
        <v>7.5741</v>
      </c>
    </row>
    <row r="100" spans="2:9" ht="13.5">
      <c r="B100" s="8" t="s">
        <v>369</v>
      </c>
      <c r="C100" s="52" t="s">
        <v>633</v>
      </c>
      <c r="D100" s="49" t="s">
        <v>370</v>
      </c>
      <c r="E100" s="6" t="s">
        <v>161</v>
      </c>
      <c r="F100" s="19">
        <v>500000</v>
      </c>
      <c r="G100" s="24">
        <v>514.04</v>
      </c>
      <c r="H100" s="24">
        <v>0.5</v>
      </c>
      <c r="I100" s="31">
        <v>7.6372</v>
      </c>
    </row>
    <row r="101" spans="2:9" ht="13.5">
      <c r="B101" s="8" t="s">
        <v>371</v>
      </c>
      <c r="C101" s="52" t="s">
        <v>634</v>
      </c>
      <c r="D101" s="49" t="s">
        <v>372</v>
      </c>
      <c r="E101" s="6" t="s">
        <v>161</v>
      </c>
      <c r="F101" s="19">
        <v>500000</v>
      </c>
      <c r="G101" s="24">
        <v>513.95</v>
      </c>
      <c r="H101" s="24">
        <v>0.5</v>
      </c>
      <c r="I101" s="31">
        <v>7.6328</v>
      </c>
    </row>
    <row r="102" spans="2:9" ht="13.5">
      <c r="B102" s="8" t="s">
        <v>373</v>
      </c>
      <c r="C102" s="52" t="s">
        <v>635</v>
      </c>
      <c r="D102" s="49" t="s">
        <v>374</v>
      </c>
      <c r="E102" s="6" t="s">
        <v>161</v>
      </c>
      <c r="F102" s="19">
        <v>500000</v>
      </c>
      <c r="G102" s="24">
        <v>513.66</v>
      </c>
      <c r="H102" s="24">
        <v>0.5</v>
      </c>
      <c r="I102" s="31">
        <v>7.5798</v>
      </c>
    </row>
    <row r="103" spans="2:9" ht="13.5">
      <c r="B103" s="8" t="s">
        <v>375</v>
      </c>
      <c r="C103" s="52" t="s">
        <v>636</v>
      </c>
      <c r="D103" s="49" t="s">
        <v>376</v>
      </c>
      <c r="E103" s="6" t="s">
        <v>161</v>
      </c>
      <c r="F103" s="19">
        <v>500000</v>
      </c>
      <c r="G103" s="24">
        <v>513.58</v>
      </c>
      <c r="H103" s="24">
        <v>0.5</v>
      </c>
      <c r="I103" s="31">
        <v>7.4362</v>
      </c>
    </row>
    <row r="104" spans="2:9" ht="13.5">
      <c r="B104" s="8" t="s">
        <v>377</v>
      </c>
      <c r="C104" s="52" t="s">
        <v>637</v>
      </c>
      <c r="D104" s="49" t="s">
        <v>378</v>
      </c>
      <c r="E104" s="6" t="s">
        <v>161</v>
      </c>
      <c r="F104" s="19">
        <v>500000</v>
      </c>
      <c r="G104" s="24">
        <v>512.55</v>
      </c>
      <c r="H104" s="24">
        <v>0.5</v>
      </c>
      <c r="I104" s="31">
        <v>7.5641</v>
      </c>
    </row>
    <row r="105" spans="2:9" ht="13.5">
      <c r="B105" s="8" t="s">
        <v>379</v>
      </c>
      <c r="C105" s="52" t="s">
        <v>638</v>
      </c>
      <c r="D105" s="49" t="s">
        <v>380</v>
      </c>
      <c r="E105" s="6" t="s">
        <v>161</v>
      </c>
      <c r="F105" s="19">
        <v>500000</v>
      </c>
      <c r="G105" s="24">
        <v>512.16</v>
      </c>
      <c r="H105" s="24">
        <v>0.5</v>
      </c>
      <c r="I105" s="31">
        <v>7.5798</v>
      </c>
    </row>
    <row r="106" spans="2:9" ht="13.5">
      <c r="B106" s="8" t="s">
        <v>381</v>
      </c>
      <c r="C106" s="52" t="s">
        <v>639</v>
      </c>
      <c r="D106" s="49" t="s">
        <v>382</v>
      </c>
      <c r="E106" s="6" t="s">
        <v>161</v>
      </c>
      <c r="F106" s="19">
        <v>500000</v>
      </c>
      <c r="G106" s="24">
        <v>511.21</v>
      </c>
      <c r="H106" s="24">
        <v>0.5</v>
      </c>
      <c r="I106" s="31">
        <v>7.5829</v>
      </c>
    </row>
    <row r="107" spans="2:9" ht="13.5">
      <c r="B107" s="8" t="s">
        <v>383</v>
      </c>
      <c r="C107" s="52" t="s">
        <v>640</v>
      </c>
      <c r="D107" s="49" t="s">
        <v>384</v>
      </c>
      <c r="E107" s="6" t="s">
        <v>161</v>
      </c>
      <c r="F107" s="19">
        <v>500000</v>
      </c>
      <c r="G107" s="24">
        <v>510.71</v>
      </c>
      <c r="H107" s="24">
        <v>0.5</v>
      </c>
      <c r="I107" s="31">
        <v>7.6099</v>
      </c>
    </row>
    <row r="108" spans="2:9" ht="13.5">
      <c r="B108" s="8" t="s">
        <v>385</v>
      </c>
      <c r="C108" s="52" t="s">
        <v>641</v>
      </c>
      <c r="D108" s="49" t="s">
        <v>386</v>
      </c>
      <c r="E108" s="6" t="s">
        <v>161</v>
      </c>
      <c r="F108" s="19">
        <v>500000</v>
      </c>
      <c r="G108" s="24">
        <v>510.34</v>
      </c>
      <c r="H108" s="24">
        <v>0.5</v>
      </c>
      <c r="I108" s="31">
        <v>7.4356</v>
      </c>
    </row>
    <row r="109" spans="2:9" ht="13.5">
      <c r="B109" s="8" t="s">
        <v>387</v>
      </c>
      <c r="C109" s="52" t="s">
        <v>642</v>
      </c>
      <c r="D109" s="49" t="s">
        <v>388</v>
      </c>
      <c r="E109" s="6" t="s">
        <v>161</v>
      </c>
      <c r="F109" s="19">
        <v>500000</v>
      </c>
      <c r="G109" s="24">
        <v>510.12</v>
      </c>
      <c r="H109" s="24">
        <v>0.5</v>
      </c>
      <c r="I109" s="31">
        <v>7.4494</v>
      </c>
    </row>
    <row r="110" spans="2:9" ht="13.5">
      <c r="B110" s="8" t="s">
        <v>389</v>
      </c>
      <c r="C110" s="52" t="s">
        <v>643</v>
      </c>
      <c r="D110" s="49" t="s">
        <v>390</v>
      </c>
      <c r="E110" s="6" t="s">
        <v>161</v>
      </c>
      <c r="F110" s="19">
        <v>500000</v>
      </c>
      <c r="G110" s="24">
        <v>509.84</v>
      </c>
      <c r="H110" s="24">
        <v>0.49</v>
      </c>
      <c r="I110" s="31">
        <v>7.4471</v>
      </c>
    </row>
    <row r="111" spans="2:9" ht="13.5">
      <c r="B111" s="8" t="s">
        <v>391</v>
      </c>
      <c r="C111" s="52" t="s">
        <v>644</v>
      </c>
      <c r="D111" s="49" t="s">
        <v>392</v>
      </c>
      <c r="E111" s="6" t="s">
        <v>161</v>
      </c>
      <c r="F111" s="19">
        <v>500000</v>
      </c>
      <c r="G111" s="24">
        <v>508.86</v>
      </c>
      <c r="H111" s="24">
        <v>0.49</v>
      </c>
      <c r="I111" s="31">
        <v>7.4515</v>
      </c>
    </row>
    <row r="112" spans="2:9" ht="13.5">
      <c r="B112" s="8" t="s">
        <v>393</v>
      </c>
      <c r="C112" s="52" t="s">
        <v>645</v>
      </c>
      <c r="D112" s="49" t="s">
        <v>394</v>
      </c>
      <c r="E112" s="6" t="s">
        <v>161</v>
      </c>
      <c r="F112" s="19">
        <v>500000</v>
      </c>
      <c r="G112" s="24">
        <v>508.81</v>
      </c>
      <c r="H112" s="24">
        <v>0.49</v>
      </c>
      <c r="I112" s="31">
        <v>7.5831</v>
      </c>
    </row>
    <row r="113" spans="2:9" ht="13.5">
      <c r="B113" s="8" t="s">
        <v>395</v>
      </c>
      <c r="C113" s="52" t="s">
        <v>646</v>
      </c>
      <c r="D113" s="49" t="s">
        <v>396</v>
      </c>
      <c r="E113" s="6" t="s">
        <v>161</v>
      </c>
      <c r="F113" s="19">
        <v>500000</v>
      </c>
      <c r="G113" s="24">
        <v>508.79</v>
      </c>
      <c r="H113" s="24">
        <v>0.49</v>
      </c>
      <c r="I113" s="31">
        <v>7.4377</v>
      </c>
    </row>
    <row r="114" spans="2:9" ht="13.5">
      <c r="B114" s="8" t="s">
        <v>397</v>
      </c>
      <c r="C114" s="52" t="s">
        <v>647</v>
      </c>
      <c r="D114" s="49" t="s">
        <v>398</v>
      </c>
      <c r="E114" s="6" t="s">
        <v>161</v>
      </c>
      <c r="F114" s="19">
        <v>500000</v>
      </c>
      <c r="G114" s="24">
        <v>508.79</v>
      </c>
      <c r="H114" s="24">
        <v>0.49</v>
      </c>
      <c r="I114" s="31">
        <v>7.4515</v>
      </c>
    </row>
    <row r="115" spans="2:9" ht="13.5">
      <c r="B115" s="8" t="s">
        <v>399</v>
      </c>
      <c r="C115" s="52" t="s">
        <v>648</v>
      </c>
      <c r="D115" s="49" t="s">
        <v>400</v>
      </c>
      <c r="E115" s="6" t="s">
        <v>161</v>
      </c>
      <c r="F115" s="19">
        <v>500000</v>
      </c>
      <c r="G115" s="24">
        <v>508.26</v>
      </c>
      <c r="H115" s="24">
        <v>0.49</v>
      </c>
      <c r="I115" s="31">
        <v>7.4219</v>
      </c>
    </row>
    <row r="116" spans="2:9" ht="13.5">
      <c r="B116" s="8" t="s">
        <v>401</v>
      </c>
      <c r="C116" s="52" t="s">
        <v>649</v>
      </c>
      <c r="D116" s="49" t="s">
        <v>402</v>
      </c>
      <c r="E116" s="6" t="s">
        <v>161</v>
      </c>
      <c r="F116" s="19">
        <v>500000</v>
      </c>
      <c r="G116" s="24">
        <v>507.82</v>
      </c>
      <c r="H116" s="24">
        <v>0.49</v>
      </c>
      <c r="I116" s="31">
        <v>7.6177</v>
      </c>
    </row>
    <row r="117" spans="2:9" ht="13.5">
      <c r="B117" s="8" t="s">
        <v>403</v>
      </c>
      <c r="C117" s="52" t="s">
        <v>650</v>
      </c>
      <c r="D117" s="49" t="s">
        <v>404</v>
      </c>
      <c r="E117" s="6" t="s">
        <v>161</v>
      </c>
      <c r="F117" s="19">
        <v>500000</v>
      </c>
      <c r="G117" s="24">
        <v>506.94</v>
      </c>
      <c r="H117" s="24">
        <v>0.49</v>
      </c>
      <c r="I117" s="31">
        <v>7.5304</v>
      </c>
    </row>
    <row r="118" spans="2:9" ht="13.5">
      <c r="B118" s="8" t="s">
        <v>405</v>
      </c>
      <c r="C118" s="52" t="s">
        <v>651</v>
      </c>
      <c r="D118" s="49" t="s">
        <v>406</v>
      </c>
      <c r="E118" s="6" t="s">
        <v>161</v>
      </c>
      <c r="F118" s="19">
        <v>500000</v>
      </c>
      <c r="G118" s="24">
        <v>504.41</v>
      </c>
      <c r="H118" s="24">
        <v>0.49</v>
      </c>
      <c r="I118" s="31">
        <v>7.5599</v>
      </c>
    </row>
    <row r="119" spans="2:9" ht="13.5">
      <c r="B119" s="8" t="s">
        <v>407</v>
      </c>
      <c r="C119" s="52" t="s">
        <v>652</v>
      </c>
      <c r="D119" s="49" t="s">
        <v>408</v>
      </c>
      <c r="E119" s="6" t="s">
        <v>161</v>
      </c>
      <c r="F119" s="19">
        <v>500000</v>
      </c>
      <c r="G119" s="24">
        <v>502.98</v>
      </c>
      <c r="H119" s="24">
        <v>0.49</v>
      </c>
      <c r="I119" s="31">
        <v>7.505</v>
      </c>
    </row>
    <row r="120" spans="2:9" ht="13.5">
      <c r="B120" s="8" t="s">
        <v>409</v>
      </c>
      <c r="C120" s="52" t="s">
        <v>653</v>
      </c>
      <c r="D120" s="49" t="s">
        <v>410</v>
      </c>
      <c r="E120" s="6" t="s">
        <v>161</v>
      </c>
      <c r="F120" s="19">
        <v>500000</v>
      </c>
      <c r="G120" s="24">
        <v>502.76</v>
      </c>
      <c r="H120" s="24">
        <v>0.49</v>
      </c>
      <c r="I120" s="31">
        <v>7.505</v>
      </c>
    </row>
    <row r="121" spans="2:9" ht="13.5">
      <c r="B121" s="8" t="s">
        <v>411</v>
      </c>
      <c r="C121" s="52" t="s">
        <v>654</v>
      </c>
      <c r="D121" s="49" t="s">
        <v>412</v>
      </c>
      <c r="E121" s="6" t="s">
        <v>161</v>
      </c>
      <c r="F121" s="19">
        <v>500000</v>
      </c>
      <c r="G121" s="24">
        <v>501.53</v>
      </c>
      <c r="H121" s="24">
        <v>0.49</v>
      </c>
      <c r="I121" s="31">
        <v>7.4373</v>
      </c>
    </row>
    <row r="122" spans="2:9" ht="13.5">
      <c r="B122" s="8" t="s">
        <v>413</v>
      </c>
      <c r="C122" s="52" t="s">
        <v>655</v>
      </c>
      <c r="D122" s="49" t="s">
        <v>414</v>
      </c>
      <c r="E122" s="6" t="s">
        <v>161</v>
      </c>
      <c r="F122" s="19">
        <v>500000</v>
      </c>
      <c r="G122" s="24">
        <v>499.27</v>
      </c>
      <c r="H122" s="24">
        <v>0.48</v>
      </c>
      <c r="I122" s="31">
        <v>7.5615</v>
      </c>
    </row>
    <row r="123" spans="2:9" ht="13.5">
      <c r="B123" s="8" t="s">
        <v>415</v>
      </c>
      <c r="C123" s="52" t="s">
        <v>656</v>
      </c>
      <c r="D123" s="49" t="s">
        <v>416</v>
      </c>
      <c r="E123" s="6" t="s">
        <v>161</v>
      </c>
      <c r="F123" s="19">
        <v>500000</v>
      </c>
      <c r="G123" s="24">
        <v>495.77</v>
      </c>
      <c r="H123" s="24">
        <v>0.48</v>
      </c>
      <c r="I123" s="31">
        <v>7.4423</v>
      </c>
    </row>
    <row r="124" spans="2:9" ht="13.5">
      <c r="B124" s="8" t="s">
        <v>417</v>
      </c>
      <c r="C124" s="52" t="s">
        <v>657</v>
      </c>
      <c r="D124" s="49" t="s">
        <v>418</v>
      </c>
      <c r="E124" s="6" t="s">
        <v>161</v>
      </c>
      <c r="F124" s="19">
        <v>500000</v>
      </c>
      <c r="G124" s="24">
        <v>494.02</v>
      </c>
      <c r="H124" s="24">
        <v>0.48</v>
      </c>
      <c r="I124" s="31">
        <v>7.495</v>
      </c>
    </row>
    <row r="125" spans="2:9" ht="13.5">
      <c r="B125" s="8" t="s">
        <v>419</v>
      </c>
      <c r="C125" s="52" t="s">
        <v>658</v>
      </c>
      <c r="D125" s="49" t="s">
        <v>420</v>
      </c>
      <c r="E125" s="6" t="s">
        <v>161</v>
      </c>
      <c r="F125" s="19">
        <v>500000</v>
      </c>
      <c r="G125" s="24">
        <v>492.33</v>
      </c>
      <c r="H125" s="24">
        <v>0.48</v>
      </c>
      <c r="I125" s="31">
        <v>7.6121</v>
      </c>
    </row>
    <row r="126" spans="2:9" ht="13.5">
      <c r="B126" s="8" t="s">
        <v>421</v>
      </c>
      <c r="C126" s="52" t="s">
        <v>659</v>
      </c>
      <c r="D126" s="49" t="s">
        <v>422</v>
      </c>
      <c r="E126" s="6" t="s">
        <v>161</v>
      </c>
      <c r="F126" s="19">
        <v>500000</v>
      </c>
      <c r="G126" s="24">
        <v>491.29</v>
      </c>
      <c r="H126" s="24">
        <v>0.48</v>
      </c>
      <c r="I126" s="31">
        <v>7.5849</v>
      </c>
    </row>
    <row r="127" spans="2:9" ht="13.5">
      <c r="B127" s="8" t="s">
        <v>423</v>
      </c>
      <c r="C127" s="52" t="s">
        <v>660</v>
      </c>
      <c r="D127" s="49" t="s">
        <v>424</v>
      </c>
      <c r="E127" s="6" t="s">
        <v>161</v>
      </c>
      <c r="F127" s="19">
        <v>500000</v>
      </c>
      <c r="G127" s="24">
        <v>487.86</v>
      </c>
      <c r="H127" s="24">
        <v>0.47</v>
      </c>
      <c r="I127" s="31">
        <v>7.5689</v>
      </c>
    </row>
    <row r="128" spans="2:9" ht="13.5">
      <c r="B128" s="8" t="s">
        <v>425</v>
      </c>
      <c r="C128" s="52" t="s">
        <v>661</v>
      </c>
      <c r="D128" s="49" t="s">
        <v>426</v>
      </c>
      <c r="E128" s="6" t="s">
        <v>161</v>
      </c>
      <c r="F128" s="19">
        <v>500000</v>
      </c>
      <c r="G128" s="24">
        <v>487.45</v>
      </c>
      <c r="H128" s="24">
        <v>0.47</v>
      </c>
      <c r="I128" s="31">
        <v>7.608</v>
      </c>
    </row>
    <row r="129" spans="2:9" ht="13.5">
      <c r="B129" s="8" t="s">
        <v>427</v>
      </c>
      <c r="C129" s="52" t="s">
        <v>662</v>
      </c>
      <c r="D129" s="49" t="s">
        <v>428</v>
      </c>
      <c r="E129" s="6" t="s">
        <v>161</v>
      </c>
      <c r="F129" s="19">
        <v>500000</v>
      </c>
      <c r="G129" s="24">
        <v>485.7</v>
      </c>
      <c r="H129" s="24">
        <v>0.47</v>
      </c>
      <c r="I129" s="31">
        <v>7.6282</v>
      </c>
    </row>
    <row r="130" spans="2:9" ht="13.5">
      <c r="B130" s="8" t="s">
        <v>429</v>
      </c>
      <c r="C130" s="52" t="s">
        <v>663</v>
      </c>
      <c r="D130" s="49" t="s">
        <v>430</v>
      </c>
      <c r="E130" s="6" t="s">
        <v>161</v>
      </c>
      <c r="F130" s="19">
        <v>500000</v>
      </c>
      <c r="G130" s="24">
        <v>482.84</v>
      </c>
      <c r="H130" s="24">
        <v>0.47</v>
      </c>
      <c r="I130" s="31">
        <v>7.5722</v>
      </c>
    </row>
    <row r="131" spans="2:9" ht="13.5">
      <c r="B131" s="8" t="s">
        <v>431</v>
      </c>
      <c r="C131" s="52" t="s">
        <v>664</v>
      </c>
      <c r="D131" s="49" t="s">
        <v>432</v>
      </c>
      <c r="E131" s="6" t="s">
        <v>161</v>
      </c>
      <c r="F131" s="19">
        <v>500000</v>
      </c>
      <c r="G131" s="24">
        <v>475.37</v>
      </c>
      <c r="H131" s="24">
        <v>0.46</v>
      </c>
      <c r="I131" s="57">
        <v>7.5719</v>
      </c>
    </row>
    <row r="132" spans="3:9" ht="13.5">
      <c r="C132" s="55" t="s">
        <v>117</v>
      </c>
      <c r="D132" s="49"/>
      <c r="E132" s="6"/>
      <c r="F132" s="19"/>
      <c r="G132" s="25">
        <v>76786.34</v>
      </c>
      <c r="H132" s="25">
        <v>74.51</v>
      </c>
      <c r="I132" s="58"/>
    </row>
    <row r="133" spans="3:9" ht="13.5">
      <c r="C133" s="52"/>
      <c r="D133" s="49"/>
      <c r="E133" s="6"/>
      <c r="F133" s="19"/>
      <c r="G133" s="24"/>
      <c r="H133" s="24"/>
      <c r="I133" s="31"/>
    </row>
    <row r="134" spans="3:9" ht="13.5">
      <c r="C134" s="55" t="s">
        <v>16</v>
      </c>
      <c r="D134" s="49"/>
      <c r="E134" s="6"/>
      <c r="F134" s="19"/>
      <c r="G134" s="24"/>
      <c r="H134" s="24"/>
      <c r="I134" s="31"/>
    </row>
    <row r="135" spans="3:9" ht="13.5">
      <c r="C135" s="52"/>
      <c r="D135" s="49"/>
      <c r="E135" s="6"/>
      <c r="F135" s="19"/>
      <c r="G135" s="24"/>
      <c r="H135" s="24"/>
      <c r="I135" s="31"/>
    </row>
    <row r="136" spans="3:9" ht="13.5">
      <c r="C136" s="55" t="s">
        <v>17</v>
      </c>
      <c r="D136" s="49"/>
      <c r="E136" s="6"/>
      <c r="F136" s="19"/>
      <c r="G136" s="24" t="s">
        <v>2</v>
      </c>
      <c r="H136" s="24" t="s">
        <v>2</v>
      </c>
      <c r="I136" s="31"/>
    </row>
    <row r="137" spans="3:9" ht="13.5">
      <c r="C137" s="52"/>
      <c r="D137" s="49"/>
      <c r="E137" s="6"/>
      <c r="F137" s="19"/>
      <c r="G137" s="24"/>
      <c r="H137" s="24"/>
      <c r="I137" s="31"/>
    </row>
    <row r="138" spans="3:9" ht="13.5">
      <c r="C138" s="55" t="s">
        <v>18</v>
      </c>
      <c r="D138" s="49"/>
      <c r="E138" s="6"/>
      <c r="F138" s="19"/>
      <c r="G138" s="24" t="s">
        <v>2</v>
      </c>
      <c r="H138" s="24" t="s">
        <v>2</v>
      </c>
      <c r="I138" s="31"/>
    </row>
    <row r="139" spans="3:9" ht="13.5">
      <c r="C139" s="52"/>
      <c r="D139" s="49"/>
      <c r="E139" s="6"/>
      <c r="F139" s="19"/>
      <c r="G139" s="24"/>
      <c r="H139" s="24"/>
      <c r="I139" s="31"/>
    </row>
    <row r="140" spans="3:9" ht="13.5">
      <c r="C140" s="55" t="s">
        <v>19</v>
      </c>
      <c r="D140" s="49"/>
      <c r="E140" s="6"/>
      <c r="F140" s="19"/>
      <c r="G140" s="24" t="s">
        <v>2</v>
      </c>
      <c r="H140" s="24" t="s">
        <v>2</v>
      </c>
      <c r="I140" s="31"/>
    </row>
    <row r="141" spans="3:9" ht="13.5">
      <c r="C141" s="52"/>
      <c r="D141" s="49"/>
      <c r="E141" s="6"/>
      <c r="F141" s="19"/>
      <c r="G141" s="24"/>
      <c r="H141" s="24"/>
      <c r="I141" s="31"/>
    </row>
    <row r="142" spans="3:9" ht="13.5">
      <c r="C142" s="55" t="s">
        <v>20</v>
      </c>
      <c r="D142" s="49"/>
      <c r="E142" s="6"/>
      <c r="F142" s="19"/>
      <c r="G142" s="24" t="s">
        <v>2</v>
      </c>
      <c r="H142" s="24" t="s">
        <v>2</v>
      </c>
      <c r="I142" s="31"/>
    </row>
    <row r="143" spans="3:9" ht="13.5">
      <c r="C143" s="52"/>
      <c r="D143" s="49"/>
      <c r="E143" s="6"/>
      <c r="F143" s="19"/>
      <c r="G143" s="24"/>
      <c r="H143" s="24"/>
      <c r="I143" s="31"/>
    </row>
    <row r="144" spans="1:9" ht="13.5">
      <c r="A144" s="10"/>
      <c r="B144" s="28"/>
      <c r="C144" s="53" t="s">
        <v>21</v>
      </c>
      <c r="D144" s="49"/>
      <c r="E144" s="6"/>
      <c r="F144" s="19"/>
      <c r="G144" s="24"/>
      <c r="H144" s="24"/>
      <c r="I144" s="31"/>
    </row>
    <row r="145" spans="1:9" ht="13.5">
      <c r="A145" s="28"/>
      <c r="B145" s="28"/>
      <c r="C145" s="53" t="s">
        <v>22</v>
      </c>
      <c r="D145" s="49"/>
      <c r="E145" s="6"/>
      <c r="F145" s="19"/>
      <c r="G145" s="24" t="s">
        <v>2</v>
      </c>
      <c r="H145" s="24" t="s">
        <v>2</v>
      </c>
      <c r="I145" s="31"/>
    </row>
    <row r="146" spans="1:9" ht="13.5">
      <c r="A146" s="28"/>
      <c r="B146" s="28"/>
      <c r="C146" s="53"/>
      <c r="D146" s="49"/>
      <c r="E146" s="6"/>
      <c r="F146" s="19"/>
      <c r="G146" s="24"/>
      <c r="H146" s="24"/>
      <c r="I146" s="31"/>
    </row>
    <row r="147" spans="1:9" ht="13.5">
      <c r="A147" s="28"/>
      <c r="B147" s="28"/>
      <c r="C147" s="54" t="s">
        <v>476</v>
      </c>
      <c r="D147" s="49"/>
      <c r="E147" s="6"/>
      <c r="F147" s="19"/>
      <c r="G147" s="24" t="s">
        <v>2</v>
      </c>
      <c r="H147" s="24" t="s">
        <v>2</v>
      </c>
      <c r="I147" s="31"/>
    </row>
    <row r="148" spans="1:9" ht="13.5">
      <c r="A148" s="28"/>
      <c r="B148" s="28"/>
      <c r="C148" s="53"/>
      <c r="D148" s="49"/>
      <c r="E148" s="6"/>
      <c r="F148" s="19"/>
      <c r="G148" s="24"/>
      <c r="H148" s="24"/>
      <c r="I148" s="31"/>
    </row>
    <row r="149" spans="3:9" ht="13.5">
      <c r="C149" s="54" t="s">
        <v>477</v>
      </c>
      <c r="D149" s="49"/>
      <c r="E149" s="6"/>
      <c r="F149" s="19"/>
      <c r="G149" s="24"/>
      <c r="H149" s="24"/>
      <c r="I149" s="31"/>
    </row>
    <row r="150" spans="2:9" ht="13.5">
      <c r="B150" s="8" t="s">
        <v>433</v>
      </c>
      <c r="C150" s="52" t="s">
        <v>434</v>
      </c>
      <c r="D150" s="49"/>
      <c r="E150" s="6"/>
      <c r="F150" s="19"/>
      <c r="G150" s="24">
        <v>150</v>
      </c>
      <c r="H150" s="24">
        <v>0.15</v>
      </c>
      <c r="I150" s="31">
        <v>5.1</v>
      </c>
    </row>
    <row r="151" spans="2:9" ht="13.5">
      <c r="B151" s="8" t="s">
        <v>435</v>
      </c>
      <c r="C151" s="52" t="s">
        <v>209</v>
      </c>
      <c r="D151" s="49"/>
      <c r="E151" s="6"/>
      <c r="F151" s="19"/>
      <c r="G151" s="24">
        <v>100</v>
      </c>
      <c r="H151" s="24">
        <v>0.1</v>
      </c>
      <c r="I151" s="31">
        <v>5.1</v>
      </c>
    </row>
    <row r="152" spans="2:9" ht="13.5">
      <c r="B152" s="8" t="s">
        <v>436</v>
      </c>
      <c r="C152" s="52" t="s">
        <v>209</v>
      </c>
      <c r="D152" s="49"/>
      <c r="E152" s="6"/>
      <c r="F152" s="19"/>
      <c r="G152" s="24">
        <v>100</v>
      </c>
      <c r="H152" s="24">
        <v>0.1</v>
      </c>
      <c r="I152" s="31">
        <v>5.1</v>
      </c>
    </row>
    <row r="153" spans="2:9" ht="13.5">
      <c r="B153" s="8" t="s">
        <v>437</v>
      </c>
      <c r="C153" s="52" t="s">
        <v>438</v>
      </c>
      <c r="D153" s="49"/>
      <c r="E153" s="6"/>
      <c r="F153" s="19"/>
      <c r="G153" s="24">
        <v>100</v>
      </c>
      <c r="H153" s="24">
        <v>0.1</v>
      </c>
      <c r="I153" s="57">
        <v>5.25</v>
      </c>
    </row>
    <row r="154" spans="3:9" ht="13.5">
      <c r="C154" s="55" t="s">
        <v>117</v>
      </c>
      <c r="D154" s="49"/>
      <c r="E154" s="6"/>
      <c r="F154" s="19"/>
      <c r="G154" s="25">
        <v>450</v>
      </c>
      <c r="H154" s="25">
        <v>0.45</v>
      </c>
      <c r="I154" s="58"/>
    </row>
    <row r="155" spans="3:9" ht="13.5">
      <c r="C155" s="52"/>
      <c r="D155" s="49"/>
      <c r="E155" s="6"/>
      <c r="F155" s="19"/>
      <c r="G155" s="24"/>
      <c r="H155" s="24"/>
      <c r="I155" s="31"/>
    </row>
    <row r="156" spans="3:9" ht="13.5">
      <c r="C156" s="54" t="s">
        <v>23</v>
      </c>
      <c r="D156" s="49"/>
      <c r="E156" s="6"/>
      <c r="F156" s="19"/>
      <c r="G156" s="24"/>
      <c r="H156" s="24"/>
      <c r="I156" s="31"/>
    </row>
    <row r="157" spans="2:9" ht="13.5">
      <c r="B157" s="8" t="s">
        <v>153</v>
      </c>
      <c r="C157" s="52" t="s">
        <v>154</v>
      </c>
      <c r="D157" s="49"/>
      <c r="E157" s="6"/>
      <c r="F157" s="19"/>
      <c r="G157" s="24">
        <v>1129.65</v>
      </c>
      <c r="H157" s="24">
        <v>1.1</v>
      </c>
      <c r="I157" s="57">
        <v>5.7</v>
      </c>
    </row>
    <row r="158" spans="3:9" ht="13.5">
      <c r="C158" s="55" t="s">
        <v>117</v>
      </c>
      <c r="D158" s="49"/>
      <c r="E158" s="6"/>
      <c r="F158" s="19"/>
      <c r="G158" s="25">
        <v>1129.65</v>
      </c>
      <c r="H158" s="25">
        <v>1.1</v>
      </c>
      <c r="I158" s="58"/>
    </row>
    <row r="159" spans="3:9" ht="13.5">
      <c r="C159" s="52"/>
      <c r="D159" s="49"/>
      <c r="E159" s="6"/>
      <c r="F159" s="19"/>
      <c r="G159" s="24"/>
      <c r="H159" s="24"/>
      <c r="I159" s="31"/>
    </row>
    <row r="160" spans="1:9" ht="13.5">
      <c r="A160" s="10"/>
      <c r="B160" s="28"/>
      <c r="C160" s="53" t="s">
        <v>24</v>
      </c>
      <c r="D160" s="49"/>
      <c r="E160" s="6"/>
      <c r="F160" s="19"/>
      <c r="G160" s="24"/>
      <c r="H160" s="24"/>
      <c r="I160" s="31"/>
    </row>
    <row r="161" spans="2:9" ht="13.5">
      <c r="B161" s="8"/>
      <c r="C161" s="52" t="s">
        <v>155</v>
      </c>
      <c r="D161" s="49"/>
      <c r="E161" s="6"/>
      <c r="F161" s="19"/>
      <c r="G161" s="24">
        <v>2013.46</v>
      </c>
      <c r="H161" s="24">
        <v>1.95</v>
      </c>
      <c r="I161" s="57"/>
    </row>
    <row r="162" spans="3:9" ht="13.5">
      <c r="C162" s="55" t="s">
        <v>117</v>
      </c>
      <c r="D162" s="49"/>
      <c r="E162" s="6"/>
      <c r="F162" s="19"/>
      <c r="G162" s="25">
        <v>2013.46</v>
      </c>
      <c r="H162" s="25">
        <v>1.95</v>
      </c>
      <c r="I162" s="58"/>
    </row>
    <row r="163" spans="3:9" ht="13.5">
      <c r="C163" s="52"/>
      <c r="D163" s="49"/>
      <c r="E163" s="6"/>
      <c r="F163" s="19"/>
      <c r="G163" s="24"/>
      <c r="H163" s="24"/>
      <c r="I163" s="57"/>
    </row>
    <row r="164" spans="3:9" ht="13.5">
      <c r="C164" s="56" t="s">
        <v>156</v>
      </c>
      <c r="D164" s="50"/>
      <c r="E164" s="5"/>
      <c r="F164" s="20"/>
      <c r="G164" s="26">
        <v>103042.28</v>
      </c>
      <c r="H164" s="26">
        <f>_xlfn.SUMIFS(H:H,C:C,"Total")</f>
        <v>100</v>
      </c>
      <c r="I164" s="59"/>
    </row>
    <row r="166" ht="14.25" thickBot="1"/>
    <row r="167" spans="3:9" ht="13.5">
      <c r="C167" s="60" t="s">
        <v>665</v>
      </c>
      <c r="D167" s="61"/>
      <c r="E167" s="61"/>
      <c r="F167" s="62"/>
      <c r="G167" s="189"/>
      <c r="H167" s="189"/>
      <c r="I167" s="147"/>
    </row>
    <row r="168" spans="3:9" ht="14.25" thickBot="1">
      <c r="C168" s="68" t="s">
        <v>482</v>
      </c>
      <c r="D168" s="69"/>
      <c r="E168" s="69"/>
      <c r="F168" s="70"/>
      <c r="G168" s="71"/>
      <c r="H168" s="71"/>
      <c r="I168" s="181"/>
    </row>
    <row r="169" ht="14.25" thickBot="1"/>
    <row r="170" spans="3:9" ht="13.5">
      <c r="C170" s="60" t="s">
        <v>484</v>
      </c>
      <c r="D170" s="143"/>
      <c r="E170" s="144"/>
      <c r="F170" s="145"/>
      <c r="G170" s="146"/>
      <c r="H170" s="146"/>
      <c r="I170" s="147"/>
    </row>
    <row r="171" spans="3:9" ht="15.75">
      <c r="C171" s="78" t="s">
        <v>485</v>
      </c>
      <c r="D171" s="79"/>
      <c r="E171" s="80"/>
      <c r="F171" s="80"/>
      <c r="G171" s="79"/>
      <c r="H171" s="109"/>
      <c r="I171" s="65"/>
    </row>
    <row r="172" spans="3:9" ht="40.5">
      <c r="C172" s="263" t="s">
        <v>486</v>
      </c>
      <c r="D172" s="264" t="s">
        <v>487</v>
      </c>
      <c r="E172" s="81" t="s">
        <v>488</v>
      </c>
      <c r="F172" s="81" t="s">
        <v>488</v>
      </c>
      <c r="G172" s="81" t="s">
        <v>489</v>
      </c>
      <c r="H172" s="109"/>
      <c r="I172" s="65"/>
    </row>
    <row r="173" spans="3:9" ht="15.75">
      <c r="C173" s="263"/>
      <c r="D173" s="264"/>
      <c r="E173" s="81" t="s">
        <v>490</v>
      </c>
      <c r="F173" s="81" t="s">
        <v>491</v>
      </c>
      <c r="G173" s="81" t="s">
        <v>490</v>
      </c>
      <c r="H173" s="109"/>
      <c r="I173" s="65"/>
    </row>
    <row r="174" spans="3:9" ht="15.75">
      <c r="C174" s="82" t="s">
        <v>2</v>
      </c>
      <c r="D174" s="83" t="s">
        <v>2</v>
      </c>
      <c r="E174" s="83" t="s">
        <v>2</v>
      </c>
      <c r="F174" s="83" t="s">
        <v>2</v>
      </c>
      <c r="G174" s="83" t="s">
        <v>2</v>
      </c>
      <c r="H174" s="109"/>
      <c r="I174" s="65"/>
    </row>
    <row r="175" spans="3:9" ht="15.75">
      <c r="C175" s="84" t="s">
        <v>492</v>
      </c>
      <c r="D175" s="85"/>
      <c r="E175" s="85"/>
      <c r="F175" s="85"/>
      <c r="G175" s="85"/>
      <c r="H175" s="109"/>
      <c r="I175" s="65"/>
    </row>
    <row r="176" spans="3:9" ht="15.75">
      <c r="C176" s="86"/>
      <c r="D176" s="148"/>
      <c r="E176" s="148"/>
      <c r="F176" s="148"/>
      <c r="G176" s="148"/>
      <c r="H176" s="109"/>
      <c r="I176" s="65"/>
    </row>
    <row r="177" spans="3:9" ht="15.75">
      <c r="C177" s="86" t="s">
        <v>534</v>
      </c>
      <c r="D177" s="148"/>
      <c r="E177" s="148"/>
      <c r="F177" s="148"/>
      <c r="G177" s="148"/>
      <c r="H177" s="109"/>
      <c r="I177" s="65"/>
    </row>
    <row r="178" spans="3:9" ht="15.75">
      <c r="C178" s="149" t="s">
        <v>535</v>
      </c>
      <c r="D178" s="88" t="s">
        <v>691</v>
      </c>
      <c r="E178" s="88" t="s">
        <v>675</v>
      </c>
      <c r="F178" s="148"/>
      <c r="G178" s="148"/>
      <c r="H178" s="109"/>
      <c r="I178" s="65"/>
    </row>
    <row r="179" spans="3:9" ht="15.75">
      <c r="C179" s="149" t="s">
        <v>496</v>
      </c>
      <c r="D179" s="150"/>
      <c r="E179" s="150"/>
      <c r="F179" s="148"/>
      <c r="G179" s="148"/>
      <c r="H179" s="109"/>
      <c r="I179" s="65"/>
    </row>
    <row r="180" spans="3:9" ht="15.75">
      <c r="C180" s="149" t="s">
        <v>666</v>
      </c>
      <c r="D180" s="151">
        <v>10.7166</v>
      </c>
      <c r="E180" s="151">
        <v>10.9366</v>
      </c>
      <c r="F180" s="148"/>
      <c r="G180" s="148"/>
      <c r="H180" s="109"/>
      <c r="I180" s="65"/>
    </row>
    <row r="181" spans="3:9" ht="15.75">
      <c r="C181" s="149" t="s">
        <v>667</v>
      </c>
      <c r="D181" s="151">
        <v>10.1016</v>
      </c>
      <c r="E181" s="151">
        <v>9.9892</v>
      </c>
      <c r="F181" s="148"/>
      <c r="G181" s="148"/>
      <c r="H181" s="152"/>
      <c r="I181" s="65"/>
    </row>
    <row r="182" spans="3:9" ht="15.75">
      <c r="C182" s="149" t="s">
        <v>497</v>
      </c>
      <c r="D182" s="151"/>
      <c r="E182" s="151"/>
      <c r="F182" s="148"/>
      <c r="G182" s="148"/>
      <c r="H182" s="109"/>
      <c r="I182" s="65"/>
    </row>
    <row r="183" spans="3:9" ht="15.75">
      <c r="C183" s="149" t="s">
        <v>668</v>
      </c>
      <c r="D183" s="151">
        <v>10.6892</v>
      </c>
      <c r="E183" s="151">
        <v>10.8922</v>
      </c>
      <c r="F183" s="148"/>
      <c r="G183" s="148"/>
      <c r="H183" s="152"/>
      <c r="I183" s="65"/>
    </row>
    <row r="184" spans="3:9" ht="15.75">
      <c r="C184" s="149" t="s">
        <v>669</v>
      </c>
      <c r="D184" s="151">
        <v>10.1997</v>
      </c>
      <c r="E184" s="151">
        <v>10.086</v>
      </c>
      <c r="F184" s="148"/>
      <c r="G184" s="148"/>
      <c r="H184" s="152"/>
      <c r="I184" s="65"/>
    </row>
    <row r="185" spans="3:9" ht="15.75">
      <c r="C185" s="154"/>
      <c r="D185" s="148"/>
      <c r="E185" s="148"/>
      <c r="F185" s="148"/>
      <c r="G185" s="148"/>
      <c r="H185" s="109"/>
      <c r="I185" s="65"/>
    </row>
    <row r="186" spans="3:9" ht="15.75">
      <c r="C186" s="86" t="s">
        <v>676</v>
      </c>
      <c r="D186" s="91"/>
      <c r="E186" s="91"/>
      <c r="F186" s="91"/>
      <c r="G186" s="148"/>
      <c r="H186" s="109"/>
      <c r="I186" s="65"/>
    </row>
    <row r="187" spans="3:9" ht="31.5">
      <c r="C187" s="161" t="s">
        <v>544</v>
      </c>
      <c r="D187" s="156" t="s">
        <v>552</v>
      </c>
      <c r="E187" s="156" t="s">
        <v>546</v>
      </c>
      <c r="F187" s="156" t="s">
        <v>550</v>
      </c>
      <c r="G187" s="148"/>
      <c r="H187" s="109"/>
      <c r="I187" s="65"/>
    </row>
    <row r="188" spans="3:9" ht="31.5">
      <c r="C188" s="164">
        <v>44676</v>
      </c>
      <c r="D188" s="156" t="s">
        <v>553</v>
      </c>
      <c r="E188" s="158">
        <v>0.04189</v>
      </c>
      <c r="F188" s="158">
        <v>0.04189</v>
      </c>
      <c r="G188" s="210"/>
      <c r="H188" s="109"/>
      <c r="I188" s="65"/>
    </row>
    <row r="189" spans="3:9" ht="31.5">
      <c r="C189" s="164">
        <v>44711</v>
      </c>
      <c r="D189" s="156" t="s">
        <v>553</v>
      </c>
      <c r="E189" s="158">
        <v>0.000249</v>
      </c>
      <c r="F189" s="158">
        <v>0.000249</v>
      </c>
      <c r="G189" s="210"/>
      <c r="H189" s="109"/>
      <c r="I189" s="65"/>
    </row>
    <row r="190" spans="3:9" ht="31.5">
      <c r="C190" s="164">
        <v>44767</v>
      </c>
      <c r="D190" s="156" t="s">
        <v>553</v>
      </c>
      <c r="E190" s="158">
        <v>0.125426</v>
      </c>
      <c r="F190" s="158">
        <v>0.125426</v>
      </c>
      <c r="G190" s="210"/>
      <c r="H190" s="109"/>
      <c r="I190" s="65"/>
    </row>
    <row r="191" spans="3:9" ht="31.5">
      <c r="C191" s="164">
        <v>44802</v>
      </c>
      <c r="D191" s="156" t="s">
        <v>553</v>
      </c>
      <c r="E191" s="158">
        <v>0.151473</v>
      </c>
      <c r="F191" s="158">
        <v>0.151473</v>
      </c>
      <c r="G191" s="210"/>
      <c r="H191" s="109"/>
      <c r="I191" s="65"/>
    </row>
    <row r="192" spans="3:9" ht="15.75">
      <c r="C192" s="165"/>
      <c r="D192" s="163"/>
      <c r="E192"/>
      <c r="F192"/>
      <c r="G192" s="210"/>
      <c r="H192" s="109"/>
      <c r="I192" s="65"/>
    </row>
    <row r="193" spans="3:9" ht="31.5">
      <c r="C193" s="161" t="s">
        <v>544</v>
      </c>
      <c r="D193" s="156" t="s">
        <v>554</v>
      </c>
      <c r="E193" s="156" t="s">
        <v>546</v>
      </c>
      <c r="F193" s="156" t="s">
        <v>550</v>
      </c>
      <c r="G193" s="210"/>
      <c r="H193" s="109"/>
      <c r="I193" s="65"/>
    </row>
    <row r="194" spans="3:9" ht="31.5">
      <c r="C194" s="164">
        <v>44676</v>
      </c>
      <c r="D194" s="156" t="s">
        <v>555</v>
      </c>
      <c r="E194" s="158">
        <v>0.038282</v>
      </c>
      <c r="F194" s="158">
        <v>0.038282</v>
      </c>
      <c r="G194" s="210"/>
      <c r="H194" s="109"/>
      <c r="I194" s="65"/>
    </row>
    <row r="195" spans="3:9" ht="31.5">
      <c r="C195" s="164">
        <v>44767</v>
      </c>
      <c r="D195" s="156" t="s">
        <v>555</v>
      </c>
      <c r="E195" s="158">
        <v>0.118965</v>
      </c>
      <c r="F195" s="158">
        <v>0.118965</v>
      </c>
      <c r="G195" s="210"/>
      <c r="H195" s="109"/>
      <c r="I195" s="65"/>
    </row>
    <row r="196" spans="3:9" ht="31.5">
      <c r="C196" s="164">
        <v>44802</v>
      </c>
      <c r="D196" s="156" t="s">
        <v>555</v>
      </c>
      <c r="E196" s="158">
        <v>0.149488</v>
      </c>
      <c r="F196" s="158">
        <v>0.149488</v>
      </c>
      <c r="G196" s="210"/>
      <c r="H196" s="109"/>
      <c r="I196" s="65"/>
    </row>
    <row r="197" spans="3:9" ht="15.75">
      <c r="C197" s="86"/>
      <c r="D197" s="91"/>
      <c r="E197" s="91"/>
      <c r="F197" s="91"/>
      <c r="G197" s="148"/>
      <c r="H197" s="109"/>
      <c r="I197" s="65"/>
    </row>
    <row r="198" spans="3:9" ht="15.75">
      <c r="C198" s="86" t="s">
        <v>677</v>
      </c>
      <c r="D198" s="91"/>
      <c r="E198" s="91"/>
      <c r="F198" s="91"/>
      <c r="G198" s="148"/>
      <c r="H198" s="109"/>
      <c r="I198" s="65"/>
    </row>
    <row r="199" spans="3:9" ht="15.75">
      <c r="C199" s="86"/>
      <c r="D199" s="91"/>
      <c r="E199" s="91"/>
      <c r="F199" s="91"/>
      <c r="G199" s="148"/>
      <c r="H199" s="109"/>
      <c r="I199" s="65"/>
    </row>
    <row r="200" spans="3:9" ht="15.75">
      <c r="C200" s="86" t="s">
        <v>678</v>
      </c>
      <c r="D200" s="91"/>
      <c r="E200" s="91"/>
      <c r="F200" s="91"/>
      <c r="G200" s="148"/>
      <c r="H200" s="109"/>
      <c r="I200" s="65"/>
    </row>
    <row r="201" spans="3:9" ht="15.75">
      <c r="C201" s="96" t="s">
        <v>498</v>
      </c>
      <c r="D201" s="91"/>
      <c r="E201" s="91"/>
      <c r="F201" s="91"/>
      <c r="G201" s="148"/>
      <c r="H201" s="109"/>
      <c r="I201" s="65"/>
    </row>
    <row r="202" spans="3:9" ht="15.75">
      <c r="C202" s="96"/>
      <c r="D202" s="91"/>
      <c r="E202" s="91"/>
      <c r="F202" s="91"/>
      <c r="G202" s="148"/>
      <c r="H202" s="109"/>
      <c r="I202" s="65"/>
    </row>
    <row r="203" spans="3:9" ht="15.75">
      <c r="C203" s="86" t="s">
        <v>679</v>
      </c>
      <c r="D203" s="91"/>
      <c r="E203" s="91"/>
      <c r="F203" s="91"/>
      <c r="G203" s="148"/>
      <c r="H203" s="109"/>
      <c r="I203" s="65"/>
    </row>
    <row r="204" spans="3:9" ht="15.75">
      <c r="C204" s="86"/>
      <c r="D204" s="91"/>
      <c r="E204" s="91"/>
      <c r="F204" s="91"/>
      <c r="G204" s="148"/>
      <c r="H204" s="109"/>
      <c r="I204" s="65"/>
    </row>
    <row r="205" spans="3:9" ht="15.75">
      <c r="C205" s="86" t="s">
        <v>680</v>
      </c>
      <c r="D205" s="91"/>
      <c r="E205" s="91"/>
      <c r="F205" s="91"/>
      <c r="G205" s="148"/>
      <c r="H205" s="109"/>
      <c r="I205" s="65"/>
    </row>
    <row r="206" spans="3:9" ht="15.75">
      <c r="C206" s="98"/>
      <c r="D206" s="91"/>
      <c r="E206" s="91"/>
      <c r="F206" s="91"/>
      <c r="G206" s="148"/>
      <c r="H206" s="109"/>
      <c r="I206" s="65"/>
    </row>
    <row r="207" spans="3:9" ht="15.75">
      <c r="C207" s="86" t="s">
        <v>689</v>
      </c>
      <c r="D207" s="91"/>
      <c r="E207" s="167"/>
      <c r="F207" s="91"/>
      <c r="G207" s="148"/>
      <c r="H207" s="109"/>
      <c r="I207" s="65"/>
    </row>
    <row r="208" spans="3:9" ht="15.75">
      <c r="C208" s="86"/>
      <c r="D208" s="91"/>
      <c r="E208" s="91"/>
      <c r="F208" s="91"/>
      <c r="G208" s="148"/>
      <c r="H208" s="109"/>
      <c r="I208" s="65"/>
    </row>
    <row r="209" spans="3:9" ht="15.75">
      <c r="C209" s="86" t="s">
        <v>681</v>
      </c>
      <c r="D209" s="91"/>
      <c r="E209" s="91"/>
      <c r="F209" s="91"/>
      <c r="G209" s="148"/>
      <c r="H209" s="109"/>
      <c r="I209" s="65"/>
    </row>
    <row r="210" spans="3:9" ht="15.75">
      <c r="C210" s="86"/>
      <c r="D210" s="91"/>
      <c r="E210" s="91"/>
      <c r="F210" s="91"/>
      <c r="G210" s="148"/>
      <c r="H210" s="109"/>
      <c r="I210" s="65"/>
    </row>
    <row r="211" spans="3:9" ht="15.75">
      <c r="C211" s="86" t="s">
        <v>563</v>
      </c>
      <c r="D211" s="91"/>
      <c r="E211" s="91"/>
      <c r="F211" s="91"/>
      <c r="G211" s="148"/>
      <c r="H211" s="109"/>
      <c r="I211" s="65"/>
    </row>
    <row r="212" spans="3:9" ht="15.75">
      <c r="C212" s="168" t="s">
        <v>564</v>
      </c>
      <c r="D212" s="169"/>
      <c r="E212" s="169"/>
      <c r="F212" s="169"/>
      <c r="G212" s="170">
        <f>H141</f>
        <v>0</v>
      </c>
      <c r="H212" s="109"/>
      <c r="I212" s="65"/>
    </row>
    <row r="213" spans="3:9" ht="15.75">
      <c r="C213" s="168" t="s">
        <v>565</v>
      </c>
      <c r="D213" s="169"/>
      <c r="E213" s="169"/>
      <c r="F213" s="169"/>
      <c r="G213" s="170">
        <f>+H132+H41</f>
        <v>75.97</v>
      </c>
      <c r="H213" s="109"/>
      <c r="I213" s="65"/>
    </row>
    <row r="214" spans="3:9" ht="15.75">
      <c r="C214" s="168" t="s">
        <v>566</v>
      </c>
      <c r="D214" s="169"/>
      <c r="E214" s="169"/>
      <c r="F214" s="169"/>
      <c r="G214" s="170">
        <f>+H137+H139</f>
        <v>0</v>
      </c>
      <c r="H214" s="109"/>
      <c r="I214" s="65"/>
    </row>
    <row r="215" spans="3:9" ht="15.75">
      <c r="C215" s="171" t="s">
        <v>670</v>
      </c>
      <c r="D215" s="172"/>
      <c r="E215" s="172"/>
      <c r="F215" s="172"/>
      <c r="G215" s="170">
        <f>+H16+H24</f>
        <v>20.05</v>
      </c>
      <c r="H215" s="109"/>
      <c r="I215" s="65"/>
    </row>
    <row r="216" spans="3:9" ht="15.75">
      <c r="C216" s="171" t="s">
        <v>671</v>
      </c>
      <c r="D216" s="172"/>
      <c r="E216" s="172"/>
      <c r="F216" s="172"/>
      <c r="G216" s="170">
        <f>H33</f>
        <v>0.48</v>
      </c>
      <c r="H216" s="109"/>
      <c r="I216" s="65"/>
    </row>
    <row r="217" spans="3:9" ht="15.75">
      <c r="C217" s="171" t="s">
        <v>567</v>
      </c>
      <c r="D217" s="172"/>
      <c r="E217" s="172"/>
      <c r="F217" s="172"/>
      <c r="G217" s="170">
        <f>H162+H154+H158</f>
        <v>3.5</v>
      </c>
      <c r="H217" s="109"/>
      <c r="I217" s="65"/>
    </row>
    <row r="218" spans="3:9" ht="15.75">
      <c r="C218" s="86"/>
      <c r="D218" s="91"/>
      <c r="E218" s="91"/>
      <c r="F218" s="91"/>
      <c r="G218" s="190"/>
      <c r="H218" s="109"/>
      <c r="I218" s="65"/>
    </row>
    <row r="219" spans="3:9" ht="15.75">
      <c r="C219" s="86"/>
      <c r="D219" s="91"/>
      <c r="E219" s="91"/>
      <c r="F219" s="91"/>
      <c r="G219" s="148"/>
      <c r="H219" s="109"/>
      <c r="I219" s="65"/>
    </row>
    <row r="220" spans="3:9" ht="15.75">
      <c r="C220" s="86" t="s">
        <v>568</v>
      </c>
      <c r="D220" s="91"/>
      <c r="E220" s="91"/>
      <c r="F220" s="91"/>
      <c r="G220" s="148"/>
      <c r="H220" s="109"/>
      <c r="I220" s="65"/>
    </row>
    <row r="221" spans="3:9" ht="15.75">
      <c r="C221" s="168" t="s">
        <v>569</v>
      </c>
      <c r="D221" s="173"/>
      <c r="E221" s="173"/>
      <c r="F221" s="173"/>
      <c r="G221" s="170">
        <f>G212+G213</f>
        <v>75.97</v>
      </c>
      <c r="H221" s="109"/>
      <c r="I221" s="65"/>
    </row>
    <row r="222" spans="3:9" ht="15.75">
      <c r="C222" s="168" t="s">
        <v>672</v>
      </c>
      <c r="D222" s="174"/>
      <c r="E222" s="174"/>
      <c r="F222" s="174"/>
      <c r="G222" s="170">
        <f>+G216</f>
        <v>0.48</v>
      </c>
      <c r="H222" s="109"/>
      <c r="I222" s="65"/>
    </row>
    <row r="223" spans="3:9" ht="15.75">
      <c r="C223" s="168" t="s">
        <v>673</v>
      </c>
      <c r="D223" s="174"/>
      <c r="E223" s="174"/>
      <c r="F223" s="174"/>
      <c r="G223" s="170">
        <f>+G215</f>
        <v>20.05</v>
      </c>
      <c r="H223" s="109"/>
      <c r="I223" s="65"/>
    </row>
    <row r="224" spans="3:9" ht="15.75">
      <c r="C224" s="168" t="s">
        <v>567</v>
      </c>
      <c r="D224" s="174"/>
      <c r="E224" s="174"/>
      <c r="F224" s="174"/>
      <c r="G224" s="170">
        <f>+G217</f>
        <v>3.5</v>
      </c>
      <c r="H224" s="109"/>
      <c r="I224" s="65"/>
    </row>
    <row r="225" spans="3:9" ht="15.75">
      <c r="C225" s="86"/>
      <c r="D225" s="175"/>
      <c r="E225" s="175"/>
      <c r="F225" s="175"/>
      <c r="G225" s="3"/>
      <c r="H225" s="109"/>
      <c r="I225" s="65"/>
    </row>
    <row r="226" spans="3:9" ht="15.75">
      <c r="C226" s="86" t="s">
        <v>572</v>
      </c>
      <c r="D226" s="175"/>
      <c r="E226" s="175"/>
      <c r="F226" s="175"/>
      <c r="G226" s="176"/>
      <c r="H226" s="109"/>
      <c r="I226" s="65"/>
    </row>
    <row r="227" spans="3:9" ht="15.75" thickBot="1">
      <c r="C227" s="177"/>
      <c r="D227" s="178"/>
      <c r="E227" s="178"/>
      <c r="F227" s="179"/>
      <c r="G227" s="180"/>
      <c r="H227" s="179"/>
      <c r="I227" s="181"/>
    </row>
    <row r="228" spans="3:9" ht="15.75">
      <c r="C228" s="105" t="s">
        <v>674</v>
      </c>
      <c r="D228" s="197"/>
      <c r="E228" s="197"/>
      <c r="F228" s="198"/>
      <c r="G228" s="199"/>
      <c r="H228" s="198"/>
      <c r="I228" s="147"/>
    </row>
    <row r="229" spans="3:9" ht="15">
      <c r="C229" s="192"/>
      <c r="D229" s="193"/>
      <c r="E229" s="193"/>
      <c r="F229" s="194"/>
      <c r="G229" s="195"/>
      <c r="H229" s="194"/>
      <c r="I229" s="65"/>
    </row>
    <row r="230" spans="3:9" ht="15.75">
      <c r="C230" s="108" t="s">
        <v>709</v>
      </c>
      <c r="D230" s="200"/>
      <c r="E230" s="200"/>
      <c r="F230" s="200"/>
      <c r="G230" s="196"/>
      <c r="H230" s="109"/>
      <c r="I230" s="65"/>
    </row>
    <row r="231" spans="3:9" ht="15.75">
      <c r="C231" s="132"/>
      <c r="D231" s="201"/>
      <c r="E231" s="201"/>
      <c r="F231" s="131"/>
      <c r="G231" s="131"/>
      <c r="H231" s="109"/>
      <c r="I231" s="65"/>
    </row>
    <row r="232" spans="3:9" ht="15.75">
      <c r="C232" s="124" t="s">
        <v>704</v>
      </c>
      <c r="D232" s="202"/>
      <c r="E232" s="203"/>
      <c r="F232" s="201"/>
      <c r="G232" s="201"/>
      <c r="H232" s="109"/>
      <c r="I232" s="65"/>
    </row>
    <row r="233" spans="3:9" ht="15.75">
      <c r="C233" s="132"/>
      <c r="D233" s="201"/>
      <c r="E233" s="201"/>
      <c r="F233" s="201"/>
      <c r="G233" s="204"/>
      <c r="H233" s="127"/>
      <c r="I233" s="65"/>
    </row>
    <row r="234" spans="3:9" ht="15.75">
      <c r="C234" s="124" t="s">
        <v>705</v>
      </c>
      <c r="D234" s="202"/>
      <c r="E234" s="205"/>
      <c r="F234" s="201"/>
      <c r="G234" s="206"/>
      <c r="H234" s="201"/>
      <c r="I234" s="65"/>
    </row>
    <row r="235" spans="3:9" ht="15.75">
      <c r="C235" s="129"/>
      <c r="D235" s="130"/>
      <c r="E235" s="130"/>
      <c r="F235" s="201"/>
      <c r="G235" s="201"/>
      <c r="H235" s="204"/>
      <c r="I235" s="65"/>
    </row>
    <row r="236" spans="3:9" ht="15.75">
      <c r="C236" s="136" t="s">
        <v>706</v>
      </c>
      <c r="D236" s="205"/>
      <c r="E236" s="205"/>
      <c r="F236" s="201"/>
      <c r="G236" s="206"/>
      <c r="H236" s="201"/>
      <c r="I236" s="65"/>
    </row>
    <row r="237" spans="3:9" ht="47.25">
      <c r="C237" s="110" t="s">
        <v>499</v>
      </c>
      <c r="D237" s="111" t="s">
        <v>457</v>
      </c>
      <c r="E237" s="111" t="s">
        <v>519</v>
      </c>
      <c r="F237" s="111" t="s">
        <v>520</v>
      </c>
      <c r="G237" s="111" t="s">
        <v>521</v>
      </c>
      <c r="H237" s="201"/>
      <c r="I237" s="65"/>
    </row>
    <row r="238" spans="3:9" ht="15.75">
      <c r="C238" s="257" t="s">
        <v>505</v>
      </c>
      <c r="D238" s="258"/>
      <c r="E238" s="258"/>
      <c r="F238" s="258"/>
      <c r="G238" s="259"/>
      <c r="H238" s="201"/>
      <c r="I238" s="65"/>
    </row>
    <row r="239" spans="3:9" ht="15.75">
      <c r="C239" s="254" t="s">
        <v>522</v>
      </c>
      <c r="D239" s="255"/>
      <c r="E239" s="255"/>
      <c r="F239" s="255"/>
      <c r="G239" s="260"/>
      <c r="H239" s="201"/>
      <c r="I239" s="65"/>
    </row>
    <row r="240" spans="3:9" ht="15.75">
      <c r="C240" s="136"/>
      <c r="D240" s="205"/>
      <c r="E240" s="205"/>
      <c r="F240" s="201"/>
      <c r="G240" s="206"/>
      <c r="H240" s="201"/>
      <c r="I240" s="65"/>
    </row>
    <row r="241" spans="3:9" ht="37.5" customHeight="1">
      <c r="C241" s="247" t="s">
        <v>707</v>
      </c>
      <c r="D241" s="248"/>
      <c r="E241" s="248"/>
      <c r="F241" s="248"/>
      <c r="G241" s="248"/>
      <c r="H241" s="248"/>
      <c r="I241" s="249"/>
    </row>
    <row r="242" spans="3:9" ht="15.75">
      <c r="C242" s="132" t="s">
        <v>523</v>
      </c>
      <c r="D242" s="201"/>
      <c r="E242" s="201"/>
      <c r="F242" s="191">
        <v>717</v>
      </c>
      <c r="G242" s="201"/>
      <c r="H242" s="201"/>
      <c r="I242" s="65"/>
    </row>
    <row r="243" spans="3:9" ht="15.75">
      <c r="C243" s="132" t="s">
        <v>524</v>
      </c>
      <c r="D243" s="201"/>
      <c r="E243" s="201"/>
      <c r="F243" s="191">
        <v>618952585</v>
      </c>
      <c r="G243" s="204"/>
      <c r="H243" s="201"/>
      <c r="I243" s="65"/>
    </row>
    <row r="244" spans="3:9" ht="15.75">
      <c r="C244" s="132" t="s">
        <v>525</v>
      </c>
      <c r="D244" s="201"/>
      <c r="E244" s="201"/>
      <c r="F244" s="191">
        <v>4408552.82</v>
      </c>
      <c r="G244" s="201"/>
      <c r="H244" s="201"/>
      <c r="I244" s="65"/>
    </row>
    <row r="245" spans="3:9" ht="15.75">
      <c r="C245" s="139"/>
      <c r="D245" s="207"/>
      <c r="E245" s="207"/>
      <c r="F245" s="207"/>
      <c r="G245" s="207"/>
      <c r="H245" s="201"/>
      <c r="I245" s="65"/>
    </row>
    <row r="246" spans="3:9" ht="16.5" thickBot="1">
      <c r="C246" s="140" t="s">
        <v>714</v>
      </c>
      <c r="D246" s="141"/>
      <c r="E246" s="141"/>
      <c r="F246" s="141"/>
      <c r="G246" s="141"/>
      <c r="H246" s="141"/>
      <c r="I246" s="181"/>
    </row>
    <row r="247" ht="14.25" thickBot="1"/>
    <row r="248" spans="3:7" ht="13.5">
      <c r="C248" s="213"/>
      <c r="D248" s="61"/>
      <c r="E248" s="244"/>
      <c r="F248" s="274" t="s">
        <v>729</v>
      </c>
      <c r="G248" s="275"/>
    </row>
    <row r="249" spans="3:7" ht="15">
      <c r="C249" s="214" t="s">
        <v>716</v>
      </c>
      <c r="D249"/>
      <c r="E249"/>
      <c r="F249" s="73"/>
      <c r="G249" s="75"/>
    </row>
    <row r="250" spans="3:7" ht="15">
      <c r="C250" s="218" t="s">
        <v>717</v>
      </c>
      <c r="D250"/>
      <c r="E250"/>
      <c r="F250" s="73"/>
      <c r="G250" s="75"/>
    </row>
    <row r="251" spans="3:7" ht="15">
      <c r="C251" s="224" t="s">
        <v>730</v>
      </c>
      <c r="D251"/>
      <c r="E251"/>
      <c r="F251" s="73"/>
      <c r="G251" s="75"/>
    </row>
    <row r="252" spans="3:7" ht="15">
      <c r="C252" s="224" t="s">
        <v>731</v>
      </c>
      <c r="D252"/>
      <c r="E252"/>
      <c r="F252" s="73"/>
      <c r="G252" s="75"/>
    </row>
    <row r="253" spans="3:7" ht="15">
      <c r="C253" s="46"/>
      <c r="D253"/>
      <c r="E253"/>
      <c r="F253" s="73"/>
      <c r="G253" s="75"/>
    </row>
    <row r="254" spans="3:7" ht="15">
      <c r="C254" s="46"/>
      <c r="D254"/>
      <c r="E254"/>
      <c r="F254" s="73"/>
      <c r="G254" s="75"/>
    </row>
    <row r="255" spans="3:7" ht="15">
      <c r="C255" s="46"/>
      <c r="D255"/>
      <c r="E255"/>
      <c r="F255" s="73"/>
      <c r="G255" s="75"/>
    </row>
    <row r="256" spans="3:7" ht="15">
      <c r="C256" s="218" t="s">
        <v>719</v>
      </c>
      <c r="D256"/>
      <c r="E256"/>
      <c r="F256" s="73"/>
      <c r="G256" s="75"/>
    </row>
    <row r="257" spans="3:7" ht="14.25" thickBot="1">
      <c r="C257" s="68"/>
      <c r="D257" s="69"/>
      <c r="E257" s="69"/>
      <c r="F257" s="70"/>
      <c r="G257" s="72"/>
    </row>
    <row r="259" ht="14.25" thickBot="1"/>
    <row r="260" ht="13.5">
      <c r="C260" s="242" t="s">
        <v>720</v>
      </c>
    </row>
    <row r="261" ht="15">
      <c r="C261" s="220" t="s">
        <v>732</v>
      </c>
    </row>
    <row r="262" ht="13.5">
      <c r="C262" s="221"/>
    </row>
    <row r="263" ht="13.5">
      <c r="C263" s="221"/>
    </row>
    <row r="264" ht="13.5">
      <c r="C264" s="221"/>
    </row>
    <row r="265" ht="13.5">
      <c r="C265" s="221"/>
    </row>
    <row r="266" ht="13.5">
      <c r="C266" s="221"/>
    </row>
    <row r="267" ht="13.5">
      <c r="C267" s="221"/>
    </row>
    <row r="268" ht="13.5">
      <c r="C268" s="221"/>
    </row>
    <row r="269" ht="13.5">
      <c r="C269" s="221"/>
    </row>
    <row r="270" ht="14.25" thickBot="1">
      <c r="C270" s="222"/>
    </row>
  </sheetData>
  <sheetProtection/>
  <mergeCells count="6">
    <mergeCell ref="C172:C173"/>
    <mergeCell ref="D172:D173"/>
    <mergeCell ref="C238:G238"/>
    <mergeCell ref="C239:G239"/>
    <mergeCell ref="F248:G248"/>
    <mergeCell ref="C241:I241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Gopal Chande</cp:lastModifiedBy>
  <cp:lastPrinted>2013-11-30T11:49:41Z</cp:lastPrinted>
  <dcterms:created xsi:type="dcterms:W3CDTF">2010-04-14T16:02:20Z</dcterms:created>
  <dcterms:modified xsi:type="dcterms:W3CDTF">2022-10-07T13:23:23Z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