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O:\AMC\RAJU_from 20032020\Scheme Financials\Scheme Financials FY 2024-25\Half Yearly Mar 2025\"/>
    </mc:Choice>
  </mc:AlternateContent>
  <xr:revisionPtr revIDLastSave="0" documentId="13_ncr:1_{A5A2C92B-A346-4CE7-99B3-B03D3EC0661D}" xr6:coauthVersionLast="47" xr6:coauthVersionMax="47" xr10:uidLastSave="{00000000-0000-0000-0000-000000000000}"/>
  <bookViews>
    <workbookView xWindow="-120" yWindow="-120" windowWidth="20730" windowHeight="11160" tabRatio="805" xr2:uid="{00000000-000D-0000-FFFF-FFFF00000000}"/>
  </bookViews>
  <sheets>
    <sheet name="Mar 25" sheetId="1" r:id="rId1"/>
    <sheet name="Notes" sheetId="2" r:id="rId2"/>
    <sheet name="Annexure 1" sheetId="3" r:id="rId3"/>
  </sheets>
  <definedNames>
    <definedName name="_xlnm._FilterDatabase" localSheetId="0" hidden="1">'Mar 25'!$C$12:$I$13</definedName>
    <definedName name="Aviva_N">#REF!</definedName>
    <definedName name="ca_All">#REF!</definedName>
    <definedName name="ca_H_All">#REF!</definedName>
    <definedName name="ca_H_HK">#REF!</definedName>
    <definedName name="ca_HK">#REF!</definedName>
    <definedName name="cf_All">#REF!</definedName>
    <definedName name="cf_H_All">#REF!</definedName>
    <definedName name="cf_H_HK">#REF!</definedName>
    <definedName name="cf_HK">#REF!</definedName>
    <definedName name="CheckBox1">#REF!</definedName>
    <definedName name="CheckBox10">#REF!</definedName>
    <definedName name="CheckBox11">#REF!</definedName>
    <definedName name="CheckBox12">#REF!</definedName>
    <definedName name="CheckBox13">#REF!</definedName>
    <definedName name="CheckBox14">#REF!</definedName>
    <definedName name="CheckBox2">#REF!</definedName>
    <definedName name="CheckBox3">#REF!</definedName>
    <definedName name="CheckBox4">#REF!</definedName>
    <definedName name="CheckBox5">#REF!</definedName>
    <definedName name="CheckBox6">#REF!</definedName>
    <definedName name="CheckBox7">#REF!</definedName>
    <definedName name="CheckBox8">#REF!</definedName>
    <definedName name="CheckBox9">#REF!</definedName>
    <definedName name="_xlnm.Database">#REF!</definedName>
    <definedName name="dd_All">#REF!</definedName>
    <definedName name="dd_H_All">#REF!</definedName>
    <definedName name="dd_H_HK">#REF!</definedName>
    <definedName name="dd_HK">#REF!</definedName>
    <definedName name="dr_All">#REF!</definedName>
    <definedName name="dr_H_All">#REF!</definedName>
    <definedName name="dr_H_HK">#REF!</definedName>
    <definedName name="dr_HK">#REF!</definedName>
    <definedName name="End_Day_All">#REF!</definedName>
    <definedName name="End_Day_HK">#REF!</definedName>
    <definedName name="Excel_BuiltIn__FilterDatabase_4" localSheetId="2">#REF!</definedName>
    <definedName name="Excel_BuiltIn__FilterDatabase_4">#REF!</definedName>
    <definedName name="Excel_BuiltIn__FilterDatabase_5" localSheetId="2">#REF!</definedName>
    <definedName name="Excel_BuiltIn__FilterDatabase_5">#REF!</definedName>
    <definedName name="Excel_BuiltIn_Print_Area">#N/A</definedName>
    <definedName name="Excel_BuiltIn_Print_Area_1">#N/A</definedName>
    <definedName name="Excel_BuiltIn_Print_Area_2">#N/A</definedName>
    <definedName name="exp_All">#REF!</definedName>
    <definedName name="exp_H_All">#REF!</definedName>
    <definedName name="exp_H_HK">#REF!</definedName>
    <definedName name="exp_HK">#REF!</definedName>
    <definedName name="fc_All">#REF!</definedName>
    <definedName name="fc_H_All">#REF!</definedName>
    <definedName name="fc_H_HK">#REF!</definedName>
    <definedName name="fc_HK">#REF!</definedName>
    <definedName name="JR_PAGE_ANCHOR_0_1">#REF!</definedName>
    <definedName name="JR_PAGE_ANCHOR_0_2">#REF!</definedName>
    <definedName name="Money_Wgt_Return_All">#REF!</definedName>
    <definedName name="Money_Wgt_Return_HK">#REF!</definedName>
    <definedName name="or_All">#REF!</definedName>
    <definedName name="or_H_All">#REF!</definedName>
    <definedName name="or_H_HK">#REF!</definedName>
    <definedName name="or_HK">#REF!</definedName>
    <definedName name="PortfolioName_CMth">#REF!</definedName>
    <definedName name="PortfolioName_LMth">#REF!</definedName>
    <definedName name="PortfolioName_NMth">#REF!</definedName>
    <definedName name="_xlnm.Print_Area" localSheetId="0">'Mar 25'!$C$1:$K$120</definedName>
    <definedName name="_xlnm.Print_Area" localSheetId="1">Notes!$A$1:$I$65</definedName>
    <definedName name="_xlnm.Print_Titles" localSheetId="0">'Mar 25'!$1:$4</definedName>
    <definedName name="pu_All">#REF!</definedName>
    <definedName name="pu_H_All">#REF!</definedName>
    <definedName name="pu_H_HK">#REF!</definedName>
    <definedName name="pu_HK">#REF!</definedName>
    <definedName name="Report_Money_Wgt_1_All">#REF!</definedName>
    <definedName name="Report_Money_Wgt_1_HK">#REF!</definedName>
    <definedName name="Report_Money_Wgt_2_All">#REF!</definedName>
    <definedName name="Report_Money_Wgt_2_HK">#REF!</definedName>
    <definedName name="Return_All">#REF!</definedName>
    <definedName name="Return_H_All">#REF!</definedName>
    <definedName name="Return_H_HK">#REF!</definedName>
    <definedName name="Return_HK">#REF!</definedName>
    <definedName name="sa_All">#REF!</definedName>
    <definedName name="sa_H_All">#REF!</definedName>
    <definedName name="sa_H_HK">#REF!</definedName>
    <definedName name="sa_HK">#REF!</definedName>
    <definedName name="SingleCountryFund">#REF!</definedName>
    <definedName name="SumifAddress_All">#REF!</definedName>
    <definedName name="SumifAddress_HK">#REF!</definedName>
    <definedName name="SumifAddress1_All">#REF!</definedName>
    <definedName name="SumifAddress1_HK">#REF!</definedName>
    <definedName name="TSS" localSheetId="2">#REF!</definedName>
    <definedName name="TSS">#REF!</definedName>
    <definedName name="TSSN" localSheetId="2">#REF!</definedName>
    <definedName name="TSSN">#REF!</definedName>
    <definedName name="va_All">#REF!</definedName>
    <definedName name="va_H_All">#REF!</definedName>
    <definedName name="va_H_HK">#REF!</definedName>
    <definedName name="va_HK">#REF!</definedName>
    <definedName name="Weight_All">#REF!</definedName>
    <definedName name="Weight_H_All">#REF!</definedName>
    <definedName name="Weight_H_HK">#REF!</definedName>
    <definedName name="Weight_HK">#REF!</definedName>
    <definedName name="Z_3ACA4F77_6028_457D_85A8_FC2B2CA8C940_.wvu.Cols" localSheetId="0" hidden="1">'Mar 25'!#REF!,'Mar 25'!#REF!,'Mar 25'!#REF!,'Mar 25'!#REF!,'Mar 25'!#REF!,'Mar 25'!#REF!,'Mar 25'!#REF!,'Mar 25'!#REF!,'Mar 25'!#REF!,'Mar 25'!#REF!,'Mar 25'!#REF!,'Mar 25'!#REF!,'Mar 25'!#REF!,'Mar 25'!#REF!,'Mar 25'!#REF!,'Mar 25'!#REF!,'Mar 25'!#REF!,'Mar 25'!#REF!</definedName>
    <definedName name="Z_3ACA4F77_6028_457D_85A8_FC2B2CA8C940_.wvu.PrintArea" localSheetId="0" hidden="1">'Mar 25'!$C$1:$E$120</definedName>
    <definedName name="Z_3ACA4F77_6028_457D_85A8_FC2B2CA8C940_.wvu.PrintTitles" localSheetId="0" hidden="1">'Mar 25'!$1:$4</definedName>
    <definedName name="Z_3ACA4F77_6028_457D_85A8_FC2B2CA8C940_.wvu.Rows" localSheetId="0" hidden="1">'Mar 25'!#REF!,'Mar 25'!$75:$75,'Mar 25'!#REF!</definedName>
    <definedName name="Z_4B6501F6_BED7_440B_A5E2_95C123A2511D_.wvu.Cols" localSheetId="0" hidden="1">'Mar 25'!#REF!,'Mar 25'!#REF!,'Mar 25'!#REF!,'Mar 25'!#REF!,'Mar 25'!#REF!,'Mar 25'!#REF!,'Mar 25'!#REF!,'Mar 25'!#REF!,'Mar 25'!#REF!,'Mar 25'!#REF!,'Mar 25'!#REF!,'Mar 25'!#REF!,'Mar 25'!#REF!,'Mar 25'!#REF!,'Mar 25'!#REF!</definedName>
    <definedName name="Z_4B6501F6_BED7_440B_A5E2_95C123A2511D_.wvu.PrintArea" localSheetId="0" hidden="1">'Mar 25'!#REF!</definedName>
    <definedName name="Z_4B6501F6_BED7_440B_A5E2_95C123A2511D_.wvu.PrintTitles" localSheetId="0" hidden="1">'Mar 25'!$1:$4</definedName>
    <definedName name="Z_4B6501F6_BED7_440B_A5E2_95C123A2511D_.wvu.Rows" localSheetId="0" hidden="1">'Mar 25'!#REF!,'Mar 25'!$75:$75,'Mar 25'!#REF!</definedName>
    <definedName name="Z_4DBE2085_1545_4CED_B88A_22A08138F1DF_.wvu.Cols" localSheetId="0" hidden="1">'Mar 25'!#REF!,'Mar 25'!#REF!,'Mar 25'!#REF!,'Mar 25'!#REF!,'Mar 25'!#REF!,'Mar 25'!#REF!,'Mar 25'!#REF!,'Mar 25'!#REF!,'Mar 25'!#REF!,'Mar 25'!#REF!,'Mar 25'!#REF!,'Mar 25'!#REF!,'Mar 25'!#REF!,'Mar 25'!#REF!</definedName>
    <definedName name="Z_4DBE2085_1545_4CED_B88A_22A08138F1DF_.wvu.PrintArea" localSheetId="0" hidden="1">'Mar 25'!$C$1:$E$120</definedName>
    <definedName name="Z_4DBE2085_1545_4CED_B88A_22A08138F1DF_.wvu.PrintTitles" localSheetId="0" hidden="1">'Mar 25'!$1:$4</definedName>
    <definedName name="Z_4DBE2085_1545_4CED_B88A_22A08138F1DF_.wvu.Rows" localSheetId="0" hidden="1">'Mar 25'!#REF!,'Mar 25'!$75:$75,'Mar 25'!#REF!</definedName>
    <definedName name="Z_5263BC7A_81B5_45A9_A796_FE35E706C614_.wvu.Cols" localSheetId="0" hidden="1">'Mar 25'!#REF!,'Mar 25'!#REF!,'Mar 25'!#REF!,'Mar 25'!#REF!,'Mar 25'!#REF!,'Mar 25'!#REF!,'Mar 25'!#REF!,'Mar 25'!#REF!,'Mar 25'!#REF!,'Mar 25'!#REF!,'Mar 25'!#REF!,'Mar 25'!#REF!,'Mar 25'!#REF!,'Mar 25'!#REF!,'Mar 25'!#REF!,'Mar 25'!#REF!</definedName>
    <definedName name="Z_5263BC7A_81B5_45A9_A796_FE35E706C614_.wvu.PrintTitles" localSheetId="0" hidden="1">'Mar 25'!$1:$4</definedName>
    <definedName name="Z_5263BC7A_81B5_45A9_A796_FE35E706C614_.wvu.Rows" localSheetId="0" hidden="1">'Mar 25'!#REF!,'Mar 25'!$5:$5,'Mar 25'!$75:$75,'Mar 25'!#REF!</definedName>
    <definedName name="Z_5EC71857_4D5F_462F_A5F7_2EE5661CC818_.wvu.Cols" localSheetId="0" hidden="1">'Mar 25'!#REF!,'Mar 25'!#REF!,'Mar 25'!#REF!,'Mar 25'!#REF!,'Mar 25'!#REF!,'Mar 25'!#REF!,'Mar 25'!#REF!,'Mar 25'!#REF!,'Mar 25'!#REF!,'Mar 25'!#REF!,'Mar 25'!#REF!,'Mar 25'!#REF!,'Mar 25'!#REF!,'Mar 25'!#REF!,'Mar 25'!#REF!,'Mar 25'!#REF!,'Mar 25'!#REF!,'Mar 25'!#REF!</definedName>
    <definedName name="Z_5EC71857_4D5F_462F_A5F7_2EE5661CC818_.wvu.PrintArea" localSheetId="0" hidden="1">'Mar 25'!$C$1:$E$120</definedName>
    <definedName name="Z_5EC71857_4D5F_462F_A5F7_2EE5661CC818_.wvu.PrintTitles" localSheetId="0" hidden="1">'Mar 25'!$1:$4</definedName>
    <definedName name="Z_5EC71857_4D5F_462F_A5F7_2EE5661CC818_.wvu.Rows" localSheetId="0" hidden="1">'Mar 25'!#REF!,'Mar 25'!$75:$75,'Mar 25'!#REF!</definedName>
    <definedName name="Z_620A5DB9_6D86_41AD_B75C_C9080A729409_.wvu.Cols" localSheetId="0" hidden="1">'Mar 25'!#REF!,'Mar 25'!#REF!,'Mar 25'!#REF!,'Mar 25'!#REF!,'Mar 25'!#REF!,'Mar 25'!#REF!,'Mar 25'!#REF!,'Mar 25'!#REF!,'Mar 25'!#REF!,'Mar 25'!#REF!,'Mar 25'!#REF!,'Mar 25'!#REF!,'Mar 25'!#REF!,'Mar 25'!#REF!</definedName>
    <definedName name="Z_620A5DB9_6D86_41AD_B75C_C9080A729409_.wvu.PrintArea" localSheetId="0" hidden="1">'Mar 25'!$C$1:$E$120</definedName>
    <definedName name="Z_620A5DB9_6D86_41AD_B75C_C9080A729409_.wvu.PrintTitles" localSheetId="0" hidden="1">'Mar 25'!$1:$4</definedName>
    <definedName name="Z_620A5DB9_6D86_41AD_B75C_C9080A729409_.wvu.Rows" localSheetId="0" hidden="1">'Mar 25'!#REF!,'Mar 25'!$75:$75,'Mar 25'!#REF!</definedName>
    <definedName name="Z_899C6645_6380_4380_BD40_5BF978969F59_.wvu.Cols" localSheetId="0" hidden="1">'Mar 25'!#REF!,'Mar 25'!#REF!,'Mar 25'!#REF!,'Mar 25'!#REF!,'Mar 25'!#REF!,'Mar 25'!#REF!,'Mar 25'!#REF!,'Mar 25'!#REF!,'Mar 25'!#REF!,'Mar 25'!#REF!,'Mar 25'!#REF!,'Mar 25'!#REF!,'Mar 25'!#REF!,'Mar 25'!#REF!</definedName>
    <definedName name="Z_899C6645_6380_4380_BD40_5BF978969F59_.wvu.PrintArea" localSheetId="0" hidden="1">'Mar 25'!$C$1:$E$120</definedName>
    <definedName name="Z_899C6645_6380_4380_BD40_5BF978969F59_.wvu.PrintTitles" localSheetId="0" hidden="1">'Mar 25'!$1:$4</definedName>
    <definedName name="Z_899C6645_6380_4380_BD40_5BF978969F59_.wvu.Rows" localSheetId="0" hidden="1">'Mar 25'!#REF!,'Mar 25'!$75:$75,'Mar 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2" i="1" l="1"/>
  <c r="K60" i="1"/>
  <c r="J62" i="1"/>
  <c r="J60" i="1"/>
  <c r="I62" i="1"/>
  <c r="I60" i="1"/>
  <c r="H62" i="1"/>
  <c r="H60" i="1"/>
  <c r="G60" i="1"/>
  <c r="G62" i="1"/>
  <c r="F62" i="1"/>
  <c r="F60" i="1"/>
</calcChain>
</file>

<file path=xl/sharedStrings.xml><?xml version="1.0" encoding="utf-8"?>
<sst xmlns="http://schemas.openxmlformats.org/spreadsheetml/2006/main" count="442" uniqueCount="182">
  <si>
    <t xml:space="preserve">PPFAS MUTUAL FUND </t>
  </si>
  <si>
    <t>Sr. No.</t>
  </si>
  <si>
    <t>Particulars</t>
  </si>
  <si>
    <t>Scheme Names</t>
  </si>
  <si>
    <t>Parag Parikh Liquid Fund</t>
  </si>
  <si>
    <t>PP001</t>
  </si>
  <si>
    <t>PP002</t>
  </si>
  <si>
    <t>PP003</t>
  </si>
  <si>
    <t>[Rs. in Crore]</t>
  </si>
  <si>
    <t xml:space="preserve">Reserves &amp; Surplus at the end of the period                                     </t>
  </si>
  <si>
    <t xml:space="preserve">       [Rs.]</t>
  </si>
  <si>
    <t>Regular Growth Plan</t>
  </si>
  <si>
    <t>Direct Growth Plan</t>
  </si>
  <si>
    <t>Individual</t>
  </si>
  <si>
    <t>Non Individual</t>
  </si>
  <si>
    <t>Income</t>
  </si>
  <si>
    <t>Dividend</t>
  </si>
  <si>
    <t>Interest</t>
  </si>
  <si>
    <t>Profit/(Loss) on sale/redemption of investments (other than inter scheme transfer/sale)</t>
  </si>
  <si>
    <t>Profit/(Loss) on inter scheme transfer/sale of investments</t>
  </si>
  <si>
    <t>Total Income (5.1 to 5.5)</t>
  </si>
  <si>
    <t>Expenses</t>
  </si>
  <si>
    <t>Management Fees</t>
  </si>
  <si>
    <t>Trustee Fees</t>
  </si>
  <si>
    <t>Total Recurring Expenses (including 6.1 and 6.2)</t>
  </si>
  <si>
    <t>Percentage of Management Fees to daily/weekly average net assets</t>
  </si>
  <si>
    <t>[%]</t>
  </si>
  <si>
    <t>Total Recurring expenses as a percentage of daily average net assets (annualised)</t>
  </si>
  <si>
    <t xml:space="preserve">(i)     Last 1 year                                                                                       </t>
  </si>
  <si>
    <t>(ii)    Last 3 years</t>
  </si>
  <si>
    <t>(iii)   Last 5 years</t>
  </si>
  <si>
    <t>(iv)   Since launch of the scheme</t>
  </si>
  <si>
    <t>Date of launch</t>
  </si>
  <si>
    <t>Benchmark Index</t>
  </si>
  <si>
    <t>NIFTY 500 TRI</t>
  </si>
  <si>
    <t>Provision for Doubtful Income/Debts</t>
  </si>
  <si>
    <t xml:space="preserve">Payments to associate/group companies </t>
  </si>
  <si>
    <t>Refer Note 3 of Notes to the unaudited half yearly financials results</t>
  </si>
  <si>
    <t>Investments made in associate/group companies</t>
  </si>
  <si>
    <t>During the period, the Fund has not subscribed to any issues lead managed by associate companies</t>
  </si>
  <si>
    <t>or any issue of debt or equity on private placement basis where the sponsor or its associates acted as arranger or manager.</t>
  </si>
  <si>
    <r>
      <t xml:space="preserve">The details of transactions with associates in terms of Regulation 25(8) of the SEBI (Mutual Fund) Regulations, 1996 is enclosed as </t>
    </r>
    <r>
      <rPr>
        <b/>
        <sz val="11"/>
        <rFont val="Arial"/>
        <family val="2"/>
      </rPr>
      <t>Annexure 1.</t>
    </r>
  </si>
  <si>
    <t xml:space="preserve"> </t>
  </si>
  <si>
    <t>Scheme Name</t>
  </si>
  <si>
    <t>Amount (In Crores) #</t>
  </si>
  <si>
    <t>% to Net Assets</t>
  </si>
  <si>
    <t>Amount (In Crores)</t>
  </si>
  <si>
    <t>The Fund has not undertaken any underwriting obligations with respect to issue of any securities of any company.</t>
  </si>
  <si>
    <t>The schemes of PPFAS Mutual Fund does not have any deferred revenue expenditure.</t>
  </si>
  <si>
    <t>For PPFAS Trustee Company Private Limited</t>
  </si>
  <si>
    <t>Director</t>
  </si>
  <si>
    <t>PPFAS Mutual Fund</t>
  </si>
  <si>
    <t>Annexure 1</t>
  </si>
  <si>
    <t>Details of payments to associate/group companies</t>
  </si>
  <si>
    <t>Name of associate/related parties/group companies of Sponsor/AMC</t>
  </si>
  <si>
    <t>Nature of Association/Nature of relation</t>
  </si>
  <si>
    <t>Period covered</t>
  </si>
  <si>
    <t>Value of transaction (in Rs. Cr &amp; % of total value of transaction of the fund)</t>
  </si>
  <si>
    <t>Brokerage (Rs. Cr &amp; % of total brokerage paid by the fund)</t>
  </si>
  <si>
    <t>Rs. Cr.</t>
  </si>
  <si>
    <t>%</t>
  </si>
  <si>
    <t>NIL</t>
  </si>
  <si>
    <t>Business Given (Rs. Cr. &amp; % of total value of transaction of the fund)</t>
  </si>
  <si>
    <t>Commission paid( Rs Cr &amp; % of total commission paid by the fund)</t>
  </si>
  <si>
    <t>On request the unit holders can obtain from the Fund a copy of the Half Yearly Report of the schemes.</t>
  </si>
  <si>
    <t xml:space="preserve">Schemes of  PPFAS Mutual Fund                                                                                                                             </t>
  </si>
  <si>
    <t>Returns during the half-year *</t>
  </si>
  <si>
    <t>Sd/-</t>
  </si>
  <si>
    <t>RG</t>
  </si>
  <si>
    <t>ZG</t>
  </si>
  <si>
    <t>RDD</t>
  </si>
  <si>
    <t>RM</t>
  </si>
  <si>
    <t>RW</t>
  </si>
  <si>
    <t>ZDD</t>
  </si>
  <si>
    <t>ZM</t>
  </si>
  <si>
    <t>ZW</t>
  </si>
  <si>
    <t>Int &amp; Amort</t>
  </si>
  <si>
    <t>Check previous mapping</t>
  </si>
  <si>
    <t>Parag Parikh Flexi Cap Fund</t>
  </si>
  <si>
    <t>PP005</t>
  </si>
  <si>
    <t>Parag Parikh Conservative Hybrid Fund</t>
  </si>
  <si>
    <t>Regular Plan Monthly IDCW</t>
  </si>
  <si>
    <t xml:space="preserve">Rs. Cr. </t>
  </si>
  <si>
    <t>CRISIL HYBRID 85+15 - 
Conservative Index TRI</t>
  </si>
  <si>
    <t>Mrs Rita Kiritkumar Mehta (ARN-0688)</t>
  </si>
  <si>
    <t>Relative of AMC employee</t>
  </si>
  <si>
    <t>CRISIL LIQUID DEBT A-I INDEX</t>
  </si>
  <si>
    <t>PP006</t>
  </si>
  <si>
    <t>PP007</t>
  </si>
  <si>
    <t>Parag Parikh Arbitrage Fund</t>
  </si>
  <si>
    <t>Parag Parikh Dynamic Asset Allocation Fund</t>
  </si>
  <si>
    <t>Parag Parikh ELSS Tax Saver Fund</t>
  </si>
  <si>
    <t># Gross absolute exposure of derivative instruments</t>
  </si>
  <si>
    <t>CRISIL Hybrid 50+50 Moderate Index</t>
  </si>
  <si>
    <t>Devolvement during the half-year ended : NIL</t>
  </si>
  <si>
    <t>Details of Purchase of the securities of the associate/group companies of the sponsor or the AMC by the mutual fund : NIL</t>
  </si>
  <si>
    <t>The information contained herein should not be construed as an offer to sell or a solicitation to buy / sell mutual fund units.</t>
  </si>
  <si>
    <t>Mutual Fund investments are subject to market risks, read all scheme related documents carefully.</t>
  </si>
  <si>
    <t>Scheme(s) Riskometer</t>
  </si>
  <si>
    <t xml:space="preserve"> Benchmark(s) Riskometer </t>
  </si>
  <si>
    <t>Parag Parikh Flexi Cap Fund (An open ended dynamic equity scheme investing across large cap, mid cap, small cap stocks.)</t>
  </si>
  <si>
    <t>Product Labelling of the Scheme</t>
  </si>
  <si>
    <t>This product is suitable for investors who are seeking*</t>
  </si>
  <si>
    <t>*Investors should consult their financial advisers if in doubt about whether this product is suitable for them.</t>
  </si>
  <si>
    <t>Parag Parikh Liquid Fund (An Open Ended Liquid Scheme. A Relatively Low Interest Rate Risk and Relatively low Credit Risk)</t>
  </si>
  <si>
    <t>CRISIL Liquid Debt A-I Index</t>
  </si>
  <si>
    <t xml:space="preserve">          </t>
  </si>
  <si>
    <t>Parag Parikh Conservative Hybrid Fund (An open-ended hybrid scheme investing predominantly in debt instruments)</t>
  </si>
  <si>
    <t>CRISIL Hybrid 85+15 - Conservative Index TRI</t>
  </si>
  <si>
    <t xml:space="preserve">*Investors should consult their financial advisers if in doubt about whether this product is suitable for them.    </t>
  </si>
  <si>
    <t>For PPFAS Asset Management Private Limited</t>
  </si>
  <si>
    <t>Parag Parikh ELSS Tax Saver Fund (An open-ended Equity linked savings scheme with a statutory lock in of 3 years and tax benefit)</t>
  </si>
  <si>
    <t>Investment by the scheme in companies which have invested more than 5% of the NAV of any scheme of the Fund in terms of Regulation 25(11) of the SEBI (Mutual Fund) Regulations, 1996 is NIL</t>
  </si>
  <si>
    <t>Direct Plan Monthly IDCW</t>
  </si>
  <si>
    <t>Regular Plan Weekly IDCW Reinvestment</t>
  </si>
  <si>
    <t>Regular Plan Daily IDCW Reinvestment</t>
  </si>
  <si>
    <t>Direct Plan Weekly IDCW Reinvestment</t>
  </si>
  <si>
    <t>Direct Plan Daily IDCW Reinvestment</t>
  </si>
  <si>
    <t>N.A.</t>
  </si>
  <si>
    <t xml:space="preserve">Parag Parikh Liquid Fund </t>
  </si>
  <si>
    <t xml:space="preserve">Parag Parikh Dynamic Asset Allocation Fund  </t>
  </si>
  <si>
    <t>No. of days</t>
  </si>
  <si>
    <t>0.00*</t>
  </si>
  <si>
    <t>Parag Parikh Arbitrage Fund (An open ended scheme investing in arbitrage opportunities)</t>
  </si>
  <si>
    <t>Parag Parikh Dynamic Asset Allocation Fund  (An open ended dynamic asset allocation fund)</t>
  </si>
  <si>
    <t>UNAUDITED HALF YEARLY FINANCIAL RESULTS FOR THE PERIOD ENDED MARCH 31, 2025</t>
  </si>
  <si>
    <t xml:space="preserve">Unit Capital at the beginning of the half year period           </t>
  </si>
  <si>
    <t>Total Net Assets at the beginning of the half year period</t>
  </si>
  <si>
    <t>NAV at the beginning of the half year period</t>
  </si>
  <si>
    <t>Total Net Assets at the end of the period</t>
  </si>
  <si>
    <t>NAV at the end of the period</t>
  </si>
  <si>
    <t>Dividend cum capital withdrawal amount paid per unit during the half-year</t>
  </si>
  <si>
    <t xml:space="preserve">   -   Other Expenses</t>
  </si>
  <si>
    <t xml:space="preserve">   -   Commission</t>
  </si>
  <si>
    <t xml:space="preserve">            Total Recurring Expenses for Direct Plan</t>
  </si>
  <si>
    <t xml:space="preserve">            Total Recurring Expenses for Regular Plan</t>
  </si>
  <si>
    <t>Unit Capital at the end of the period</t>
  </si>
  <si>
    <t>Brokerage paid to associates/related parties/group companies of Sponsor/AMC for the half year ended March 31, 2025</t>
  </si>
  <si>
    <t>Commission paid to associates/related parties/group companies of sponsor/AMC for the half year ended March 31, 2025</t>
  </si>
  <si>
    <t>October 2024 to March 2025</t>
  </si>
  <si>
    <t>Notes to Half Yearly Unaudited Financial Results for the period ended March 31, 2025</t>
  </si>
  <si>
    <t>Exposure, if any, of more than 10% of the Net Assets of any scheme investing in Derivative product as on March 31, 2025</t>
  </si>
  <si>
    <t>Investments in Foreign Securities / Overseas ETFs / American Depository Receipts / Global Depository Receipts as at March 31, 2025 is as follows:</t>
  </si>
  <si>
    <t>Details of holdings over 25% of NAV in the scheme / plan as on March 31, 2025 are NIL</t>
  </si>
  <si>
    <t>During the half year ended March 31, 2025, schemes matured / wound up : NIL</t>
  </si>
  <si>
    <t>The schemes of PPFAS Mutual Fund did not have any borrowings of more than 10% of net assets for the half year period ended on March 31, 2025.</t>
  </si>
  <si>
    <t>The schemes of PPFAS Mutual Fund has not declared any bonus during the period ended on March 31, 2025.</t>
  </si>
  <si>
    <t>The Half yearly unaudited Financial results as of March 31, 2025 are available on our website www.amc.ppfas.com</t>
  </si>
  <si>
    <t>During the half year ended March 31, 2025 schemes launched : NIL</t>
  </si>
  <si>
    <t>Half Year Average net Assets</t>
  </si>
  <si>
    <t>• Predominantly investing in arbitrage opportunities in the cash and derivatives segment of the equity market.</t>
  </si>
  <si>
    <t>• To generate income by investing in arbitrage opportunities</t>
  </si>
  <si>
    <t>• To generate long-term capital growth from an actively managed portfolio primarily of Equity and Equity Related Securities.</t>
  </si>
  <si>
    <t>• Scheme shall invest in Indian equities, foreign equities and related instruments and debt securities.</t>
  </si>
  <si>
    <t>• Income over short term.</t>
  </si>
  <si>
    <t>• Investments in Debt/Money Market instruments.</t>
  </si>
  <si>
    <t>• Long Term Capital Appreciation.</t>
  </si>
  <si>
    <t xml:space="preserve">• Investment predominantly in equity and equity related securities.          </t>
  </si>
  <si>
    <t>• To generate regular income through investments predominantly in debt and money market instruments</t>
  </si>
  <si>
    <t>• Long term capital appreciation from the portion of equity investments under the scheme</t>
  </si>
  <si>
    <t>• Capital Appreciation &amp; Income generation over medium to long term.</t>
  </si>
  <si>
    <t>• Investment in equity and equity related instruments as well as debt and money market instruments while managing risk through active asset allocation</t>
  </si>
  <si>
    <t xml:space="preserve">Mutual Fund investments are subject to market risks, read all scheme-related documents carefully. </t>
  </si>
  <si>
    <t>The above Risk-o-meters are based on evaluation of the risk level of Scheme’s portfolios as at March 31, 2025. The applicable Risk-o-meters can be reviewed on a monthly basis and notice about changes, if any, shall be issued. All other details of the Product Label and all other terms and conditions of the aforesaid Schemes will remain unchanged.</t>
  </si>
  <si>
    <t>The unaudited financial results for the half-year ended March 31, 2025, together with portfolio disclosure have been approved by the Board of Directors of PPFAS Trustee Company Private Limited on the recommendation of the Board of Directors of PPFAS Asset Management Private Limited at their meeting held on April 24, 2025.</t>
  </si>
  <si>
    <t xml:space="preserve"> -   </t>
  </si>
  <si>
    <t xml:space="preserve">            Direct Plan </t>
  </si>
  <si>
    <t xml:space="preserve">            Regular Plan</t>
  </si>
  <si>
    <t xml:space="preserve">            Benchmark</t>
  </si>
  <si>
    <t xml:space="preserve">    Sd/-</t>
  </si>
  <si>
    <t>Place: Mumbai.</t>
  </si>
  <si>
    <t>Date:  April 24, 2025</t>
  </si>
  <si>
    <t>During the period, there have been no changes in accounting policies other than regulatory changes.</t>
  </si>
  <si>
    <t>*Amount is less than Rs. 50000/- hence, appearing as zero.</t>
  </si>
  <si>
    <t>Compounded Annualised yield in case of schemes in existence for more than 1 year and its comparison with benchmark yield **</t>
  </si>
  <si>
    <t>0.00#</t>
  </si>
  <si>
    <t>Other Income ( Load Income )</t>
  </si>
  <si>
    <t>NIFTY 50 Arbitrage (TRI)</t>
  </si>
  <si>
    <t>Note: In addition to this, 10.70 % of our Portfolio is in Foreign Securities (USD) and 0.0001% is in Foreign Currency.</t>
  </si>
  <si>
    <t># Amount is less than Rs. 50000/-  hence, appearing as zero. And "N.A." stands for "Not Applicable."</t>
  </si>
  <si>
    <t>** Compounded Annualised Returns are based on the Net Asset Value of Growth Plan of the respective Scheme.</t>
  </si>
  <si>
    <t>* Returns during the half-year are absolute and based on the Net Asset Value of Growth Plan of the respective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</si>
</sst>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 #,##0.00_ ;_ * \-#,##0.00_ ;_ * &quot;-&quot;??_ ;_ @_ "/>
    <numFmt numFmtId="164" formatCode="_(* #,##0.00_);_(* \(#,##0.00\);_(* &quot;-&quot;??_);_(@_)"/>
    <numFmt numFmtId="165" formatCode="_(* #,##0.0000_);_(* \(#,##0.0000\);_(* &quot;-&quot;??_);_(@_)"/>
    <numFmt numFmtId="166" formatCode="_(* #,##0.0000_);_(* \(#,##0.0000\);_(* &quot;-&quot;????_);_(@_)"/>
    <numFmt numFmtId="167" formatCode="#,##0.000000"/>
    <numFmt numFmtId="168" formatCode="_(* #,##0.00000000_);_(* \(#,##0.00000000\);_(* &quot;-&quot;??_);_(@_)"/>
    <numFmt numFmtId="169" formatCode="_(* #,##0.0000000000_);_(* \(#,##0.0000000000\);_(* &quot;-&quot;??_);_(@_)"/>
    <numFmt numFmtId="170" formatCode="_(* #,##0.00_);_(* \(#,##0.00\);_(* \-??_);_(@_)"/>
    <numFmt numFmtId="171" formatCode="#,##0.00\ ;\(#,##0.00\)"/>
    <numFmt numFmtId="172" formatCode="mmmm\ d&quot;, &quot;yyyy;@"/>
    <numFmt numFmtId="173" formatCode="0.00;[Red]0.00"/>
    <numFmt numFmtId="174" formatCode="_ * #,##0.00_ ;_ * \-#,##0.00_ ;_ * \-??_ ;_ @_ "/>
    <numFmt numFmtId="175" formatCode="_([$€-2]* #,##0.00_);_([$€-2]* \(#,##0.00\);_([$€-2]* \-??_)"/>
    <numFmt numFmtId="176" formatCode="0.00_)"/>
    <numFmt numFmtId="177" formatCode="[$-409]d\-mmm\-yy"/>
    <numFmt numFmtId="178" formatCode="_(* #,##0_);_(* \(#,##0\);_(* &quot;-&quot;??_);_(@_)"/>
    <numFmt numFmtId="179" formatCode="_(* #,##0_);_(* \(#,##0\);_(* \-??_);_(@_)"/>
  </numFmts>
  <fonts count="4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color indexed="12"/>
      <name val="Arial"/>
      <family val="2"/>
    </font>
    <font>
      <sz val="10"/>
      <color indexed="10"/>
      <name val="Arial"/>
      <family val="2"/>
    </font>
    <font>
      <sz val="11"/>
      <name val="Arial"/>
      <family val="2"/>
    </font>
    <font>
      <b/>
      <sz val="11"/>
      <name val="Arial"/>
      <family val="2"/>
    </font>
    <font>
      <sz val="11"/>
      <color indexed="8"/>
      <name val="Calibri"/>
      <family val="2"/>
    </font>
    <font>
      <sz val="11"/>
      <color indexed="8"/>
      <name val="Arial"/>
      <family val="2"/>
    </font>
    <font>
      <b/>
      <sz val="11"/>
      <color indexed="10"/>
      <name val="Arial"/>
      <family val="2"/>
    </font>
    <font>
      <sz val="10"/>
      <name val="Mangal"/>
      <family val="2"/>
    </font>
    <font>
      <sz val="8"/>
      <name val="Arial"/>
      <family val="2"/>
    </font>
    <font>
      <b/>
      <i/>
      <sz val="16"/>
      <name val="Helv"/>
    </font>
    <font>
      <sz val="10"/>
      <name val="Arial"/>
      <family val="2"/>
      <charset val="1"/>
    </font>
    <font>
      <sz val="10"/>
      <name val="Mangal"/>
      <family val="1"/>
    </font>
    <font>
      <i/>
      <sz val="10"/>
      <name val="Helv"/>
    </font>
    <font>
      <b/>
      <sz val="11"/>
      <name val="Times New Roman"/>
      <family val="1"/>
    </font>
    <font>
      <sz val="11"/>
      <color theme="1"/>
      <name val="Calibri"/>
      <family val="2"/>
      <scheme val="minor"/>
    </font>
    <font>
      <b/>
      <sz val="11"/>
      <color theme="1"/>
      <name val="Calibri"/>
      <family val="2"/>
      <scheme val="minor"/>
    </font>
    <font>
      <b/>
      <sz val="10"/>
      <color rgb="FFFF0000"/>
      <name val="Arial"/>
      <family val="2"/>
    </font>
    <font>
      <sz val="10"/>
      <color rgb="FFFF0000"/>
      <name val="Arial"/>
      <family val="2"/>
    </font>
    <font>
      <sz val="10"/>
      <color theme="0"/>
      <name val="Arial"/>
      <family val="2"/>
    </font>
    <font>
      <sz val="10"/>
      <color theme="1"/>
      <name val="Arial"/>
      <family val="2"/>
    </font>
    <font>
      <b/>
      <sz val="11"/>
      <color indexed="8"/>
      <name val="Calibri"/>
      <family val="2"/>
    </font>
    <font>
      <b/>
      <sz val="10"/>
      <color theme="1"/>
      <name val="Arial"/>
      <family val="2"/>
    </font>
    <font>
      <b/>
      <sz val="10"/>
      <color rgb="FF333333"/>
      <name val="Arial"/>
      <family val="2"/>
    </font>
    <font>
      <b/>
      <sz val="10"/>
      <color indexed="8"/>
      <name val="Arial"/>
      <family val="2"/>
    </font>
    <font>
      <b/>
      <sz val="10"/>
      <color indexed="63"/>
      <name val="Arial"/>
      <family val="2"/>
    </font>
    <font>
      <sz val="10"/>
      <color theme="1"/>
      <name val="Franklin Gothic Book"/>
      <family val="2"/>
    </font>
    <font>
      <b/>
      <sz val="10"/>
      <color theme="1"/>
      <name val="Franklin Gothic Book"/>
      <family val="2"/>
    </font>
    <font>
      <b/>
      <sz val="9"/>
      <color rgb="FF333333"/>
      <name val="Franklin Gothic Book"/>
      <family val="2"/>
    </font>
    <font>
      <sz val="10"/>
      <color rgb="FF000000"/>
      <name val="Arial"/>
      <family val="2"/>
    </font>
    <font>
      <sz val="8.25"/>
      <name val="Microsoft Sans Serif"/>
      <family val="2"/>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auto="1"/>
      </left>
      <right style="medium">
        <color auto="1"/>
      </right>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right style="medium">
        <color indexed="64"/>
      </right>
      <top style="thin">
        <color indexed="8"/>
      </top>
      <bottom/>
      <diagonal/>
    </border>
    <border>
      <left style="medium">
        <color indexed="64"/>
      </left>
      <right style="thin">
        <color indexed="8"/>
      </right>
      <top/>
      <bottom style="thin">
        <color indexed="8"/>
      </bottom>
      <diagonal/>
    </border>
    <border>
      <left style="thin">
        <color indexed="64"/>
      </left>
      <right style="medium">
        <color indexed="64"/>
      </right>
      <top/>
      <bottom style="thin">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auto="1"/>
      </bottom>
      <diagonal/>
    </border>
    <border>
      <left style="medium">
        <color indexed="64"/>
      </left>
      <right style="thin">
        <color indexed="64"/>
      </right>
      <top style="thin">
        <color indexed="64"/>
      </top>
      <bottom style="thin">
        <color auto="1"/>
      </bottom>
      <diagonal/>
    </border>
    <border>
      <left style="thin">
        <color indexed="64"/>
      </left>
      <right style="medium">
        <color indexed="64"/>
      </right>
      <top style="thin">
        <color indexed="64"/>
      </top>
      <bottom style="thin">
        <color auto="1"/>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style="thin">
        <color auto="1"/>
      </right>
      <top style="thin">
        <color auto="1"/>
      </top>
      <bottom style="thin">
        <color auto="1"/>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indexed="64"/>
      </top>
      <bottom/>
      <diagonal/>
    </border>
    <border>
      <left/>
      <right style="medium">
        <color indexed="64"/>
      </right>
      <top style="thin">
        <color indexed="64"/>
      </top>
      <bottom/>
      <diagonal/>
    </border>
  </borders>
  <cellStyleXfs count="67">
    <xf numFmtId="0" fontId="0" fillId="0" borderId="0"/>
    <xf numFmtId="0" fontId="9" fillId="0" borderId="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4" fontId="9" fillId="0" borderId="0" applyFont="0" applyFill="0" applyBorder="0" applyAlignment="0" applyProtection="0"/>
    <xf numFmtId="170" fontId="9" fillId="0" borderId="0" applyFill="0" applyBorder="0" applyAlignment="0" applyProtection="0"/>
    <xf numFmtId="170" fontId="9" fillId="0" borderId="0" applyFill="0" applyBorder="0" applyAlignment="0" applyProtection="0"/>
    <xf numFmtId="164" fontId="9" fillId="0" borderId="0" applyFont="0" applyFill="0" applyBorder="0" applyAlignment="0" applyProtection="0"/>
    <xf numFmtId="170" fontId="9" fillId="0" borderId="0" applyFill="0" applyBorder="0" applyAlignment="0" applyProtection="0"/>
    <xf numFmtId="164" fontId="26" fillId="0" borderId="0" applyFont="0" applyFill="0" applyBorder="0" applyAlignment="0" applyProtection="0"/>
    <xf numFmtId="173" fontId="19" fillId="0" borderId="0" applyFill="0" applyBorder="0" applyAlignment="0" applyProtection="0"/>
    <xf numFmtId="174" fontId="9" fillId="0" borderId="0" applyFill="0" applyBorder="0" applyAlignment="0" applyProtection="0"/>
    <xf numFmtId="175" fontId="9" fillId="0" borderId="0" applyFill="0" applyBorder="0" applyAlignment="0" applyProtection="0"/>
    <xf numFmtId="38" fontId="20" fillId="2" borderId="0" applyNumberFormat="0" applyBorder="0" applyAlignment="0" applyProtection="0"/>
    <xf numFmtId="10" fontId="20" fillId="3" borderId="1" applyNumberFormat="0" applyBorder="0" applyAlignment="0" applyProtection="0"/>
    <xf numFmtId="0" fontId="9" fillId="0" borderId="0"/>
    <xf numFmtId="176" fontId="21" fillId="0" borderId="0"/>
    <xf numFmtId="0" fontId="9" fillId="0" borderId="0"/>
    <xf numFmtId="0" fontId="9" fillId="0" borderId="0"/>
    <xf numFmtId="0" fontId="22" fillId="0" borderId="0"/>
    <xf numFmtId="0" fontId="23" fillId="0" borderId="0" applyNumberFormat="0" applyFill="0" applyBorder="0" applyProtection="0"/>
    <xf numFmtId="0" fontId="22" fillId="0" borderId="0"/>
    <xf numFmtId="0" fontId="16" fillId="0" borderId="0"/>
    <xf numFmtId="0" fontId="22" fillId="0" borderId="0" applyNumberFormat="0" applyFill="0" applyBorder="0" applyAlignment="0" applyProtection="0"/>
    <xf numFmtId="0" fontId="11" fillId="0" borderId="0"/>
    <xf numFmtId="0" fontId="9" fillId="0" borderId="0"/>
    <xf numFmtId="0" fontId="16" fillId="0" borderId="0"/>
    <xf numFmtId="0" fontId="9" fillId="0" borderId="0"/>
    <xf numFmtId="0" fontId="9" fillId="0" borderId="0"/>
    <xf numFmtId="0" fontId="24" fillId="0" borderId="2"/>
    <xf numFmtId="9" fontId="9" fillId="0" borderId="0" applyFont="0" applyFill="0" applyBorder="0" applyAlignment="0" applyProtection="0"/>
    <xf numFmtId="10" fontId="9" fillId="0" borderId="0" applyFont="0" applyFill="0" applyBorder="0" applyAlignment="0" applyProtection="0"/>
    <xf numFmtId="9" fontId="9" fillId="0" borderId="0" applyFill="0" applyBorder="0" applyAlignment="0" applyProtection="0"/>
    <xf numFmtId="9" fontId="9" fillId="0" borderId="0" applyFill="0" applyBorder="0" applyAlignment="0" applyProtection="0"/>
    <xf numFmtId="9" fontId="9" fillId="0" borderId="0" applyFont="0" applyFill="0" applyBorder="0" applyAlignment="0" applyProtection="0"/>
    <xf numFmtId="9" fontId="9" fillId="0" borderId="0" applyFill="0" applyBorder="0" applyAlignment="0" applyProtection="0"/>
    <xf numFmtId="0" fontId="9" fillId="0" borderId="0"/>
    <xf numFmtId="0" fontId="9" fillId="0" borderId="0"/>
    <xf numFmtId="40" fontId="25" fillId="0" borderId="0"/>
    <xf numFmtId="0" fontId="8" fillId="0" borderId="0"/>
    <xf numFmtId="0" fontId="9" fillId="0" borderId="0" applyNumberFormat="0" applyFill="0" applyBorder="0" applyAlignment="0" applyProtection="0"/>
    <xf numFmtId="164" fontId="7"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9" fillId="0" borderId="0"/>
    <xf numFmtId="0" fontId="4" fillId="0" borderId="0"/>
    <xf numFmtId="0" fontId="4" fillId="0" borderId="0"/>
    <xf numFmtId="0" fontId="3" fillId="0" borderId="0"/>
    <xf numFmtId="0" fontId="41" fillId="0" borderId="0">
      <alignment vertical="top"/>
      <protection locked="0"/>
    </xf>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1" fillId="0" borderId="0"/>
    <xf numFmtId="0" fontId="1" fillId="0" borderId="0"/>
    <xf numFmtId="0" fontId="1" fillId="0" borderId="0"/>
  </cellStyleXfs>
  <cellXfs count="401">
    <xf numFmtId="0" fontId="0" fillId="0" borderId="0" xfId="0"/>
    <xf numFmtId="164" fontId="9" fillId="0" borderId="0" xfId="14" applyFont="1" applyFill="1"/>
    <xf numFmtId="168" fontId="9" fillId="0" borderId="0" xfId="14" applyNumberFormat="1" applyFont="1" applyFill="1"/>
    <xf numFmtId="169" fontId="9" fillId="0" borderId="0" xfId="14" applyNumberFormat="1" applyFont="1" applyFill="1"/>
    <xf numFmtId="170" fontId="14" fillId="0" borderId="0" xfId="18" applyFont="1" applyFill="1" applyBorder="1" applyAlignment="1" applyProtection="1"/>
    <xf numFmtId="170" fontId="15" fillId="0" borderId="0" xfId="18" applyFont="1" applyFill="1" applyBorder="1" applyAlignment="1" applyProtection="1"/>
    <xf numFmtId="170" fontId="17" fillId="0" borderId="0" xfId="18" applyFont="1" applyFill="1" applyBorder="1" applyAlignment="1" applyProtection="1"/>
    <xf numFmtId="170" fontId="18" fillId="0" borderId="0" xfId="18" applyFont="1" applyFill="1" applyBorder="1" applyAlignment="1" applyProtection="1"/>
    <xf numFmtId="170" fontId="0" fillId="0" borderId="0" xfId="18" applyFont="1" applyFill="1" applyBorder="1" applyAlignment="1" applyProtection="1"/>
    <xf numFmtId="0" fontId="14" fillId="0" borderId="0" xfId="38" applyFont="1"/>
    <xf numFmtId="164" fontId="30" fillId="0" borderId="0" xfId="14" applyFont="1" applyFill="1"/>
    <xf numFmtId="170" fontId="14" fillId="0" borderId="0" xfId="18" applyFont="1" applyFill="1" applyBorder="1" applyAlignment="1" applyProtection="1">
      <alignment horizontal="center"/>
    </xf>
    <xf numFmtId="0" fontId="14" fillId="0" borderId="21" xfId="37" applyFont="1" applyBorder="1" applyAlignment="1">
      <alignment horizontal="center" wrapText="1"/>
    </xf>
    <xf numFmtId="0" fontId="14" fillId="0" borderId="19" xfId="37" applyFont="1" applyBorder="1" applyAlignment="1">
      <alignment horizontal="center" vertical="top" wrapText="1"/>
    </xf>
    <xf numFmtId="0" fontId="14" fillId="0" borderId="19" xfId="37" applyFont="1" applyBorder="1" applyAlignment="1">
      <alignment horizontal="center" wrapText="1"/>
    </xf>
    <xf numFmtId="170" fontId="14" fillId="0" borderId="0" xfId="18" applyFont="1" applyFill="1" applyBorder="1" applyAlignment="1" applyProtection="1">
      <alignment vertical="center"/>
    </xf>
    <xf numFmtId="165" fontId="0" fillId="0" borderId="13" xfId="14" applyNumberFormat="1" applyFont="1" applyFill="1" applyBorder="1" applyAlignment="1">
      <alignment horizontal="right" vertical="center"/>
    </xf>
    <xf numFmtId="164" fontId="11" fillId="0" borderId="13" xfId="14" applyFont="1" applyFill="1" applyBorder="1"/>
    <xf numFmtId="165" fontId="9" fillId="0" borderId="13" xfId="14" applyNumberFormat="1" applyFont="1" applyFill="1" applyBorder="1"/>
    <xf numFmtId="166" fontId="9" fillId="0" borderId="13" xfId="14" applyNumberFormat="1" applyFont="1" applyFill="1" applyBorder="1" applyAlignment="1">
      <alignment horizontal="right"/>
    </xf>
    <xf numFmtId="164" fontId="9" fillId="0" borderId="13" xfId="14" applyFont="1" applyFill="1" applyBorder="1"/>
    <xf numFmtId="165" fontId="11" fillId="0" borderId="13" xfId="14" applyNumberFormat="1" applyFont="1" applyFill="1" applyBorder="1"/>
    <xf numFmtId="0" fontId="14" fillId="0" borderId="19" xfId="38" applyFont="1" applyBorder="1" applyAlignment="1">
      <alignment horizontal="center"/>
    </xf>
    <xf numFmtId="170" fontId="14" fillId="0" borderId="4" xfId="18" applyFont="1" applyFill="1" applyBorder="1" applyAlignment="1" applyProtection="1"/>
    <xf numFmtId="170" fontId="14" fillId="0" borderId="30" xfId="18" applyFont="1" applyFill="1" applyBorder="1" applyAlignment="1" applyProtection="1"/>
    <xf numFmtId="170" fontId="14" fillId="0" borderId="13" xfId="18" applyFont="1" applyFill="1" applyBorder="1" applyAlignment="1" applyProtection="1"/>
    <xf numFmtId="170" fontId="0" fillId="0" borderId="13" xfId="18" applyFont="1" applyFill="1" applyBorder="1" applyAlignment="1" applyProtection="1"/>
    <xf numFmtId="170" fontId="0" fillId="0" borderId="7" xfId="18" applyFont="1" applyFill="1" applyBorder="1" applyAlignment="1" applyProtection="1"/>
    <xf numFmtId="170" fontId="0" fillId="0" borderId="18" xfId="18" applyFont="1" applyFill="1" applyBorder="1" applyAlignment="1" applyProtection="1"/>
    <xf numFmtId="164" fontId="11" fillId="0" borderId="27" xfId="14" applyFont="1" applyFill="1" applyBorder="1"/>
    <xf numFmtId="165" fontId="0" fillId="0" borderId="27" xfId="14" applyNumberFormat="1" applyFont="1" applyFill="1" applyBorder="1" applyAlignment="1">
      <alignment horizontal="right" vertical="center"/>
    </xf>
    <xf numFmtId="165" fontId="9" fillId="0" borderId="27" xfId="14" applyNumberFormat="1" applyFont="1" applyFill="1" applyBorder="1"/>
    <xf numFmtId="166" fontId="9" fillId="0" borderId="27" xfId="14" applyNumberFormat="1" applyFont="1" applyFill="1" applyBorder="1" applyAlignment="1">
      <alignment horizontal="right"/>
    </xf>
    <xf numFmtId="164" fontId="9" fillId="0" borderId="27" xfId="14" applyFont="1" applyFill="1" applyBorder="1"/>
    <xf numFmtId="165" fontId="11" fillId="0" borderId="27" xfId="14" applyNumberFormat="1" applyFont="1" applyFill="1" applyBorder="1"/>
    <xf numFmtId="10" fontId="9" fillId="0" borderId="27" xfId="14" applyNumberFormat="1" applyFont="1" applyFill="1" applyBorder="1"/>
    <xf numFmtId="164" fontId="9" fillId="0" borderId="27" xfId="14" applyFont="1" applyFill="1" applyBorder="1" applyAlignment="1">
      <alignment horizontal="right"/>
    </xf>
    <xf numFmtId="164" fontId="9" fillId="0" borderId="13" xfId="14" applyFont="1" applyFill="1" applyBorder="1" applyAlignment="1">
      <alignment horizontal="right"/>
    </xf>
    <xf numFmtId="164" fontId="11" fillId="0" borderId="27" xfId="14" applyFont="1" applyFill="1" applyBorder="1" applyAlignment="1">
      <alignment horizontal="right"/>
    </xf>
    <xf numFmtId="164" fontId="11" fillId="0" borderId="13" xfId="14" applyFont="1" applyFill="1" applyBorder="1" applyAlignment="1">
      <alignment horizontal="right"/>
    </xf>
    <xf numFmtId="0" fontId="15" fillId="0" borderId="4" xfId="38" applyFont="1" applyBorder="1"/>
    <xf numFmtId="0" fontId="14" fillId="0" borderId="4" xfId="38" applyFont="1" applyBorder="1"/>
    <xf numFmtId="0" fontId="15" fillId="0" borderId="3" xfId="38" applyFont="1" applyBorder="1"/>
    <xf numFmtId="0" fontId="14" fillId="0" borderId="13" xfId="38" applyFont="1" applyBorder="1"/>
    <xf numFmtId="0" fontId="14" fillId="0" borderId="3" xfId="38" applyFont="1" applyBorder="1"/>
    <xf numFmtId="0" fontId="15" fillId="0" borderId="0" xfId="38" applyFont="1"/>
    <xf numFmtId="0" fontId="14" fillId="0" borderId="0" xfId="38" applyFont="1" applyAlignment="1">
      <alignment horizontal="center"/>
    </xf>
    <xf numFmtId="0" fontId="14" fillId="0" borderId="17" xfId="38" applyFont="1" applyBorder="1"/>
    <xf numFmtId="0" fontId="14" fillId="0" borderId="7" xfId="38" applyFont="1" applyBorder="1"/>
    <xf numFmtId="0" fontId="14" fillId="0" borderId="18" xfId="38" applyFont="1" applyBorder="1"/>
    <xf numFmtId="0" fontId="15" fillId="0" borderId="25" xfId="38" applyFont="1" applyBorder="1"/>
    <xf numFmtId="0" fontId="15" fillId="0" borderId="30" xfId="38" applyFont="1" applyBorder="1" applyAlignment="1">
      <alignment horizontal="right"/>
    </xf>
    <xf numFmtId="0" fontId="14" fillId="0" borderId="13" xfId="27" applyFont="1" applyBorder="1"/>
    <xf numFmtId="0" fontId="14" fillId="0" borderId="34" xfId="37" applyFont="1" applyBorder="1" applyAlignment="1">
      <alignment horizontal="center" wrapText="1"/>
    </xf>
    <xf numFmtId="0" fontId="14" fillId="0" borderId="5" xfId="37" applyFont="1" applyBorder="1" applyAlignment="1">
      <alignment horizontal="center" wrapText="1"/>
    </xf>
    <xf numFmtId="0" fontId="14" fillId="0" borderId="33" xfId="38" applyFont="1" applyBorder="1" applyAlignment="1">
      <alignment horizontal="center" wrapText="1"/>
    </xf>
    <xf numFmtId="0" fontId="15" fillId="0" borderId="13" xfId="38" applyFont="1" applyBorder="1"/>
    <xf numFmtId="4" fontId="14" fillId="0" borderId="1" xfId="37" applyNumberFormat="1" applyFont="1" applyBorder="1" applyAlignment="1">
      <alignment horizontal="center" wrapText="1"/>
    </xf>
    <xf numFmtId="4" fontId="14" fillId="0" borderId="5" xfId="37" applyNumberFormat="1" applyFont="1" applyBorder="1" applyAlignment="1">
      <alignment horizontal="center" wrapText="1"/>
    </xf>
    <xf numFmtId="165" fontId="9" fillId="0" borderId="27" xfId="14" applyNumberFormat="1" applyFont="1" applyFill="1" applyBorder="1" applyAlignment="1">
      <alignment horizontal="right"/>
    </xf>
    <xf numFmtId="165" fontId="9" fillId="0" borderId="13" xfId="14" applyNumberFormat="1" applyFont="1" applyFill="1" applyBorder="1" applyAlignment="1">
      <alignment horizontal="right"/>
    </xf>
    <xf numFmtId="164" fontId="9" fillId="0" borderId="32" xfId="14" applyFont="1" applyFill="1" applyBorder="1"/>
    <xf numFmtId="10" fontId="9" fillId="0" borderId="27" xfId="42" applyNumberFormat="1" applyFill="1" applyBorder="1" applyAlignment="1" applyProtection="1">
      <alignment horizontal="right"/>
    </xf>
    <xf numFmtId="10" fontId="9" fillId="0" borderId="27" xfId="44" applyNumberFormat="1" applyFont="1" applyFill="1" applyBorder="1" applyAlignment="1" applyProtection="1"/>
    <xf numFmtId="164" fontId="9" fillId="0" borderId="27" xfId="17" applyFont="1" applyFill="1" applyBorder="1" applyAlignment="1" applyProtection="1"/>
    <xf numFmtId="164" fontId="9" fillId="0" borderId="38" xfId="14" applyFont="1" applyFill="1" applyBorder="1"/>
    <xf numFmtId="164" fontId="9" fillId="0" borderId="32" xfId="14" applyFont="1" applyFill="1" applyBorder="1" applyAlignment="1">
      <alignment horizontal="right"/>
    </xf>
    <xf numFmtId="0" fontId="30" fillId="0" borderId="0" xfId="0" applyFont="1"/>
    <xf numFmtId="0" fontId="10" fillId="0" borderId="25" xfId="0" applyFont="1" applyBorder="1"/>
    <xf numFmtId="0" fontId="10" fillId="0" borderId="4" xfId="0" applyFont="1" applyBorder="1"/>
    <xf numFmtId="0" fontId="28" fillId="0" borderId="4" xfId="0" applyFont="1" applyBorder="1"/>
    <xf numFmtId="0" fontId="10" fillId="0" borderId="30" xfId="0" applyFont="1" applyBorder="1"/>
    <xf numFmtId="0" fontId="9" fillId="0" borderId="0" xfId="0" applyFont="1"/>
    <xf numFmtId="0" fontId="10" fillId="0" borderId="3" xfId="0" applyFont="1" applyBorder="1"/>
    <xf numFmtId="0" fontId="10" fillId="0" borderId="13" xfId="0" applyFont="1" applyBorder="1"/>
    <xf numFmtId="0" fontId="30" fillId="0" borderId="0" xfId="0" applyFont="1" applyAlignment="1">
      <alignment vertical="center"/>
    </xf>
    <xf numFmtId="0" fontId="9" fillId="0" borderId="0" xfId="0" applyFont="1" applyAlignment="1">
      <alignment vertical="center"/>
    </xf>
    <xf numFmtId="0" fontId="10" fillId="0" borderId="6" xfId="0" applyFont="1" applyBorder="1" applyAlignment="1">
      <alignment horizontal="justify" vertical="center"/>
    </xf>
    <xf numFmtId="0" fontId="10" fillId="0" borderId="7" xfId="0" applyFont="1" applyBorder="1" applyAlignment="1">
      <alignment horizontal="center" vertical="center"/>
    </xf>
    <xf numFmtId="0" fontId="9" fillId="0" borderId="8" xfId="0" applyFont="1" applyBorder="1" applyAlignment="1">
      <alignment vertical="center"/>
    </xf>
    <xf numFmtId="0" fontId="10" fillId="0" borderId="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1" fillId="0" borderId="10" xfId="0" applyFont="1" applyBorder="1" applyAlignment="1">
      <alignment horizontal="right"/>
    </xf>
    <xf numFmtId="0" fontId="11" fillId="0" borderId="4" xfId="0" applyFont="1" applyBorder="1"/>
    <xf numFmtId="0" fontId="9" fillId="0" borderId="4" xfId="0" applyFont="1" applyBorder="1" applyAlignment="1">
      <alignment horizontal="right"/>
    </xf>
    <xf numFmtId="0" fontId="12" fillId="0" borderId="0" xfId="0" applyFont="1"/>
    <xf numFmtId="4" fontId="12" fillId="0" borderId="0" xfId="0" applyNumberFormat="1" applyFont="1"/>
    <xf numFmtId="0" fontId="11" fillId="0" borderId="11" xfId="0" applyFont="1" applyBorder="1"/>
    <xf numFmtId="43" fontId="12" fillId="0" borderId="0" xfId="0" applyNumberFormat="1" applyFont="1"/>
    <xf numFmtId="0" fontId="9" fillId="0" borderId="12" xfId="0" applyFont="1" applyBorder="1"/>
    <xf numFmtId="0" fontId="9" fillId="0" borderId="11" xfId="0" applyFont="1" applyBorder="1"/>
    <xf numFmtId="164" fontId="12" fillId="0" borderId="0" xfId="0" applyNumberFormat="1" applyFont="1"/>
    <xf numFmtId="165" fontId="12" fillId="0" borderId="0" xfId="0" applyNumberFormat="1" applyFont="1"/>
    <xf numFmtId="164" fontId="29" fillId="0" borderId="0" xfId="0" applyNumberFormat="1" applyFont="1"/>
    <xf numFmtId="0" fontId="9" fillId="0" borderId="12" xfId="0" applyFont="1" applyBorder="1" applyAlignment="1">
      <alignment vertical="top"/>
    </xf>
    <xf numFmtId="0" fontId="9" fillId="0" borderId="0" xfId="0" applyFont="1" applyAlignment="1">
      <alignment horizontal="left" vertical="top"/>
    </xf>
    <xf numFmtId="0" fontId="9" fillId="0" borderId="26" xfId="0" applyFont="1" applyBorder="1"/>
    <xf numFmtId="0" fontId="13" fillId="0" borderId="0" xfId="0" applyFont="1"/>
    <xf numFmtId="14" fontId="12" fillId="0" borderId="0" xfId="0" applyNumberFormat="1" applyFont="1"/>
    <xf numFmtId="10" fontId="0" fillId="0" borderId="27" xfId="0" applyNumberFormat="1" applyBorder="1"/>
    <xf numFmtId="10" fontId="0" fillId="0" borderId="27" xfId="0" applyNumberFormat="1" applyBorder="1" applyAlignment="1">
      <alignment horizontal="right"/>
    </xf>
    <xf numFmtId="10" fontId="0" fillId="0" borderId="13" xfId="0" applyNumberFormat="1" applyBorder="1" applyAlignment="1">
      <alignment horizontal="right"/>
    </xf>
    <xf numFmtId="0" fontId="12" fillId="0" borderId="0" xfId="0" applyFont="1" applyAlignment="1">
      <alignment vertical="center"/>
    </xf>
    <xf numFmtId="0" fontId="10" fillId="0" borderId="3" xfId="0" applyFont="1" applyBorder="1" applyAlignment="1">
      <alignment horizontal="center"/>
    </xf>
    <xf numFmtId="15" fontId="10" fillId="0" borderId="13" xfId="0" applyNumberFormat="1" applyFont="1" applyBorder="1" applyAlignment="1">
      <alignment wrapText="1"/>
    </xf>
    <xf numFmtId="0" fontId="10" fillId="0" borderId="3" xfId="0" applyFont="1" applyBorder="1" applyAlignment="1">
      <alignment horizontal="center" vertical="top"/>
    </xf>
    <xf numFmtId="0" fontId="9" fillId="0" borderId="13" xfId="0" applyFont="1" applyBorder="1"/>
    <xf numFmtId="0" fontId="9" fillId="0" borderId="18" xfId="0" applyFont="1" applyBorder="1"/>
    <xf numFmtId="0" fontId="29" fillId="0" borderId="0" xfId="0" applyFont="1"/>
    <xf numFmtId="4" fontId="9" fillId="0" borderId="0" xfId="0" applyNumberFormat="1" applyFont="1"/>
    <xf numFmtId="15" fontId="9" fillId="0" borderId="0" xfId="0" applyNumberFormat="1" applyFont="1"/>
    <xf numFmtId="164" fontId="9" fillId="0" borderId="0" xfId="0" applyNumberFormat="1" applyFont="1"/>
    <xf numFmtId="0" fontId="30" fillId="0" borderId="0" xfId="0" applyFont="1" applyAlignment="1">
      <alignment horizontal="left" vertical="top"/>
    </xf>
    <xf numFmtId="0" fontId="9" fillId="0" borderId="17" xfId="0" applyFont="1" applyBorder="1"/>
    <xf numFmtId="0" fontId="9" fillId="0" borderId="0" xfId="27" applyAlignment="1">
      <alignment horizontal="center" vertical="top"/>
    </xf>
    <xf numFmtId="0" fontId="9" fillId="0" borderId="0" xfId="27" applyAlignment="1">
      <alignment vertical="top"/>
    </xf>
    <xf numFmtId="0" fontId="9" fillId="0" borderId="0" xfId="27"/>
    <xf numFmtId="0" fontId="14" fillId="0" borderId="25" xfId="27" applyFont="1" applyBorder="1" applyAlignment="1">
      <alignment horizontal="center" vertical="top"/>
    </xf>
    <xf numFmtId="0" fontId="10" fillId="0" borderId="4" xfId="27" applyFont="1" applyBorder="1" applyAlignment="1">
      <alignment vertical="top"/>
    </xf>
    <xf numFmtId="0" fontId="14" fillId="0" borderId="4" xfId="27" applyFont="1" applyBorder="1"/>
    <xf numFmtId="0" fontId="14" fillId="0" borderId="3" xfId="27" applyFont="1" applyBorder="1" applyAlignment="1">
      <alignment horizontal="center" vertical="top"/>
    </xf>
    <xf numFmtId="0" fontId="15" fillId="0" borderId="0" xfId="27" applyFont="1" applyAlignment="1">
      <alignment vertical="top"/>
    </xf>
    <xf numFmtId="0" fontId="14" fillId="0" borderId="0" xfId="27" applyFont="1"/>
    <xf numFmtId="0" fontId="10" fillId="0" borderId="0" xfId="27" applyFont="1" applyAlignment="1">
      <alignment vertical="top"/>
    </xf>
    <xf numFmtId="0" fontId="14" fillId="0" borderId="0" xfId="27" applyFont="1" applyAlignment="1">
      <alignment vertical="top"/>
    </xf>
    <xf numFmtId="0" fontId="9" fillId="0" borderId="13" xfId="27" applyBorder="1"/>
    <xf numFmtId="0" fontId="9" fillId="0" borderId="0" xfId="27" quotePrefix="1" applyAlignment="1">
      <alignment vertical="top"/>
    </xf>
    <xf numFmtId="0" fontId="14" fillId="0" borderId="3" xfId="27" quotePrefix="1" applyFont="1" applyBorder="1" applyAlignment="1">
      <alignment horizontal="center" vertical="top"/>
    </xf>
    <xf numFmtId="0" fontId="10" fillId="0" borderId="0" xfId="27" applyFont="1"/>
    <xf numFmtId="0" fontId="10" fillId="0" borderId="13" xfId="27" applyFont="1" applyBorder="1"/>
    <xf numFmtId="0" fontId="17" fillId="0" borderId="3" xfId="27" applyFont="1" applyBorder="1" applyAlignment="1">
      <alignment horizontal="center" vertical="top"/>
    </xf>
    <xf numFmtId="0" fontId="11" fillId="0" borderId="0" xfId="27" applyFont="1"/>
    <xf numFmtId="0" fontId="14" fillId="0" borderId="0" xfId="55" applyFont="1"/>
    <xf numFmtId="0" fontId="15" fillId="0" borderId="3" xfId="27" applyFont="1" applyBorder="1" applyAlignment="1">
      <alignment horizontal="left" vertical="top"/>
    </xf>
    <xf numFmtId="0" fontId="15" fillId="0" borderId="0" xfId="27" applyFont="1"/>
    <xf numFmtId="0" fontId="14" fillId="0" borderId="0" xfId="27" applyFont="1" applyAlignment="1">
      <alignment horizontal="center" vertical="top"/>
    </xf>
    <xf numFmtId="0" fontId="14" fillId="0" borderId="3" xfId="27" applyFont="1" applyBorder="1" applyAlignment="1">
      <alignment horizontal="left" vertical="top"/>
    </xf>
    <xf numFmtId="0" fontId="9" fillId="0" borderId="17" xfId="27" applyBorder="1" applyAlignment="1">
      <alignment horizontal="center" vertical="top"/>
    </xf>
    <xf numFmtId="0" fontId="9" fillId="0" borderId="7" xfId="27" applyBorder="1" applyAlignment="1">
      <alignment vertical="top"/>
    </xf>
    <xf numFmtId="0" fontId="9" fillId="0" borderId="7" xfId="27" applyBorder="1"/>
    <xf numFmtId="1" fontId="9" fillId="0" borderId="0" xfId="27" applyNumberFormat="1" applyAlignment="1">
      <alignment horizontal="center" vertical="top"/>
    </xf>
    <xf numFmtId="0" fontId="10" fillId="0" borderId="0" xfId="0" applyFont="1" applyAlignment="1">
      <alignment wrapText="1"/>
    </xf>
    <xf numFmtId="0" fontId="9" fillId="0" borderId="26" xfId="0" applyFont="1" applyBorder="1" applyAlignment="1">
      <alignment wrapText="1"/>
    </xf>
    <xf numFmtId="2" fontId="14" fillId="0" borderId="0" xfId="38" applyNumberFormat="1" applyFont="1"/>
    <xf numFmtId="0" fontId="9" fillId="0" borderId="0" xfId="0" applyFont="1" applyAlignment="1">
      <alignment horizontal="left"/>
    </xf>
    <xf numFmtId="0" fontId="9" fillId="0" borderId="41" xfId="0" applyFont="1" applyBorder="1"/>
    <xf numFmtId="0" fontId="9" fillId="0" borderId="0" xfId="0" applyFont="1" applyAlignment="1">
      <alignment horizontal="right"/>
    </xf>
    <xf numFmtId="177" fontId="0" fillId="0" borderId="0" xfId="0" applyNumberFormat="1" applyAlignment="1">
      <alignment horizontal="right"/>
    </xf>
    <xf numFmtId="0" fontId="9" fillId="0" borderId="43" xfId="0" applyFont="1" applyBorder="1" applyAlignment="1">
      <alignment horizontal="right"/>
    </xf>
    <xf numFmtId="177" fontId="0" fillId="0" borderId="27" xfId="0" applyNumberFormat="1" applyBorder="1" applyAlignment="1">
      <alignment horizontal="right"/>
    </xf>
    <xf numFmtId="177" fontId="0" fillId="0" borderId="27" xfId="0" quotePrefix="1" applyNumberFormat="1" applyBorder="1" applyAlignment="1">
      <alignment horizontal="right"/>
    </xf>
    <xf numFmtId="0" fontId="11" fillId="0" borderId="0" xfId="0" applyFont="1" applyAlignment="1">
      <alignment horizontal="right"/>
    </xf>
    <xf numFmtId="0" fontId="11" fillId="0" borderId="44" xfId="0" applyFont="1" applyBorder="1"/>
    <xf numFmtId="0" fontId="9" fillId="0" borderId="52" xfId="0" applyFont="1" applyBorder="1" applyAlignment="1">
      <alignment horizontal="right"/>
    </xf>
    <xf numFmtId="10" fontId="11" fillId="0" borderId="45" xfId="14" applyNumberFormat="1" applyFont="1" applyFill="1" applyBorder="1"/>
    <xf numFmtId="0" fontId="11" fillId="0" borderId="42" xfId="0" applyFont="1" applyBorder="1" applyAlignment="1">
      <alignment horizontal="right"/>
    </xf>
    <xf numFmtId="0" fontId="11" fillId="0" borderId="55" xfId="0" applyFont="1" applyBorder="1" applyAlignment="1">
      <alignment horizontal="right"/>
    </xf>
    <xf numFmtId="0" fontId="9" fillId="0" borderId="26" xfId="0" applyFont="1" applyBorder="1" applyAlignment="1">
      <alignment horizontal="left"/>
    </xf>
    <xf numFmtId="177" fontId="0" fillId="0" borderId="32" xfId="0" applyNumberFormat="1" applyBorder="1" applyAlignment="1">
      <alignment horizontal="right"/>
    </xf>
    <xf numFmtId="0" fontId="9" fillId="0" borderId="44" xfId="0" applyFont="1" applyBorder="1"/>
    <xf numFmtId="0" fontId="9" fillId="0" borderId="55" xfId="0" applyFont="1" applyBorder="1" applyAlignment="1">
      <alignment horizontal="right"/>
    </xf>
    <xf numFmtId="0" fontId="9" fillId="0" borderId="53" xfId="0" applyFont="1" applyBorder="1" applyAlignment="1">
      <alignment horizontal="left"/>
    </xf>
    <xf numFmtId="0" fontId="9" fillId="0" borderId="54" xfId="0" applyFont="1" applyBorder="1" applyAlignment="1">
      <alignment horizontal="right"/>
    </xf>
    <xf numFmtId="10" fontId="9" fillId="0" borderId="45" xfId="42" applyNumberFormat="1" applyFill="1" applyBorder="1" applyAlignment="1" applyProtection="1">
      <alignment horizontal="right"/>
    </xf>
    <xf numFmtId="177" fontId="0" fillId="0" borderId="47" xfId="0" applyNumberFormat="1" applyBorder="1" applyAlignment="1">
      <alignment horizontal="right"/>
    </xf>
    <xf numFmtId="10" fontId="0" fillId="0" borderId="45" xfId="0" applyNumberFormat="1" applyBorder="1" applyAlignment="1">
      <alignment horizontal="right"/>
    </xf>
    <xf numFmtId="177" fontId="0" fillId="0" borderId="47" xfId="0" quotePrefix="1" applyNumberFormat="1" applyBorder="1" applyAlignment="1">
      <alignment horizontal="right"/>
    </xf>
    <xf numFmtId="0" fontId="9" fillId="0" borderId="12" xfId="0" applyFont="1" applyBorder="1" applyAlignment="1">
      <alignment vertical="center"/>
    </xf>
    <xf numFmtId="0" fontId="9" fillId="0" borderId="26" xfId="0" applyFont="1" applyBorder="1" applyAlignment="1">
      <alignment horizontal="left" vertical="center"/>
    </xf>
    <xf numFmtId="0" fontId="9" fillId="0" borderId="52" xfId="0" applyFont="1" applyBorder="1" applyAlignment="1">
      <alignment horizontal="right" vertical="center"/>
    </xf>
    <xf numFmtId="177" fontId="0" fillId="0" borderId="27" xfId="0" applyNumberFormat="1" applyBorder="1" applyAlignment="1">
      <alignment horizontal="center"/>
    </xf>
    <xf numFmtId="177" fontId="0" fillId="0" borderId="0" xfId="0" applyNumberFormat="1" applyAlignment="1">
      <alignment horizontal="center" wrapText="1"/>
    </xf>
    <xf numFmtId="177" fontId="0" fillId="0" borderId="27" xfId="0" applyNumberFormat="1" applyBorder="1" applyAlignment="1">
      <alignment horizontal="center" wrapText="1"/>
    </xf>
    <xf numFmtId="177" fontId="0" fillId="0" borderId="32" xfId="0" applyNumberFormat="1" applyBorder="1" applyAlignment="1">
      <alignment horizontal="center" wrapText="1"/>
    </xf>
    <xf numFmtId="164" fontId="9" fillId="0" borderId="47" xfId="14" applyFont="1" applyFill="1" applyBorder="1"/>
    <xf numFmtId="0" fontId="9" fillId="0" borderId="0" xfId="0" applyFont="1" applyAlignment="1">
      <alignment horizontal="justify"/>
    </xf>
    <xf numFmtId="0" fontId="9" fillId="0" borderId="44" xfId="0" applyFont="1" applyBorder="1" applyAlignment="1">
      <alignment horizontal="left" vertical="center"/>
    </xf>
    <xf numFmtId="0" fontId="9" fillId="0" borderId="43" xfId="0" applyFont="1" applyBorder="1" applyAlignment="1">
      <alignment horizontal="right" vertical="center"/>
    </xf>
    <xf numFmtId="0" fontId="9" fillId="0" borderId="53" xfId="0" applyFont="1" applyBorder="1" applyAlignment="1">
      <alignment horizontal="justify"/>
    </xf>
    <xf numFmtId="177" fontId="0" fillId="0" borderId="45" xfId="0" applyNumberFormat="1" applyBorder="1" applyAlignment="1">
      <alignment horizontal="center" vertical="center"/>
    </xf>
    <xf numFmtId="177" fontId="0" fillId="0" borderId="45" xfId="0" applyNumberFormat="1" applyBorder="1" applyAlignment="1">
      <alignment horizontal="center" vertical="center" wrapText="1"/>
    </xf>
    <xf numFmtId="15" fontId="10" fillId="0" borderId="0" xfId="0" applyNumberFormat="1" applyFont="1" applyAlignment="1">
      <alignment wrapText="1"/>
    </xf>
    <xf numFmtId="0" fontId="10" fillId="0" borderId="0" xfId="0" applyFont="1"/>
    <xf numFmtId="0" fontId="28" fillId="0" borderId="0" xfId="0" applyFont="1"/>
    <xf numFmtId="0" fontId="10" fillId="0" borderId="55" xfId="0" applyFont="1" applyBorder="1"/>
    <xf numFmtId="0" fontId="10" fillId="0" borderId="48" xfId="0" applyFont="1" applyBorder="1" applyAlignment="1">
      <alignment horizontal="justify" vertical="center"/>
    </xf>
    <xf numFmtId="0" fontId="10" fillId="0" borderId="58" xfId="0" applyFont="1" applyBorder="1" applyAlignment="1">
      <alignment horizontal="center" vertical="center"/>
    </xf>
    <xf numFmtId="0" fontId="10" fillId="0" borderId="58" xfId="0" applyFont="1" applyBorder="1"/>
    <xf numFmtId="0" fontId="9" fillId="0" borderId="61" xfId="0" applyFont="1" applyBorder="1" applyAlignment="1">
      <alignment vertical="center"/>
    </xf>
    <xf numFmtId="0" fontId="10" fillId="0" borderId="51" xfId="0" applyFont="1" applyBorder="1" applyAlignment="1">
      <alignment horizontal="center" vertical="center" wrapText="1"/>
    </xf>
    <xf numFmtId="0" fontId="10" fillId="0" borderId="49" xfId="0" applyFont="1" applyBorder="1" applyAlignment="1">
      <alignment horizontal="center" vertical="center" wrapText="1"/>
    </xf>
    <xf numFmtId="0" fontId="11" fillId="0" borderId="55" xfId="0" applyFont="1" applyBorder="1" applyAlignment="1">
      <alignment wrapText="1"/>
    </xf>
    <xf numFmtId="164" fontId="11" fillId="0" borderId="45" xfId="14" applyFont="1" applyFill="1" applyBorder="1"/>
    <xf numFmtId="164" fontId="11" fillId="0" borderId="62" xfId="14" applyFont="1" applyFill="1" applyBorder="1"/>
    <xf numFmtId="0" fontId="9" fillId="0" borderId="55" xfId="0" applyFont="1" applyBorder="1"/>
    <xf numFmtId="0" fontId="0" fillId="0" borderId="55" xfId="0" applyBorder="1"/>
    <xf numFmtId="0" fontId="0" fillId="0" borderId="0" xfId="0" applyAlignment="1">
      <alignment horizontal="left"/>
    </xf>
    <xf numFmtId="0" fontId="0" fillId="0" borderId="0" xfId="0" applyAlignment="1">
      <alignment horizontal="left" vertical="top"/>
    </xf>
    <xf numFmtId="0" fontId="10" fillId="0" borderId="0" xfId="0" applyFont="1" applyAlignment="1">
      <alignment horizontal="left"/>
    </xf>
    <xf numFmtId="0" fontId="9" fillId="0" borderId="55" xfId="0" applyFont="1" applyBorder="1" applyAlignment="1">
      <alignment horizontal="right" vertical="top"/>
    </xf>
    <xf numFmtId="167" fontId="11" fillId="0" borderId="56" xfId="14" applyNumberFormat="1" applyFont="1" applyFill="1" applyBorder="1" applyAlignment="1">
      <alignment horizontal="right"/>
    </xf>
    <xf numFmtId="165" fontId="11" fillId="0" borderId="45" xfId="14" applyNumberFormat="1" applyFont="1" applyFill="1" applyBorder="1"/>
    <xf numFmtId="165" fontId="11" fillId="0" borderId="62" xfId="14" applyNumberFormat="1" applyFont="1" applyFill="1" applyBorder="1"/>
    <xf numFmtId="0" fontId="9" fillId="0" borderId="63" xfId="0" applyFont="1" applyBorder="1"/>
    <xf numFmtId="10" fontId="0" fillId="0" borderId="50" xfId="0" applyNumberFormat="1" applyBorder="1" applyAlignment="1">
      <alignment horizontal="right"/>
    </xf>
    <xf numFmtId="0" fontId="9" fillId="0" borderId="46" xfId="0" applyFont="1" applyBorder="1"/>
    <xf numFmtId="177" fontId="0" fillId="0" borderId="38" xfId="0" applyNumberFormat="1" applyBorder="1" applyAlignment="1">
      <alignment horizontal="right"/>
    </xf>
    <xf numFmtId="0" fontId="9" fillId="0" borderId="63" xfId="0" applyFont="1" applyBorder="1" applyAlignment="1">
      <alignment vertical="center"/>
    </xf>
    <xf numFmtId="177" fontId="0" fillId="0" borderId="50" xfId="0" applyNumberFormat="1" applyBorder="1" applyAlignment="1">
      <alignment horizontal="center" vertical="center" wrapText="1"/>
    </xf>
    <xf numFmtId="0" fontId="9" fillId="0" borderId="14" xfId="0" applyFont="1" applyBorder="1" applyAlignment="1">
      <alignment horizontal="justify"/>
    </xf>
    <xf numFmtId="0" fontId="9" fillId="0" borderId="8" xfId="0" applyFont="1" applyBorder="1" applyAlignment="1">
      <alignment horizontal="right"/>
    </xf>
    <xf numFmtId="164" fontId="9" fillId="0" borderId="9" xfId="14" applyFont="1" applyFill="1" applyBorder="1"/>
    <xf numFmtId="164" fontId="9" fillId="0" borderId="64" xfId="14" applyFont="1" applyFill="1" applyBorder="1"/>
    <xf numFmtId="167" fontId="11" fillId="0" borderId="47" xfId="14" applyNumberFormat="1" applyFont="1" applyFill="1" applyBorder="1" applyAlignment="1">
      <alignment horizontal="right"/>
    </xf>
    <xf numFmtId="15" fontId="28" fillId="0" borderId="0" xfId="0" applyNumberFormat="1" applyFont="1" applyAlignment="1">
      <alignment wrapText="1"/>
    </xf>
    <xf numFmtId="0" fontId="10" fillId="0" borderId="17" xfId="0" applyFont="1" applyBorder="1" applyAlignment="1">
      <alignment horizontal="center" vertical="top"/>
    </xf>
    <xf numFmtId="4" fontId="14" fillId="0" borderId="0" xfId="38" applyNumberFormat="1" applyFont="1"/>
    <xf numFmtId="0" fontId="10" fillId="4" borderId="57" xfId="0" applyFont="1" applyFill="1" applyBorder="1" applyAlignment="1">
      <alignment vertical="center"/>
    </xf>
    <xf numFmtId="164" fontId="10" fillId="4" borderId="65" xfId="14" applyFont="1" applyFill="1" applyBorder="1" applyAlignment="1">
      <alignment horizontal="left" vertical="center" wrapText="1"/>
    </xf>
    <xf numFmtId="0" fontId="31" fillId="4" borderId="66" xfId="36" applyFont="1" applyFill="1" applyBorder="1"/>
    <xf numFmtId="0" fontId="34" fillId="4" borderId="66" xfId="36" applyFont="1" applyFill="1" applyBorder="1"/>
    <xf numFmtId="0" fontId="31" fillId="4" borderId="67" xfId="36" applyFont="1" applyFill="1" applyBorder="1"/>
    <xf numFmtId="0" fontId="11" fillId="4" borderId="66" xfId="52" applyFont="1" applyFill="1" applyBorder="1"/>
    <xf numFmtId="0" fontId="36" fillId="4" borderId="66" xfId="52" applyFont="1" applyFill="1" applyBorder="1"/>
    <xf numFmtId="0" fontId="37" fillId="4" borderId="66" xfId="0" applyFont="1" applyFill="1" applyBorder="1"/>
    <xf numFmtId="0" fontId="39" fillId="4" borderId="66" xfId="0" applyFont="1" applyFill="1" applyBorder="1" applyAlignment="1">
      <alignment horizontal="left" wrapText="1"/>
    </xf>
    <xf numFmtId="0" fontId="39" fillId="4" borderId="67" xfId="0" applyFont="1" applyFill="1" applyBorder="1"/>
    <xf numFmtId="0" fontId="37" fillId="4" borderId="67" xfId="0" applyFont="1" applyFill="1" applyBorder="1"/>
    <xf numFmtId="0" fontId="33" fillId="4" borderId="66" xfId="27" applyFont="1" applyFill="1" applyBorder="1"/>
    <xf numFmtId="0" fontId="34" fillId="4" borderId="66" xfId="27" applyFont="1" applyFill="1" applyBorder="1"/>
    <xf numFmtId="0" fontId="40" fillId="4" borderId="66" xfId="27" applyFont="1" applyFill="1" applyBorder="1" applyAlignment="1">
      <alignment horizontal="left" vertical="center" indent="1"/>
    </xf>
    <xf numFmtId="0" fontId="39" fillId="4" borderId="66" xfId="0" applyFont="1" applyFill="1" applyBorder="1" applyAlignment="1">
      <alignment horizontal="left" vertical="top" wrapText="1"/>
    </xf>
    <xf numFmtId="0" fontId="31" fillId="4" borderId="67" xfId="27" applyFont="1" applyFill="1" applyBorder="1"/>
    <xf numFmtId="0" fontId="31" fillId="4" borderId="68" xfId="27" applyFont="1" applyFill="1" applyBorder="1"/>
    <xf numFmtId="0" fontId="40" fillId="4" borderId="66" xfId="27" applyFont="1" applyFill="1" applyBorder="1" applyAlignment="1">
      <alignment horizontal="left" vertical="center" wrapText="1" indent="1"/>
    </xf>
    <xf numFmtId="0" fontId="0" fillId="0" borderId="0" xfId="0" applyAlignment="1">
      <alignment wrapText="1"/>
    </xf>
    <xf numFmtId="0" fontId="14" fillId="0" borderId="0" xfId="27" applyFont="1" applyAlignment="1">
      <alignment horizontal="left" vertical="top"/>
    </xf>
    <xf numFmtId="0" fontId="11" fillId="0" borderId="26" xfId="0" applyFont="1" applyBorder="1"/>
    <xf numFmtId="4" fontId="11" fillId="0" borderId="27" xfId="14" applyNumberFormat="1" applyFont="1" applyFill="1" applyBorder="1"/>
    <xf numFmtId="0" fontId="11" fillId="0" borderId="53" xfId="0" applyFont="1" applyBorder="1"/>
    <xf numFmtId="4" fontId="11" fillId="0" borderId="47" xfId="14" applyNumberFormat="1" applyFont="1" applyFill="1" applyBorder="1"/>
    <xf numFmtId="4" fontId="11" fillId="0" borderId="38" xfId="14" applyNumberFormat="1" applyFont="1" applyFill="1" applyBorder="1"/>
    <xf numFmtId="0" fontId="10" fillId="0" borderId="26" xfId="0" applyFont="1" applyBorder="1"/>
    <xf numFmtId="0" fontId="27" fillId="0" borderId="28" xfId="27" applyFont="1" applyBorder="1" applyAlignment="1">
      <alignment vertical="top"/>
    </xf>
    <xf numFmtId="0" fontId="27" fillId="0" borderId="31" xfId="27" applyFont="1" applyBorder="1" applyAlignment="1">
      <alignment horizontal="center"/>
    </xf>
    <xf numFmtId="0" fontId="27" fillId="0" borderId="28" xfId="27" applyFont="1" applyBorder="1" applyAlignment="1">
      <alignment horizontal="center"/>
    </xf>
    <xf numFmtId="0" fontId="14" fillId="0" borderId="3" xfId="27" applyFont="1" applyBorder="1" applyAlignment="1">
      <alignment horizontal="center" vertical="center"/>
    </xf>
    <xf numFmtId="0" fontId="14" fillId="0" borderId="28" xfId="27" applyFont="1" applyBorder="1" applyAlignment="1">
      <alignment vertical="center" wrapText="1"/>
    </xf>
    <xf numFmtId="171" fontId="14" fillId="0" borderId="28" xfId="27" applyNumberFormat="1" applyFont="1" applyBorder="1" applyAlignment="1">
      <alignment horizontal="center" vertical="center"/>
    </xf>
    <xf numFmtId="10" fontId="14" fillId="0" borderId="28" xfId="40" applyNumberFormat="1" applyFont="1" applyFill="1" applyBorder="1" applyAlignment="1">
      <alignment horizontal="center" vertical="center"/>
    </xf>
    <xf numFmtId="0" fontId="9" fillId="0" borderId="0" xfId="27" applyAlignment="1">
      <alignment vertical="center"/>
    </xf>
    <xf numFmtId="0" fontId="9" fillId="0" borderId="13" xfId="27" applyBorder="1" applyAlignment="1">
      <alignment vertical="center"/>
    </xf>
    <xf numFmtId="0" fontId="14" fillId="0" borderId="0" xfId="27" quotePrefix="1" applyFont="1" applyAlignment="1">
      <alignment vertical="top"/>
    </xf>
    <xf numFmtId="4" fontId="14" fillId="0" borderId="28" xfId="27" applyNumberFormat="1" applyFont="1" applyBorder="1" applyAlignment="1">
      <alignment horizontal="center" vertical="center"/>
    </xf>
    <xf numFmtId="172" fontId="14" fillId="0" borderId="0" xfId="27" applyNumberFormat="1" applyFont="1" applyAlignment="1">
      <alignment horizontal="left" vertical="top"/>
    </xf>
    <xf numFmtId="170" fontId="14" fillId="0" borderId="0" xfId="18" applyFont="1" applyFill="1" applyBorder="1" applyAlignment="1" applyProtection="1">
      <alignment horizontal="left" vertical="top"/>
    </xf>
    <xf numFmtId="0" fontId="15" fillId="0" borderId="13" xfId="38" applyFont="1" applyBorder="1" applyAlignment="1">
      <alignment horizontal="right"/>
    </xf>
    <xf numFmtId="0" fontId="11" fillId="0" borderId="41" xfId="0" applyFont="1" applyBorder="1" applyAlignment="1">
      <alignment vertical="top"/>
    </xf>
    <xf numFmtId="0" fontId="11" fillId="0" borderId="12" xfId="0" applyFont="1" applyBorder="1" applyAlignment="1">
      <alignment vertical="top"/>
    </xf>
    <xf numFmtId="0" fontId="11" fillId="0" borderId="11" xfId="0" applyFont="1" applyBorder="1" applyAlignment="1">
      <alignment vertical="top"/>
    </xf>
    <xf numFmtId="2" fontId="9" fillId="0" borderId="32" xfId="14" applyNumberFormat="1" applyFont="1" applyFill="1" applyBorder="1"/>
    <xf numFmtId="10" fontId="11" fillId="0" borderId="50" xfId="14" applyNumberFormat="1" applyFont="1" applyFill="1" applyBorder="1"/>
    <xf numFmtId="10" fontId="9" fillId="0" borderId="32" xfId="14" applyNumberFormat="1" applyFont="1" applyFill="1" applyBorder="1"/>
    <xf numFmtId="10" fontId="9" fillId="0" borderId="38" xfId="14" applyNumberFormat="1" applyFont="1" applyFill="1" applyBorder="1"/>
    <xf numFmtId="0" fontId="0" fillId="0" borderId="0" xfId="0" applyAlignment="1">
      <alignment horizontal="justify" vertical="top"/>
    </xf>
    <xf numFmtId="164" fontId="11" fillId="0" borderId="39" xfId="14" applyFont="1" applyFill="1" applyBorder="1"/>
    <xf numFmtId="164" fontId="11" fillId="0" borderId="40" xfId="14" applyFont="1" applyFill="1" applyBorder="1"/>
    <xf numFmtId="164" fontId="11" fillId="0" borderId="47" xfId="14" applyFont="1" applyFill="1" applyBorder="1"/>
    <xf numFmtId="164" fontId="11" fillId="0" borderId="38" xfId="14" applyFont="1" applyFill="1" applyBorder="1"/>
    <xf numFmtId="164" fontId="11" fillId="0" borderId="32" xfId="14" applyFont="1" applyFill="1" applyBorder="1"/>
    <xf numFmtId="164" fontId="9" fillId="0" borderId="45" xfId="14" applyFont="1" applyFill="1" applyBorder="1"/>
    <xf numFmtId="164" fontId="9" fillId="0" borderId="50" xfId="14" applyFont="1" applyFill="1" applyBorder="1"/>
    <xf numFmtId="0" fontId="9" fillId="0" borderId="0" xfId="0" applyFont="1" applyAlignment="1">
      <alignment wrapText="1"/>
    </xf>
    <xf numFmtId="164" fontId="11" fillId="0" borderId="27" xfId="14" quotePrefix="1" applyFont="1" applyFill="1" applyBorder="1" applyAlignment="1">
      <alignment horizontal="right"/>
    </xf>
    <xf numFmtId="164" fontId="9" fillId="0" borderId="30" xfId="14" applyFont="1" applyFill="1" applyBorder="1"/>
    <xf numFmtId="168" fontId="9" fillId="4" borderId="25" xfId="14" applyNumberFormat="1" applyFont="1" applyFill="1" applyBorder="1"/>
    <xf numFmtId="0" fontId="9" fillId="4" borderId="3" xfId="0" applyFont="1" applyFill="1" applyBorder="1"/>
    <xf numFmtId="164" fontId="9" fillId="4" borderId="3" xfId="0" applyNumberFormat="1" applyFont="1" applyFill="1" applyBorder="1"/>
    <xf numFmtId="164" fontId="9" fillId="4" borderId="17" xfId="0" applyNumberFormat="1" applyFont="1" applyFill="1" applyBorder="1"/>
    <xf numFmtId="0" fontId="9" fillId="0" borderId="30" xfId="0" applyFont="1" applyBorder="1"/>
    <xf numFmtId="178" fontId="31" fillId="4" borderId="68" xfId="18" applyNumberFormat="1" applyFont="1" applyFill="1" applyBorder="1"/>
    <xf numFmtId="164" fontId="10" fillId="4" borderId="25" xfId="0" applyNumberFormat="1" applyFont="1" applyFill="1" applyBorder="1" applyAlignment="1">
      <alignment horizontal="center"/>
    </xf>
    <xf numFmtId="0" fontId="29" fillId="0" borderId="4" xfId="0" applyFont="1" applyBorder="1"/>
    <xf numFmtId="0" fontId="0" fillId="4" borderId="25" xfId="0" applyFill="1" applyBorder="1" applyAlignment="1">
      <alignment horizontal="center"/>
    </xf>
    <xf numFmtId="0" fontId="0" fillId="4" borderId="3" xfId="0" applyFill="1" applyBorder="1" applyAlignment="1">
      <alignment horizontal="center"/>
    </xf>
    <xf numFmtId="0" fontId="0" fillId="4" borderId="3" xfId="0" applyFill="1" applyBorder="1"/>
    <xf numFmtId="0" fontId="0" fillId="4" borderId="3" xfId="0" applyFill="1" applyBorder="1" applyAlignment="1">
      <alignment horizontal="left" vertical="top"/>
    </xf>
    <xf numFmtId="0" fontId="0" fillId="4" borderId="17" xfId="0" applyFill="1" applyBorder="1"/>
    <xf numFmtId="164" fontId="10" fillId="4" borderId="68" xfId="14" applyFont="1" applyFill="1" applyBorder="1" applyAlignment="1">
      <alignment horizontal="left" vertical="center" wrapText="1"/>
    </xf>
    <xf numFmtId="0" fontId="0" fillId="0" borderId="68" xfId="0" applyBorder="1"/>
    <xf numFmtId="0" fontId="9" fillId="0" borderId="74" xfId="0" applyFont="1" applyBorder="1"/>
    <xf numFmtId="0" fontId="0" fillId="0" borderId="75" xfId="0" applyBorder="1"/>
    <xf numFmtId="0" fontId="9" fillId="0" borderId="75" xfId="0" applyFont="1" applyBorder="1" applyAlignment="1">
      <alignment horizontal="right"/>
    </xf>
    <xf numFmtId="164" fontId="11" fillId="0" borderId="76" xfId="14" applyFont="1" applyFill="1" applyBorder="1"/>
    <xf numFmtId="164" fontId="11" fillId="0" borderId="76" xfId="14" applyFont="1" applyFill="1" applyBorder="1" applyAlignment="1">
      <alignment horizontal="right"/>
    </xf>
    <xf numFmtId="164" fontId="11" fillId="0" borderId="77" xfId="14" applyFont="1" applyFill="1" applyBorder="1"/>
    <xf numFmtId="0" fontId="10" fillId="0" borderId="59" xfId="0" applyFont="1" applyBorder="1" applyAlignment="1">
      <alignment horizontal="center" vertical="center"/>
    </xf>
    <xf numFmtId="0" fontId="10" fillId="0" borderId="58" xfId="0" applyFont="1" applyBorder="1" applyAlignment="1">
      <alignment horizontal="center" vertical="center"/>
    </xf>
    <xf numFmtId="0" fontId="10" fillId="0" borderId="60" xfId="0" applyFont="1" applyBorder="1" applyAlignment="1">
      <alignment horizontal="center" vertical="center"/>
    </xf>
    <xf numFmtId="0" fontId="0" fillId="0" borderId="0" xfId="0" quotePrefix="1" applyAlignment="1">
      <alignment horizontal="left" vertical="top" wrapText="1"/>
    </xf>
    <xf numFmtId="0" fontId="0" fillId="0" borderId="7" xfId="0" quotePrefix="1" applyBorder="1" applyAlignment="1">
      <alignment horizontal="left" vertical="top" wrapText="1"/>
    </xf>
    <xf numFmtId="164" fontId="9" fillId="0" borderId="44" xfId="14" applyFont="1" applyFill="1" applyBorder="1" applyAlignment="1">
      <alignment horizontal="center"/>
    </xf>
    <xf numFmtId="164" fontId="9" fillId="0" borderId="42" xfId="14" applyFont="1" applyFill="1" applyBorder="1" applyAlignment="1">
      <alignment horizontal="center"/>
    </xf>
    <xf numFmtId="164" fontId="9" fillId="0" borderId="62" xfId="14" applyFont="1" applyFill="1" applyBorder="1" applyAlignment="1">
      <alignment horizontal="center"/>
    </xf>
    <xf numFmtId="164" fontId="9" fillId="0" borderId="53" xfId="14" applyFont="1" applyFill="1" applyBorder="1" applyAlignment="1">
      <alignment horizontal="center"/>
    </xf>
    <xf numFmtId="164" fontId="9" fillId="0" borderId="55" xfId="14" applyFont="1" applyFill="1" applyBorder="1" applyAlignment="1">
      <alignment horizontal="center"/>
    </xf>
    <xf numFmtId="164" fontId="9" fillId="0" borderId="56" xfId="14" applyFont="1" applyFill="1" applyBorder="1" applyAlignment="1">
      <alignment horizontal="center"/>
    </xf>
    <xf numFmtId="0" fontId="9" fillId="0" borderId="0" xfId="0" applyFont="1" applyAlignment="1">
      <alignment horizontal="left"/>
    </xf>
    <xf numFmtId="169" fontId="10" fillId="4" borderId="25" xfId="14" applyNumberFormat="1" applyFont="1" applyFill="1" applyBorder="1" applyAlignment="1">
      <alignment horizontal="center" vertical="center"/>
    </xf>
    <xf numFmtId="169" fontId="10" fillId="4" borderId="4" xfId="14" applyNumberFormat="1" applyFont="1" applyFill="1" applyBorder="1" applyAlignment="1">
      <alignment horizontal="center" vertical="center"/>
    </xf>
    <xf numFmtId="178" fontId="33" fillId="4" borderId="25" xfId="18" applyNumberFormat="1" applyFont="1" applyFill="1" applyBorder="1" applyAlignment="1">
      <alignment horizontal="center"/>
    </xf>
    <xf numFmtId="178" fontId="33" fillId="4" borderId="4" xfId="18" applyNumberFormat="1" applyFont="1" applyFill="1" applyBorder="1" applyAlignment="1">
      <alignment horizontal="center"/>
    </xf>
    <xf numFmtId="178" fontId="33" fillId="4" borderId="3" xfId="18" applyNumberFormat="1" applyFont="1" applyFill="1" applyBorder="1" applyAlignment="1">
      <alignment horizontal="center"/>
    </xf>
    <xf numFmtId="178" fontId="33" fillId="4" borderId="0" xfId="18" applyNumberFormat="1" applyFont="1" applyFill="1" applyBorder="1" applyAlignment="1">
      <alignment horizontal="center"/>
    </xf>
    <xf numFmtId="164" fontId="10" fillId="4" borderId="72" xfId="14" applyFont="1" applyFill="1" applyBorder="1" applyAlignment="1">
      <alignment horizontal="center" vertical="center"/>
    </xf>
    <xf numFmtId="164" fontId="10" fillId="4" borderId="29" xfId="14" applyFont="1" applyFill="1" applyBorder="1" applyAlignment="1">
      <alignment horizontal="center" vertical="center"/>
    </xf>
    <xf numFmtId="179" fontId="35" fillId="4" borderId="25" xfId="17" applyNumberFormat="1" applyFont="1" applyFill="1" applyBorder="1" applyAlignment="1" applyProtection="1">
      <alignment horizontal="center"/>
    </xf>
    <xf numFmtId="179" fontId="35" fillId="4" borderId="30" xfId="17" applyNumberFormat="1" applyFont="1" applyFill="1" applyBorder="1" applyAlignment="1" applyProtection="1">
      <alignment horizontal="center"/>
    </xf>
    <xf numFmtId="179" fontId="35" fillId="4" borderId="3" xfId="17" applyNumberFormat="1" applyFont="1" applyFill="1" applyBorder="1" applyAlignment="1" applyProtection="1">
      <alignment horizontal="center"/>
    </xf>
    <xf numFmtId="179" fontId="35" fillId="4" borderId="13" xfId="17" applyNumberFormat="1" applyFont="1" applyFill="1" applyBorder="1" applyAlignment="1" applyProtection="1">
      <alignment horizontal="center"/>
    </xf>
    <xf numFmtId="179" fontId="35" fillId="4" borderId="17" xfId="17" applyNumberFormat="1" applyFont="1" applyFill="1" applyBorder="1" applyAlignment="1" applyProtection="1">
      <alignment horizontal="center"/>
    </xf>
    <xf numFmtId="179" fontId="35" fillId="4" borderId="18" xfId="17" applyNumberFormat="1" applyFont="1" applyFill="1" applyBorder="1" applyAlignment="1" applyProtection="1">
      <alignment horizontal="center"/>
    </xf>
    <xf numFmtId="0" fontId="10" fillId="4" borderId="72" xfId="0" applyFont="1" applyFill="1" applyBorder="1" applyAlignment="1">
      <alignment horizontal="center" vertical="center"/>
    </xf>
    <xf numFmtId="0" fontId="10" fillId="4" borderId="73" xfId="0" applyFont="1" applyFill="1" applyBorder="1" applyAlignment="1">
      <alignment horizontal="center" vertical="center"/>
    </xf>
    <xf numFmtId="0" fontId="32" fillId="4" borderId="72" xfId="0" applyFont="1" applyFill="1" applyBorder="1" applyAlignment="1">
      <alignment horizontal="center" vertical="center" wrapText="1"/>
    </xf>
    <xf numFmtId="0" fontId="32" fillId="4" borderId="29" xfId="0" applyFont="1" applyFill="1" applyBorder="1" applyAlignment="1">
      <alignment horizontal="center" vertical="center" wrapText="1"/>
    </xf>
    <xf numFmtId="169" fontId="10" fillId="4" borderId="72" xfId="14" applyNumberFormat="1" applyFont="1" applyFill="1" applyBorder="1" applyAlignment="1">
      <alignment horizontal="center" vertical="center"/>
    </xf>
    <xf numFmtId="169" fontId="10" fillId="4" borderId="29" xfId="14" applyNumberFormat="1" applyFont="1" applyFill="1" applyBorder="1" applyAlignment="1">
      <alignment horizontal="center" vertical="center"/>
    </xf>
    <xf numFmtId="0" fontId="0" fillId="4" borderId="25" xfId="0" applyFill="1" applyBorder="1" applyAlignment="1">
      <alignment horizontal="left" wrapText="1"/>
    </xf>
    <xf numFmtId="0" fontId="0" fillId="4" borderId="4" xfId="0" applyFill="1" applyBorder="1" applyAlignment="1">
      <alignment horizontal="left" wrapText="1"/>
    </xf>
    <xf numFmtId="0" fontId="0" fillId="4" borderId="30" xfId="0" applyFill="1" applyBorder="1" applyAlignment="1">
      <alignment horizontal="left" wrapText="1"/>
    </xf>
    <xf numFmtId="0" fontId="0" fillId="4" borderId="3" xfId="0" applyFill="1" applyBorder="1" applyAlignment="1">
      <alignment horizontal="left" wrapText="1"/>
    </xf>
    <xf numFmtId="0" fontId="0" fillId="4" borderId="0" xfId="0" applyFill="1" applyAlignment="1">
      <alignment horizontal="left" wrapText="1"/>
    </xf>
    <xf numFmtId="0" fontId="0" fillId="4" borderId="13" xfId="0" applyFill="1" applyBorder="1" applyAlignment="1">
      <alignment horizontal="left" wrapText="1"/>
    </xf>
    <xf numFmtId="0" fontId="10" fillId="4" borderId="17" xfId="0" applyFont="1" applyFill="1" applyBorder="1" applyAlignment="1">
      <alignment horizontal="left" wrapText="1"/>
    </xf>
    <xf numFmtId="0" fontId="10" fillId="4" borderId="7" xfId="0" applyFont="1" applyFill="1" applyBorder="1" applyAlignment="1">
      <alignment horizontal="left" wrapText="1"/>
    </xf>
    <xf numFmtId="0" fontId="10" fillId="4" borderId="18" xfId="0" applyFont="1" applyFill="1" applyBorder="1" applyAlignment="1">
      <alignment horizontal="left" wrapText="1"/>
    </xf>
    <xf numFmtId="164" fontId="10" fillId="4" borderId="25" xfId="14" applyFont="1" applyFill="1" applyBorder="1" applyAlignment="1">
      <alignment horizontal="center" vertical="center"/>
    </xf>
    <xf numFmtId="164" fontId="10" fillId="4" borderId="30" xfId="14" applyFont="1" applyFill="1" applyBorder="1" applyAlignment="1">
      <alignment horizontal="center" vertical="center"/>
    </xf>
    <xf numFmtId="164" fontId="10" fillId="4" borderId="3" xfId="14" applyFont="1" applyFill="1" applyBorder="1" applyAlignment="1">
      <alignment horizontal="center" vertical="center"/>
    </xf>
    <xf numFmtId="164" fontId="10" fillId="4" borderId="13" xfId="14" applyFont="1" applyFill="1" applyBorder="1" applyAlignment="1">
      <alignment horizontal="center" vertical="center"/>
    </xf>
    <xf numFmtId="0" fontId="33" fillId="4" borderId="25" xfId="56" applyFont="1" applyFill="1" applyBorder="1" applyAlignment="1">
      <alignment horizontal="center"/>
    </xf>
    <xf numFmtId="0" fontId="33" fillId="4" borderId="30" xfId="56" applyFont="1" applyFill="1" applyBorder="1" applyAlignment="1">
      <alignment horizontal="center"/>
    </xf>
    <xf numFmtId="0" fontId="33" fillId="4" borderId="3" xfId="56" applyFont="1" applyFill="1" applyBorder="1" applyAlignment="1">
      <alignment horizontal="center"/>
    </xf>
    <xf numFmtId="0" fontId="33" fillId="4" borderId="13" xfId="56" applyFont="1" applyFill="1" applyBorder="1" applyAlignment="1">
      <alignment horizontal="center"/>
    </xf>
    <xf numFmtId="0" fontId="33" fillId="4" borderId="17" xfId="56" applyFont="1" applyFill="1" applyBorder="1" applyAlignment="1">
      <alignment horizontal="center"/>
    </xf>
    <xf numFmtId="0" fontId="33" fillId="4" borderId="18" xfId="56" applyFont="1" applyFill="1" applyBorder="1" applyAlignment="1">
      <alignment horizontal="center"/>
    </xf>
    <xf numFmtId="0" fontId="38" fillId="4" borderId="25" xfId="0" applyFont="1" applyFill="1" applyBorder="1" applyAlignment="1">
      <alignment horizontal="center"/>
    </xf>
    <xf numFmtId="0" fontId="38" fillId="4" borderId="4" xfId="0" applyFont="1" applyFill="1" applyBorder="1" applyAlignment="1">
      <alignment horizontal="center"/>
    </xf>
    <xf numFmtId="0" fontId="38" fillId="4" borderId="3" xfId="0" applyFont="1" applyFill="1" applyBorder="1" applyAlignment="1">
      <alignment horizontal="center"/>
    </xf>
    <xf numFmtId="0" fontId="38" fillId="4" borderId="0" xfId="0" applyFont="1" applyFill="1" applyAlignment="1">
      <alignment horizontal="center"/>
    </xf>
    <xf numFmtId="0" fontId="38" fillId="4" borderId="17" xfId="0" applyFont="1" applyFill="1" applyBorder="1" applyAlignment="1">
      <alignment horizontal="center"/>
    </xf>
    <xf numFmtId="0" fontId="38" fillId="4" borderId="7" xfId="0" applyFont="1" applyFill="1" applyBorder="1" applyAlignment="1">
      <alignment horizontal="center"/>
    </xf>
    <xf numFmtId="178" fontId="31" fillId="4" borderId="3" xfId="18" applyNumberFormat="1" applyFont="1" applyFill="1" applyBorder="1" applyAlignment="1">
      <alignment horizontal="center"/>
    </xf>
    <xf numFmtId="178" fontId="31" fillId="4" borderId="0" xfId="18" applyNumberFormat="1" applyFont="1" applyFill="1" applyBorder="1" applyAlignment="1">
      <alignment horizontal="center"/>
    </xf>
    <xf numFmtId="178" fontId="31" fillId="4" borderId="17" xfId="18" applyNumberFormat="1" applyFont="1" applyFill="1" applyBorder="1" applyAlignment="1">
      <alignment horizontal="center"/>
    </xf>
    <xf numFmtId="178" fontId="31" fillId="4" borderId="7" xfId="18" applyNumberFormat="1" applyFont="1" applyFill="1" applyBorder="1" applyAlignment="1">
      <alignment horizontal="center"/>
    </xf>
    <xf numFmtId="169" fontId="10" fillId="4" borderId="72" xfId="14" applyNumberFormat="1" applyFont="1" applyFill="1" applyBorder="1" applyAlignment="1">
      <alignment horizontal="center" vertical="center" wrapText="1"/>
    </xf>
    <xf numFmtId="169" fontId="10" fillId="4" borderId="29" xfId="14" applyNumberFormat="1" applyFont="1" applyFill="1" applyBorder="1" applyAlignment="1">
      <alignment horizontal="center" vertical="center" wrapText="1"/>
    </xf>
    <xf numFmtId="0" fontId="33" fillId="4" borderId="25" xfId="27" applyFont="1" applyFill="1" applyBorder="1" applyAlignment="1">
      <alignment horizontal="center"/>
    </xf>
    <xf numFmtId="0" fontId="33" fillId="4" borderId="30" xfId="27" applyFont="1" applyFill="1" applyBorder="1" applyAlignment="1">
      <alignment horizontal="center"/>
    </xf>
    <xf numFmtId="0" fontId="33" fillId="4" borderId="3" xfId="27" applyFont="1" applyFill="1" applyBorder="1" applyAlignment="1">
      <alignment horizontal="center"/>
    </xf>
    <xf numFmtId="0" fontId="33" fillId="4" borderId="13" xfId="27" applyFont="1" applyFill="1" applyBorder="1" applyAlignment="1">
      <alignment horizontal="center"/>
    </xf>
    <xf numFmtId="0" fontId="33" fillId="4" borderId="17" xfId="27" applyFont="1" applyFill="1" applyBorder="1" applyAlignment="1">
      <alignment horizontal="center"/>
    </xf>
    <xf numFmtId="0" fontId="33" fillId="4" borderId="18" xfId="27" applyFont="1" applyFill="1" applyBorder="1" applyAlignment="1">
      <alignment horizontal="center"/>
    </xf>
    <xf numFmtId="178" fontId="38" fillId="4" borderId="25" xfId="14" applyNumberFormat="1" applyFont="1" applyFill="1" applyBorder="1" applyAlignment="1">
      <alignment horizontal="center" vertical="top"/>
    </xf>
    <xf numFmtId="178" fontId="38" fillId="4" borderId="4" xfId="14" applyNumberFormat="1" applyFont="1" applyFill="1" applyBorder="1" applyAlignment="1">
      <alignment horizontal="center" vertical="top"/>
    </xf>
    <xf numFmtId="178" fontId="38" fillId="4" borderId="3" xfId="14" applyNumberFormat="1" applyFont="1" applyFill="1" applyBorder="1" applyAlignment="1">
      <alignment horizontal="center" vertical="top"/>
    </xf>
    <xf numFmtId="178" fontId="38" fillId="4" borderId="0" xfId="14" applyNumberFormat="1" applyFont="1" applyFill="1" applyBorder="1" applyAlignment="1">
      <alignment horizontal="center" vertical="top"/>
    </xf>
    <xf numFmtId="178" fontId="38" fillId="4" borderId="17" xfId="14" applyNumberFormat="1" applyFont="1" applyFill="1" applyBorder="1" applyAlignment="1">
      <alignment horizontal="center" vertical="top"/>
    </xf>
    <xf numFmtId="178" fontId="38" fillId="4" borderId="7" xfId="14" applyNumberFormat="1" applyFont="1" applyFill="1" applyBorder="1" applyAlignment="1">
      <alignment horizontal="center" vertical="top"/>
    </xf>
    <xf numFmtId="0" fontId="14" fillId="0" borderId="0" xfId="27" applyFont="1" applyAlignment="1">
      <alignment horizontal="left"/>
    </xf>
    <xf numFmtId="0" fontId="14" fillId="0" borderId="13" xfId="27" applyFont="1" applyBorder="1" applyAlignment="1">
      <alignment horizontal="left"/>
    </xf>
    <xf numFmtId="0" fontId="17" fillId="0" borderId="0" xfId="27" applyFont="1" applyAlignment="1">
      <alignment horizontal="left"/>
    </xf>
    <xf numFmtId="0" fontId="17" fillId="0" borderId="13" xfId="27" applyFont="1" applyBorder="1" applyAlignment="1">
      <alignment horizontal="left"/>
    </xf>
    <xf numFmtId="0" fontId="14" fillId="0" borderId="0" xfId="55" applyFont="1" applyAlignment="1">
      <alignment horizontal="left" vertical="top" wrapText="1"/>
    </xf>
    <xf numFmtId="0" fontId="14" fillId="0" borderId="13" xfId="55" applyFont="1" applyBorder="1" applyAlignment="1">
      <alignment horizontal="left" vertical="top" wrapText="1"/>
    </xf>
    <xf numFmtId="0" fontId="14" fillId="0" borderId="0" xfId="27" applyFont="1" applyAlignment="1">
      <alignment horizontal="left" vertical="top"/>
    </xf>
    <xf numFmtId="0" fontId="14" fillId="0" borderId="13" xfId="27" applyFont="1" applyBorder="1" applyAlignment="1">
      <alignment horizontal="left" vertical="top"/>
    </xf>
    <xf numFmtId="0" fontId="14" fillId="0" borderId="0" xfId="27" applyFont="1" applyAlignment="1">
      <alignment horizontal="left" vertical="top" wrapText="1"/>
    </xf>
    <xf numFmtId="0" fontId="14" fillId="0" borderId="13" xfId="27" applyFont="1" applyBorder="1" applyAlignment="1">
      <alignment horizontal="left" vertical="top" wrapText="1"/>
    </xf>
    <xf numFmtId="0" fontId="14" fillId="0" borderId="0" xfId="32" applyFont="1" applyAlignment="1">
      <alignment horizontal="left" vertical="top" wrapText="1"/>
    </xf>
    <xf numFmtId="0" fontId="14" fillId="0" borderId="69" xfId="38" applyFont="1" applyBorder="1" applyAlignment="1">
      <alignment horizontal="center" vertical="center" wrapText="1"/>
    </xf>
    <xf numFmtId="0" fontId="14" fillId="0" borderId="70" xfId="38" applyFont="1" applyBorder="1" applyAlignment="1">
      <alignment horizontal="center" vertical="center" wrapText="1"/>
    </xf>
    <xf numFmtId="0" fontId="14" fillId="0" borderId="71" xfId="38" applyFont="1" applyBorder="1" applyAlignment="1">
      <alignment horizontal="center" vertical="center" wrapText="1"/>
    </xf>
    <xf numFmtId="0" fontId="14" fillId="0" borderId="35" xfId="37" applyFont="1" applyBorder="1" applyAlignment="1">
      <alignment horizontal="center" vertical="top" wrapText="1"/>
    </xf>
    <xf numFmtId="0" fontId="14" fillId="0" borderId="37" xfId="37" applyFont="1" applyBorder="1" applyAlignment="1">
      <alignment horizontal="center" vertical="top" wrapText="1"/>
    </xf>
    <xf numFmtId="0" fontId="14" fillId="0" borderId="20" xfId="37" applyFont="1" applyBorder="1" applyAlignment="1">
      <alignment horizontal="center" vertical="top" wrapText="1"/>
    </xf>
    <xf numFmtId="0" fontId="14" fillId="0" borderId="22" xfId="37" applyFont="1" applyBorder="1" applyAlignment="1">
      <alignment horizontal="center" vertical="top" wrapText="1"/>
    </xf>
    <xf numFmtId="0" fontId="14" fillId="0" borderId="20" xfId="37" applyFont="1" applyBorder="1" applyAlignment="1">
      <alignment horizontal="center" vertical="top"/>
    </xf>
    <xf numFmtId="0" fontId="14" fillId="0" borderId="22" xfId="37" applyFont="1" applyBorder="1" applyAlignment="1">
      <alignment horizontal="center" vertical="top"/>
    </xf>
    <xf numFmtId="0" fontId="14" fillId="0" borderId="21" xfId="37" applyFont="1" applyBorder="1" applyAlignment="1">
      <alignment horizontal="center" wrapText="1"/>
    </xf>
    <xf numFmtId="0" fontId="14" fillId="0" borderId="24" xfId="37" applyFont="1" applyBorder="1" applyAlignment="1">
      <alignment horizontal="center" wrapText="1"/>
    </xf>
    <xf numFmtId="0" fontId="14" fillId="0" borderId="23" xfId="37" applyFont="1" applyBorder="1" applyAlignment="1">
      <alignment horizontal="center" wrapText="1"/>
    </xf>
    <xf numFmtId="0" fontId="14" fillId="0" borderId="36" xfId="37" applyFont="1" applyBorder="1" applyAlignment="1">
      <alignment horizontal="center" wrapText="1"/>
    </xf>
    <xf numFmtId="0" fontId="14" fillId="0" borderId="33" xfId="37" applyFont="1" applyBorder="1" applyAlignment="1">
      <alignment horizontal="center" vertical="top" wrapText="1"/>
    </xf>
    <xf numFmtId="0" fontId="14" fillId="0" borderId="19" xfId="37" applyFont="1" applyBorder="1" applyAlignment="1">
      <alignment horizontal="center" vertical="top" wrapText="1"/>
    </xf>
    <xf numFmtId="0" fontId="14" fillId="0" borderId="19" xfId="37" applyFont="1" applyBorder="1" applyAlignment="1">
      <alignment horizontal="center" vertical="top"/>
    </xf>
    <xf numFmtId="0" fontId="14" fillId="0" borderId="19" xfId="37" applyFont="1" applyBorder="1" applyAlignment="1">
      <alignment horizontal="center" wrapText="1"/>
    </xf>
    <xf numFmtId="0" fontId="14" fillId="0" borderId="34" xfId="37" applyFont="1" applyBorder="1" applyAlignment="1">
      <alignment horizontal="center" wrapText="1"/>
    </xf>
  </cellXfs>
  <cellStyles count="67">
    <cellStyle name="_x000a_386grabber=m" xfId="1" xr:uid="{00000000-0005-0000-0000-000000000000}"/>
    <cellStyle name="_x000b_" xfId="2" xr:uid="{00000000-0005-0000-0000-000001000000}"/>
    <cellStyle name="_~4379501" xfId="3" xr:uid="{00000000-0005-0000-0000-000002000000}"/>
    <cellStyle name="_Assoc_InterSch_PvtPlacement_Apr08" xfId="4" xr:uid="{00000000-0005-0000-0000-000003000000}"/>
    <cellStyle name="_Cash Forecast-Liquid Fund - 08-07-08" xfId="5" xr:uid="{00000000-0005-0000-0000-000004000000}"/>
    <cellStyle name="_Cash Forecast-Treasury Fund - 04-07-08" xfId="6" xr:uid="{00000000-0005-0000-0000-000005000000}"/>
    <cellStyle name="_Copy of 1Returnsa" xfId="7" xr:uid="{00000000-0005-0000-0000-000006000000}"/>
    <cellStyle name="_Half yearly-NEW FORMAT_September 2009" xfId="8" xr:uid="{00000000-0005-0000-0000-000007000000}"/>
    <cellStyle name="_MCR may08" xfId="9" xr:uid="{00000000-0005-0000-0000-000008000000}"/>
    <cellStyle name="_MCR_Final" xfId="10" xr:uid="{00000000-0005-0000-0000-000009000000}"/>
    <cellStyle name="_Returns 31.03.09" xfId="11" xr:uid="{00000000-0005-0000-0000-00000A000000}"/>
    <cellStyle name="_Template file_Equity_June_Final" xfId="12" xr:uid="{00000000-0005-0000-0000-00000B000000}"/>
    <cellStyle name="€" xfId="13" xr:uid="{00000000-0005-0000-0000-00000C000000}"/>
    <cellStyle name="Comma" xfId="14" builtinId="3"/>
    <cellStyle name="Comma 10" xfId="15" xr:uid="{00000000-0005-0000-0000-000011000000}"/>
    <cellStyle name="Comma 11" xfId="16" xr:uid="{00000000-0005-0000-0000-000012000000}"/>
    <cellStyle name="Comma 2" xfId="17" xr:uid="{00000000-0005-0000-0000-000013000000}"/>
    <cellStyle name="Comma 3" xfId="18" xr:uid="{00000000-0005-0000-0000-000014000000}"/>
    <cellStyle name="Comma 4" xfId="19" xr:uid="{00000000-0005-0000-0000-000015000000}"/>
    <cellStyle name="Comma 4 2" xfId="51" xr:uid="{E525FABB-00F9-4DA4-8F89-9BA2B7830F14}"/>
    <cellStyle name="Comma 5" xfId="20" xr:uid="{00000000-0005-0000-0000-000016000000}"/>
    <cellStyle name="Comma 7" xfId="21" xr:uid="{00000000-0005-0000-0000-000017000000}"/>
    <cellStyle name="Euro" xfId="22" xr:uid="{00000000-0005-0000-0000-000018000000}"/>
    <cellStyle name="Grey" xfId="23" xr:uid="{00000000-0005-0000-0000-000019000000}"/>
    <cellStyle name="Input [yellow]" xfId="24" xr:uid="{00000000-0005-0000-0000-00001A000000}"/>
    <cellStyle name="Nor}al" xfId="25" xr:uid="{00000000-0005-0000-0000-00001B000000}"/>
    <cellStyle name="Normal" xfId="0" builtinId="0"/>
    <cellStyle name="Normal - Style1" xfId="26" xr:uid="{00000000-0005-0000-0000-00001D000000}"/>
    <cellStyle name="Normal 10" xfId="61" xr:uid="{8C84E8C4-421E-4D3B-9681-9C50D6E2FCA6}"/>
    <cellStyle name="Normal 11" xfId="27" xr:uid="{00000000-0005-0000-0000-00001E000000}"/>
    <cellStyle name="Normal 12" xfId="56" xr:uid="{3A953500-3046-4E05-B56C-D5A10D0BA5BF}"/>
    <cellStyle name="Normal 12 2" xfId="66" xr:uid="{477CEBAA-AB03-47AE-927F-3031C5BCD8F8}"/>
    <cellStyle name="Normal 14" xfId="57" xr:uid="{5CAE860B-2938-4808-B79A-10655F70909B}"/>
    <cellStyle name="Normal 2" xfId="28" xr:uid="{00000000-0005-0000-0000-00001F000000}"/>
    <cellStyle name="Normal 2 2" xfId="29" xr:uid="{00000000-0005-0000-0000-000020000000}"/>
    <cellStyle name="Normal 2 2 2" xfId="55" xr:uid="{C8153AE1-6C19-4463-80C4-1C606D814FCA}"/>
    <cellStyle name="Normal 2 3" xfId="30" xr:uid="{00000000-0005-0000-0000-000021000000}"/>
    <cellStyle name="Normal 2 4" xfId="50" xr:uid="{214AAF2C-B6B8-4F9E-BEB6-0AFA0C5A047A}"/>
    <cellStyle name="Normal 2 5" xfId="31" xr:uid="{00000000-0005-0000-0000-000022000000}"/>
    <cellStyle name="Normal 3" xfId="32" xr:uid="{00000000-0005-0000-0000-000023000000}"/>
    <cellStyle name="Normal 3 2" xfId="33" xr:uid="{00000000-0005-0000-0000-000024000000}"/>
    <cellStyle name="Normal 4" xfId="34" xr:uid="{00000000-0005-0000-0000-000025000000}"/>
    <cellStyle name="Normal 4 2" xfId="35" xr:uid="{00000000-0005-0000-0000-000026000000}"/>
    <cellStyle name="Normal 4 3" xfId="59" xr:uid="{86FDA3A3-2484-4FBA-AC1A-E99CB585D8C1}"/>
    <cellStyle name="Normal 5" xfId="36" xr:uid="{00000000-0005-0000-0000-000027000000}"/>
    <cellStyle name="Normal 6" xfId="49" xr:uid="{4DFF3BA0-A8B0-46A1-99DC-3F2AABBB3FEE}"/>
    <cellStyle name="Normal 6 2" xfId="63" xr:uid="{E8FDCC80-CE3C-432D-8853-EBE6316A5E3A}"/>
    <cellStyle name="Normal 7" xfId="52" xr:uid="{8790036F-D50A-4BB4-AE97-7E3CC0021EFA}"/>
    <cellStyle name="Normal 7 2" xfId="64" xr:uid="{51CBB6E9-2F29-43AF-8350-0A7CAB9B7481}"/>
    <cellStyle name="Normal 8" xfId="53" xr:uid="{6A590A7F-885F-4373-892D-7EADA9FDE02F}"/>
    <cellStyle name="Normal 8 2" xfId="65" xr:uid="{E70ACD19-5E0E-42B2-81F1-99E6D03C21EC}"/>
    <cellStyle name="Normal 9" xfId="58" xr:uid="{15BBCC07-656F-4D34-B90B-709D9A37E056}"/>
    <cellStyle name="Normal_~4379501" xfId="37" xr:uid="{00000000-0005-0000-0000-000028000000}"/>
    <cellStyle name="Normal_Half yearly-NEW FORMAT_September 2009" xfId="38" xr:uid="{00000000-0005-0000-0000-000029000000}"/>
    <cellStyle name="Notes" xfId="39" xr:uid="{00000000-0005-0000-0000-00002B000000}"/>
    <cellStyle name="Percent" xfId="40" builtinId="5"/>
    <cellStyle name="Percent [2]" xfId="41" xr:uid="{00000000-0005-0000-0000-00002D000000}"/>
    <cellStyle name="Percent 10" xfId="42" xr:uid="{00000000-0005-0000-0000-00002E000000}"/>
    <cellStyle name="Percent 11" xfId="43" xr:uid="{00000000-0005-0000-0000-00002F000000}"/>
    <cellStyle name="Percent 2" xfId="44" xr:uid="{00000000-0005-0000-0000-000030000000}"/>
    <cellStyle name="Percent 3" xfId="45" xr:uid="{00000000-0005-0000-0000-000031000000}"/>
    <cellStyle name="Percent 4" xfId="54" xr:uid="{9637B807-1BA3-4A33-9DF0-1273B471E103}"/>
    <cellStyle name="Percent 5" xfId="60" xr:uid="{97F1A419-210C-4DD6-BC87-720F61B2E2DF}"/>
    <cellStyle name="Percent 6" xfId="62" xr:uid="{FB434C93-6505-47D7-BE32-DAA2E28CF086}"/>
    <cellStyle name="Style 1" xfId="46" xr:uid="{00000000-0005-0000-0000-000032000000}"/>
    <cellStyle name="Style 1 2" xfId="47" xr:uid="{00000000-0005-0000-0000-000033000000}"/>
    <cellStyle name="Times New Roman" xfId="48"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6</xdr:col>
      <xdr:colOff>668869</xdr:colOff>
      <xdr:row>126</xdr:row>
      <xdr:rowOff>128295</xdr:rowOff>
    </xdr:from>
    <xdr:to>
      <xdr:col>7</xdr:col>
      <xdr:colOff>880179</xdr:colOff>
      <xdr:row>131</xdr:row>
      <xdr:rowOff>188149</xdr:rowOff>
    </xdr:to>
    <xdr:pic>
      <xdr:nvPicPr>
        <xdr:cNvPr id="3" name="Picture 2">
          <a:extLst>
            <a:ext uri="{FF2B5EF4-FFF2-40B4-BE49-F238E27FC236}">
              <a16:creationId xmlns:a16="http://schemas.microsoft.com/office/drawing/2014/main" id="{6142A626-6D5D-415D-AB00-217E056B24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18128" y="22506165"/>
          <a:ext cx="1845847" cy="1376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328906</xdr:colOff>
      <xdr:row>135</xdr:row>
      <xdr:rowOff>5643</xdr:rowOff>
    </xdr:from>
    <xdr:to>
      <xdr:col>5</xdr:col>
      <xdr:colOff>1259055</xdr:colOff>
      <xdr:row>140</xdr:row>
      <xdr:rowOff>82630</xdr:rowOff>
    </xdr:to>
    <xdr:pic>
      <xdr:nvPicPr>
        <xdr:cNvPr id="4" name="Picture 1">
          <a:extLst>
            <a:ext uri="{FF2B5EF4-FFF2-40B4-BE49-F238E27FC236}">
              <a16:creationId xmlns:a16="http://schemas.microsoft.com/office/drawing/2014/main" id="{31033C18-D16B-48C0-B8F1-E331B024A1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73443" y="24982310"/>
          <a:ext cx="1800334" cy="1217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662163</xdr:colOff>
      <xdr:row>135</xdr:row>
      <xdr:rowOff>29163</xdr:rowOff>
    </xdr:from>
    <xdr:to>
      <xdr:col>7</xdr:col>
      <xdr:colOff>848118</xdr:colOff>
      <xdr:row>140</xdr:row>
      <xdr:rowOff>110647</xdr:rowOff>
    </xdr:to>
    <xdr:pic>
      <xdr:nvPicPr>
        <xdr:cNvPr id="5" name="Picture 3">
          <a:extLst>
            <a:ext uri="{FF2B5EF4-FFF2-40B4-BE49-F238E27FC236}">
              <a16:creationId xmlns:a16="http://schemas.microsoft.com/office/drawing/2014/main" id="{FFEE5C48-4DBE-4FC7-92A4-5FE11BBBA3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11422" y="25005830"/>
          <a:ext cx="1820492" cy="1222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284104</xdr:colOff>
      <xdr:row>143</xdr:row>
      <xdr:rowOff>168041</xdr:rowOff>
    </xdr:from>
    <xdr:to>
      <xdr:col>5</xdr:col>
      <xdr:colOff>1275290</xdr:colOff>
      <xdr:row>148</xdr:row>
      <xdr:rowOff>288144</xdr:rowOff>
    </xdr:to>
    <xdr:pic>
      <xdr:nvPicPr>
        <xdr:cNvPr id="6" name="Picture 1">
          <a:extLst>
            <a:ext uri="{FF2B5EF4-FFF2-40B4-BE49-F238E27FC236}">
              <a16:creationId xmlns:a16="http://schemas.microsoft.com/office/drawing/2014/main" id="{9888AF9E-EE99-4462-A2AD-C5232AEDAC8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28641" y="26791004"/>
          <a:ext cx="1861371" cy="111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658284</xdr:colOff>
      <xdr:row>144</xdr:row>
      <xdr:rowOff>29163</xdr:rowOff>
    </xdr:from>
    <xdr:to>
      <xdr:col>7</xdr:col>
      <xdr:colOff>836609</xdr:colOff>
      <xdr:row>149</xdr:row>
      <xdr:rowOff>9425</xdr:rowOff>
    </xdr:to>
    <xdr:pic>
      <xdr:nvPicPr>
        <xdr:cNvPr id="7" name="Picture 2">
          <a:extLst>
            <a:ext uri="{FF2B5EF4-FFF2-40B4-BE49-F238E27FC236}">
              <a16:creationId xmlns:a16="http://schemas.microsoft.com/office/drawing/2014/main" id="{69C66A28-FF09-4987-8A57-BFF7F45523A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607543" y="26828515"/>
          <a:ext cx="1812862" cy="1120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781992</xdr:colOff>
      <xdr:row>154</xdr:row>
      <xdr:rowOff>40924</xdr:rowOff>
    </xdr:from>
    <xdr:to>
      <xdr:col>7</xdr:col>
      <xdr:colOff>1067133</xdr:colOff>
      <xdr:row>158</xdr:row>
      <xdr:rowOff>21450</xdr:rowOff>
    </xdr:to>
    <xdr:pic>
      <xdr:nvPicPr>
        <xdr:cNvPr id="8" name="Picture 3">
          <a:extLst>
            <a:ext uri="{FF2B5EF4-FFF2-40B4-BE49-F238E27FC236}">
              <a16:creationId xmlns:a16="http://schemas.microsoft.com/office/drawing/2014/main" id="{CE37471F-60A5-4356-BD61-48AB18BF8CE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731251" y="29168609"/>
          <a:ext cx="1919678" cy="1168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374765</xdr:colOff>
      <xdr:row>154</xdr:row>
      <xdr:rowOff>73966</xdr:rowOff>
    </xdr:from>
    <xdr:to>
      <xdr:col>5</xdr:col>
      <xdr:colOff>1346572</xdr:colOff>
      <xdr:row>158</xdr:row>
      <xdr:rowOff>23300</xdr:rowOff>
    </xdr:to>
    <xdr:pic>
      <xdr:nvPicPr>
        <xdr:cNvPr id="9" name="Picture 8">
          <a:extLst>
            <a:ext uri="{FF2B5EF4-FFF2-40B4-BE49-F238E27FC236}">
              <a16:creationId xmlns:a16="http://schemas.microsoft.com/office/drawing/2014/main" id="{02AC9F22-0211-4CA4-B898-27C5E35C1E9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819302" y="29201651"/>
          <a:ext cx="1841992" cy="1137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626271</xdr:colOff>
      <xdr:row>162</xdr:row>
      <xdr:rowOff>72837</xdr:rowOff>
    </xdr:from>
    <xdr:to>
      <xdr:col>7</xdr:col>
      <xdr:colOff>926671</xdr:colOff>
      <xdr:row>167</xdr:row>
      <xdr:rowOff>66976</xdr:rowOff>
    </xdr:to>
    <xdr:pic>
      <xdr:nvPicPr>
        <xdr:cNvPr id="10" name="Picture 9">
          <a:extLst>
            <a:ext uri="{FF2B5EF4-FFF2-40B4-BE49-F238E27FC236}">
              <a16:creationId xmlns:a16="http://schemas.microsoft.com/office/drawing/2014/main" id="{F51153B5-470A-4B94-8087-23E93728369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575530" y="30952652"/>
          <a:ext cx="1934937" cy="1158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254941</xdr:colOff>
      <xdr:row>162</xdr:row>
      <xdr:rowOff>93015</xdr:rowOff>
    </xdr:from>
    <xdr:to>
      <xdr:col>5</xdr:col>
      <xdr:colOff>1385458</xdr:colOff>
      <xdr:row>167</xdr:row>
      <xdr:rowOff>105899</xdr:rowOff>
    </xdr:to>
    <xdr:pic>
      <xdr:nvPicPr>
        <xdr:cNvPr id="11" name="Picture 10">
          <a:extLst>
            <a:ext uri="{FF2B5EF4-FFF2-40B4-BE49-F238E27FC236}">
              <a16:creationId xmlns:a16="http://schemas.microsoft.com/office/drawing/2014/main" id="{0E23823C-D0AF-4873-8E7C-FCB0664F5EB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699478" y="31407922"/>
          <a:ext cx="2000702" cy="1177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170</xdr:row>
      <xdr:rowOff>349485</xdr:rowOff>
    </xdr:from>
    <xdr:to>
      <xdr:col>5</xdr:col>
      <xdr:colOff>1387592</xdr:colOff>
      <xdr:row>176</xdr:row>
      <xdr:rowOff>11759</xdr:rowOff>
    </xdr:to>
    <xdr:pic>
      <xdr:nvPicPr>
        <xdr:cNvPr id="12" name="Picture 3">
          <a:extLst>
            <a:ext uri="{FF2B5EF4-FFF2-40B4-BE49-F238E27FC236}">
              <a16:creationId xmlns:a16="http://schemas.microsoft.com/office/drawing/2014/main" id="{03A01FFC-0BA9-4E08-8B7A-1885E343FE6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711237" y="33087263"/>
          <a:ext cx="1991077" cy="139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629566</xdr:colOff>
      <xdr:row>170</xdr:row>
      <xdr:rowOff>290102</xdr:rowOff>
    </xdr:from>
    <xdr:to>
      <xdr:col>7</xdr:col>
      <xdr:colOff>901823</xdr:colOff>
      <xdr:row>176</xdr:row>
      <xdr:rowOff>35278</xdr:rowOff>
    </xdr:to>
    <xdr:pic>
      <xdr:nvPicPr>
        <xdr:cNvPr id="13" name="Picture 4">
          <a:extLst>
            <a:ext uri="{FF2B5EF4-FFF2-40B4-BE49-F238E27FC236}">
              <a16:creationId xmlns:a16="http://schemas.microsoft.com/office/drawing/2014/main" id="{B7A48EDA-E717-46C9-AF83-552F95264226}"/>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578825" y="33027880"/>
          <a:ext cx="1906794" cy="1473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270463</xdr:colOff>
      <xdr:row>126</xdr:row>
      <xdr:rowOff>25955</xdr:rowOff>
    </xdr:from>
    <xdr:to>
      <xdr:col>5</xdr:col>
      <xdr:colOff>1270000</xdr:colOff>
      <xdr:row>131</xdr:row>
      <xdr:rowOff>201554</xdr:rowOff>
    </xdr:to>
    <xdr:pic>
      <xdr:nvPicPr>
        <xdr:cNvPr id="14" name="Picture 13">
          <a:extLst>
            <a:ext uri="{FF2B5EF4-FFF2-40B4-BE49-F238E27FC236}">
              <a16:creationId xmlns:a16="http://schemas.microsoft.com/office/drawing/2014/main" id="{A3CE223E-34A4-0A92-6086-21F4A88C8016}"/>
            </a:ext>
          </a:extLst>
        </xdr:cNvPr>
        <xdr:cNvPicPr>
          <a:picLocks noChangeAspect="1"/>
        </xdr:cNvPicPr>
      </xdr:nvPicPr>
      <xdr:blipFill>
        <a:blip xmlns:r="http://schemas.openxmlformats.org/officeDocument/2006/relationships" r:embed="rId12"/>
        <a:stretch>
          <a:fillRect/>
        </a:stretch>
      </xdr:blipFill>
      <xdr:spPr>
        <a:xfrm>
          <a:off x="5715000" y="22403825"/>
          <a:ext cx="1869722" cy="14926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97"/>
  <sheetViews>
    <sheetView showGridLines="0" tabSelected="1" topLeftCell="B1" zoomScale="90" zoomScaleNormal="90" zoomScaleSheetLayoutView="77" workbookViewId="0">
      <pane xSplit="4" ySplit="4" topLeftCell="F5" activePane="bottomRight" state="frozen"/>
      <selection activeCell="B1" sqref="B1"/>
      <selection pane="topRight" activeCell="F1" sqref="F1"/>
      <selection pane="bottomLeft" activeCell="B5" sqref="B5"/>
      <selection pane="bottomRight" activeCell="C2" sqref="C2"/>
    </sheetView>
  </sheetViews>
  <sheetFormatPr defaultColWidth="9.140625" defaultRowHeight="12.75" x14ac:dyDescent="0.2"/>
  <cols>
    <col min="1" max="1" width="1.28515625" style="67" hidden="1" customWidth="1"/>
    <col min="2" max="2" width="7.42578125" style="67" bestFit="1" customWidth="1"/>
    <col min="3" max="3" width="8.7109375" style="72" customWidth="1"/>
    <col min="4" max="4" width="65.5703125" style="72" customWidth="1"/>
    <col min="5" max="5" width="13" style="72" customWidth="1"/>
    <col min="6" max="7" width="24.42578125" style="109" customWidth="1"/>
    <col min="8" max="11" width="24.42578125" style="72" customWidth="1"/>
    <col min="12" max="12" width="9.140625" style="72"/>
    <col min="13" max="13" width="10.5703125" style="72" bestFit="1" customWidth="1"/>
    <col min="14" max="16384" width="9.140625" style="72"/>
  </cols>
  <sheetData>
    <row r="1" spans="1:14" x14ac:dyDescent="0.2">
      <c r="C1" s="68" t="s">
        <v>0</v>
      </c>
      <c r="D1" s="69"/>
      <c r="E1" s="69"/>
      <c r="F1" s="70"/>
      <c r="G1" s="70"/>
      <c r="H1" s="69"/>
      <c r="I1" s="69"/>
      <c r="J1" s="69"/>
      <c r="K1" s="71"/>
    </row>
    <row r="2" spans="1:14" x14ac:dyDescent="0.2">
      <c r="C2" s="73" t="s">
        <v>125</v>
      </c>
      <c r="D2" s="183"/>
      <c r="E2" s="183"/>
      <c r="F2" s="184"/>
      <c r="G2" s="184"/>
      <c r="H2" s="183"/>
      <c r="I2" s="185"/>
      <c r="J2" s="183"/>
      <c r="K2" s="74"/>
    </row>
    <row r="3" spans="1:14" ht="20.25" customHeight="1" x14ac:dyDescent="0.2">
      <c r="C3" s="186" t="s">
        <v>1</v>
      </c>
      <c r="D3" s="187" t="s">
        <v>2</v>
      </c>
      <c r="E3" s="188"/>
      <c r="F3" s="297" t="s">
        <v>3</v>
      </c>
      <c r="G3" s="298"/>
      <c r="H3" s="298"/>
      <c r="I3" s="298"/>
      <c r="J3" s="298"/>
      <c r="K3" s="299"/>
    </row>
    <row r="4" spans="1:14" s="76" customFormat="1" ht="38.25" x14ac:dyDescent="0.2">
      <c r="A4" s="75"/>
      <c r="B4" s="75"/>
      <c r="C4" s="186"/>
      <c r="D4" s="187"/>
      <c r="E4" s="189"/>
      <c r="F4" s="190" t="s">
        <v>78</v>
      </c>
      <c r="G4" s="190" t="s">
        <v>4</v>
      </c>
      <c r="H4" s="190" t="s">
        <v>91</v>
      </c>
      <c r="I4" s="190" t="s">
        <v>80</v>
      </c>
      <c r="J4" s="190" t="s">
        <v>89</v>
      </c>
      <c r="K4" s="191" t="s">
        <v>90</v>
      </c>
    </row>
    <row r="5" spans="1:14" s="76" customFormat="1" ht="13.5" thickBot="1" x14ac:dyDescent="0.25">
      <c r="A5" s="75"/>
      <c r="B5" s="75"/>
      <c r="C5" s="77"/>
      <c r="D5" s="78"/>
      <c r="E5" s="79"/>
      <c r="F5" s="80" t="s">
        <v>5</v>
      </c>
      <c r="G5" s="80" t="s">
        <v>6</v>
      </c>
      <c r="H5" s="81" t="s">
        <v>7</v>
      </c>
      <c r="I5" s="81" t="s">
        <v>79</v>
      </c>
      <c r="J5" s="81" t="s">
        <v>87</v>
      </c>
      <c r="K5" s="82" t="s">
        <v>88</v>
      </c>
    </row>
    <row r="6" spans="1:14" s="86" customFormat="1" x14ac:dyDescent="0.2">
      <c r="A6" s="67"/>
      <c r="B6" s="67"/>
      <c r="C6" s="83">
        <v>1.1000000000000001</v>
      </c>
      <c r="D6" s="84" t="s">
        <v>126</v>
      </c>
      <c r="E6" s="85" t="s">
        <v>8</v>
      </c>
      <c r="F6" s="266">
        <v>9582.4210149389983</v>
      </c>
      <c r="G6" s="266">
        <v>1775.2622071000001</v>
      </c>
      <c r="H6" s="266">
        <v>1327.310495341</v>
      </c>
      <c r="I6" s="266">
        <v>1562.7241101970001</v>
      </c>
      <c r="J6" s="266">
        <v>953.96379119599987</v>
      </c>
      <c r="K6" s="267">
        <v>1061.2350301409999</v>
      </c>
      <c r="M6" s="87"/>
    </row>
    <row r="7" spans="1:14" s="86" customFormat="1" x14ac:dyDescent="0.2">
      <c r="A7" s="67"/>
      <c r="B7" s="67"/>
      <c r="C7" s="88">
        <v>1.2</v>
      </c>
      <c r="D7" s="192" t="s">
        <v>136</v>
      </c>
      <c r="E7" s="157" t="s">
        <v>8</v>
      </c>
      <c r="F7" s="268">
        <v>11223.840688429002</v>
      </c>
      <c r="G7" s="268">
        <v>1744.0268295999999</v>
      </c>
      <c r="H7" s="268">
        <v>1560.914932675</v>
      </c>
      <c r="I7" s="268">
        <v>1670.8307927320002</v>
      </c>
      <c r="J7" s="268">
        <v>1176.919082036</v>
      </c>
      <c r="K7" s="269">
        <v>1594.9380742019998</v>
      </c>
      <c r="L7" s="89"/>
      <c r="M7" s="89"/>
      <c r="N7" s="87"/>
    </row>
    <row r="8" spans="1:14" x14ac:dyDescent="0.2">
      <c r="C8" s="90"/>
      <c r="F8" s="29"/>
      <c r="G8" s="29"/>
      <c r="H8" s="193"/>
      <c r="I8" s="193"/>
      <c r="J8" s="193"/>
      <c r="K8" s="194"/>
      <c r="L8" s="86"/>
      <c r="M8" s="86"/>
      <c r="N8" s="86"/>
    </row>
    <row r="9" spans="1:14" x14ac:dyDescent="0.2">
      <c r="C9" s="91">
        <v>2</v>
      </c>
      <c r="D9" s="195" t="s">
        <v>9</v>
      </c>
      <c r="E9" s="161" t="s">
        <v>8</v>
      </c>
      <c r="F9" s="29">
        <v>82217.045058076998</v>
      </c>
      <c r="G9" s="29">
        <v>749.95268084900044</v>
      </c>
      <c r="H9" s="29">
        <v>3344.8009672959997</v>
      </c>
      <c r="I9" s="29">
        <v>780.62949952899999</v>
      </c>
      <c r="J9" s="29">
        <v>127.53679516700004</v>
      </c>
      <c r="K9" s="270">
        <v>166.48126819200002</v>
      </c>
      <c r="L9" s="89"/>
      <c r="M9" s="89"/>
      <c r="N9" s="86"/>
    </row>
    <row r="10" spans="1:14" x14ac:dyDescent="0.2">
      <c r="C10" s="90"/>
      <c r="E10" s="147"/>
      <c r="F10" s="271"/>
      <c r="G10" s="271"/>
      <c r="H10" s="271"/>
      <c r="I10" s="271"/>
      <c r="J10" s="271"/>
      <c r="K10" s="272"/>
      <c r="L10" s="86"/>
      <c r="M10" s="86"/>
      <c r="N10" s="86"/>
    </row>
    <row r="11" spans="1:14" x14ac:dyDescent="0.2">
      <c r="C11" s="90">
        <v>3.1</v>
      </c>
      <c r="D11" t="s">
        <v>127</v>
      </c>
      <c r="E11" s="147" t="s">
        <v>8</v>
      </c>
      <c r="F11" s="33">
        <v>82441.074705792998</v>
      </c>
      <c r="G11" s="33">
        <v>2456.5583570189997</v>
      </c>
      <c r="H11" s="33">
        <v>4362.1764258989997</v>
      </c>
      <c r="I11" s="33">
        <v>2250.1032421350001</v>
      </c>
      <c r="J11" s="33">
        <v>1020.1882375700001</v>
      </c>
      <c r="K11" s="61">
        <v>1153.094867458</v>
      </c>
      <c r="L11" s="86"/>
      <c r="M11" s="86"/>
      <c r="N11" s="86"/>
    </row>
    <row r="12" spans="1:14" x14ac:dyDescent="0.2">
      <c r="C12" s="91">
        <v>3.2</v>
      </c>
      <c r="D12" s="196" t="s">
        <v>129</v>
      </c>
      <c r="E12" s="161" t="s">
        <v>8</v>
      </c>
      <c r="F12" s="175">
        <v>93440.885746505999</v>
      </c>
      <c r="G12" s="175">
        <v>2493.9795104490004</v>
      </c>
      <c r="H12" s="175">
        <v>4905.715899971</v>
      </c>
      <c r="I12" s="175">
        <v>2451.4602922610002</v>
      </c>
      <c r="J12" s="175">
        <v>1304.455877203</v>
      </c>
      <c r="K12" s="65">
        <v>1761.4193423939998</v>
      </c>
      <c r="L12" s="89"/>
      <c r="M12" s="89"/>
      <c r="N12" s="86"/>
    </row>
    <row r="13" spans="1:14" x14ac:dyDescent="0.2">
      <c r="C13" s="146"/>
      <c r="E13" s="147"/>
      <c r="F13" s="29"/>
      <c r="G13" s="29"/>
      <c r="H13" s="29"/>
      <c r="I13" s="193"/>
      <c r="J13" s="193"/>
      <c r="K13" s="194"/>
      <c r="L13" s="86"/>
      <c r="M13" s="86"/>
      <c r="N13" s="86"/>
    </row>
    <row r="14" spans="1:14" x14ac:dyDescent="0.2">
      <c r="C14" s="90">
        <v>4.0999999999999996</v>
      </c>
      <c r="D14" t="s">
        <v>128</v>
      </c>
      <c r="E14" s="147" t="s">
        <v>10</v>
      </c>
      <c r="F14" s="29"/>
      <c r="G14" s="29"/>
      <c r="H14" s="29"/>
      <c r="I14" s="29"/>
      <c r="J14" s="29"/>
      <c r="K14" s="17"/>
      <c r="L14" s="86"/>
      <c r="M14" s="86"/>
      <c r="N14" s="86"/>
    </row>
    <row r="15" spans="1:14" x14ac:dyDescent="0.2">
      <c r="A15" s="67" t="s">
        <v>68</v>
      </c>
      <c r="C15" s="90"/>
      <c r="D15" s="145" t="s">
        <v>11</v>
      </c>
      <c r="E15" s="147"/>
      <c r="F15" s="59">
        <v>81.755600000000001</v>
      </c>
      <c r="G15" s="59">
        <v>1379.4304</v>
      </c>
      <c r="H15" s="59">
        <v>31.576499999999999</v>
      </c>
      <c r="I15" s="59">
        <v>14.328799999999999</v>
      </c>
      <c r="J15" s="30">
        <v>10.668100000000001</v>
      </c>
      <c r="K15" s="16">
        <v>10.852</v>
      </c>
      <c r="L15" s="86"/>
      <c r="M15" s="92"/>
      <c r="N15" s="86"/>
    </row>
    <row r="16" spans="1:14" x14ac:dyDescent="0.2">
      <c r="A16" s="67" t="s">
        <v>71</v>
      </c>
      <c r="C16" s="90"/>
      <c r="D16" s="197" t="s">
        <v>81</v>
      </c>
      <c r="E16" s="147"/>
      <c r="F16" s="36"/>
      <c r="G16" s="59">
        <v>1003</v>
      </c>
      <c r="H16" s="59"/>
      <c r="I16" s="59">
        <v>11.0182</v>
      </c>
      <c r="J16" s="59"/>
      <c r="K16" s="16">
        <v>10.4054</v>
      </c>
      <c r="L16" s="86"/>
      <c r="M16" s="86"/>
      <c r="N16" s="86"/>
    </row>
    <row r="17" spans="1:14" x14ac:dyDescent="0.2">
      <c r="A17" s="67" t="s">
        <v>72</v>
      </c>
      <c r="C17" s="90"/>
      <c r="D17" s="197" t="s">
        <v>114</v>
      </c>
      <c r="E17" s="147"/>
      <c r="F17" s="59"/>
      <c r="G17" s="59">
        <v>1001</v>
      </c>
      <c r="H17" s="59"/>
      <c r="I17" s="59"/>
      <c r="J17" s="59"/>
      <c r="K17" s="60"/>
      <c r="L17" s="86"/>
      <c r="M17" s="86"/>
      <c r="N17" s="86"/>
    </row>
    <row r="18" spans="1:14" x14ac:dyDescent="0.2">
      <c r="A18" s="67" t="s">
        <v>70</v>
      </c>
      <c r="C18" s="90"/>
      <c r="D18" s="197" t="s">
        <v>115</v>
      </c>
      <c r="E18" s="147"/>
      <c r="F18" s="59"/>
      <c r="G18" s="59">
        <v>1000.5404</v>
      </c>
      <c r="H18" s="59"/>
      <c r="I18" s="59"/>
      <c r="J18" s="59"/>
      <c r="K18" s="16"/>
      <c r="L18" s="86"/>
      <c r="M18" s="86"/>
      <c r="N18" s="86"/>
    </row>
    <row r="19" spans="1:14" x14ac:dyDescent="0.2">
      <c r="A19" s="67" t="s">
        <v>69</v>
      </c>
      <c r="C19" s="90"/>
      <c r="D19" s="145" t="s">
        <v>12</v>
      </c>
      <c r="E19" s="147"/>
      <c r="F19" s="59">
        <v>88.616500000000002</v>
      </c>
      <c r="G19" s="59">
        <v>1388.3911000000001</v>
      </c>
      <c r="H19" s="59">
        <v>33.639800000000001</v>
      </c>
      <c r="I19" s="59">
        <v>14.472899999999999</v>
      </c>
      <c r="J19" s="30">
        <v>10.702199999999999</v>
      </c>
      <c r="K19" s="16">
        <v>10.8713</v>
      </c>
      <c r="L19" s="86"/>
      <c r="M19" s="86"/>
      <c r="N19" s="86"/>
    </row>
    <row r="20" spans="1:14" x14ac:dyDescent="0.2">
      <c r="A20" s="67" t="s">
        <v>74</v>
      </c>
      <c r="C20" s="90"/>
      <c r="D20" s="197" t="s">
        <v>113</v>
      </c>
      <c r="E20" s="147"/>
      <c r="F20" s="59"/>
      <c r="G20" s="59">
        <v>1003</v>
      </c>
      <c r="H20" s="59"/>
      <c r="I20" s="59">
        <v>10.976699999999999</v>
      </c>
      <c r="J20" s="59"/>
      <c r="K20" s="60">
        <v>10.569599999999999</v>
      </c>
      <c r="L20" s="86"/>
      <c r="M20" s="86"/>
      <c r="N20" s="86"/>
    </row>
    <row r="21" spans="1:14" x14ac:dyDescent="0.2">
      <c r="A21" s="67" t="s">
        <v>75</v>
      </c>
      <c r="C21" s="90"/>
      <c r="D21" s="197" t="s">
        <v>116</v>
      </c>
      <c r="E21" s="147"/>
      <c r="F21" s="59"/>
      <c r="G21" s="59">
        <v>1001</v>
      </c>
      <c r="H21" s="59"/>
      <c r="I21" s="59"/>
      <c r="J21" s="59"/>
      <c r="K21" s="60"/>
      <c r="L21" s="86"/>
      <c r="M21" s="86"/>
      <c r="N21" s="86"/>
    </row>
    <row r="22" spans="1:14" x14ac:dyDescent="0.2">
      <c r="A22" s="67" t="s">
        <v>73</v>
      </c>
      <c r="C22" s="90"/>
      <c r="D22" s="197" t="s">
        <v>117</v>
      </c>
      <c r="E22" s="147"/>
      <c r="F22" s="59"/>
      <c r="G22" s="59">
        <v>1000.5405</v>
      </c>
      <c r="H22" s="59"/>
      <c r="I22" s="59"/>
      <c r="J22" s="59"/>
      <c r="K22" s="60"/>
      <c r="L22" s="86"/>
      <c r="M22" s="86"/>
      <c r="N22" s="86"/>
    </row>
    <row r="23" spans="1:14" x14ac:dyDescent="0.2">
      <c r="C23" s="90"/>
      <c r="D23" s="147"/>
      <c r="E23" s="147"/>
      <c r="F23" s="32"/>
      <c r="G23" s="32"/>
      <c r="H23" s="32"/>
      <c r="I23" s="32"/>
      <c r="J23" s="32"/>
      <c r="K23" s="19"/>
      <c r="L23" s="86"/>
      <c r="M23" s="86"/>
      <c r="N23" s="86"/>
    </row>
    <row r="24" spans="1:14" x14ac:dyDescent="0.2">
      <c r="C24" s="90">
        <v>4.2</v>
      </c>
      <c r="D24" t="s">
        <v>130</v>
      </c>
      <c r="E24" s="147" t="s">
        <v>10</v>
      </c>
      <c r="F24" s="32"/>
      <c r="G24" s="32"/>
      <c r="H24" s="32"/>
      <c r="I24" s="32"/>
      <c r="J24" s="32"/>
      <c r="K24" s="19"/>
      <c r="L24" s="86"/>
      <c r="M24" s="86"/>
      <c r="N24" s="86"/>
    </row>
    <row r="25" spans="1:14" x14ac:dyDescent="0.2">
      <c r="A25" s="67" t="s">
        <v>68</v>
      </c>
      <c r="B25" s="67" t="s">
        <v>68</v>
      </c>
      <c r="C25" s="90"/>
      <c r="D25" s="145" t="s">
        <v>11</v>
      </c>
      <c r="E25" s="147"/>
      <c r="F25" s="31">
        <v>78.883399999999995</v>
      </c>
      <c r="G25" s="31">
        <v>1426.0068000000001</v>
      </c>
      <c r="H25" s="31">
        <v>30.060500000000001</v>
      </c>
      <c r="I25" s="31">
        <v>14.591699999999999</v>
      </c>
      <c r="J25" s="31">
        <v>11.0405</v>
      </c>
      <c r="K25" s="18">
        <v>11.0199</v>
      </c>
      <c r="L25" s="86"/>
      <c r="M25" s="92"/>
      <c r="N25" s="93"/>
    </row>
    <row r="26" spans="1:14" x14ac:dyDescent="0.2">
      <c r="A26" s="67" t="s">
        <v>71</v>
      </c>
      <c r="B26" s="67" t="s">
        <v>71</v>
      </c>
      <c r="C26" s="90"/>
      <c r="D26" s="197" t="s">
        <v>81</v>
      </c>
      <c r="E26" s="147"/>
      <c r="F26" s="36"/>
      <c r="G26" s="31">
        <v>1009.7196</v>
      </c>
      <c r="H26" s="36"/>
      <c r="I26" s="31">
        <v>10.8819</v>
      </c>
      <c r="J26" s="36"/>
      <c r="K26" s="18">
        <v>10.232200000000001</v>
      </c>
      <c r="L26" s="86"/>
      <c r="M26" s="94"/>
      <c r="N26" s="93"/>
    </row>
    <row r="27" spans="1:14" x14ac:dyDescent="0.2">
      <c r="A27" s="67" t="s">
        <v>72</v>
      </c>
      <c r="B27" s="67" t="s">
        <v>72</v>
      </c>
      <c r="C27" s="90"/>
      <c r="D27" s="197" t="s">
        <v>114</v>
      </c>
      <c r="E27" s="147"/>
      <c r="F27" s="36"/>
      <c r="G27" s="31">
        <v>1001</v>
      </c>
      <c r="H27" s="36"/>
      <c r="I27" s="36"/>
      <c r="J27" s="36"/>
      <c r="K27" s="66"/>
      <c r="L27" s="86"/>
      <c r="M27" s="86"/>
      <c r="N27" s="86"/>
    </row>
    <row r="28" spans="1:14" x14ac:dyDescent="0.2">
      <c r="A28" s="67" t="s">
        <v>70</v>
      </c>
      <c r="B28" s="67" t="s">
        <v>70</v>
      </c>
      <c r="C28" s="90"/>
      <c r="D28" s="197" t="s">
        <v>115</v>
      </c>
      <c r="E28" s="147"/>
      <c r="F28" s="36"/>
      <c r="G28" s="31">
        <v>1000.5756</v>
      </c>
      <c r="H28" s="36"/>
      <c r="I28" s="36"/>
      <c r="J28" s="36"/>
      <c r="K28" s="66"/>
      <c r="L28" s="86"/>
      <c r="M28" s="86"/>
      <c r="N28" s="86"/>
    </row>
    <row r="29" spans="1:14" x14ac:dyDescent="0.2">
      <c r="A29" s="67" t="s">
        <v>69</v>
      </c>
      <c r="B29" s="67" t="s">
        <v>69</v>
      </c>
      <c r="C29" s="90"/>
      <c r="D29" s="145" t="s">
        <v>12</v>
      </c>
      <c r="E29" s="147"/>
      <c r="F29" s="31">
        <v>85.8001</v>
      </c>
      <c r="G29" s="31">
        <v>1435.98</v>
      </c>
      <c r="H29" s="31">
        <v>32.200699999999998</v>
      </c>
      <c r="I29" s="31">
        <v>14.7605</v>
      </c>
      <c r="J29" s="31">
        <v>11.0951</v>
      </c>
      <c r="K29" s="18">
        <v>11.055999999999999</v>
      </c>
      <c r="L29" s="86"/>
      <c r="M29" s="86"/>
      <c r="N29" s="86"/>
    </row>
    <row r="30" spans="1:14" x14ac:dyDescent="0.2">
      <c r="A30" s="67" t="s">
        <v>74</v>
      </c>
      <c r="B30" s="67" t="s">
        <v>74</v>
      </c>
      <c r="C30" s="90"/>
      <c r="D30" s="197" t="s">
        <v>113</v>
      </c>
      <c r="E30" s="147"/>
      <c r="F30" s="36"/>
      <c r="G30" s="31">
        <v>1009.8161</v>
      </c>
      <c r="H30" s="36"/>
      <c r="I30" s="31">
        <v>10.880599999999999</v>
      </c>
      <c r="J30" s="36"/>
      <c r="K30" s="18">
        <v>10.394500000000001</v>
      </c>
      <c r="L30" s="86"/>
      <c r="M30" s="86"/>
      <c r="N30" s="86"/>
    </row>
    <row r="31" spans="1:14" x14ac:dyDescent="0.2">
      <c r="A31" s="67" t="s">
        <v>75</v>
      </c>
      <c r="B31" s="67" t="s">
        <v>75</v>
      </c>
      <c r="C31" s="90"/>
      <c r="D31" s="197" t="s">
        <v>116</v>
      </c>
      <c r="E31" s="147"/>
      <c r="F31" s="36"/>
      <c r="G31" s="31">
        <v>1001</v>
      </c>
      <c r="H31" s="36"/>
      <c r="I31" s="36"/>
      <c r="J31" s="36"/>
      <c r="K31" s="66"/>
      <c r="L31" s="86"/>
      <c r="M31" s="86"/>
      <c r="N31" s="86"/>
    </row>
    <row r="32" spans="1:14" x14ac:dyDescent="0.2">
      <c r="A32" s="67" t="s">
        <v>73</v>
      </c>
      <c r="B32" s="67" t="s">
        <v>73</v>
      </c>
      <c r="C32" s="90"/>
      <c r="D32" s="197" t="s">
        <v>117</v>
      </c>
      <c r="E32" s="147"/>
      <c r="F32" s="36"/>
      <c r="G32" s="31">
        <v>1000.5756</v>
      </c>
      <c r="H32" s="36"/>
      <c r="I32" s="36"/>
      <c r="J32" s="36"/>
      <c r="K32" s="66"/>
      <c r="L32" s="86"/>
      <c r="M32" s="86"/>
      <c r="N32" s="86"/>
    </row>
    <row r="33" spans="1:14" x14ac:dyDescent="0.2">
      <c r="C33" s="90"/>
      <c r="D33" s="147"/>
      <c r="E33" s="147"/>
      <c r="F33" s="33"/>
      <c r="G33" s="33"/>
      <c r="H33" s="33"/>
      <c r="I33" s="33"/>
      <c r="J33" s="33"/>
      <c r="K33" s="20"/>
      <c r="L33" s="86"/>
      <c r="M33" s="86"/>
      <c r="N33" s="86"/>
    </row>
    <row r="34" spans="1:14" x14ac:dyDescent="0.2">
      <c r="C34" s="95">
        <v>4.3</v>
      </c>
      <c r="D34" s="198" t="s">
        <v>131</v>
      </c>
      <c r="E34" s="147"/>
      <c r="F34" s="33"/>
      <c r="G34" s="33"/>
      <c r="H34" s="33"/>
      <c r="I34" s="33"/>
      <c r="J34" s="33"/>
      <c r="K34" s="20"/>
      <c r="L34" s="86"/>
      <c r="M34" s="86"/>
      <c r="N34" s="86"/>
    </row>
    <row r="35" spans="1:14" x14ac:dyDescent="0.2">
      <c r="C35" s="95"/>
      <c r="D35" s="199" t="s">
        <v>13</v>
      </c>
      <c r="E35" s="147"/>
      <c r="F35" s="33"/>
      <c r="G35" s="33"/>
      <c r="H35" s="33"/>
      <c r="I35" s="33"/>
      <c r="J35" s="33"/>
      <c r="K35" s="20"/>
      <c r="L35" s="86"/>
      <c r="M35" s="86"/>
      <c r="N35" s="86"/>
    </row>
    <row r="36" spans="1:14" x14ac:dyDescent="0.2">
      <c r="A36" s="67" t="s">
        <v>70</v>
      </c>
      <c r="B36" s="67" t="s">
        <v>70</v>
      </c>
      <c r="C36" s="90"/>
      <c r="D36" s="197" t="s">
        <v>115</v>
      </c>
      <c r="E36" s="147" t="s">
        <v>10</v>
      </c>
      <c r="F36" s="36" t="s">
        <v>165</v>
      </c>
      <c r="G36" s="36">
        <v>33.24588885999998</v>
      </c>
      <c r="H36" s="36" t="s">
        <v>165</v>
      </c>
      <c r="I36" s="36" t="s">
        <v>165</v>
      </c>
      <c r="J36" s="36" t="s">
        <v>165</v>
      </c>
      <c r="K36" s="37">
        <v>0</v>
      </c>
      <c r="L36" s="86"/>
      <c r="M36" s="86"/>
      <c r="N36" s="86"/>
    </row>
    <row r="37" spans="1:14" x14ac:dyDescent="0.2">
      <c r="A37" s="67" t="s">
        <v>72</v>
      </c>
      <c r="B37" s="67" t="s">
        <v>72</v>
      </c>
      <c r="C37" s="90"/>
      <c r="D37" s="197" t="s">
        <v>114</v>
      </c>
      <c r="E37" s="147" t="s">
        <v>10</v>
      </c>
      <c r="F37" s="36" t="s">
        <v>165</v>
      </c>
      <c r="G37" s="36">
        <v>33.272597139999995</v>
      </c>
      <c r="H37" s="36" t="s">
        <v>165</v>
      </c>
      <c r="I37" s="36" t="s">
        <v>165</v>
      </c>
      <c r="J37" s="36" t="s">
        <v>165</v>
      </c>
      <c r="K37" s="37">
        <v>0</v>
      </c>
      <c r="L37" s="86"/>
      <c r="M37" s="86"/>
      <c r="N37" s="86"/>
    </row>
    <row r="38" spans="1:14" x14ac:dyDescent="0.2">
      <c r="A38" s="67" t="s">
        <v>71</v>
      </c>
      <c r="B38" s="67" t="s">
        <v>71</v>
      </c>
      <c r="C38" s="90"/>
      <c r="D38" s="197" t="s">
        <v>81</v>
      </c>
      <c r="E38" s="147" t="s">
        <v>10</v>
      </c>
      <c r="F38" s="36" t="s">
        <v>165</v>
      </c>
      <c r="G38" s="36">
        <v>26.678899680000001</v>
      </c>
      <c r="H38" s="36" t="s">
        <v>165</v>
      </c>
      <c r="I38" s="36">
        <v>0.33255875000000001</v>
      </c>
      <c r="J38" s="36" t="s">
        <v>165</v>
      </c>
      <c r="K38" s="37">
        <v>0.32813600999999998</v>
      </c>
      <c r="L38" s="86"/>
      <c r="M38" s="86"/>
      <c r="N38" s="86"/>
    </row>
    <row r="39" spans="1:14" x14ac:dyDescent="0.2">
      <c r="A39" s="67" t="s">
        <v>73</v>
      </c>
      <c r="B39" s="67" t="s">
        <v>73</v>
      </c>
      <c r="C39" s="90"/>
      <c r="D39" s="197" t="s">
        <v>117</v>
      </c>
      <c r="E39" s="147" t="s">
        <v>10</v>
      </c>
      <c r="F39" s="36" t="s">
        <v>165</v>
      </c>
      <c r="G39" s="36">
        <v>33.794928069999997</v>
      </c>
      <c r="H39" s="36" t="s">
        <v>165</v>
      </c>
      <c r="I39" s="36" t="s">
        <v>165</v>
      </c>
      <c r="J39" s="36" t="s">
        <v>165</v>
      </c>
      <c r="K39" s="37">
        <v>0</v>
      </c>
      <c r="L39" s="86"/>
      <c r="M39" s="86"/>
      <c r="N39" s="86"/>
    </row>
    <row r="40" spans="1:14" x14ac:dyDescent="0.2">
      <c r="A40" s="67" t="s">
        <v>75</v>
      </c>
      <c r="B40" s="67" t="s">
        <v>75</v>
      </c>
      <c r="C40" s="90"/>
      <c r="D40" s="197" t="s">
        <v>116</v>
      </c>
      <c r="E40" s="147" t="s">
        <v>10</v>
      </c>
      <c r="F40" s="36" t="s">
        <v>165</v>
      </c>
      <c r="G40" s="36">
        <v>33.768303170000003</v>
      </c>
      <c r="H40" s="36" t="s">
        <v>165</v>
      </c>
      <c r="I40" s="36" t="s">
        <v>165</v>
      </c>
      <c r="J40" s="36" t="s">
        <v>165</v>
      </c>
      <c r="K40" s="37">
        <v>0</v>
      </c>
      <c r="L40" s="86"/>
      <c r="M40" s="86"/>
      <c r="N40" s="86"/>
    </row>
    <row r="41" spans="1:14" x14ac:dyDescent="0.2">
      <c r="A41" s="67" t="s">
        <v>74</v>
      </c>
      <c r="B41" s="67" t="s">
        <v>74</v>
      </c>
      <c r="C41" s="90"/>
      <c r="D41" s="197" t="s">
        <v>113</v>
      </c>
      <c r="E41" s="147" t="s">
        <v>10</v>
      </c>
      <c r="F41" s="36" t="s">
        <v>165</v>
      </c>
      <c r="G41" s="36">
        <v>27.085099969999998</v>
      </c>
      <c r="H41" s="36" t="s">
        <v>165</v>
      </c>
      <c r="I41" s="36">
        <v>0.30803217999999999</v>
      </c>
      <c r="J41" s="36" t="s">
        <v>165</v>
      </c>
      <c r="K41" s="37">
        <v>0.34766807</v>
      </c>
      <c r="L41" s="86"/>
      <c r="M41" s="86"/>
      <c r="N41" s="86"/>
    </row>
    <row r="42" spans="1:14" x14ac:dyDescent="0.2">
      <c r="C42" s="95"/>
      <c r="D42" s="199" t="s">
        <v>14</v>
      </c>
      <c r="E42" s="147"/>
      <c r="F42" s="38"/>
      <c r="G42" s="38"/>
      <c r="H42" s="38"/>
      <c r="I42" s="38"/>
      <c r="J42" s="38"/>
      <c r="K42" s="39"/>
      <c r="L42" s="86"/>
      <c r="M42" s="86"/>
      <c r="N42" s="86"/>
    </row>
    <row r="43" spans="1:14" x14ac:dyDescent="0.2">
      <c r="A43" s="67" t="s">
        <v>70</v>
      </c>
      <c r="B43" s="67" t="s">
        <v>70</v>
      </c>
      <c r="C43" s="90"/>
      <c r="D43" s="197" t="s">
        <v>115</v>
      </c>
      <c r="E43" s="147" t="s">
        <v>10</v>
      </c>
      <c r="F43" s="36" t="s">
        <v>165</v>
      </c>
      <c r="G43" s="36">
        <v>33.24588885999998</v>
      </c>
      <c r="H43" s="36" t="s">
        <v>165</v>
      </c>
      <c r="I43" s="36" t="s">
        <v>165</v>
      </c>
      <c r="J43" s="36" t="s">
        <v>165</v>
      </c>
      <c r="K43" s="37">
        <v>0</v>
      </c>
      <c r="L43" s="86"/>
      <c r="M43" s="86"/>
      <c r="N43" s="86"/>
    </row>
    <row r="44" spans="1:14" x14ac:dyDescent="0.2">
      <c r="A44" s="67" t="s">
        <v>72</v>
      </c>
      <c r="B44" s="67" t="s">
        <v>72</v>
      </c>
      <c r="C44" s="90"/>
      <c r="D44" s="197" t="s">
        <v>114</v>
      </c>
      <c r="E44" s="147" t="s">
        <v>10</v>
      </c>
      <c r="F44" s="36" t="s">
        <v>165</v>
      </c>
      <c r="G44" s="36">
        <v>33.272597139999995</v>
      </c>
      <c r="H44" s="36" t="s">
        <v>165</v>
      </c>
      <c r="I44" s="36" t="s">
        <v>165</v>
      </c>
      <c r="J44" s="36" t="s">
        <v>165</v>
      </c>
      <c r="K44" s="37">
        <v>0</v>
      </c>
      <c r="L44" s="86"/>
      <c r="M44" s="86"/>
      <c r="N44" s="86"/>
    </row>
    <row r="45" spans="1:14" x14ac:dyDescent="0.2">
      <c r="A45" s="67" t="s">
        <v>71</v>
      </c>
      <c r="B45" s="67" t="s">
        <v>71</v>
      </c>
      <c r="C45" s="90"/>
      <c r="D45" s="197" t="s">
        <v>81</v>
      </c>
      <c r="E45" s="147" t="s">
        <v>10</v>
      </c>
      <c r="F45" s="36" t="s">
        <v>165</v>
      </c>
      <c r="G45" s="36">
        <v>26.678899680000001</v>
      </c>
      <c r="H45" s="36" t="s">
        <v>165</v>
      </c>
      <c r="I45" s="36">
        <v>0.33255875000000001</v>
      </c>
      <c r="J45" s="36" t="s">
        <v>165</v>
      </c>
      <c r="K45" s="37">
        <v>0.32813600999999998</v>
      </c>
      <c r="L45" s="86"/>
      <c r="M45" s="86"/>
      <c r="N45" s="86"/>
    </row>
    <row r="46" spans="1:14" x14ac:dyDescent="0.2">
      <c r="A46" s="67" t="s">
        <v>73</v>
      </c>
      <c r="B46" s="67" t="s">
        <v>73</v>
      </c>
      <c r="C46" s="90"/>
      <c r="D46" s="197" t="s">
        <v>117</v>
      </c>
      <c r="E46" s="147" t="s">
        <v>10</v>
      </c>
      <c r="F46" s="36" t="s">
        <v>165</v>
      </c>
      <c r="G46" s="36">
        <v>33.794928069999997</v>
      </c>
      <c r="H46" s="36" t="s">
        <v>165</v>
      </c>
      <c r="I46" s="36" t="s">
        <v>165</v>
      </c>
      <c r="J46" s="36" t="s">
        <v>165</v>
      </c>
      <c r="K46" s="37">
        <v>0</v>
      </c>
      <c r="L46" s="86"/>
      <c r="M46" s="86"/>
      <c r="N46" s="86"/>
    </row>
    <row r="47" spans="1:14" x14ac:dyDescent="0.2">
      <c r="A47" s="67" t="s">
        <v>75</v>
      </c>
      <c r="B47" s="67" t="s">
        <v>75</v>
      </c>
      <c r="C47" s="90"/>
      <c r="D47" s="197" t="s">
        <v>116</v>
      </c>
      <c r="E47" s="147" t="s">
        <v>10</v>
      </c>
      <c r="F47" s="36" t="s">
        <v>165</v>
      </c>
      <c r="G47" s="36">
        <v>33.768303170000003</v>
      </c>
      <c r="H47" s="36" t="s">
        <v>165</v>
      </c>
      <c r="I47" s="36" t="s">
        <v>165</v>
      </c>
      <c r="J47" s="36" t="s">
        <v>165</v>
      </c>
      <c r="K47" s="37">
        <v>0</v>
      </c>
      <c r="L47" s="86"/>
      <c r="M47" s="86"/>
      <c r="N47" s="86"/>
    </row>
    <row r="48" spans="1:14" x14ac:dyDescent="0.2">
      <c r="A48" s="67" t="s">
        <v>74</v>
      </c>
      <c r="B48" s="67" t="s">
        <v>74</v>
      </c>
      <c r="C48" s="90"/>
      <c r="D48" s="197" t="s">
        <v>113</v>
      </c>
      <c r="E48" s="147" t="s">
        <v>10</v>
      </c>
      <c r="F48" s="36" t="s">
        <v>165</v>
      </c>
      <c r="G48" s="36">
        <v>27.085099969999998</v>
      </c>
      <c r="H48" s="36" t="s">
        <v>165</v>
      </c>
      <c r="I48" s="36">
        <v>0.30803217999999999</v>
      </c>
      <c r="J48" s="36" t="s">
        <v>165</v>
      </c>
      <c r="K48" s="37">
        <v>0.34766807</v>
      </c>
      <c r="L48" s="86"/>
      <c r="M48" s="86"/>
      <c r="N48" s="86"/>
    </row>
    <row r="49" spans="1:14" x14ac:dyDescent="0.2">
      <c r="C49" s="91"/>
      <c r="D49" s="200"/>
      <c r="E49" s="200"/>
      <c r="F49" s="214"/>
      <c r="G49" s="214"/>
      <c r="H49" s="214"/>
      <c r="I49" s="214"/>
      <c r="J49" s="214"/>
      <c r="K49" s="201"/>
      <c r="L49" s="86"/>
      <c r="M49" s="86"/>
      <c r="N49" s="86"/>
    </row>
    <row r="50" spans="1:14" x14ac:dyDescent="0.2">
      <c r="C50" s="90">
        <v>5.0999999999999996</v>
      </c>
      <c r="D50" s="72" t="s">
        <v>15</v>
      </c>
      <c r="E50" s="147"/>
      <c r="F50" s="34"/>
      <c r="G50" s="34"/>
      <c r="H50" s="34"/>
      <c r="I50" s="202"/>
      <c r="J50" s="202"/>
      <c r="K50" s="203"/>
      <c r="L50" s="86"/>
      <c r="M50" s="86"/>
      <c r="N50" s="86"/>
    </row>
    <row r="51" spans="1:14" x14ac:dyDescent="0.2">
      <c r="C51" s="90">
        <v>5.2</v>
      </c>
      <c r="D51" s="72" t="s">
        <v>16</v>
      </c>
      <c r="E51" s="147" t="s">
        <v>8</v>
      </c>
      <c r="F51" s="29">
        <v>586.79209584799992</v>
      </c>
      <c r="G51" s="29">
        <v>0</v>
      </c>
      <c r="H51" s="29">
        <v>36.469798714999996</v>
      </c>
      <c r="I51" s="29">
        <v>8.2536492849999998</v>
      </c>
      <c r="J51" s="29">
        <v>1.814503875</v>
      </c>
      <c r="K51" s="17">
        <v>4.9385804899999997</v>
      </c>
      <c r="L51" s="86"/>
      <c r="M51" s="86"/>
      <c r="N51" s="86"/>
    </row>
    <row r="52" spans="1:14" x14ac:dyDescent="0.2">
      <c r="A52" s="67" t="s">
        <v>76</v>
      </c>
      <c r="C52" s="95">
        <v>5.3</v>
      </c>
      <c r="D52" s="72" t="s">
        <v>17</v>
      </c>
      <c r="E52" s="147" t="s">
        <v>8</v>
      </c>
      <c r="F52" s="29">
        <v>595.81947257800005</v>
      </c>
      <c r="G52" s="29">
        <v>81.977052123999982</v>
      </c>
      <c r="H52" s="29">
        <v>28.838320013999997</v>
      </c>
      <c r="I52" s="29">
        <v>67.963286354000232</v>
      </c>
      <c r="J52" s="29">
        <v>8.491964531999999</v>
      </c>
      <c r="K52" s="17">
        <v>32.011493866000002</v>
      </c>
      <c r="L52" s="86"/>
      <c r="M52" s="86"/>
      <c r="N52" s="86"/>
    </row>
    <row r="53" spans="1:14" ht="25.5" x14ac:dyDescent="0.2">
      <c r="C53" s="95">
        <v>5.4</v>
      </c>
      <c r="D53" s="273" t="s">
        <v>18</v>
      </c>
      <c r="E53" s="147" t="s">
        <v>8</v>
      </c>
      <c r="F53" s="29">
        <v>2413.465777464</v>
      </c>
      <c r="G53" s="29">
        <v>-0.23803445900000003</v>
      </c>
      <c r="H53" s="29">
        <v>54.319457258000007</v>
      </c>
      <c r="I53" s="29">
        <v>17.574817638000006</v>
      </c>
      <c r="J53" s="29">
        <v>127.16747520799997</v>
      </c>
      <c r="K53" s="17">
        <v>41.839021633999998</v>
      </c>
      <c r="L53" s="86"/>
      <c r="M53" s="86"/>
      <c r="N53" s="86"/>
    </row>
    <row r="54" spans="1:14" x14ac:dyDescent="0.2">
      <c r="C54" s="90">
        <v>5.5</v>
      </c>
      <c r="D54" s="97" t="s">
        <v>19</v>
      </c>
      <c r="E54" s="147" t="s">
        <v>8</v>
      </c>
      <c r="F54" s="29">
        <v>0</v>
      </c>
      <c r="G54" s="29">
        <v>0</v>
      </c>
      <c r="H54" s="29">
        <v>0</v>
      </c>
      <c r="I54" s="29">
        <v>0</v>
      </c>
      <c r="J54" s="29">
        <v>0</v>
      </c>
      <c r="K54" s="17">
        <v>0</v>
      </c>
      <c r="L54" s="86"/>
      <c r="M54" s="86"/>
      <c r="N54" s="86"/>
    </row>
    <row r="55" spans="1:14" x14ac:dyDescent="0.2">
      <c r="A55" s="67" t="s">
        <v>77</v>
      </c>
      <c r="C55" s="90"/>
      <c r="D55" t="s">
        <v>176</v>
      </c>
      <c r="E55" s="147" t="s">
        <v>8</v>
      </c>
      <c r="F55" s="29">
        <v>22.006375049999999</v>
      </c>
      <c r="G55" s="274" t="s">
        <v>175</v>
      </c>
      <c r="H55" s="38">
        <v>0</v>
      </c>
      <c r="I55" s="29">
        <v>0.55009037500000002</v>
      </c>
      <c r="J55" s="29">
        <v>6.4087171999999998E-2</v>
      </c>
      <c r="K55" s="17">
        <v>0.45531133299999998</v>
      </c>
      <c r="L55" s="86"/>
      <c r="M55" s="86"/>
      <c r="N55" s="86"/>
    </row>
    <row r="56" spans="1:14" x14ac:dyDescent="0.2">
      <c r="C56" s="291"/>
      <c r="D56" s="292" t="s">
        <v>20</v>
      </c>
      <c r="E56" s="293" t="s">
        <v>8</v>
      </c>
      <c r="F56" s="294">
        <v>3618.0837209399997</v>
      </c>
      <c r="G56" s="294">
        <v>81.741699104999981</v>
      </c>
      <c r="H56" s="295">
        <v>119.627575987</v>
      </c>
      <c r="I56" s="294">
        <v>94.341843652000222</v>
      </c>
      <c r="J56" s="294">
        <v>137.53803078699997</v>
      </c>
      <c r="K56" s="296">
        <v>79.24440732299999</v>
      </c>
      <c r="L56" s="86"/>
      <c r="M56" s="86"/>
      <c r="N56" s="86"/>
    </row>
    <row r="57" spans="1:14" x14ac:dyDescent="0.2">
      <c r="C57" s="91"/>
      <c r="D57" s="195"/>
      <c r="E57" s="161"/>
      <c r="F57" s="175"/>
      <c r="G57" s="175"/>
      <c r="H57" s="175"/>
      <c r="I57" s="175"/>
      <c r="J57" s="175"/>
      <c r="K57" s="65"/>
      <c r="L57" s="86"/>
      <c r="M57" s="86"/>
      <c r="N57" s="86"/>
    </row>
    <row r="58" spans="1:14" x14ac:dyDescent="0.2">
      <c r="C58" s="90">
        <v>6.1</v>
      </c>
      <c r="D58" s="72" t="s">
        <v>21</v>
      </c>
      <c r="E58" s="147"/>
      <c r="F58" s="29"/>
      <c r="G58" s="29"/>
      <c r="H58" s="29"/>
      <c r="I58" s="29"/>
      <c r="J58" s="29"/>
      <c r="K58" s="17"/>
      <c r="L58" s="86"/>
      <c r="M58" s="86"/>
      <c r="N58" s="86"/>
    </row>
    <row r="59" spans="1:14" x14ac:dyDescent="0.2">
      <c r="C59" s="90"/>
      <c r="D59" t="s">
        <v>133</v>
      </c>
      <c r="E59" s="147" t="s">
        <v>8</v>
      </c>
      <c r="F59" s="29">
        <v>106.06708339000001</v>
      </c>
      <c r="G59" s="29">
        <v>0.37707565399999998</v>
      </c>
      <c r="H59" s="29">
        <v>8.6663195470000005</v>
      </c>
      <c r="I59" s="29">
        <v>0.89813848499999993</v>
      </c>
      <c r="J59" s="29">
        <v>0.42725722999999999</v>
      </c>
      <c r="K59" s="17">
        <v>0.49309796399999994</v>
      </c>
      <c r="L59" s="86"/>
      <c r="M59" s="86"/>
      <c r="N59" s="86"/>
    </row>
    <row r="60" spans="1:14" x14ac:dyDescent="0.2">
      <c r="C60" s="90"/>
      <c r="D60" t="s">
        <v>132</v>
      </c>
      <c r="E60" s="147" t="s">
        <v>8</v>
      </c>
      <c r="F60" s="29">
        <f>78.026367597-0.316427061</f>
        <v>77.709940536000005</v>
      </c>
      <c r="G60" s="29">
        <f>0.846587024-0.008518402</f>
        <v>0.83806862199999999</v>
      </c>
      <c r="H60" s="29">
        <f>3.98832709-0.016264972</f>
        <v>3.9720621179999998</v>
      </c>
      <c r="I60" s="29">
        <f>1.07189954-0.00850331</f>
        <v>1.0633962299999999</v>
      </c>
      <c r="J60" s="29">
        <f>0.626661414-0.004435659</f>
        <v>0.62222575499999999</v>
      </c>
      <c r="K60" s="17">
        <f>0.886955351-0.005850595</f>
        <v>0.88110475600000004</v>
      </c>
      <c r="L60" s="86"/>
      <c r="M60" s="86"/>
      <c r="N60" s="86"/>
    </row>
    <row r="61" spans="1:14" x14ac:dyDescent="0.2">
      <c r="C61" s="90">
        <v>6.2</v>
      </c>
      <c r="D61" t="s">
        <v>22</v>
      </c>
      <c r="E61" s="147" t="s">
        <v>8</v>
      </c>
      <c r="F61" s="29">
        <v>193.96160207800003</v>
      </c>
      <c r="G61" s="29">
        <v>1.1111549100000002</v>
      </c>
      <c r="H61" s="29">
        <v>9.9578439930000009</v>
      </c>
      <c r="I61" s="29">
        <v>2.9377423060000001</v>
      </c>
      <c r="J61" s="29">
        <v>1.1267212010000001</v>
      </c>
      <c r="K61" s="17">
        <v>1.5523344790000002</v>
      </c>
      <c r="L61" s="86"/>
      <c r="M61" s="86"/>
      <c r="N61" s="86"/>
    </row>
    <row r="62" spans="1:14" x14ac:dyDescent="0.2">
      <c r="C62" s="90">
        <v>6.3</v>
      </c>
      <c r="D62" t="s">
        <v>23</v>
      </c>
      <c r="E62" s="147" t="s">
        <v>8</v>
      </c>
      <c r="F62" s="29">
        <f>0.316549108+0.316427061</f>
        <v>0.63297616899999998</v>
      </c>
      <c r="G62" s="29">
        <f>0.009121816+0.008518402</f>
        <v>1.7640217999999999E-2</v>
      </c>
      <c r="H62" s="29">
        <f>0.01646918+0.016264972</f>
        <v>3.2734152000000002E-2</v>
      </c>
      <c r="I62" s="29">
        <f>0.008662646+0.00850331</f>
        <v>1.7165956E-2</v>
      </c>
      <c r="J62" s="38">
        <f>0.00414352131281265+0.004435659</f>
        <v>8.5791803128126495E-3</v>
      </c>
      <c r="K62" s="17">
        <f>0.005053727+0.005850595</f>
        <v>1.0904322000000001E-2</v>
      </c>
      <c r="L62" s="86"/>
      <c r="M62" s="86"/>
      <c r="N62" s="86"/>
    </row>
    <row r="63" spans="1:14" x14ac:dyDescent="0.2">
      <c r="C63" s="90">
        <v>6.4</v>
      </c>
      <c r="D63" t="s">
        <v>24</v>
      </c>
      <c r="E63" s="147" t="s">
        <v>8</v>
      </c>
      <c r="F63" s="29">
        <v>378.37160217300004</v>
      </c>
      <c r="G63" s="29">
        <v>2.3439394040000003</v>
      </c>
      <c r="H63" s="29">
        <v>22.628959810000005</v>
      </c>
      <c r="I63" s="29">
        <v>4.916442977</v>
      </c>
      <c r="J63" s="29">
        <v>2.184783366</v>
      </c>
      <c r="K63" s="270">
        <v>2.9374415210000002</v>
      </c>
      <c r="L63" s="86"/>
      <c r="M63" s="86"/>
      <c r="N63" s="86"/>
    </row>
    <row r="64" spans="1:14" x14ac:dyDescent="0.2">
      <c r="C64" s="90"/>
      <c r="D64" s="183" t="s">
        <v>134</v>
      </c>
      <c r="E64" s="147" t="s">
        <v>8</v>
      </c>
      <c r="F64" s="29">
        <v>176.25979248800004</v>
      </c>
      <c r="G64" s="29">
        <v>1.3376057310000002</v>
      </c>
      <c r="H64" s="29">
        <v>9.0360881089999996</v>
      </c>
      <c r="I64" s="29">
        <v>2.9925215379999992</v>
      </c>
      <c r="J64" s="29">
        <v>1.3904832189999998</v>
      </c>
      <c r="K64" s="17">
        <v>1.9027389250000002</v>
      </c>
      <c r="L64" s="86"/>
      <c r="M64" s="86"/>
      <c r="N64" s="86"/>
    </row>
    <row r="65" spans="1:14" x14ac:dyDescent="0.2">
      <c r="C65" s="90"/>
      <c r="D65" s="183" t="s">
        <v>135</v>
      </c>
      <c r="E65" s="147" t="s">
        <v>8</v>
      </c>
      <c r="F65" s="29">
        <v>202.11180968500005</v>
      </c>
      <c r="G65" s="29">
        <v>1.0055950340000002</v>
      </c>
      <c r="H65" s="29">
        <v>13.592871701000002</v>
      </c>
      <c r="I65" s="29">
        <v>1.9239214390000003</v>
      </c>
      <c r="J65" s="29">
        <v>0.79430014700000018</v>
      </c>
      <c r="K65" s="17">
        <v>1.0347025959999998</v>
      </c>
      <c r="L65" s="86"/>
      <c r="M65" s="86"/>
      <c r="N65" s="86"/>
    </row>
    <row r="66" spans="1:14" x14ac:dyDescent="0.2">
      <c r="C66" s="90">
        <v>6.5</v>
      </c>
      <c r="D66" s="97" t="s">
        <v>25</v>
      </c>
      <c r="E66" s="147"/>
      <c r="F66" s="33"/>
      <c r="G66" s="33"/>
      <c r="H66" s="33"/>
      <c r="I66" s="33"/>
      <c r="J66" s="33"/>
      <c r="K66" s="61"/>
      <c r="L66" s="86"/>
      <c r="M66" s="86"/>
      <c r="N66" s="86"/>
    </row>
    <row r="67" spans="1:14" x14ac:dyDescent="0.2">
      <c r="C67" s="90"/>
      <c r="D67" s="243" t="s">
        <v>166</v>
      </c>
      <c r="E67" s="147" t="s">
        <v>26</v>
      </c>
      <c r="F67" s="35">
        <v>4.4854375073793817E-3</v>
      </c>
      <c r="G67" s="35">
        <v>3.7283105074902923E-3</v>
      </c>
      <c r="H67" s="35">
        <v>4.464144409449174E-3</v>
      </c>
      <c r="I67" s="35">
        <v>5.0228047418896171E-3</v>
      </c>
      <c r="J67" s="35">
        <v>1.9306686296551466E-3</v>
      </c>
      <c r="K67" s="263">
        <v>4.2589127941446217E-3</v>
      </c>
      <c r="L67" s="86"/>
      <c r="M67" s="86"/>
      <c r="N67" s="86"/>
    </row>
    <row r="68" spans="1:14" x14ac:dyDescent="0.2">
      <c r="C68" s="90"/>
      <c r="D68" s="243" t="s">
        <v>167</v>
      </c>
      <c r="E68" s="147" t="s">
        <v>26</v>
      </c>
      <c r="F68" s="35">
        <v>4.4846455604318569E-3</v>
      </c>
      <c r="G68" s="35">
        <v>3.7205009649217565E-3</v>
      </c>
      <c r="H68" s="35">
        <v>4.4537174658579575E-3</v>
      </c>
      <c r="I68" s="35">
        <v>5.011907511064154E-3</v>
      </c>
      <c r="J68" s="35">
        <v>1.9155014658439337E-3</v>
      </c>
      <c r="K68" s="263">
        <v>4.2793784366615718E-3</v>
      </c>
      <c r="L68" s="86"/>
      <c r="M68" s="86"/>
      <c r="N68" s="86"/>
    </row>
    <row r="69" spans="1:14" ht="25.5" x14ac:dyDescent="0.2">
      <c r="C69" s="90"/>
      <c r="D69" s="143" t="s">
        <v>27</v>
      </c>
      <c r="E69" s="152"/>
      <c r="F69" s="35"/>
      <c r="G69" s="35"/>
      <c r="H69" s="35"/>
      <c r="I69" s="35"/>
      <c r="J69" s="35"/>
      <c r="K69" s="263"/>
      <c r="L69" s="86"/>
      <c r="M69" s="86"/>
      <c r="N69" s="86"/>
    </row>
    <row r="70" spans="1:14" x14ac:dyDescent="0.2">
      <c r="C70" s="90"/>
      <c r="D70" s="243" t="s">
        <v>166</v>
      </c>
      <c r="E70" s="147" t="s">
        <v>26</v>
      </c>
      <c r="F70" s="35">
        <v>6.2967701916285335E-3</v>
      </c>
      <c r="G70" s="35">
        <v>6.5807342991117054E-3</v>
      </c>
      <c r="H70" s="35">
        <v>6.2549321402123456E-3</v>
      </c>
      <c r="I70" s="35">
        <v>6.8558891111978656E-3</v>
      </c>
      <c r="J70" s="35">
        <v>3.0065952255072968E-3</v>
      </c>
      <c r="K70" s="263">
        <v>6.5978992446993189E-3</v>
      </c>
      <c r="L70" s="86"/>
      <c r="M70" s="86"/>
      <c r="N70" s="86"/>
    </row>
    <row r="71" spans="1:14" ht="12" customHeight="1" x14ac:dyDescent="0.2">
      <c r="C71" s="90"/>
      <c r="D71" s="243" t="s">
        <v>167</v>
      </c>
      <c r="E71" s="147" t="s">
        <v>26</v>
      </c>
      <c r="F71" s="35">
        <v>1.3229548118388888E-2</v>
      </c>
      <c r="G71" s="35">
        <v>1.0547017972029612E-2</v>
      </c>
      <c r="H71" s="35">
        <v>1.7176390924809513E-2</v>
      </c>
      <c r="I71" s="35">
        <v>1.2836467263392957E-2</v>
      </c>
      <c r="J71" s="35">
        <v>6.506790815793838E-3</v>
      </c>
      <c r="K71" s="264">
        <v>1.2601198720506034E-2</v>
      </c>
      <c r="L71" s="86"/>
      <c r="M71" s="86"/>
      <c r="N71" s="86"/>
    </row>
    <row r="72" spans="1:14" s="98" customFormat="1" x14ac:dyDescent="0.2">
      <c r="A72" s="67"/>
      <c r="B72" s="67"/>
      <c r="C72" s="258"/>
      <c r="D72" s="153"/>
      <c r="E72" s="156"/>
      <c r="F72" s="155"/>
      <c r="G72" s="155"/>
      <c r="H72" s="155"/>
      <c r="I72" s="155"/>
      <c r="J72" s="155"/>
      <c r="K72" s="262"/>
      <c r="L72" s="86"/>
      <c r="M72" s="99"/>
      <c r="N72" s="86"/>
    </row>
    <row r="73" spans="1:14" s="98" customFormat="1" x14ac:dyDescent="0.2">
      <c r="A73" s="67"/>
      <c r="B73" s="67"/>
      <c r="C73" s="259"/>
      <c r="D73" s="238" t="s">
        <v>149</v>
      </c>
      <c r="E73" s="147" t="s">
        <v>8</v>
      </c>
      <c r="F73" s="239">
        <v>86728.03</v>
      </c>
      <c r="G73" s="239">
        <v>2398.58</v>
      </c>
      <c r="H73" s="239">
        <v>4477.2</v>
      </c>
      <c r="I73" s="239">
        <v>2351.7399999999998</v>
      </c>
      <c r="J73" s="239">
        <v>1172.31</v>
      </c>
      <c r="K73" s="261">
        <v>1488.59</v>
      </c>
      <c r="L73" s="86"/>
      <c r="M73" s="86"/>
      <c r="N73" s="86"/>
    </row>
    <row r="74" spans="1:14" s="98" customFormat="1" x14ac:dyDescent="0.2">
      <c r="A74" s="67"/>
      <c r="B74" s="67"/>
      <c r="C74" s="260"/>
      <c r="D74" s="240" t="s">
        <v>121</v>
      </c>
      <c r="E74" s="157"/>
      <c r="F74" s="241">
        <v>182</v>
      </c>
      <c r="G74" s="241">
        <v>182</v>
      </c>
      <c r="H74" s="241">
        <v>182</v>
      </c>
      <c r="I74" s="241">
        <v>182</v>
      </c>
      <c r="J74" s="241">
        <v>182</v>
      </c>
      <c r="K74" s="242">
        <v>182</v>
      </c>
      <c r="L74" s="86"/>
      <c r="M74" s="86"/>
      <c r="N74" s="86"/>
    </row>
    <row r="75" spans="1:14" x14ac:dyDescent="0.2">
      <c r="C75" s="90"/>
      <c r="E75" s="147"/>
      <c r="F75" s="34"/>
      <c r="G75" s="34"/>
      <c r="H75" s="34"/>
      <c r="I75" s="34"/>
      <c r="J75" s="34"/>
      <c r="K75" s="21"/>
      <c r="L75" s="86"/>
      <c r="M75" s="86"/>
      <c r="N75" s="86"/>
    </row>
    <row r="76" spans="1:14" x14ac:dyDescent="0.2">
      <c r="C76" s="90">
        <v>7.1</v>
      </c>
      <c r="D76" t="s">
        <v>66</v>
      </c>
      <c r="E76" s="147" t="s">
        <v>26</v>
      </c>
      <c r="F76" s="34"/>
      <c r="G76" s="34"/>
      <c r="H76" s="34"/>
      <c r="I76" s="34"/>
      <c r="J76" s="34"/>
      <c r="K76" s="21"/>
      <c r="L76" s="86"/>
      <c r="M76" s="86"/>
      <c r="N76" s="86"/>
    </row>
    <row r="77" spans="1:14" x14ac:dyDescent="0.2">
      <c r="C77" s="90"/>
      <c r="D77" s="243" t="s">
        <v>167</v>
      </c>
      <c r="E77" s="147"/>
      <c r="F77" s="100">
        <v>-3.5440648163772459E-2</v>
      </c>
      <c r="G77" s="100">
        <v>3.354961427619485E-2</v>
      </c>
      <c r="H77" s="100">
        <v>-4.9614603949440061E-2</v>
      </c>
      <c r="I77" s="100">
        <v>1.7715533174776921E-2</v>
      </c>
      <c r="J77" s="101">
        <v>3.5315409934451703E-2</v>
      </c>
      <c r="K77" s="102">
        <v>1.5181803944689598E-2</v>
      </c>
      <c r="L77" s="86"/>
      <c r="M77" s="86"/>
      <c r="N77" s="86"/>
    </row>
    <row r="78" spans="1:14" x14ac:dyDescent="0.2">
      <c r="C78" s="90"/>
      <c r="D78" s="243" t="s">
        <v>166</v>
      </c>
      <c r="E78" s="147"/>
      <c r="F78" s="100">
        <v>-3.2109558753024681E-2</v>
      </c>
      <c r="G78" s="100">
        <v>3.4057920867975655E-2</v>
      </c>
      <c r="H78" s="62">
        <v>-4.4421561179431301E-2</v>
      </c>
      <c r="I78" s="62">
        <v>1.9230769230769384E-2</v>
      </c>
      <c r="J78" s="101">
        <v>3.7109393256746559E-2</v>
      </c>
      <c r="K78" s="102">
        <v>1.669042254816322E-2</v>
      </c>
      <c r="L78" s="86"/>
      <c r="M78" s="86"/>
      <c r="N78" s="86"/>
    </row>
    <row r="79" spans="1:14" x14ac:dyDescent="0.2">
      <c r="C79" s="90"/>
      <c r="D79" s="147"/>
      <c r="E79" s="147"/>
      <c r="F79" s="62"/>
      <c r="G79" s="62"/>
      <c r="H79" s="62"/>
      <c r="I79" s="62"/>
      <c r="J79" s="62"/>
      <c r="K79" s="102"/>
      <c r="L79" s="86"/>
      <c r="M79" s="86"/>
      <c r="N79" s="86"/>
    </row>
    <row r="80" spans="1:14" x14ac:dyDescent="0.2">
      <c r="C80" s="90"/>
      <c r="D80" s="243" t="s">
        <v>168</v>
      </c>
      <c r="E80" s="147" t="s">
        <v>26</v>
      </c>
      <c r="F80" s="62">
        <v>-0.1178767778847043</v>
      </c>
      <c r="G80" s="62">
        <v>3.5100526854725755E-2</v>
      </c>
      <c r="H80" s="62">
        <v>-0.1178767778847043</v>
      </c>
      <c r="I80" s="62">
        <v>1.5297330473325932E-2</v>
      </c>
      <c r="J80" s="101">
        <v>4.3662749295252379E-2</v>
      </c>
      <c r="K80" s="102">
        <v>-3.6101264599825766E-2</v>
      </c>
      <c r="L80" s="86"/>
      <c r="M80" s="86"/>
      <c r="N80" s="86"/>
    </row>
    <row r="81" spans="3:14" x14ac:dyDescent="0.2">
      <c r="C81" s="90"/>
      <c r="E81" s="147"/>
      <c r="F81" s="63"/>
      <c r="G81" s="63"/>
      <c r="H81" s="63"/>
      <c r="I81" s="63"/>
      <c r="J81" s="63"/>
      <c r="K81" s="102"/>
      <c r="L81" s="86"/>
      <c r="M81" s="86"/>
      <c r="N81" s="86"/>
    </row>
    <row r="82" spans="3:14" ht="25.5" x14ac:dyDescent="0.2">
      <c r="C82" s="95">
        <v>7.2</v>
      </c>
      <c r="D82" s="265" t="s">
        <v>174</v>
      </c>
      <c r="E82" s="147"/>
      <c r="F82" s="63"/>
      <c r="G82" s="63"/>
      <c r="H82" s="63"/>
      <c r="I82" s="63"/>
      <c r="J82" s="63"/>
      <c r="K82" s="102"/>
      <c r="L82" s="86"/>
      <c r="M82" s="86"/>
      <c r="N82" s="86"/>
    </row>
    <row r="83" spans="3:14" x14ac:dyDescent="0.2">
      <c r="C83" s="95"/>
      <c r="D83" s="176"/>
      <c r="E83" s="147"/>
      <c r="F83" s="63"/>
      <c r="G83" s="63"/>
      <c r="H83" s="63"/>
      <c r="I83" s="63"/>
      <c r="J83" s="63"/>
      <c r="K83" s="102"/>
      <c r="L83" s="86"/>
      <c r="M83" s="86"/>
      <c r="N83" s="86"/>
    </row>
    <row r="84" spans="3:14" x14ac:dyDescent="0.2">
      <c r="C84" s="95"/>
      <c r="D84" s="176" t="s">
        <v>28</v>
      </c>
      <c r="E84" s="147" t="s">
        <v>26</v>
      </c>
      <c r="F84" s="63"/>
      <c r="G84" s="63"/>
      <c r="H84" s="63"/>
      <c r="I84" s="63"/>
      <c r="J84" s="63"/>
      <c r="K84" s="102"/>
      <c r="L84" s="86"/>
      <c r="M84" s="86"/>
      <c r="N84" s="86"/>
    </row>
    <row r="85" spans="3:14" x14ac:dyDescent="0.2">
      <c r="C85" s="90"/>
      <c r="D85" s="243" t="s">
        <v>167</v>
      </c>
      <c r="E85" s="147"/>
      <c r="F85" s="100">
        <v>0.13675214163261207</v>
      </c>
      <c r="G85" s="100">
        <v>6.9027832524169774E-2</v>
      </c>
      <c r="H85" s="100">
        <v>0.13970290280156816</v>
      </c>
      <c r="I85" s="101">
        <v>9.7535719581870683E-2</v>
      </c>
      <c r="J85" s="101">
        <v>7.1685109687439352E-2</v>
      </c>
      <c r="K85" s="102">
        <v>9.9735542138615907E-2</v>
      </c>
      <c r="L85" s="86"/>
      <c r="M85" s="86"/>
      <c r="N85" s="86"/>
    </row>
    <row r="86" spans="3:14" x14ac:dyDescent="0.2">
      <c r="C86" s="90"/>
      <c r="D86" s="243" t="s">
        <v>166</v>
      </c>
      <c r="E86" s="147"/>
      <c r="F86" s="62">
        <v>0.14477755264620984</v>
      </c>
      <c r="G86" s="100">
        <v>7.009519210562809E-2</v>
      </c>
      <c r="H86" s="62">
        <v>0.15224998283194724</v>
      </c>
      <c r="I86" s="101">
        <v>0.10082480318564846</v>
      </c>
      <c r="J86" s="101">
        <v>7.544005893300243E-2</v>
      </c>
      <c r="K86" s="102">
        <v>0.10304094500758243</v>
      </c>
      <c r="L86" s="86"/>
      <c r="M86" s="86"/>
      <c r="N86" s="86"/>
    </row>
    <row r="87" spans="3:14" x14ac:dyDescent="0.2">
      <c r="C87" s="90"/>
      <c r="D87" s="147"/>
      <c r="E87" s="147"/>
      <c r="F87" s="62"/>
      <c r="G87" s="62"/>
      <c r="H87" s="62"/>
      <c r="I87" s="62"/>
      <c r="J87" s="62"/>
      <c r="K87" s="102"/>
      <c r="L87" s="86"/>
      <c r="M87" s="86"/>
      <c r="N87" s="86"/>
    </row>
    <row r="88" spans="3:14" x14ac:dyDescent="0.2">
      <c r="C88" s="90"/>
      <c r="D88" s="243" t="s">
        <v>168</v>
      </c>
      <c r="E88" s="147" t="s">
        <v>26</v>
      </c>
      <c r="F88" s="62">
        <v>6.3195571080411295E-2</v>
      </c>
      <c r="G88" s="100">
        <v>7.242743050067868E-2</v>
      </c>
      <c r="H88" s="62">
        <v>6.3195571080411295E-2</v>
      </c>
      <c r="I88" s="101">
        <v>8.5181779088183029E-2</v>
      </c>
      <c r="J88" s="101">
        <v>7.6480763547226216E-2</v>
      </c>
      <c r="K88" s="102">
        <v>7.7732088551953238E-2</v>
      </c>
      <c r="L88" s="86"/>
      <c r="M88" s="86"/>
      <c r="N88" s="86"/>
    </row>
    <row r="89" spans="3:14" x14ac:dyDescent="0.2">
      <c r="C89" s="90"/>
      <c r="E89" s="147"/>
      <c r="F89" s="63"/>
      <c r="G89" s="63"/>
      <c r="H89" s="63"/>
      <c r="I89" s="64"/>
      <c r="J89" s="63"/>
      <c r="K89" s="102"/>
      <c r="L89" s="86"/>
      <c r="M89" s="86"/>
      <c r="N89" s="86"/>
    </row>
    <row r="90" spans="3:14" x14ac:dyDescent="0.2">
      <c r="C90" s="90"/>
      <c r="D90" s="72" t="s">
        <v>29</v>
      </c>
      <c r="E90" s="147" t="s">
        <v>26</v>
      </c>
      <c r="F90" s="63"/>
      <c r="G90" s="63"/>
      <c r="H90" s="63"/>
      <c r="I90" s="63"/>
      <c r="J90" s="63"/>
      <c r="K90" s="102"/>
      <c r="L90" s="86"/>
      <c r="M90" s="86"/>
      <c r="N90" s="86"/>
    </row>
    <row r="91" spans="3:14" x14ac:dyDescent="0.2">
      <c r="C91" s="90"/>
      <c r="D91" s="243" t="s">
        <v>167</v>
      </c>
      <c r="E91" s="147"/>
      <c r="F91" s="100">
        <v>0.16807277263504283</v>
      </c>
      <c r="G91" s="100">
        <v>6.3073735209138837E-2</v>
      </c>
      <c r="H91" s="100">
        <v>0.17513357030712284</v>
      </c>
      <c r="I91" s="63">
        <v>0.10920662740107945</v>
      </c>
      <c r="J91" s="101" t="s">
        <v>118</v>
      </c>
      <c r="K91" s="102" t="s">
        <v>118</v>
      </c>
      <c r="L91" s="86"/>
      <c r="M91" s="86"/>
      <c r="N91" s="86"/>
    </row>
    <row r="92" spans="3:14" x14ac:dyDescent="0.2">
      <c r="C92" s="90"/>
      <c r="D92" s="243" t="s">
        <v>166</v>
      </c>
      <c r="E92" s="147"/>
      <c r="F92" s="62">
        <v>0.17762163800692066</v>
      </c>
      <c r="G92" s="62">
        <v>6.4126436421241051E-2</v>
      </c>
      <c r="H92" s="62">
        <v>0.1890863441623305</v>
      </c>
      <c r="I92" s="63">
        <v>0.11251462210301466</v>
      </c>
      <c r="J92" s="101" t="s">
        <v>118</v>
      </c>
      <c r="K92" s="102" t="s">
        <v>118</v>
      </c>
      <c r="L92" s="86"/>
      <c r="M92" s="86"/>
      <c r="N92" s="86"/>
    </row>
    <row r="93" spans="3:14" x14ac:dyDescent="0.2">
      <c r="C93" s="90"/>
      <c r="D93" s="176"/>
      <c r="E93" s="147"/>
      <c r="F93" s="62"/>
      <c r="G93" s="62"/>
      <c r="H93" s="62"/>
      <c r="I93" s="63"/>
      <c r="J93" s="62"/>
      <c r="K93" s="102"/>
      <c r="L93" s="86"/>
      <c r="M93" s="86"/>
      <c r="N93" s="86"/>
    </row>
    <row r="94" spans="3:14" x14ac:dyDescent="0.2">
      <c r="C94" s="90"/>
      <c r="D94" s="243" t="s">
        <v>168</v>
      </c>
      <c r="E94" s="147" t="s">
        <v>26</v>
      </c>
      <c r="F94" s="62">
        <v>0.13847722495900316</v>
      </c>
      <c r="G94" s="62">
        <v>6.7521414737225838E-2</v>
      </c>
      <c r="H94" s="62">
        <v>0.13847722495900316</v>
      </c>
      <c r="I94" s="63">
        <v>8.0066035245343947E-2</v>
      </c>
      <c r="J94" s="101" t="s">
        <v>118</v>
      </c>
      <c r="K94" s="102" t="s">
        <v>118</v>
      </c>
      <c r="L94" s="86"/>
      <c r="M94" s="86"/>
      <c r="N94" s="86"/>
    </row>
    <row r="95" spans="3:14" x14ac:dyDescent="0.2">
      <c r="C95" s="90"/>
      <c r="E95" s="147"/>
      <c r="F95" s="64"/>
      <c r="G95" s="64"/>
      <c r="H95" s="64"/>
      <c r="I95" s="63"/>
      <c r="J95" s="64"/>
      <c r="K95" s="102"/>
      <c r="L95" s="86"/>
      <c r="M95" s="86"/>
      <c r="N95" s="86"/>
    </row>
    <row r="96" spans="3:14" x14ac:dyDescent="0.2">
      <c r="C96" s="90"/>
      <c r="D96" s="72" t="s">
        <v>30</v>
      </c>
      <c r="E96" s="147" t="s">
        <v>26</v>
      </c>
      <c r="F96" s="64"/>
      <c r="G96" s="64"/>
      <c r="H96" s="64"/>
      <c r="I96" s="64"/>
      <c r="J96" s="64"/>
      <c r="K96" s="102"/>
      <c r="L96" s="86"/>
      <c r="M96" s="86"/>
      <c r="N96" s="86"/>
    </row>
    <row r="97" spans="1:14" x14ac:dyDescent="0.2">
      <c r="C97" s="90"/>
      <c r="D97" s="243" t="s">
        <v>167</v>
      </c>
      <c r="E97" s="147"/>
      <c r="F97" s="100">
        <v>0.30277568643963471</v>
      </c>
      <c r="G97" s="100">
        <v>5.0449348442738851E-2</v>
      </c>
      <c r="H97" s="101">
        <v>0.29184488580874102</v>
      </c>
      <c r="I97" s="101" t="s">
        <v>118</v>
      </c>
      <c r="J97" s="101" t="s">
        <v>118</v>
      </c>
      <c r="K97" s="102" t="s">
        <v>118</v>
      </c>
      <c r="L97" s="86"/>
      <c r="M97" s="86"/>
      <c r="N97" s="86"/>
    </row>
    <row r="98" spans="1:14" x14ac:dyDescent="0.2">
      <c r="C98" s="90"/>
      <c r="D98" s="243" t="s">
        <v>166</v>
      </c>
      <c r="E98" s="147"/>
      <c r="F98" s="62">
        <v>0.31433976509030837</v>
      </c>
      <c r="G98" s="62">
        <v>5.1492796510790306E-2</v>
      </c>
      <c r="H98" s="101">
        <v>0.30738204272573699</v>
      </c>
      <c r="I98" s="101" t="s">
        <v>118</v>
      </c>
      <c r="J98" s="101" t="s">
        <v>118</v>
      </c>
      <c r="K98" s="102" t="s">
        <v>118</v>
      </c>
      <c r="L98" s="86"/>
      <c r="M98" s="86"/>
      <c r="N98" s="86"/>
    </row>
    <row r="99" spans="1:14" x14ac:dyDescent="0.2">
      <c r="C99" s="90"/>
      <c r="D99" s="176"/>
      <c r="E99" s="147"/>
      <c r="F99" s="62"/>
      <c r="G99" s="62"/>
      <c r="H99" s="62"/>
      <c r="I99" s="62"/>
      <c r="J99" s="62"/>
      <c r="K99" s="102"/>
      <c r="L99" s="86"/>
      <c r="M99" s="86"/>
      <c r="N99" s="86"/>
    </row>
    <row r="100" spans="1:14" x14ac:dyDescent="0.2">
      <c r="C100" s="90"/>
      <c r="D100" s="243" t="s">
        <v>168</v>
      </c>
      <c r="E100" s="147" t="s">
        <v>26</v>
      </c>
      <c r="F100" s="62">
        <v>0.26218870577424269</v>
      </c>
      <c r="G100" s="62">
        <v>5.505557081035839E-2</v>
      </c>
      <c r="H100" s="101">
        <v>0.26218870577424269</v>
      </c>
      <c r="I100" s="101" t="s">
        <v>118</v>
      </c>
      <c r="J100" s="101" t="s">
        <v>118</v>
      </c>
      <c r="K100" s="102" t="s">
        <v>118</v>
      </c>
      <c r="L100" s="86"/>
      <c r="M100" s="86"/>
      <c r="N100" s="86"/>
    </row>
    <row r="101" spans="1:14" x14ac:dyDescent="0.2">
      <c r="C101" s="90"/>
      <c r="E101" s="147"/>
      <c r="F101" s="64"/>
      <c r="G101" s="64"/>
      <c r="H101" s="64"/>
      <c r="I101" s="64"/>
      <c r="J101" s="64"/>
      <c r="K101" s="102"/>
      <c r="L101" s="86"/>
      <c r="M101" s="86"/>
      <c r="N101" s="86"/>
    </row>
    <row r="102" spans="1:14" x14ac:dyDescent="0.2">
      <c r="C102" s="90"/>
      <c r="D102" s="72" t="s">
        <v>31</v>
      </c>
      <c r="E102" s="147" t="s">
        <v>26</v>
      </c>
      <c r="F102" s="64"/>
      <c r="G102" s="64"/>
      <c r="H102" s="64"/>
      <c r="I102" s="64"/>
      <c r="J102" s="64"/>
      <c r="K102" s="102"/>
      <c r="L102" s="86"/>
      <c r="M102" s="86"/>
      <c r="N102" s="86"/>
    </row>
    <row r="103" spans="1:14" x14ac:dyDescent="0.2">
      <c r="C103" s="90"/>
      <c r="D103" s="243" t="s">
        <v>167</v>
      </c>
      <c r="E103" s="147"/>
      <c r="F103" s="100">
        <v>0.19022595959384803</v>
      </c>
      <c r="G103" s="100">
        <v>5.2830984652104007E-2</v>
      </c>
      <c r="H103" s="100">
        <v>0.21338967505073447</v>
      </c>
      <c r="I103" s="100">
        <v>0.10314472227164195</v>
      </c>
      <c r="J103" s="101">
        <v>7.2673987985825139E-2</v>
      </c>
      <c r="K103" s="102">
        <v>9.315189356583109E-2</v>
      </c>
      <c r="L103" s="86"/>
      <c r="M103" s="86"/>
      <c r="N103" s="86"/>
    </row>
    <row r="104" spans="1:14" x14ac:dyDescent="0.2">
      <c r="C104" s="90"/>
      <c r="D104" s="243" t="s">
        <v>166</v>
      </c>
      <c r="E104" s="147"/>
      <c r="F104" s="62">
        <v>0.19869060664577209</v>
      </c>
      <c r="G104" s="62">
        <v>5.3896007954969516E-2</v>
      </c>
      <c r="H104" s="62">
        <v>0.22814408448089885</v>
      </c>
      <c r="I104" s="62">
        <v>0.10644586727195993</v>
      </c>
      <c r="J104" s="101">
        <v>7.6431021374339991E-2</v>
      </c>
      <c r="K104" s="102">
        <v>9.6435574387245815E-2</v>
      </c>
      <c r="L104" s="86"/>
      <c r="M104" s="86"/>
      <c r="N104" s="86"/>
    </row>
    <row r="105" spans="1:14" x14ac:dyDescent="0.2">
      <c r="C105" s="90"/>
      <c r="D105" s="147"/>
      <c r="E105" s="147"/>
      <c r="F105" s="62"/>
      <c r="G105" s="62"/>
      <c r="H105" s="62"/>
      <c r="I105" s="62"/>
      <c r="J105" s="62"/>
      <c r="K105" s="102"/>
      <c r="L105" s="86"/>
      <c r="M105" s="86"/>
      <c r="N105" s="86"/>
    </row>
    <row r="106" spans="1:14" x14ac:dyDescent="0.2">
      <c r="C106" s="90"/>
      <c r="D106" s="243" t="s">
        <v>168</v>
      </c>
      <c r="E106" s="147" t="s">
        <v>26</v>
      </c>
      <c r="F106" s="62">
        <v>0.14916766413020754</v>
      </c>
      <c r="G106" s="62">
        <v>5.8138464562309311E-2</v>
      </c>
      <c r="H106" s="62">
        <v>0.172072993135582</v>
      </c>
      <c r="I106" s="62">
        <v>7.4432954893608683E-2</v>
      </c>
      <c r="J106" s="101">
        <v>7.7939256882282759E-2</v>
      </c>
      <c r="K106" s="102">
        <v>7.7714729202386312E-2</v>
      </c>
      <c r="L106" s="86"/>
      <c r="M106" s="86"/>
      <c r="N106" s="86"/>
    </row>
    <row r="107" spans="1:14" x14ac:dyDescent="0.2">
      <c r="C107" s="204"/>
      <c r="D107" s="160"/>
      <c r="E107" s="149"/>
      <c r="F107" s="164"/>
      <c r="G107" s="164"/>
      <c r="H107" s="164"/>
      <c r="I107" s="164"/>
      <c r="J107" s="166"/>
      <c r="K107" s="205"/>
      <c r="L107" s="86"/>
      <c r="M107" s="86"/>
      <c r="N107" s="86"/>
    </row>
    <row r="108" spans="1:14" x14ac:dyDescent="0.2">
      <c r="C108" s="206"/>
      <c r="D108" s="162" t="s">
        <v>32</v>
      </c>
      <c r="E108" s="163"/>
      <c r="F108" s="165">
        <v>41418</v>
      </c>
      <c r="G108" s="165">
        <v>43231</v>
      </c>
      <c r="H108" s="165">
        <v>43670</v>
      </c>
      <c r="I108" s="165">
        <v>44342</v>
      </c>
      <c r="J108" s="167">
        <v>45232</v>
      </c>
      <c r="K108" s="207">
        <v>45349</v>
      </c>
      <c r="L108" s="86"/>
      <c r="M108" s="86"/>
      <c r="N108" s="86"/>
    </row>
    <row r="109" spans="1:14" x14ac:dyDescent="0.2">
      <c r="C109" s="90"/>
      <c r="D109" s="158"/>
      <c r="E109" s="154"/>
      <c r="F109" s="150"/>
      <c r="G109" s="148"/>
      <c r="H109" s="150"/>
      <c r="I109" s="150"/>
      <c r="J109" s="151"/>
      <c r="K109" s="159"/>
      <c r="L109" s="86"/>
      <c r="M109" s="86"/>
      <c r="N109" s="86"/>
    </row>
    <row r="110" spans="1:14" s="76" customFormat="1" ht="25.5" x14ac:dyDescent="0.2">
      <c r="A110" s="75"/>
      <c r="B110" s="75"/>
      <c r="C110" s="168"/>
      <c r="D110" s="169" t="s">
        <v>33</v>
      </c>
      <c r="E110" s="170"/>
      <c r="F110" s="171" t="s">
        <v>34</v>
      </c>
      <c r="G110" s="172" t="s">
        <v>86</v>
      </c>
      <c r="H110" s="171" t="s">
        <v>34</v>
      </c>
      <c r="I110" s="173" t="s">
        <v>83</v>
      </c>
      <c r="J110" s="173" t="s">
        <v>177</v>
      </c>
      <c r="K110" s="174" t="s">
        <v>93</v>
      </c>
      <c r="L110" s="103"/>
      <c r="M110" s="103"/>
      <c r="N110" s="103"/>
    </row>
    <row r="111" spans="1:14" s="76" customFormat="1" x14ac:dyDescent="0.2">
      <c r="A111" s="75"/>
      <c r="B111" s="75"/>
      <c r="C111" s="208"/>
      <c r="D111" s="177"/>
      <c r="E111" s="178"/>
      <c r="F111" s="180"/>
      <c r="G111" s="181"/>
      <c r="H111" s="180"/>
      <c r="I111" s="181"/>
      <c r="J111" s="181"/>
      <c r="K111" s="209"/>
      <c r="L111" s="103"/>
      <c r="M111" s="103"/>
      <c r="N111" s="103"/>
    </row>
    <row r="112" spans="1:14" x14ac:dyDescent="0.2">
      <c r="C112" s="206">
        <v>8</v>
      </c>
      <c r="D112" s="179" t="s">
        <v>35</v>
      </c>
      <c r="E112" s="163" t="s">
        <v>8</v>
      </c>
      <c r="F112" s="175">
        <v>0</v>
      </c>
      <c r="G112" s="175">
        <v>0</v>
      </c>
      <c r="H112" s="175">
        <v>0</v>
      </c>
      <c r="I112" s="175">
        <v>0</v>
      </c>
      <c r="J112" s="175">
        <v>0</v>
      </c>
      <c r="K112" s="65">
        <v>0</v>
      </c>
      <c r="L112" s="86"/>
      <c r="M112" s="86"/>
      <c r="N112" s="86"/>
    </row>
    <row r="113" spans="1:14" s="76" customFormat="1" x14ac:dyDescent="0.2">
      <c r="A113" s="75"/>
      <c r="B113" s="75"/>
      <c r="C113" s="208"/>
      <c r="D113" s="177"/>
      <c r="E113" s="178"/>
      <c r="F113" s="302" t="s">
        <v>37</v>
      </c>
      <c r="G113" s="303"/>
      <c r="H113" s="303"/>
      <c r="I113" s="303"/>
      <c r="J113" s="303"/>
      <c r="K113" s="304"/>
      <c r="L113" s="103"/>
      <c r="M113" s="103"/>
      <c r="N113" s="103"/>
    </row>
    <row r="114" spans="1:14" x14ac:dyDescent="0.2">
      <c r="C114" s="206">
        <v>9</v>
      </c>
      <c r="D114" s="179" t="s">
        <v>36</v>
      </c>
      <c r="E114" s="163" t="s">
        <v>8</v>
      </c>
      <c r="F114" s="305"/>
      <c r="G114" s="306"/>
      <c r="H114" s="306"/>
      <c r="I114" s="306"/>
      <c r="J114" s="306"/>
      <c r="K114" s="307"/>
      <c r="L114" s="86"/>
      <c r="M114" s="86"/>
      <c r="N114" s="86"/>
    </row>
    <row r="115" spans="1:14" s="76" customFormat="1" x14ac:dyDescent="0.2">
      <c r="A115" s="75"/>
      <c r="B115" s="75"/>
      <c r="C115" s="208"/>
      <c r="D115" s="177"/>
      <c r="E115" s="178"/>
      <c r="F115" s="180"/>
      <c r="G115" s="181"/>
      <c r="H115" s="180"/>
      <c r="I115" s="181"/>
      <c r="J115" s="181"/>
      <c r="K115" s="209"/>
      <c r="L115" s="103"/>
      <c r="M115" s="103"/>
      <c r="N115" s="103"/>
    </row>
    <row r="116" spans="1:14" ht="13.5" thickBot="1" x14ac:dyDescent="0.25">
      <c r="C116" s="114">
        <v>10</v>
      </c>
      <c r="D116" s="210" t="s">
        <v>38</v>
      </c>
      <c r="E116" s="211" t="s">
        <v>8</v>
      </c>
      <c r="F116" s="212">
        <v>0</v>
      </c>
      <c r="G116" s="212">
        <v>0</v>
      </c>
      <c r="H116" s="212">
        <v>0</v>
      </c>
      <c r="I116" s="212">
        <v>0</v>
      </c>
      <c r="J116" s="212">
        <v>0</v>
      </c>
      <c r="K116" s="213">
        <v>0</v>
      </c>
      <c r="L116" s="86"/>
      <c r="M116" s="86"/>
      <c r="N116" s="86"/>
    </row>
    <row r="117" spans="1:14" ht="12.75" customHeight="1" x14ac:dyDescent="0.2">
      <c r="C117" s="104"/>
      <c r="D117" s="183"/>
      <c r="E117" s="142"/>
      <c r="F117" s="215"/>
      <c r="G117" s="215"/>
      <c r="H117" s="182"/>
      <c r="I117" s="182"/>
      <c r="J117" s="182"/>
      <c r="K117" s="105"/>
    </row>
    <row r="118" spans="1:14" x14ac:dyDescent="0.2">
      <c r="C118" s="106"/>
      <c r="D118" s="300" t="s">
        <v>181</v>
      </c>
      <c r="E118" s="300"/>
      <c r="F118" s="300"/>
      <c r="G118" s="300"/>
      <c r="H118" s="300"/>
      <c r="I118" s="300"/>
      <c r="J118" s="300"/>
      <c r="K118" s="107"/>
    </row>
    <row r="119" spans="1:14" ht="12.75" customHeight="1" x14ac:dyDescent="0.2">
      <c r="C119" s="106"/>
      <c r="D119" s="300" t="s">
        <v>180</v>
      </c>
      <c r="E119" s="300"/>
      <c r="F119" s="300"/>
      <c r="G119" s="300"/>
      <c r="H119" s="300"/>
      <c r="I119" s="300"/>
      <c r="J119" s="300"/>
      <c r="K119" s="107"/>
    </row>
    <row r="120" spans="1:14" ht="13.5" thickBot="1" x14ac:dyDescent="0.25">
      <c r="C120" s="216"/>
      <c r="D120" s="301" t="s">
        <v>179</v>
      </c>
      <c r="E120" s="301"/>
      <c r="F120" s="301"/>
      <c r="G120" s="301"/>
      <c r="H120" s="301"/>
      <c r="I120" s="301"/>
      <c r="J120" s="301"/>
      <c r="K120" s="108"/>
    </row>
    <row r="123" spans="1:14" ht="25.9" customHeight="1" thickBot="1" x14ac:dyDescent="0.25"/>
    <row r="124" spans="1:14" ht="30" customHeight="1" thickBot="1" x14ac:dyDescent="0.25">
      <c r="D124" s="218"/>
      <c r="E124" s="323" t="s">
        <v>98</v>
      </c>
      <c r="F124" s="324"/>
      <c r="G124" s="325" t="s">
        <v>99</v>
      </c>
      <c r="H124" s="326"/>
    </row>
    <row r="125" spans="1:14" ht="25.5" customHeight="1" thickBot="1" x14ac:dyDescent="0.25">
      <c r="D125" s="219" t="s">
        <v>100</v>
      </c>
      <c r="E125" s="309" t="s">
        <v>78</v>
      </c>
      <c r="F125" s="310"/>
      <c r="G125" s="315" t="s">
        <v>34</v>
      </c>
      <c r="H125" s="316"/>
    </row>
    <row r="126" spans="1:14" x14ac:dyDescent="0.2">
      <c r="D126" s="220"/>
      <c r="E126" s="311"/>
      <c r="F126" s="312"/>
      <c r="G126" s="317"/>
      <c r="H126" s="318"/>
      <c r="K126" s="110"/>
    </row>
    <row r="127" spans="1:14" x14ac:dyDescent="0.2">
      <c r="D127" s="229" t="s">
        <v>101</v>
      </c>
      <c r="E127" s="313"/>
      <c r="F127" s="314"/>
      <c r="G127" s="319"/>
      <c r="H127" s="320"/>
      <c r="K127" s="110"/>
    </row>
    <row r="128" spans="1:14" x14ac:dyDescent="0.2">
      <c r="D128" s="230" t="s">
        <v>102</v>
      </c>
      <c r="E128" s="313"/>
      <c r="F128" s="314"/>
      <c r="G128" s="319"/>
      <c r="H128" s="320"/>
      <c r="K128" s="110"/>
    </row>
    <row r="129" spans="1:11" ht="25.5" customHeight="1" x14ac:dyDescent="0.2">
      <c r="D129" s="235" t="s">
        <v>152</v>
      </c>
      <c r="E129" s="313"/>
      <c r="F129" s="314"/>
      <c r="G129" s="319"/>
      <c r="H129" s="320"/>
      <c r="K129" s="110"/>
    </row>
    <row r="130" spans="1:11" ht="25.5" x14ac:dyDescent="0.2">
      <c r="D130" s="235" t="s">
        <v>153</v>
      </c>
      <c r="E130" s="313"/>
      <c r="F130" s="314"/>
      <c r="G130" s="319"/>
      <c r="H130" s="320"/>
      <c r="K130" s="110"/>
    </row>
    <row r="131" spans="1:11" ht="25.5" x14ac:dyDescent="0.2">
      <c r="D131" s="232" t="s">
        <v>103</v>
      </c>
      <c r="E131" s="313"/>
      <c r="F131" s="314"/>
      <c r="G131" s="319"/>
      <c r="H131" s="320"/>
      <c r="K131" s="110"/>
    </row>
    <row r="132" spans="1:11" ht="24.75" customHeight="1" x14ac:dyDescent="0.2">
      <c r="D132" s="221"/>
      <c r="E132" s="313"/>
      <c r="F132" s="314"/>
      <c r="G132" s="319"/>
      <c r="H132" s="320"/>
    </row>
    <row r="133" spans="1:11" s="1" customFormat="1" ht="26.45" customHeight="1" thickBot="1" x14ac:dyDescent="0.25">
      <c r="A133" s="10"/>
      <c r="B133" s="10"/>
      <c r="D133" s="222"/>
      <c r="E133" s="313"/>
      <c r="F133" s="314"/>
      <c r="G133" s="321"/>
      <c r="H133" s="322"/>
      <c r="K133" s="111"/>
    </row>
    <row r="134" spans="1:11" s="1" customFormat="1" ht="26.25" thickBot="1" x14ac:dyDescent="0.25">
      <c r="A134" s="10"/>
      <c r="B134" s="10"/>
      <c r="D134" s="219" t="s">
        <v>104</v>
      </c>
      <c r="E134" s="327" t="s">
        <v>119</v>
      </c>
      <c r="F134" s="328"/>
      <c r="G134" s="315" t="s">
        <v>105</v>
      </c>
      <c r="H134" s="316"/>
      <c r="K134" s="111"/>
    </row>
    <row r="135" spans="1:11" s="1" customFormat="1" ht="24" customHeight="1" x14ac:dyDescent="0.2">
      <c r="A135" s="10"/>
      <c r="B135" s="10"/>
      <c r="D135" s="223"/>
      <c r="E135" s="317"/>
      <c r="F135" s="318"/>
      <c r="G135" s="317"/>
      <c r="H135" s="318"/>
      <c r="K135" s="2"/>
    </row>
    <row r="136" spans="1:11" s="1" customFormat="1" ht="24.75" customHeight="1" x14ac:dyDescent="0.2">
      <c r="A136" s="10"/>
      <c r="B136" s="10"/>
      <c r="D136" s="229" t="s">
        <v>101</v>
      </c>
      <c r="E136" s="319"/>
      <c r="F136" s="320"/>
      <c r="G136" s="319"/>
      <c r="H136" s="320"/>
      <c r="K136" s="3"/>
    </row>
    <row r="137" spans="1:11" s="1" customFormat="1" x14ac:dyDescent="0.2">
      <c r="A137" s="10"/>
      <c r="B137" s="10"/>
      <c r="D137" s="230" t="s">
        <v>102</v>
      </c>
      <c r="E137" s="319"/>
      <c r="F137" s="320"/>
      <c r="G137" s="319"/>
      <c r="H137" s="320"/>
      <c r="K137" s="3"/>
    </row>
    <row r="138" spans="1:11" s="1" customFormat="1" x14ac:dyDescent="0.2">
      <c r="A138" s="10"/>
      <c r="B138" s="10"/>
      <c r="D138" s="231" t="s">
        <v>154</v>
      </c>
      <c r="E138" s="319"/>
      <c r="F138" s="320"/>
      <c r="G138" s="319"/>
      <c r="H138" s="320"/>
      <c r="K138" s="3"/>
    </row>
    <row r="139" spans="1:11" s="1" customFormat="1" x14ac:dyDescent="0.2">
      <c r="A139" s="10"/>
      <c r="B139" s="10"/>
      <c r="D139" s="231" t="s">
        <v>155</v>
      </c>
      <c r="E139" s="319"/>
      <c r="F139" s="320"/>
      <c r="G139" s="319"/>
      <c r="H139" s="320"/>
      <c r="K139" s="3"/>
    </row>
    <row r="140" spans="1:11" s="1" customFormat="1" ht="25.5" x14ac:dyDescent="0.2">
      <c r="A140" s="10"/>
      <c r="B140" s="10"/>
      <c r="D140" s="232" t="s">
        <v>103</v>
      </c>
      <c r="E140" s="319"/>
      <c r="F140" s="320"/>
      <c r="G140" s="319"/>
      <c r="H140" s="320"/>
      <c r="K140" s="3"/>
    </row>
    <row r="141" spans="1:11" s="1" customFormat="1" x14ac:dyDescent="0.2">
      <c r="A141" s="10"/>
      <c r="B141" s="10"/>
      <c r="D141" s="224"/>
      <c r="E141" s="319"/>
      <c r="F141" s="320"/>
      <c r="G141" s="319"/>
      <c r="H141" s="320"/>
      <c r="K141" s="3"/>
    </row>
    <row r="142" spans="1:11" s="1" customFormat="1" ht="13.5" thickBot="1" x14ac:dyDescent="0.25">
      <c r="A142" s="10"/>
      <c r="B142" s="10"/>
      <c r="D142" s="223"/>
      <c r="E142" s="321"/>
      <c r="F142" s="322"/>
      <c r="G142" s="321"/>
      <c r="H142" s="322"/>
      <c r="K142" s="3"/>
    </row>
    <row r="143" spans="1:11" s="1" customFormat="1" ht="26.25" thickBot="1" x14ac:dyDescent="0.25">
      <c r="A143" s="10"/>
      <c r="B143" s="10"/>
      <c r="D143" s="219" t="s">
        <v>111</v>
      </c>
      <c r="E143" s="327" t="s">
        <v>91</v>
      </c>
      <c r="F143" s="328"/>
      <c r="G143" s="338" t="s">
        <v>34</v>
      </c>
      <c r="H143" s="339"/>
      <c r="K143" s="3"/>
    </row>
    <row r="144" spans="1:11" s="1" customFormat="1" ht="13.5" x14ac:dyDescent="0.25">
      <c r="A144" s="10"/>
      <c r="B144" s="10"/>
      <c r="D144" s="225"/>
      <c r="E144" s="366" t="s">
        <v>106</v>
      </c>
      <c r="F144" s="367"/>
      <c r="G144" s="276"/>
      <c r="H144" s="275"/>
      <c r="K144" s="3"/>
    </row>
    <row r="145" spans="1:11" s="1" customFormat="1" x14ac:dyDescent="0.2">
      <c r="A145" s="10"/>
      <c r="B145" s="10"/>
      <c r="D145" s="229" t="s">
        <v>101</v>
      </c>
      <c r="E145" s="368"/>
      <c r="F145" s="369"/>
      <c r="G145" s="277"/>
      <c r="H145" s="20"/>
      <c r="K145" s="3"/>
    </row>
    <row r="146" spans="1:11" s="1" customFormat="1" ht="26.45" customHeight="1" x14ac:dyDescent="0.2">
      <c r="A146" s="10"/>
      <c r="B146" s="10"/>
      <c r="D146" s="230" t="s">
        <v>102</v>
      </c>
      <c r="E146" s="368"/>
      <c r="F146" s="369"/>
      <c r="G146" s="277"/>
      <c r="H146" s="20"/>
      <c r="K146" s="3"/>
    </row>
    <row r="147" spans="1:11" s="1" customFormat="1" x14ac:dyDescent="0.2">
      <c r="A147" s="10"/>
      <c r="B147" s="10"/>
      <c r="D147" s="231" t="s">
        <v>156</v>
      </c>
      <c r="E147" s="368"/>
      <c r="F147" s="369"/>
      <c r="G147" s="278"/>
      <c r="H147" s="20"/>
      <c r="K147" s="2"/>
    </row>
    <row r="148" spans="1:11" x14ac:dyDescent="0.2">
      <c r="D148" s="235" t="s">
        <v>157</v>
      </c>
      <c r="E148" s="368"/>
      <c r="F148" s="369"/>
      <c r="G148" s="278"/>
      <c r="H148" s="107"/>
    </row>
    <row r="149" spans="1:11" ht="24.75" customHeight="1" x14ac:dyDescent="0.2">
      <c r="D149" s="232" t="s">
        <v>103</v>
      </c>
      <c r="E149" s="368"/>
      <c r="F149" s="369"/>
      <c r="G149" s="278"/>
      <c r="H149" s="107"/>
    </row>
    <row r="150" spans="1:11" ht="13.5" x14ac:dyDescent="0.25">
      <c r="D150" s="226"/>
      <c r="E150" s="368"/>
      <c r="F150" s="369"/>
      <c r="G150" s="278"/>
      <c r="H150" s="107"/>
      <c r="K150" s="112"/>
    </row>
    <row r="151" spans="1:11" ht="14.25" thickBot="1" x14ac:dyDescent="0.3">
      <c r="D151" s="227"/>
      <c r="E151" s="370"/>
      <c r="F151" s="371"/>
      <c r="G151" s="279"/>
      <c r="H151" s="108"/>
      <c r="K151" s="112"/>
    </row>
    <row r="152" spans="1:11" ht="26.25" thickBot="1" x14ac:dyDescent="0.25">
      <c r="D152" s="219" t="s">
        <v>107</v>
      </c>
      <c r="E152" s="327" t="s">
        <v>80</v>
      </c>
      <c r="F152" s="328"/>
      <c r="G152" s="338" t="s">
        <v>108</v>
      </c>
      <c r="H152" s="339"/>
      <c r="K152" s="112"/>
    </row>
    <row r="153" spans="1:11" ht="13.5" x14ac:dyDescent="0.25">
      <c r="D153" s="225"/>
      <c r="E153" s="348"/>
      <c r="F153" s="349"/>
      <c r="G153" s="282"/>
      <c r="H153" s="280"/>
      <c r="K153" s="112"/>
    </row>
    <row r="154" spans="1:11" x14ac:dyDescent="0.2">
      <c r="D154" s="229" t="s">
        <v>101</v>
      </c>
      <c r="E154" s="350"/>
      <c r="F154" s="351"/>
      <c r="G154" s="278"/>
      <c r="H154" s="107"/>
      <c r="K154" s="112"/>
    </row>
    <row r="155" spans="1:11" x14ac:dyDescent="0.2">
      <c r="D155" s="230" t="s">
        <v>102</v>
      </c>
      <c r="E155" s="350"/>
      <c r="F155" s="351"/>
      <c r="G155" s="278"/>
      <c r="H155" s="107"/>
      <c r="K155" s="112"/>
    </row>
    <row r="156" spans="1:11" ht="25.5" x14ac:dyDescent="0.2">
      <c r="D156" s="235" t="s">
        <v>158</v>
      </c>
      <c r="E156" s="350"/>
      <c r="F156" s="351"/>
      <c r="G156" s="278"/>
      <c r="H156" s="107"/>
      <c r="K156" s="112"/>
    </row>
    <row r="157" spans="1:11" ht="25.5" x14ac:dyDescent="0.2">
      <c r="D157" s="235" t="s">
        <v>159</v>
      </c>
      <c r="E157" s="350"/>
      <c r="F157" s="351"/>
      <c r="G157" s="278"/>
      <c r="H157" s="107"/>
      <c r="K157" s="112"/>
    </row>
    <row r="158" spans="1:11" ht="28.5" customHeight="1" x14ac:dyDescent="0.2">
      <c r="D158" s="232" t="s">
        <v>103</v>
      </c>
      <c r="E158" s="350"/>
      <c r="F158" s="351"/>
      <c r="G158" s="278"/>
      <c r="H158" s="107"/>
      <c r="K158" s="112"/>
    </row>
    <row r="159" spans="1:11" ht="14.25" customHeight="1" x14ac:dyDescent="0.25">
      <c r="D159" s="226"/>
      <c r="E159" s="350"/>
      <c r="F159" s="351"/>
      <c r="G159" s="278"/>
      <c r="H159" s="107"/>
      <c r="K159" s="112"/>
    </row>
    <row r="160" spans="1:11" ht="25.5" customHeight="1" thickBot="1" x14ac:dyDescent="0.3">
      <c r="D160" s="228"/>
      <c r="E160" s="352"/>
      <c r="F160" s="353"/>
      <c r="G160" s="279"/>
      <c r="H160" s="108"/>
      <c r="K160" s="112"/>
    </row>
    <row r="161" spans="4:11" ht="26.25" thickBot="1" x14ac:dyDescent="0.25">
      <c r="D161" s="289" t="s">
        <v>123</v>
      </c>
      <c r="E161" s="327" t="s">
        <v>89</v>
      </c>
      <c r="F161" s="328"/>
      <c r="G161" s="340" t="s">
        <v>177</v>
      </c>
      <c r="H161" s="341"/>
      <c r="K161" s="112"/>
    </row>
    <row r="162" spans="4:11" x14ac:dyDescent="0.2">
      <c r="D162" s="290"/>
      <c r="E162" s="281"/>
      <c r="F162" s="283"/>
      <c r="G162" s="284"/>
      <c r="H162" s="280"/>
      <c r="K162" s="112"/>
    </row>
    <row r="163" spans="4:11" x14ac:dyDescent="0.2">
      <c r="D163" s="229" t="s">
        <v>101</v>
      </c>
      <c r="E163" s="354"/>
      <c r="F163" s="355"/>
      <c r="G163" s="285"/>
      <c r="H163" s="107"/>
      <c r="K163" s="112"/>
    </row>
    <row r="164" spans="4:11" x14ac:dyDescent="0.2">
      <c r="D164" s="230" t="s">
        <v>102</v>
      </c>
      <c r="E164" s="354"/>
      <c r="F164" s="355"/>
      <c r="G164" s="286"/>
      <c r="H164" s="107"/>
      <c r="K164" s="112"/>
    </row>
    <row r="165" spans="4:11" x14ac:dyDescent="0.2">
      <c r="D165" s="231" t="s">
        <v>151</v>
      </c>
      <c r="E165" s="354"/>
      <c r="F165" s="355"/>
      <c r="G165" s="286"/>
      <c r="H165" s="107"/>
      <c r="K165" s="112"/>
    </row>
    <row r="166" spans="4:11" ht="27" customHeight="1" x14ac:dyDescent="0.2">
      <c r="D166" s="235" t="s">
        <v>150</v>
      </c>
      <c r="E166" s="354"/>
      <c r="F166" s="355"/>
      <c r="G166" s="287"/>
      <c r="H166" s="107"/>
      <c r="K166" s="112"/>
    </row>
    <row r="167" spans="4:11" ht="25.5" x14ac:dyDescent="0.2">
      <c r="D167" s="232" t="s">
        <v>109</v>
      </c>
      <c r="E167" s="354"/>
      <c r="F167" s="355"/>
      <c r="G167" s="287"/>
      <c r="H167" s="107"/>
      <c r="K167" s="112"/>
    </row>
    <row r="168" spans="4:11" x14ac:dyDescent="0.2">
      <c r="D168" s="232"/>
      <c r="E168" s="354"/>
      <c r="F168" s="355"/>
      <c r="G168" s="287"/>
      <c r="H168" s="107"/>
      <c r="K168" s="112"/>
    </row>
    <row r="169" spans="4:11" ht="29.25" customHeight="1" thickBot="1" x14ac:dyDescent="0.25">
      <c r="D169" s="233"/>
      <c r="E169" s="356"/>
      <c r="F169" s="357"/>
      <c r="G169" s="288"/>
      <c r="H169" s="108"/>
    </row>
    <row r="170" spans="4:11" ht="26.25" thickBot="1" x14ac:dyDescent="0.25">
      <c r="D170" s="219" t="s">
        <v>124</v>
      </c>
      <c r="E170" s="358" t="s">
        <v>120</v>
      </c>
      <c r="F170" s="359"/>
      <c r="G170" s="338" t="s">
        <v>93</v>
      </c>
      <c r="H170" s="339"/>
    </row>
    <row r="171" spans="4:11" ht="33.75" customHeight="1" x14ac:dyDescent="0.2">
      <c r="D171" s="234"/>
      <c r="E171" s="360"/>
      <c r="F171" s="361"/>
      <c r="G171" s="342"/>
      <c r="H171" s="343"/>
    </row>
    <row r="172" spans="4:11" x14ac:dyDescent="0.2">
      <c r="D172" s="229" t="s">
        <v>101</v>
      </c>
      <c r="E172" s="362"/>
      <c r="F172" s="363"/>
      <c r="G172" s="344"/>
      <c r="H172" s="345"/>
    </row>
    <row r="173" spans="4:11" x14ac:dyDescent="0.2">
      <c r="D173" s="230" t="s">
        <v>102</v>
      </c>
      <c r="E173" s="362"/>
      <c r="F173" s="363"/>
      <c r="G173" s="344"/>
      <c r="H173" s="345"/>
    </row>
    <row r="174" spans="4:11" x14ac:dyDescent="0.2">
      <c r="D174" s="231" t="s">
        <v>160</v>
      </c>
      <c r="E174" s="362"/>
      <c r="F174" s="363"/>
      <c r="G174" s="344"/>
      <c r="H174" s="345"/>
    </row>
    <row r="175" spans="4:11" ht="38.25" x14ac:dyDescent="0.2">
      <c r="D175" s="235" t="s">
        <v>161</v>
      </c>
      <c r="E175" s="362"/>
      <c r="F175" s="363"/>
      <c r="G175" s="344"/>
      <c r="H175" s="345"/>
    </row>
    <row r="176" spans="4:11" ht="25.5" x14ac:dyDescent="0.2">
      <c r="D176" s="232" t="s">
        <v>109</v>
      </c>
      <c r="E176" s="362"/>
      <c r="F176" s="363"/>
      <c r="G176" s="344"/>
      <c r="H176" s="345"/>
    </row>
    <row r="177" spans="1:8" x14ac:dyDescent="0.2">
      <c r="D177" s="232"/>
      <c r="E177" s="362"/>
      <c r="F177" s="363"/>
      <c r="G177" s="344"/>
      <c r="H177" s="345"/>
    </row>
    <row r="178" spans="1:8" ht="13.5" thickBot="1" x14ac:dyDescent="0.25">
      <c r="D178" s="233"/>
      <c r="E178" s="364"/>
      <c r="F178" s="365"/>
      <c r="G178" s="346"/>
      <c r="H178" s="347"/>
    </row>
    <row r="179" spans="1:8" x14ac:dyDescent="0.2">
      <c r="D179" s="329" t="s">
        <v>163</v>
      </c>
      <c r="E179" s="330"/>
      <c r="F179" s="330"/>
      <c r="G179" s="330"/>
      <c r="H179" s="331"/>
    </row>
    <row r="180" spans="1:8" ht="12.75" customHeight="1" x14ac:dyDescent="0.2">
      <c r="D180" s="332"/>
      <c r="E180" s="333"/>
      <c r="F180" s="333"/>
      <c r="G180" s="333"/>
      <c r="H180" s="334"/>
    </row>
    <row r="181" spans="1:8" s="96" customFormat="1" ht="13.5" thickBot="1" x14ac:dyDescent="0.25">
      <c r="A181" s="113"/>
      <c r="B181" s="113"/>
      <c r="D181" s="335" t="s">
        <v>162</v>
      </c>
      <c r="E181" s="336"/>
      <c r="F181" s="336"/>
      <c r="G181" s="336"/>
      <c r="H181" s="337"/>
    </row>
    <row r="182" spans="1:8" ht="28.5" customHeight="1" x14ac:dyDescent="0.2">
      <c r="D182" s="236"/>
      <c r="E182" s="236"/>
      <c r="F182" s="236"/>
    </row>
    <row r="183" spans="1:8" x14ac:dyDescent="0.2">
      <c r="D183" s="236"/>
      <c r="E183" s="236"/>
      <c r="F183" s="236"/>
    </row>
    <row r="184" spans="1:8" x14ac:dyDescent="0.2">
      <c r="D184" s="142"/>
      <c r="E184" s="236"/>
      <c r="F184" s="236"/>
    </row>
    <row r="185" spans="1:8" x14ac:dyDescent="0.2">
      <c r="D185" s="236"/>
      <c r="E185" s="236"/>
      <c r="F185" s="236"/>
    </row>
    <row r="186" spans="1:8" x14ac:dyDescent="0.2">
      <c r="D186" s="236"/>
      <c r="E186" s="236"/>
      <c r="F186" s="236"/>
    </row>
    <row r="187" spans="1:8" ht="27.6" customHeight="1" x14ac:dyDescent="0.2">
      <c r="D187" s="236"/>
      <c r="E187" s="236"/>
      <c r="F187" s="236"/>
    </row>
    <row r="188" spans="1:8" x14ac:dyDescent="0.2">
      <c r="D188" s="236"/>
      <c r="E188" s="236"/>
      <c r="F188" s="236"/>
    </row>
    <row r="189" spans="1:8" x14ac:dyDescent="0.2">
      <c r="D189" s="236"/>
      <c r="E189" s="236"/>
      <c r="F189" s="236"/>
    </row>
    <row r="190" spans="1:8" ht="28.5" customHeight="1" x14ac:dyDescent="0.2">
      <c r="D190"/>
      <c r="E190"/>
      <c r="F190"/>
    </row>
    <row r="191" spans="1:8" x14ac:dyDescent="0.2">
      <c r="D191"/>
      <c r="E191"/>
      <c r="F191"/>
    </row>
    <row r="192" spans="1:8" x14ac:dyDescent="0.2">
      <c r="D192"/>
      <c r="E192"/>
      <c r="F192"/>
    </row>
    <row r="193" spans="4:10" x14ac:dyDescent="0.2">
      <c r="D193"/>
      <c r="E193"/>
      <c r="F193"/>
    </row>
    <row r="197" spans="4:10" x14ac:dyDescent="0.2">
      <c r="D197" s="308"/>
      <c r="E197" s="308"/>
      <c r="F197" s="308"/>
      <c r="G197" s="308"/>
      <c r="H197" s="308"/>
      <c r="I197" s="308"/>
      <c r="J197" s="308"/>
    </row>
  </sheetData>
  <mergeCells count="31">
    <mergeCell ref="D179:H180"/>
    <mergeCell ref="D181:H181"/>
    <mergeCell ref="G143:H143"/>
    <mergeCell ref="G152:H152"/>
    <mergeCell ref="G161:H161"/>
    <mergeCell ref="G170:H170"/>
    <mergeCell ref="G171:H178"/>
    <mergeCell ref="E153:F160"/>
    <mergeCell ref="E161:F161"/>
    <mergeCell ref="E163:F169"/>
    <mergeCell ref="E170:F170"/>
    <mergeCell ref="E171:F178"/>
    <mergeCell ref="E143:F143"/>
    <mergeCell ref="E144:F151"/>
    <mergeCell ref="E152:F152"/>
    <mergeCell ref="F3:K3"/>
    <mergeCell ref="D118:J118"/>
    <mergeCell ref="D120:J120"/>
    <mergeCell ref="F113:K114"/>
    <mergeCell ref="D197:J197"/>
    <mergeCell ref="D119:J119"/>
    <mergeCell ref="E125:F125"/>
    <mergeCell ref="E126:F133"/>
    <mergeCell ref="G134:H134"/>
    <mergeCell ref="G126:H133"/>
    <mergeCell ref="G135:H142"/>
    <mergeCell ref="E124:F124"/>
    <mergeCell ref="G124:H124"/>
    <mergeCell ref="G125:H125"/>
    <mergeCell ref="E134:F134"/>
    <mergeCell ref="E135:F142"/>
  </mergeCells>
  <printOptions horizontalCentered="1"/>
  <pageMargins left="0.23622047244094491" right="0" top="0.78740157480314965" bottom="0.6692913385826772" header="0.59055118110236227" footer="0.43307086614173229"/>
  <pageSetup paperSize="8" scale="90" fitToHeight="0" orientation="landscape" r:id="rId1"/>
  <headerFooter alignWithMargins="0">
    <oddFooter>&amp;C&amp;1#&amp;"Calibri"&amp;10&amp;K000000 For internal use only</oddFooter>
  </headerFooter>
  <rowBreaks count="3" manualBreakCount="3">
    <brk id="57" min="2" max="10" man="1"/>
    <brk id="106" min="2" max="10" man="1"/>
    <brk id="120" min="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K89"/>
  <sheetViews>
    <sheetView zoomScale="90" zoomScaleNormal="90" workbookViewId="0">
      <selection activeCell="C3" sqref="C3"/>
    </sheetView>
  </sheetViews>
  <sheetFormatPr defaultColWidth="9.140625" defaultRowHeight="12.75" x14ac:dyDescent="0.2"/>
  <cols>
    <col min="1" max="1" width="2.5703125" style="117" customWidth="1"/>
    <col min="2" max="2" width="5.28515625" style="115" customWidth="1"/>
    <col min="3" max="3" width="33.5703125" style="116" customWidth="1"/>
    <col min="4" max="4" width="21.5703125" style="117" customWidth="1"/>
    <col min="5" max="5" width="19.140625" style="117" customWidth="1"/>
    <col min="6" max="6" width="13.28515625" style="117" customWidth="1"/>
    <col min="7" max="7" width="11.28515625" style="8" customWidth="1"/>
    <col min="8" max="8" width="18.85546875" style="8" customWidth="1"/>
    <col min="9" max="9" width="22.7109375" style="8" customWidth="1"/>
    <col min="10" max="10" width="16.42578125" style="8" customWidth="1"/>
    <col min="11" max="11" width="4.7109375" style="8" customWidth="1"/>
    <col min="12" max="16384" width="9.140625" style="117"/>
  </cols>
  <sheetData>
    <row r="1" spans="2:11" ht="13.5" thickBot="1" x14ac:dyDescent="0.25"/>
    <row r="2" spans="2:11" ht="14.25" x14ac:dyDescent="0.2">
      <c r="B2" s="118"/>
      <c r="C2" s="119"/>
      <c r="D2" s="120"/>
      <c r="E2" s="120"/>
      <c r="F2" s="120"/>
      <c r="G2" s="23"/>
      <c r="H2" s="23"/>
      <c r="I2" s="24"/>
      <c r="J2" s="4"/>
      <c r="K2" s="4"/>
    </row>
    <row r="3" spans="2:11" ht="15" x14ac:dyDescent="0.2">
      <c r="B3" s="121"/>
      <c r="C3" s="122" t="s">
        <v>65</v>
      </c>
      <c r="D3" s="123"/>
      <c r="E3" s="123"/>
      <c r="F3" s="123"/>
      <c r="G3" s="4"/>
      <c r="H3" s="4"/>
      <c r="I3" s="25"/>
      <c r="J3" s="4"/>
      <c r="K3" s="4"/>
    </row>
    <row r="4" spans="2:11" ht="14.25" x14ac:dyDescent="0.2">
      <c r="B4" s="121"/>
      <c r="C4" s="124"/>
      <c r="D4" s="123"/>
      <c r="E4" s="123"/>
      <c r="F4" s="123"/>
      <c r="G4" s="4"/>
      <c r="H4" s="4"/>
      <c r="I4" s="25"/>
      <c r="J4" s="4"/>
      <c r="K4" s="4"/>
    </row>
    <row r="5" spans="2:11" ht="15" x14ac:dyDescent="0.2">
      <c r="B5" s="121"/>
      <c r="C5" s="122" t="s">
        <v>140</v>
      </c>
      <c r="D5" s="123"/>
      <c r="E5" s="123"/>
      <c r="F5" s="123"/>
      <c r="G5" s="4"/>
      <c r="H5" s="4"/>
      <c r="I5" s="25"/>
      <c r="J5" s="4"/>
      <c r="K5" s="4"/>
    </row>
    <row r="6" spans="2:11" ht="14.25" x14ac:dyDescent="0.2">
      <c r="B6" s="121"/>
      <c r="C6" s="125"/>
      <c r="D6" s="123"/>
      <c r="E6" s="123"/>
      <c r="F6" s="123"/>
      <c r="G6" s="4"/>
      <c r="H6" s="4"/>
      <c r="I6" s="25"/>
      <c r="J6" s="4"/>
      <c r="K6" s="4"/>
    </row>
    <row r="7" spans="2:11" ht="18.75" customHeight="1" x14ac:dyDescent="0.2">
      <c r="B7" s="121">
        <v>1</v>
      </c>
      <c r="C7" s="378" t="s">
        <v>172</v>
      </c>
      <c r="D7" s="378"/>
      <c r="E7" s="378"/>
      <c r="F7" s="378"/>
      <c r="G7" s="378"/>
      <c r="H7" s="378"/>
      <c r="I7" s="379"/>
      <c r="J7" s="4"/>
      <c r="K7" s="4"/>
    </row>
    <row r="8" spans="2:11" ht="14.25" x14ac:dyDescent="0.2">
      <c r="B8" s="121"/>
      <c r="G8" s="117"/>
      <c r="H8" s="117"/>
      <c r="I8" s="126"/>
      <c r="J8" s="117"/>
      <c r="K8" s="117"/>
    </row>
    <row r="9" spans="2:11" ht="14.25" customHeight="1" x14ac:dyDescent="0.2">
      <c r="B9" s="121">
        <v>2</v>
      </c>
      <c r="C9" s="372" t="s">
        <v>39</v>
      </c>
      <c r="D9" s="372"/>
      <c r="E9" s="372"/>
      <c r="F9" s="372"/>
      <c r="G9" s="372"/>
      <c r="H9" s="372"/>
      <c r="I9" s="373"/>
      <c r="J9" s="4"/>
      <c r="K9" s="4"/>
    </row>
    <row r="10" spans="2:11" ht="14.25" customHeight="1" x14ac:dyDescent="0.2">
      <c r="B10" s="121"/>
      <c r="C10" s="372" t="s">
        <v>40</v>
      </c>
      <c r="D10" s="372"/>
      <c r="E10" s="372"/>
      <c r="F10" s="372"/>
      <c r="G10" s="372"/>
      <c r="H10" s="372"/>
      <c r="I10" s="373"/>
      <c r="J10" s="4"/>
      <c r="K10" s="4"/>
    </row>
    <row r="11" spans="2:11" ht="14.25" x14ac:dyDescent="0.2">
      <c r="B11" s="121"/>
      <c r="G11" s="117"/>
      <c r="H11" s="117"/>
      <c r="I11" s="126"/>
      <c r="J11" s="117"/>
      <c r="K11" s="117"/>
    </row>
    <row r="12" spans="2:11" ht="15" customHeight="1" x14ac:dyDescent="0.25">
      <c r="B12" s="121">
        <v>3</v>
      </c>
      <c r="C12" s="372" t="s">
        <v>41</v>
      </c>
      <c r="D12" s="372"/>
      <c r="E12" s="372"/>
      <c r="F12" s="372"/>
      <c r="G12" s="372"/>
      <c r="H12" s="372"/>
      <c r="I12" s="373"/>
      <c r="J12" s="4"/>
      <c r="K12" s="4"/>
    </row>
    <row r="13" spans="2:11" ht="14.25" x14ac:dyDescent="0.2">
      <c r="B13" s="121" t="s">
        <v>42</v>
      </c>
      <c r="G13" s="117"/>
      <c r="H13" s="117"/>
      <c r="I13" s="126"/>
      <c r="J13" s="117"/>
      <c r="K13" s="117"/>
    </row>
    <row r="14" spans="2:11" ht="30.75" customHeight="1" x14ac:dyDescent="0.2">
      <c r="B14" s="121">
        <v>4</v>
      </c>
      <c r="C14" s="380" t="s">
        <v>112</v>
      </c>
      <c r="D14" s="380"/>
      <c r="E14" s="380"/>
      <c r="F14" s="380"/>
      <c r="G14" s="380"/>
      <c r="H14" s="380"/>
      <c r="I14" s="381"/>
      <c r="J14" s="4"/>
      <c r="K14" s="4"/>
    </row>
    <row r="15" spans="2:11" ht="14.25" x14ac:dyDescent="0.2">
      <c r="B15" s="121"/>
      <c r="G15" s="117"/>
      <c r="H15" s="117"/>
      <c r="I15" s="126"/>
      <c r="J15" s="117"/>
      <c r="K15" s="117"/>
    </row>
    <row r="16" spans="2:11" ht="21.75" customHeight="1" x14ac:dyDescent="0.2">
      <c r="B16" s="121">
        <v>5</v>
      </c>
      <c r="C16" s="380" t="s">
        <v>141</v>
      </c>
      <c r="D16" s="380"/>
      <c r="E16" s="380"/>
      <c r="F16" s="380"/>
      <c r="G16" s="380"/>
      <c r="H16" s="380"/>
      <c r="I16" s="381"/>
      <c r="J16" s="117"/>
      <c r="K16" s="4"/>
    </row>
    <row r="17" spans="2:11" ht="18.75" customHeight="1" x14ac:dyDescent="0.25">
      <c r="B17" s="121"/>
      <c r="C17" s="244" t="s">
        <v>43</v>
      </c>
      <c r="D17" s="245" t="s">
        <v>44</v>
      </c>
      <c r="E17" s="246" t="s">
        <v>45</v>
      </c>
      <c r="G17" s="117"/>
      <c r="H17" s="117"/>
      <c r="I17" s="126"/>
      <c r="J17" s="117"/>
      <c r="K17" s="4"/>
    </row>
    <row r="18" spans="2:11" s="251" customFormat="1" ht="28.15" customHeight="1" x14ac:dyDescent="0.2">
      <c r="B18" s="247"/>
      <c r="C18" s="248" t="s">
        <v>89</v>
      </c>
      <c r="D18" s="254">
        <v>906.89</v>
      </c>
      <c r="E18" s="254">
        <v>69.55</v>
      </c>
      <c r="I18" s="252"/>
      <c r="K18" s="15"/>
    </row>
    <row r="19" spans="2:11" s="251" customFormat="1" ht="28.15" customHeight="1" x14ac:dyDescent="0.2">
      <c r="B19" s="247"/>
      <c r="C19" s="248" t="s">
        <v>90</v>
      </c>
      <c r="D19" s="254">
        <v>416.15</v>
      </c>
      <c r="E19" s="254">
        <v>23.65</v>
      </c>
      <c r="I19" s="252"/>
      <c r="K19" s="15"/>
    </row>
    <row r="20" spans="2:11" ht="23.45" customHeight="1" x14ac:dyDescent="0.2">
      <c r="B20" s="121"/>
      <c r="C20" s="253" t="s">
        <v>92</v>
      </c>
      <c r="G20" s="117"/>
      <c r="H20" s="117"/>
      <c r="I20" s="126"/>
      <c r="J20" s="117"/>
      <c r="K20" s="4"/>
    </row>
    <row r="21" spans="2:11" ht="15" customHeight="1" x14ac:dyDescent="0.2">
      <c r="B21" s="121"/>
      <c r="C21" s="127"/>
      <c r="G21" s="117"/>
      <c r="H21" s="117"/>
      <c r="I21" s="126"/>
      <c r="J21" s="117"/>
      <c r="K21" s="4"/>
    </row>
    <row r="22" spans="2:11" ht="22.5" customHeight="1" x14ac:dyDescent="0.2">
      <c r="B22" s="121">
        <v>6</v>
      </c>
      <c r="C22" s="380" t="s">
        <v>142</v>
      </c>
      <c r="D22" s="380"/>
      <c r="E22" s="380"/>
      <c r="F22" s="380"/>
      <c r="G22" s="380"/>
      <c r="H22" s="380"/>
      <c r="I22" s="381"/>
      <c r="J22" s="117"/>
      <c r="K22" s="4"/>
    </row>
    <row r="23" spans="2:11" ht="15" customHeight="1" x14ac:dyDescent="0.25">
      <c r="B23" s="121"/>
      <c r="C23" s="244" t="s">
        <v>43</v>
      </c>
      <c r="D23" s="246" t="s">
        <v>46</v>
      </c>
      <c r="E23" s="246" t="s">
        <v>45</v>
      </c>
      <c r="G23" s="117"/>
      <c r="H23" s="117"/>
      <c r="I23" s="126"/>
      <c r="J23" s="117"/>
      <c r="K23" s="4"/>
    </row>
    <row r="24" spans="2:11" s="251" customFormat="1" ht="28.15" customHeight="1" x14ac:dyDescent="0.2">
      <c r="B24" s="247"/>
      <c r="C24" s="248" t="s">
        <v>78</v>
      </c>
      <c r="D24" s="249">
        <v>9987.16</v>
      </c>
      <c r="E24" s="250">
        <v>0.107</v>
      </c>
      <c r="I24" s="252"/>
      <c r="K24" s="15"/>
    </row>
    <row r="25" spans="2:11" ht="14.25" x14ac:dyDescent="0.2">
      <c r="B25" s="121"/>
      <c r="C25" s="382" t="s">
        <v>178</v>
      </c>
      <c r="D25" s="382"/>
      <c r="E25" s="382"/>
      <c r="F25" s="382"/>
      <c r="G25" s="382"/>
      <c r="H25" s="382"/>
      <c r="I25" s="126"/>
      <c r="J25" s="117"/>
      <c r="K25" s="4"/>
    </row>
    <row r="26" spans="2:11" ht="15" customHeight="1" x14ac:dyDescent="0.2">
      <c r="B26" s="121"/>
      <c r="C26" s="127"/>
      <c r="G26" s="117"/>
      <c r="H26" s="117"/>
      <c r="I26" s="126"/>
      <c r="J26" s="117"/>
      <c r="K26" s="4"/>
    </row>
    <row r="27" spans="2:11" ht="14.25" customHeight="1" x14ac:dyDescent="0.2">
      <c r="B27" s="121">
        <v>7</v>
      </c>
      <c r="C27" s="372" t="s">
        <v>143</v>
      </c>
      <c r="D27" s="372"/>
      <c r="E27" s="372"/>
      <c r="F27" s="372"/>
      <c r="G27" s="372"/>
      <c r="H27" s="372"/>
      <c r="I27" s="373"/>
      <c r="J27" s="4"/>
      <c r="K27" s="4"/>
    </row>
    <row r="28" spans="2:11" ht="14.25" x14ac:dyDescent="0.2">
      <c r="B28" s="121"/>
      <c r="G28" s="117"/>
      <c r="H28" s="117"/>
      <c r="I28" s="126"/>
      <c r="J28" s="117"/>
      <c r="K28" s="117"/>
    </row>
    <row r="29" spans="2:11" ht="17.25" customHeight="1" x14ac:dyDescent="0.2">
      <c r="B29" s="121">
        <v>8</v>
      </c>
      <c r="C29" s="372" t="s">
        <v>47</v>
      </c>
      <c r="D29" s="372"/>
      <c r="E29" s="372"/>
      <c r="F29" s="372"/>
      <c r="G29" s="372"/>
      <c r="H29" s="372"/>
      <c r="I29" s="373"/>
      <c r="J29" s="4"/>
      <c r="K29" s="4"/>
    </row>
    <row r="30" spans="2:11" ht="14.25" x14ac:dyDescent="0.2">
      <c r="B30" s="128"/>
      <c r="G30" s="117"/>
      <c r="H30" s="117"/>
      <c r="I30" s="126"/>
      <c r="J30" s="117"/>
      <c r="K30" s="117"/>
    </row>
    <row r="31" spans="2:11" ht="14.25" x14ac:dyDescent="0.2">
      <c r="B31" s="128">
        <v>9</v>
      </c>
      <c r="C31" s="372" t="s">
        <v>94</v>
      </c>
      <c r="D31" s="372"/>
      <c r="E31" s="372"/>
      <c r="F31" s="372"/>
      <c r="G31" s="372"/>
      <c r="H31" s="372"/>
      <c r="I31" s="373"/>
      <c r="J31" s="117"/>
      <c r="K31" s="117"/>
    </row>
    <row r="32" spans="2:11" ht="14.25" x14ac:dyDescent="0.2">
      <c r="B32" s="128"/>
      <c r="G32" s="117"/>
      <c r="H32" s="117"/>
      <c r="I32" s="126"/>
      <c r="J32" s="117"/>
      <c r="K32" s="117"/>
    </row>
    <row r="33" spans="2:11" ht="14.25" x14ac:dyDescent="0.2">
      <c r="B33" s="128">
        <v>10</v>
      </c>
      <c r="C33" s="372" t="s">
        <v>148</v>
      </c>
      <c r="D33" s="372"/>
      <c r="E33" s="372"/>
      <c r="F33" s="372"/>
      <c r="G33" s="372"/>
      <c r="H33" s="372"/>
      <c r="I33" s="373"/>
      <c r="J33" s="117"/>
      <c r="K33" s="117"/>
    </row>
    <row r="34" spans="2:11" ht="14.25" x14ac:dyDescent="0.2">
      <c r="B34" s="128"/>
      <c r="G34" s="117"/>
      <c r="H34" s="117"/>
      <c r="I34" s="126"/>
      <c r="J34" s="117"/>
      <c r="K34" s="117"/>
    </row>
    <row r="35" spans="2:11" ht="14.25" x14ac:dyDescent="0.2">
      <c r="B35" s="128">
        <v>11</v>
      </c>
      <c r="C35" s="372" t="s">
        <v>144</v>
      </c>
      <c r="D35" s="372"/>
      <c r="E35" s="372"/>
      <c r="F35" s="372"/>
      <c r="G35" s="372"/>
      <c r="H35" s="372"/>
      <c r="I35" s="373"/>
      <c r="J35" s="117"/>
      <c r="K35" s="117"/>
    </row>
    <row r="36" spans="2:11" ht="14.25" x14ac:dyDescent="0.2">
      <c r="B36" s="128"/>
      <c r="G36" s="117"/>
      <c r="H36" s="117"/>
      <c r="I36" s="126"/>
      <c r="J36" s="117"/>
      <c r="K36" s="117"/>
    </row>
    <row r="37" spans="2:11" ht="14.25" x14ac:dyDescent="0.2">
      <c r="B37" s="128">
        <v>12</v>
      </c>
      <c r="C37" s="372" t="s">
        <v>95</v>
      </c>
      <c r="D37" s="372"/>
      <c r="E37" s="372"/>
      <c r="F37" s="372"/>
      <c r="G37" s="372"/>
      <c r="H37" s="372"/>
      <c r="I37" s="373"/>
      <c r="J37" s="117"/>
      <c r="K37" s="117"/>
    </row>
    <row r="38" spans="2:11" ht="14.25" x14ac:dyDescent="0.2">
      <c r="B38" s="128"/>
      <c r="G38" s="117"/>
      <c r="H38" s="117"/>
      <c r="I38" s="126"/>
      <c r="J38" s="117"/>
      <c r="K38" s="117"/>
    </row>
    <row r="39" spans="2:11" s="129" customFormat="1" ht="15" customHeight="1" x14ac:dyDescent="0.25">
      <c r="B39" s="121">
        <v>13</v>
      </c>
      <c r="C39" s="372" t="s">
        <v>48</v>
      </c>
      <c r="D39" s="372"/>
      <c r="E39" s="372"/>
      <c r="F39" s="372"/>
      <c r="G39" s="372"/>
      <c r="H39" s="372"/>
      <c r="I39" s="373"/>
      <c r="J39" s="5"/>
      <c r="K39" s="5"/>
    </row>
    <row r="40" spans="2:11" ht="14.25" x14ac:dyDescent="0.2">
      <c r="B40" s="121"/>
      <c r="G40" s="117"/>
      <c r="H40" s="117"/>
      <c r="I40" s="126"/>
      <c r="J40" s="117"/>
      <c r="K40" s="117"/>
    </row>
    <row r="41" spans="2:11" ht="14.25" customHeight="1" x14ac:dyDescent="0.2">
      <c r="B41" s="121">
        <v>14</v>
      </c>
      <c r="C41" s="372" t="s">
        <v>145</v>
      </c>
      <c r="D41" s="372"/>
      <c r="E41" s="372"/>
      <c r="F41" s="372"/>
      <c r="G41" s="372"/>
      <c r="H41" s="372"/>
      <c r="I41" s="373"/>
      <c r="J41" s="4"/>
      <c r="K41" s="4"/>
    </row>
    <row r="42" spans="2:11" ht="14.25" x14ac:dyDescent="0.2">
      <c r="B42" s="121"/>
      <c r="G42" s="117"/>
      <c r="H42" s="117"/>
      <c r="I42" s="126"/>
      <c r="J42" s="117"/>
      <c r="K42" s="117"/>
    </row>
    <row r="43" spans="2:11" ht="14.25" x14ac:dyDescent="0.2">
      <c r="B43" s="121">
        <v>15</v>
      </c>
      <c r="C43" s="125" t="s">
        <v>146</v>
      </c>
      <c r="D43" s="123"/>
      <c r="E43" s="123"/>
      <c r="F43" s="123"/>
      <c r="G43" s="4"/>
      <c r="H43" s="4"/>
      <c r="I43" s="25"/>
      <c r="J43" s="4"/>
      <c r="K43" s="4"/>
    </row>
    <row r="44" spans="2:11" ht="14.25" x14ac:dyDescent="0.2">
      <c r="B44" s="121"/>
      <c r="G44" s="117"/>
      <c r="H44" s="117"/>
      <c r="I44" s="126"/>
      <c r="J44" s="117"/>
      <c r="K44" s="117"/>
    </row>
    <row r="45" spans="2:11" ht="14.25" x14ac:dyDescent="0.2">
      <c r="B45" s="121">
        <v>16</v>
      </c>
      <c r="C45" s="372" t="s">
        <v>64</v>
      </c>
      <c r="D45" s="372"/>
      <c r="E45" s="372"/>
      <c r="F45" s="372"/>
      <c r="G45" s="372"/>
      <c r="H45" s="372"/>
      <c r="I45" s="373"/>
      <c r="J45" s="4"/>
      <c r="K45" s="4"/>
    </row>
    <row r="46" spans="2:11" ht="14.25" x14ac:dyDescent="0.2">
      <c r="B46" s="121"/>
      <c r="C46" s="124"/>
      <c r="D46" s="129"/>
      <c r="E46" s="129"/>
      <c r="F46" s="129"/>
      <c r="G46" s="129"/>
      <c r="H46" s="129"/>
      <c r="I46" s="130"/>
      <c r="J46" s="117"/>
      <c r="K46" s="117"/>
    </row>
    <row r="47" spans="2:11" s="132" customFormat="1" ht="14.25" customHeight="1" x14ac:dyDescent="0.2">
      <c r="B47" s="131">
        <v>17</v>
      </c>
      <c r="C47" s="374" t="s">
        <v>147</v>
      </c>
      <c r="D47" s="374"/>
      <c r="E47" s="374"/>
      <c r="F47" s="374"/>
      <c r="G47" s="374"/>
      <c r="H47" s="374"/>
      <c r="I47" s="375"/>
      <c r="J47" s="6"/>
      <c r="K47" s="6"/>
    </row>
    <row r="48" spans="2:11" ht="14.25" x14ac:dyDescent="0.2">
      <c r="B48" s="121"/>
      <c r="G48" s="117"/>
      <c r="H48" s="117"/>
      <c r="I48" s="126"/>
      <c r="J48" s="117"/>
      <c r="K48" s="117"/>
    </row>
    <row r="49" spans="2:11" ht="48.75" customHeight="1" x14ac:dyDescent="0.2">
      <c r="B49" s="121">
        <v>18</v>
      </c>
      <c r="C49" s="376" t="s">
        <v>164</v>
      </c>
      <c r="D49" s="376"/>
      <c r="E49" s="376"/>
      <c r="F49" s="376"/>
      <c r="G49" s="376"/>
      <c r="H49" s="376"/>
      <c r="I49" s="377"/>
      <c r="J49" s="117"/>
      <c r="K49" s="117"/>
    </row>
    <row r="50" spans="2:11" ht="14.25" x14ac:dyDescent="0.2">
      <c r="B50" s="121"/>
      <c r="G50" s="117"/>
      <c r="H50" s="117"/>
      <c r="I50" s="126"/>
      <c r="J50" s="117"/>
      <c r="K50" s="117"/>
    </row>
    <row r="51" spans="2:11" ht="14.25" x14ac:dyDescent="0.2">
      <c r="B51" s="121">
        <v>19</v>
      </c>
      <c r="C51" s="133" t="s">
        <v>96</v>
      </c>
      <c r="G51" s="117"/>
      <c r="H51" s="117"/>
      <c r="I51" s="126"/>
      <c r="J51" s="117"/>
      <c r="K51" s="117"/>
    </row>
    <row r="52" spans="2:11" ht="14.25" x14ac:dyDescent="0.2">
      <c r="B52" s="121"/>
      <c r="G52" s="117"/>
      <c r="H52" s="117"/>
      <c r="I52" s="126"/>
      <c r="J52" s="117"/>
      <c r="K52" s="117"/>
    </row>
    <row r="53" spans="2:11" ht="14.25" x14ac:dyDescent="0.2">
      <c r="B53" s="121">
        <v>20</v>
      </c>
      <c r="C53" s="125" t="s">
        <v>97</v>
      </c>
      <c r="G53" s="117"/>
      <c r="H53" s="117"/>
      <c r="I53" s="126"/>
      <c r="J53" s="117"/>
      <c r="K53" s="117"/>
    </row>
    <row r="54" spans="2:11" ht="14.25" x14ac:dyDescent="0.2">
      <c r="B54" s="121"/>
      <c r="G54" s="117"/>
      <c r="H54" s="117"/>
      <c r="I54" s="126"/>
      <c r="J54" s="117"/>
      <c r="K54" s="117"/>
    </row>
    <row r="55" spans="2:11" ht="15" x14ac:dyDescent="0.25">
      <c r="B55" s="134" t="s">
        <v>49</v>
      </c>
      <c r="C55" s="125"/>
      <c r="D55" s="123"/>
      <c r="E55" s="123"/>
      <c r="F55" s="135" t="s">
        <v>110</v>
      </c>
      <c r="G55" s="4"/>
      <c r="H55" s="4"/>
      <c r="I55" s="25"/>
      <c r="J55" s="4"/>
      <c r="K55" s="4"/>
    </row>
    <row r="56" spans="2:11" ht="14.25" x14ac:dyDescent="0.2">
      <c r="B56" s="121"/>
      <c r="C56" s="125"/>
      <c r="D56" s="123"/>
      <c r="E56" s="123"/>
      <c r="F56" s="4"/>
      <c r="G56" s="4"/>
      <c r="H56" s="4"/>
      <c r="I56" s="25"/>
      <c r="J56" s="4"/>
      <c r="K56" s="4"/>
    </row>
    <row r="57" spans="2:11" ht="14.25" x14ac:dyDescent="0.2">
      <c r="B57" s="121"/>
      <c r="C57" s="125"/>
      <c r="D57" s="123"/>
      <c r="E57" s="123"/>
      <c r="F57" s="4"/>
      <c r="G57" s="4"/>
      <c r="H57" s="4"/>
      <c r="I57" s="25"/>
      <c r="J57" s="4"/>
      <c r="K57" s="4"/>
    </row>
    <row r="58" spans="2:11" ht="14.25" x14ac:dyDescent="0.2">
      <c r="B58" s="121"/>
      <c r="C58" s="237" t="s">
        <v>169</v>
      </c>
      <c r="D58" s="237" t="s">
        <v>169</v>
      </c>
      <c r="E58" s="123"/>
      <c r="F58" s="136" t="s">
        <v>67</v>
      </c>
      <c r="G58" s="4"/>
      <c r="H58" s="136" t="s">
        <v>67</v>
      </c>
      <c r="I58" s="26"/>
      <c r="J58" s="4"/>
      <c r="K58" s="4"/>
    </row>
    <row r="59" spans="2:11" ht="14.25" x14ac:dyDescent="0.2">
      <c r="B59" s="121"/>
      <c r="C59" s="256" t="s">
        <v>50</v>
      </c>
      <c r="D59" s="256" t="s">
        <v>50</v>
      </c>
      <c r="E59" s="123"/>
      <c r="F59" s="11" t="s">
        <v>50</v>
      </c>
      <c r="G59" s="4"/>
      <c r="H59" s="11" t="s">
        <v>50</v>
      </c>
      <c r="I59" s="26"/>
      <c r="J59" s="4"/>
      <c r="K59" s="4"/>
    </row>
    <row r="60" spans="2:11" ht="14.25" x14ac:dyDescent="0.2">
      <c r="B60" s="121"/>
      <c r="C60" s="125"/>
      <c r="D60" s="123"/>
      <c r="E60" s="123"/>
      <c r="F60" s="4"/>
      <c r="G60" s="4"/>
      <c r="H60" s="4"/>
      <c r="I60" s="25"/>
      <c r="J60" s="4"/>
      <c r="K60" s="4"/>
    </row>
    <row r="61" spans="2:11" ht="14.25" x14ac:dyDescent="0.2">
      <c r="B61" s="121"/>
      <c r="C61" s="125"/>
      <c r="D61" s="123"/>
      <c r="E61" s="123"/>
      <c r="F61" s="4"/>
      <c r="G61" s="4"/>
      <c r="H61" s="4"/>
      <c r="I61" s="25"/>
      <c r="J61" s="4"/>
      <c r="K61" s="4"/>
    </row>
    <row r="62" spans="2:11" ht="14.25" x14ac:dyDescent="0.2">
      <c r="B62" s="137"/>
      <c r="C62" s="125" t="s">
        <v>170</v>
      </c>
      <c r="D62" s="123"/>
      <c r="E62" s="123"/>
      <c r="F62" s="4"/>
      <c r="G62" s="4"/>
      <c r="H62" s="4"/>
      <c r="I62" s="25"/>
      <c r="J62" s="4"/>
      <c r="K62" s="4"/>
    </row>
    <row r="63" spans="2:11" ht="15" x14ac:dyDescent="0.25">
      <c r="B63" s="137"/>
      <c r="C63" s="255" t="s">
        <v>171</v>
      </c>
      <c r="D63" s="7"/>
      <c r="E63" s="123"/>
      <c r="F63" s="4"/>
      <c r="G63" s="4"/>
      <c r="H63" s="4"/>
      <c r="I63" s="25"/>
      <c r="J63" s="4"/>
      <c r="K63" s="4"/>
    </row>
    <row r="64" spans="2:11" ht="14.25" x14ac:dyDescent="0.2">
      <c r="B64" s="121"/>
      <c r="C64" s="125"/>
      <c r="D64" s="123"/>
      <c r="E64" s="123"/>
      <c r="F64" s="123"/>
      <c r="G64" s="4"/>
      <c r="H64" s="4"/>
      <c r="I64" s="25"/>
      <c r="J64" s="4"/>
      <c r="K64" s="4"/>
    </row>
    <row r="65" spans="2:9" ht="13.5" thickBot="1" x14ac:dyDescent="0.25">
      <c r="B65" s="138"/>
      <c r="C65" s="139"/>
      <c r="D65" s="140"/>
      <c r="E65" s="140"/>
      <c r="F65" s="140"/>
      <c r="G65" s="27"/>
      <c r="H65" s="27"/>
      <c r="I65" s="28"/>
    </row>
    <row r="71" spans="2:9" x14ac:dyDescent="0.2">
      <c r="C71" s="116" t="s">
        <v>42</v>
      </c>
    </row>
    <row r="72" spans="2:9" x14ac:dyDescent="0.2">
      <c r="C72" s="116" t="s">
        <v>42</v>
      </c>
    </row>
    <row r="74" spans="2:9" x14ac:dyDescent="0.2">
      <c r="C74" s="116" t="s">
        <v>42</v>
      </c>
    </row>
    <row r="89" spans="2:2" x14ac:dyDescent="0.2">
      <c r="B89" s="141"/>
    </row>
  </sheetData>
  <sheetProtection selectLockedCells="1" selectUnlockedCells="1"/>
  <mergeCells count="19">
    <mergeCell ref="C37:I37"/>
    <mergeCell ref="C7:I7"/>
    <mergeCell ref="C9:I9"/>
    <mergeCell ref="C10:I10"/>
    <mergeCell ref="C12:I12"/>
    <mergeCell ref="C14:I14"/>
    <mergeCell ref="C16:I16"/>
    <mergeCell ref="C25:H25"/>
    <mergeCell ref="C22:I22"/>
    <mergeCell ref="C27:I27"/>
    <mergeCell ref="C29:I29"/>
    <mergeCell ref="C31:I31"/>
    <mergeCell ref="C33:I33"/>
    <mergeCell ref="C35:I35"/>
    <mergeCell ref="C39:I39"/>
    <mergeCell ref="C41:I41"/>
    <mergeCell ref="C45:I45"/>
    <mergeCell ref="C47:I47"/>
    <mergeCell ref="C49:I49"/>
  </mergeCells>
  <pageMargins left="0.11811023622047245" right="0.11811023622047245" top="1" bottom="0.35433070866141736" header="0.51181102362204722" footer="0.51181102362204722"/>
  <pageSetup paperSize="9" scale="68" firstPageNumber="0" orientation="portrait" horizontalDpi="300" verticalDpi="300" r:id="rId1"/>
  <headerFooter alignWithMargins="0">
    <oddFooter>&amp;C&amp;1#&amp;"Calibri"&amp;10&amp;K000000 For 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31"/>
  <sheetViews>
    <sheetView zoomScale="90" zoomScaleNormal="90" zoomScaleSheetLayoutView="90" workbookViewId="0">
      <selection activeCell="B4" sqref="B4"/>
    </sheetView>
  </sheetViews>
  <sheetFormatPr defaultColWidth="9.140625" defaultRowHeight="14.25" x14ac:dyDescent="0.2"/>
  <cols>
    <col min="1" max="1" width="5" style="9" customWidth="1"/>
    <col min="2" max="2" width="38.140625" style="9" customWidth="1"/>
    <col min="3" max="3" width="43.85546875" style="9" bestFit="1" customWidth="1"/>
    <col min="4" max="4" width="22.85546875" style="9" customWidth="1"/>
    <col min="5" max="5" width="29" style="9" bestFit="1" customWidth="1"/>
    <col min="6" max="9" width="20.85546875" style="9" customWidth="1"/>
    <col min="10" max="16384" width="9.140625" style="9"/>
  </cols>
  <sheetData>
    <row r="1" spans="1:9" ht="15" thickBot="1" x14ac:dyDescent="0.25"/>
    <row r="2" spans="1:9" ht="15" x14ac:dyDescent="0.25">
      <c r="A2" s="52"/>
      <c r="B2" s="50" t="s">
        <v>51</v>
      </c>
      <c r="C2" s="40"/>
      <c r="D2" s="41"/>
      <c r="E2" s="41"/>
      <c r="F2" s="41"/>
      <c r="G2" s="41"/>
      <c r="H2" s="41"/>
      <c r="I2" s="51"/>
    </row>
    <row r="3" spans="1:9" ht="15" x14ac:dyDescent="0.25">
      <c r="A3" s="52"/>
      <c r="B3" s="42"/>
      <c r="C3" s="45"/>
      <c r="I3" s="257"/>
    </row>
    <row r="4" spans="1:9" ht="15" x14ac:dyDescent="0.25">
      <c r="A4" s="56"/>
      <c r="B4" s="42" t="s">
        <v>52</v>
      </c>
      <c r="I4" s="43"/>
    </row>
    <row r="5" spans="1:9" ht="15" x14ac:dyDescent="0.25">
      <c r="A5" s="43"/>
      <c r="B5" s="42" t="s">
        <v>53</v>
      </c>
      <c r="I5" s="43"/>
    </row>
    <row r="6" spans="1:9" x14ac:dyDescent="0.2">
      <c r="A6" s="43"/>
      <c r="B6" s="44"/>
      <c r="I6" s="52"/>
    </row>
    <row r="7" spans="1:9" ht="15" x14ac:dyDescent="0.25">
      <c r="A7" s="43"/>
      <c r="B7" s="42" t="s">
        <v>137</v>
      </c>
      <c r="I7" s="43"/>
    </row>
    <row r="8" spans="1:9" ht="28.9" customHeight="1" x14ac:dyDescent="0.2">
      <c r="A8" s="43"/>
      <c r="B8" s="396" t="s">
        <v>54</v>
      </c>
      <c r="C8" s="13" t="s">
        <v>43</v>
      </c>
      <c r="D8" s="397" t="s">
        <v>55</v>
      </c>
      <c r="E8" s="398" t="s">
        <v>56</v>
      </c>
      <c r="F8" s="399" t="s">
        <v>57</v>
      </c>
      <c r="G8" s="399"/>
      <c r="H8" s="399" t="s">
        <v>58</v>
      </c>
      <c r="I8" s="400"/>
    </row>
    <row r="9" spans="1:9" x14ac:dyDescent="0.2">
      <c r="A9" s="43"/>
      <c r="B9" s="396"/>
      <c r="C9" s="13"/>
      <c r="D9" s="397"/>
      <c r="E9" s="398"/>
      <c r="F9" s="14" t="s">
        <v>59</v>
      </c>
      <c r="G9" s="14" t="s">
        <v>60</v>
      </c>
      <c r="H9" s="14" t="s">
        <v>59</v>
      </c>
      <c r="I9" s="53" t="s">
        <v>60</v>
      </c>
    </row>
    <row r="10" spans="1:9" ht="33.6" customHeight="1" x14ac:dyDescent="0.2">
      <c r="A10" s="43"/>
      <c r="B10" s="383" t="s">
        <v>61</v>
      </c>
      <c r="C10" s="384"/>
      <c r="D10" s="384"/>
      <c r="E10" s="384"/>
      <c r="F10" s="384"/>
      <c r="G10" s="384"/>
      <c r="H10" s="384"/>
      <c r="I10" s="385"/>
    </row>
    <row r="11" spans="1:9" ht="15" x14ac:dyDescent="0.25">
      <c r="A11" s="43"/>
      <c r="B11" s="42"/>
      <c r="C11" s="45"/>
      <c r="E11" s="46"/>
      <c r="I11" s="43"/>
    </row>
    <row r="12" spans="1:9" ht="22.15" customHeight="1" x14ac:dyDescent="0.25">
      <c r="A12" s="43"/>
      <c r="B12" s="42" t="s">
        <v>138</v>
      </c>
      <c r="I12" s="43"/>
    </row>
    <row r="13" spans="1:9" ht="30" customHeight="1" x14ac:dyDescent="0.2">
      <c r="A13" s="43"/>
      <c r="B13" s="386" t="s">
        <v>54</v>
      </c>
      <c r="C13" s="13" t="s">
        <v>43</v>
      </c>
      <c r="D13" s="388" t="s">
        <v>55</v>
      </c>
      <c r="E13" s="390" t="s">
        <v>56</v>
      </c>
      <c r="F13" s="392" t="s">
        <v>62</v>
      </c>
      <c r="G13" s="393"/>
      <c r="H13" s="394" t="s">
        <v>63</v>
      </c>
      <c r="I13" s="395"/>
    </row>
    <row r="14" spans="1:9" x14ac:dyDescent="0.2">
      <c r="A14" s="43"/>
      <c r="B14" s="387"/>
      <c r="C14" s="13"/>
      <c r="D14" s="389"/>
      <c r="E14" s="391"/>
      <c r="F14" s="14" t="s">
        <v>82</v>
      </c>
      <c r="G14" s="14" t="s">
        <v>60</v>
      </c>
      <c r="H14" s="12" t="s">
        <v>82</v>
      </c>
      <c r="I14" s="54" t="s">
        <v>60</v>
      </c>
    </row>
    <row r="15" spans="1:9" ht="28.5" x14ac:dyDescent="0.2">
      <c r="A15" s="43"/>
      <c r="B15" s="55" t="s">
        <v>84</v>
      </c>
      <c r="C15" s="14" t="s">
        <v>78</v>
      </c>
      <c r="D15" s="14" t="s">
        <v>85</v>
      </c>
      <c r="E15" s="22" t="s">
        <v>139</v>
      </c>
      <c r="F15" s="57">
        <v>0.51808251500000002</v>
      </c>
      <c r="G15" s="57" t="s">
        <v>122</v>
      </c>
      <c r="H15" s="57">
        <v>3.6713402722918988E-2</v>
      </c>
      <c r="I15" s="58">
        <v>3.5630173896632297E-2</v>
      </c>
    </row>
    <row r="16" spans="1:9" ht="28.5" x14ac:dyDescent="0.2">
      <c r="A16" s="43"/>
      <c r="B16" s="55" t="s">
        <v>84</v>
      </c>
      <c r="C16" s="22" t="s">
        <v>4</v>
      </c>
      <c r="D16" s="14" t="s">
        <v>85</v>
      </c>
      <c r="E16" s="22" t="s">
        <v>139</v>
      </c>
      <c r="F16" s="57" t="s">
        <v>122</v>
      </c>
      <c r="G16" s="57" t="s">
        <v>122</v>
      </c>
      <c r="H16" s="57" t="s">
        <v>122</v>
      </c>
      <c r="I16" s="57" t="s">
        <v>122</v>
      </c>
    </row>
    <row r="17" spans="1:9" ht="28.5" x14ac:dyDescent="0.2">
      <c r="A17" s="43"/>
      <c r="B17" s="55" t="s">
        <v>84</v>
      </c>
      <c r="C17" s="22" t="s">
        <v>91</v>
      </c>
      <c r="D17" s="14" t="s">
        <v>85</v>
      </c>
      <c r="E17" s="22" t="s">
        <v>139</v>
      </c>
      <c r="F17" s="57">
        <v>1.6949154000000001E-2</v>
      </c>
      <c r="G17" s="57" t="s">
        <v>122</v>
      </c>
      <c r="H17" s="57" t="s">
        <v>122</v>
      </c>
      <c r="I17" s="58">
        <v>4.70311099380172E-2</v>
      </c>
    </row>
    <row r="18" spans="1:9" ht="28.5" x14ac:dyDescent="0.2">
      <c r="A18" s="43"/>
      <c r="B18" s="55" t="s">
        <v>84</v>
      </c>
      <c r="C18" s="22" t="s">
        <v>80</v>
      </c>
      <c r="D18" s="14" t="s">
        <v>85</v>
      </c>
      <c r="E18" s="22" t="s">
        <v>139</v>
      </c>
      <c r="F18" s="57">
        <v>0</v>
      </c>
      <c r="G18" s="57">
        <v>0</v>
      </c>
      <c r="H18" s="57" t="s">
        <v>122</v>
      </c>
      <c r="I18" s="58">
        <v>0.44933481143521958</v>
      </c>
    </row>
    <row r="19" spans="1:9" ht="28.5" x14ac:dyDescent="0.2">
      <c r="A19" s="43"/>
      <c r="B19" s="55" t="s">
        <v>84</v>
      </c>
      <c r="C19" s="22" t="s">
        <v>89</v>
      </c>
      <c r="D19" s="14" t="s">
        <v>85</v>
      </c>
      <c r="E19" s="22" t="s">
        <v>139</v>
      </c>
      <c r="F19" s="57" t="s">
        <v>122</v>
      </c>
      <c r="G19" s="57" t="s">
        <v>122</v>
      </c>
      <c r="H19" s="57" t="s">
        <v>122</v>
      </c>
      <c r="I19" s="57" t="s">
        <v>122</v>
      </c>
    </row>
    <row r="20" spans="1:9" ht="28.5" x14ac:dyDescent="0.2">
      <c r="A20" s="43"/>
      <c r="B20" s="55" t="s">
        <v>84</v>
      </c>
      <c r="C20" s="22" t="s">
        <v>90</v>
      </c>
      <c r="D20" s="14" t="s">
        <v>85</v>
      </c>
      <c r="E20" s="22" t="s">
        <v>139</v>
      </c>
      <c r="F20" s="57">
        <v>5.0511253999999998E-2</v>
      </c>
      <c r="G20" s="57">
        <v>7.93109484814143E-3</v>
      </c>
      <c r="H20" s="57" t="s">
        <v>122</v>
      </c>
      <c r="I20" s="58">
        <v>2.6378746288365503E-2</v>
      </c>
    </row>
    <row r="21" spans="1:9" x14ac:dyDescent="0.2">
      <c r="A21" s="43"/>
      <c r="B21" s="44"/>
      <c r="I21" s="43"/>
    </row>
    <row r="22" spans="1:9" ht="15" x14ac:dyDescent="0.25">
      <c r="A22" s="43"/>
      <c r="B22" s="42" t="s">
        <v>173</v>
      </c>
      <c r="C22" s="45"/>
      <c r="I22" s="43"/>
    </row>
    <row r="23" spans="1:9" ht="15" thickBot="1" x14ac:dyDescent="0.25">
      <c r="A23" s="43"/>
      <c r="B23" s="47"/>
      <c r="C23" s="48"/>
      <c r="D23" s="48"/>
      <c r="E23" s="48"/>
      <c r="F23" s="48"/>
      <c r="G23" s="48"/>
      <c r="H23" s="48"/>
      <c r="I23" s="49"/>
    </row>
    <row r="26" spans="1:9" x14ac:dyDescent="0.2">
      <c r="B26" s="217"/>
    </row>
    <row r="27" spans="1:9" x14ac:dyDescent="0.2">
      <c r="F27" s="217"/>
    </row>
    <row r="28" spans="1:9" x14ac:dyDescent="0.2">
      <c r="E28" s="217"/>
      <c r="F28" s="144"/>
    </row>
    <row r="31" spans="1:9" x14ac:dyDescent="0.2">
      <c r="C31" s="9" t="s">
        <v>42</v>
      </c>
    </row>
  </sheetData>
  <sheetProtection selectLockedCells="1" selectUnlockedCells="1"/>
  <mergeCells count="11">
    <mergeCell ref="B8:B9"/>
    <mergeCell ref="D8:D9"/>
    <mergeCell ref="E8:E9"/>
    <mergeCell ref="F8:G8"/>
    <mergeCell ref="H8:I8"/>
    <mergeCell ref="B10:I10"/>
    <mergeCell ref="B13:B14"/>
    <mergeCell ref="D13:D14"/>
    <mergeCell ref="E13:E14"/>
    <mergeCell ref="F13:G13"/>
    <mergeCell ref="H13:I13"/>
  </mergeCells>
  <pageMargins left="0.23622047244094491" right="0" top="0.74803149606299213" bottom="0" header="0.31496062992125984" footer="3.0314960629921264"/>
  <pageSetup scale="63" firstPageNumber="0" orientation="landscape" horizontalDpi="300" verticalDpi="300" r:id="rId1"/>
  <headerFooter alignWithMargins="0">
    <oddFooter>&amp;C&amp;1#&amp;"Calibri"&amp;10&amp;K000000 For 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FAC294C9EB90449675E9401299C872" ma:contentTypeVersion="15" ma:contentTypeDescription="Create a new document." ma:contentTypeScope="" ma:versionID="69ad31efabc96118487ee3bad6789e0e">
  <xsd:schema xmlns:xsd="http://www.w3.org/2001/XMLSchema" xmlns:xs="http://www.w3.org/2001/XMLSchema" xmlns:p="http://schemas.microsoft.com/office/2006/metadata/properties" xmlns:ns2="38a73ccf-f1e0-4230-a24c-5500ae0eb73e" xmlns:ns3="ae663380-d855-43f2-b11a-d69d383aa048" targetNamespace="http://schemas.microsoft.com/office/2006/metadata/properties" ma:root="true" ma:fieldsID="d10a941b339be921deaf5485bd6a05c5" ns2:_="" ns3:_="">
    <xsd:import namespace="38a73ccf-f1e0-4230-a24c-5500ae0eb73e"/>
    <xsd:import namespace="ae663380-d855-43f2-b11a-d69d383aa04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a73ccf-f1e0-4230-a24c-5500ae0eb73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4c4f6e-a7a9-4789-b63e-c47b1efa2c61}" ma:internalName="TaxCatchAll" ma:showField="CatchAllData" ma:web="38a73ccf-f1e0-4230-a24c-5500ae0eb73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e663380-d855-43f2-b11a-d69d383aa04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15497bd-157d-4980-8bdd-0917fee42e7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8a73ccf-f1e0-4230-a24c-5500ae0eb73e" xsi:nil="true"/>
    <lcf76f155ced4ddcb4097134ff3c332f xmlns="ae663380-d855-43f2-b11a-d69d383aa0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B6B520-73E0-443E-8BB9-C885A5DCD860}">
  <ds:schemaRefs>
    <ds:schemaRef ds:uri="http://schemas.microsoft.com/sharepoint/v3/contenttype/forms"/>
  </ds:schemaRefs>
</ds:datastoreItem>
</file>

<file path=customXml/itemProps2.xml><?xml version="1.0" encoding="utf-8"?>
<ds:datastoreItem xmlns:ds="http://schemas.openxmlformats.org/officeDocument/2006/customXml" ds:itemID="{35725E0E-993B-4FE0-A38D-2760F41D8D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a73ccf-f1e0-4230-a24c-5500ae0eb73e"/>
    <ds:schemaRef ds:uri="ae663380-d855-43f2-b11a-d69d383aa0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44AE21-D960-4BA5-93D0-FA38968CB7AC}">
  <ds:schemaRefs>
    <ds:schemaRef ds:uri="http://schemas.openxmlformats.org/package/2006/metadata/core-properties"/>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 ds:uri="38a73ccf-f1e0-4230-a24c-5500ae0eb73e"/>
    <ds:schemaRef ds:uri="http://schemas.microsoft.com/office/infopath/2007/PartnerControls"/>
    <ds:schemaRef ds:uri="ae663380-d855-43f2-b11a-d69d383aa04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Mar 25</vt:lpstr>
      <vt:lpstr>Notes</vt:lpstr>
      <vt:lpstr>Annexure 1</vt:lpstr>
      <vt:lpstr>'Mar 25'!Print_Area</vt:lpstr>
      <vt:lpstr>Notes!Print_Area</vt:lpstr>
      <vt:lpstr>'Mar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Mahesh Pawar</dc:creator>
  <cp:lastModifiedBy>Tejasvi Gupta</cp:lastModifiedBy>
  <cp:lastPrinted>2025-04-25T06:35:08Z</cp:lastPrinted>
  <dcterms:created xsi:type="dcterms:W3CDTF">2019-10-15T18:00:40Z</dcterms:created>
  <dcterms:modified xsi:type="dcterms:W3CDTF">2025-04-25T06:35:45Z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2024-04-10T06:23:41Z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7ceb7c96-fa04-4768-bd8d-0a4fe3dbecdb</vt:lpwstr>
  </property>
  <property fmtid="{D5CDD505-2E9C-101B-9397-08002B2CF9AE}" pid="8" name="MSIP_Label_af1741f6-9e47-426e-a683-937c37d4ebc5_ContentBits">
    <vt:lpwstr>3</vt:lpwstr>
  </property>
  <property fmtid="{D5CDD505-2E9C-101B-9397-08002B2CF9AE}" pid="9" name="db.comClassification">
    <vt:lpwstr>For internal use only</vt:lpwstr>
  </property>
  <property fmtid="{D5CDD505-2E9C-101B-9397-08002B2CF9AE}" pid="10" name="ContentTypeId">
    <vt:lpwstr>0x01010069FAC294C9EB90449675E9401299C872</vt:lpwstr>
  </property>
  <property fmtid="{D5CDD505-2E9C-101B-9397-08002B2CF9AE}" pid="11" name="MediaServiceImageTags">
    <vt:lpwstr/>
  </property>
</Properties>
</file>