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O:\AMC\RAJU_from 20032020\Scheme Financials\Scheme Financials FY23-24\Half Yearly Mar 2024\Half Yearly Financials_Mar 2024\"/>
    </mc:Choice>
  </mc:AlternateContent>
  <xr:revisionPtr revIDLastSave="0" documentId="13_ncr:1_{82E51522-68E2-4C49-824B-04A26164F48C}" xr6:coauthVersionLast="47" xr6:coauthVersionMax="47" xr10:uidLastSave="{00000000-0000-0000-0000-000000000000}"/>
  <bookViews>
    <workbookView xWindow="-108" yWindow="-108" windowWidth="23256" windowHeight="12456" tabRatio="805" xr2:uid="{00000000-000D-0000-FFFF-FFFF00000000}"/>
  </bookViews>
  <sheets>
    <sheet name="March 24" sheetId="1" r:id="rId1"/>
    <sheet name="Notes" sheetId="2" r:id="rId2"/>
    <sheet name="Annexure 1" sheetId="3" r:id="rId3"/>
  </sheets>
  <externalReferences>
    <externalReference r:id="rId4"/>
  </externalReferences>
  <definedNames>
    <definedName name="_xlnm._FilterDatabase" localSheetId="0" hidden="1">'March 24'!$C$12:$I$13</definedName>
    <definedName name="Aviva_N">#REF!</definedName>
    <definedName name="ca_All">#REF!</definedName>
    <definedName name="ca_H_All">#REF!</definedName>
    <definedName name="ca_H_HK">#REF!</definedName>
    <definedName name="ca_HK">#REF!</definedName>
    <definedName name="cf_All">#REF!</definedName>
    <definedName name="cf_H_All">#REF!</definedName>
    <definedName name="cf_H_HK">#REF!</definedName>
    <definedName name="cf_HK">#REF!</definedName>
    <definedName name="CheckBox1">#REF!</definedName>
    <definedName name="CheckBox10">#REF!</definedName>
    <definedName name="CheckBox11">#REF!</definedName>
    <definedName name="CheckBox12">#REF!</definedName>
    <definedName name="CheckBox13">#REF!</definedName>
    <definedName name="CheckBox14">#REF!</definedName>
    <definedName name="CheckBox2">#REF!</definedName>
    <definedName name="CheckBox3">#REF!</definedName>
    <definedName name="CheckBox4">#REF!</definedName>
    <definedName name="CheckBox5">#REF!</definedName>
    <definedName name="CheckBox6">#REF!</definedName>
    <definedName name="CheckBox7">#REF!</definedName>
    <definedName name="CheckBox8">#REF!</definedName>
    <definedName name="CheckBox9">#REF!</definedName>
    <definedName name="_xlnm.Database">#REF!</definedName>
    <definedName name="dd_All">#REF!</definedName>
    <definedName name="dd_H_All">#REF!</definedName>
    <definedName name="dd_H_HK">#REF!</definedName>
    <definedName name="dd_HK">#REF!</definedName>
    <definedName name="dr_All">#REF!</definedName>
    <definedName name="dr_H_All">#REF!</definedName>
    <definedName name="dr_H_HK">#REF!</definedName>
    <definedName name="dr_HK">#REF!</definedName>
    <definedName name="End_Day_All">#REF!</definedName>
    <definedName name="End_Day_HK">#REF!</definedName>
    <definedName name="Excel_BuiltIn__FilterDatabase_4" localSheetId="2">#REF!</definedName>
    <definedName name="Excel_BuiltIn__FilterDatabase_4">#REF!</definedName>
    <definedName name="Excel_BuiltIn__FilterDatabase_5" localSheetId="2">#REF!</definedName>
    <definedName name="Excel_BuiltIn__FilterDatabase_5">#REF!</definedName>
    <definedName name="Excel_BuiltIn_Print_Area">#N/A</definedName>
    <definedName name="Excel_BuiltIn_Print_Area_1">#N/A</definedName>
    <definedName name="Excel_BuiltIn_Print_Area_2">#N/A</definedName>
    <definedName name="exp_All">#REF!</definedName>
    <definedName name="exp_H_All">#REF!</definedName>
    <definedName name="exp_H_HK">#REF!</definedName>
    <definedName name="exp_HK">#REF!</definedName>
    <definedName name="fc_All">#REF!</definedName>
    <definedName name="fc_H_All">#REF!</definedName>
    <definedName name="fc_H_HK">#REF!</definedName>
    <definedName name="fc_HK">#REF!</definedName>
    <definedName name="JR_PAGE_ANCHOR_0_1">#REF!</definedName>
    <definedName name="JR_PAGE_ANCHOR_0_2">'[1]Daywise Expenses'!#REF!</definedName>
    <definedName name="Money_Wgt_Return_All">#REF!</definedName>
    <definedName name="Money_Wgt_Return_HK">#REF!</definedName>
    <definedName name="or_All">#REF!</definedName>
    <definedName name="or_H_All">#REF!</definedName>
    <definedName name="or_H_HK">#REF!</definedName>
    <definedName name="or_HK">#REF!</definedName>
    <definedName name="PortfolioName_CMth">#REF!</definedName>
    <definedName name="PortfolioName_LMth">#REF!</definedName>
    <definedName name="PortfolioName_NMth">#REF!</definedName>
    <definedName name="_xlnm.Print_Area" localSheetId="0">'March 24'!$C$1:$K$121</definedName>
    <definedName name="_xlnm.Print_Titles" localSheetId="0">'March 24'!$1:$4</definedName>
    <definedName name="pu_All">#REF!</definedName>
    <definedName name="pu_H_All">#REF!</definedName>
    <definedName name="pu_H_HK">#REF!</definedName>
    <definedName name="pu_HK">#REF!</definedName>
    <definedName name="Report_Money_Wgt_1_All">#REF!</definedName>
    <definedName name="Report_Money_Wgt_1_HK">#REF!</definedName>
    <definedName name="Report_Money_Wgt_2_All">#REF!</definedName>
    <definedName name="Report_Money_Wgt_2_HK">#REF!</definedName>
    <definedName name="Return_All">#REF!</definedName>
    <definedName name="Return_H_All">#REF!</definedName>
    <definedName name="Return_H_HK">#REF!</definedName>
    <definedName name="Return_HK">#REF!</definedName>
    <definedName name="sa_All">#REF!</definedName>
    <definedName name="sa_H_All">#REF!</definedName>
    <definedName name="sa_H_HK">#REF!</definedName>
    <definedName name="sa_HK">#REF!</definedName>
    <definedName name="SingleCountryFund">#REF!</definedName>
    <definedName name="SumifAddress_All">#REF!</definedName>
    <definedName name="SumifAddress_HK">#REF!</definedName>
    <definedName name="SumifAddress1_All">#REF!</definedName>
    <definedName name="SumifAddress1_HK">#REF!</definedName>
    <definedName name="TSS" localSheetId="2">#REF!</definedName>
    <definedName name="TSS">#REF!</definedName>
    <definedName name="TSSN" localSheetId="2">#REF!</definedName>
    <definedName name="TSSN">#REF!</definedName>
    <definedName name="va_All">#REF!</definedName>
    <definedName name="va_H_All">#REF!</definedName>
    <definedName name="va_H_HK">#REF!</definedName>
    <definedName name="va_HK">#REF!</definedName>
    <definedName name="Weight_All">#REF!</definedName>
    <definedName name="Weight_H_All">#REF!</definedName>
    <definedName name="Weight_H_HK">#REF!</definedName>
    <definedName name="Weight_HK">#REF!</definedName>
    <definedName name="Z_3ACA4F77_6028_457D_85A8_FC2B2CA8C940_.wvu.Cols" localSheetId="0" hidden="1">'March 24'!#REF!,'March 24'!#REF!,'March 24'!#REF!,'March 24'!#REF!,'March 24'!#REF!,'March 24'!#REF!,'March 24'!#REF!,'March 24'!#REF!,'March 24'!#REF!,'March 24'!#REF!,'March 24'!#REF!,'March 24'!#REF!,'March 24'!#REF!,'March 24'!#REF!,'March 24'!#REF!,'March 24'!#REF!,'March 24'!#REF!,'March 24'!#REF!</definedName>
    <definedName name="Z_3ACA4F77_6028_457D_85A8_FC2B2CA8C940_.wvu.PrintArea" localSheetId="0" hidden="1">'March 24'!$C$1:$E$121</definedName>
    <definedName name="Z_3ACA4F77_6028_457D_85A8_FC2B2CA8C940_.wvu.PrintTitles" localSheetId="0" hidden="1">'March 24'!$1:$4</definedName>
    <definedName name="Z_3ACA4F77_6028_457D_85A8_FC2B2CA8C940_.wvu.Rows" localSheetId="0" hidden="1">'March 24'!#REF!,'March 24'!$77:$77,'March 24'!#REF!</definedName>
    <definedName name="Z_4B6501F6_BED7_440B_A5E2_95C123A2511D_.wvu.Cols" localSheetId="0" hidden="1">'March 24'!#REF!,'March 24'!#REF!,'March 24'!#REF!,'March 24'!#REF!,'March 24'!#REF!,'March 24'!#REF!,'March 24'!#REF!,'March 24'!#REF!,'March 24'!#REF!,'March 24'!#REF!,'March 24'!#REF!,'March 24'!#REF!,'March 24'!#REF!,'March 24'!#REF!,'March 24'!#REF!</definedName>
    <definedName name="Z_4B6501F6_BED7_440B_A5E2_95C123A2511D_.wvu.PrintArea" localSheetId="0" hidden="1">'March 24'!#REF!</definedName>
    <definedName name="Z_4B6501F6_BED7_440B_A5E2_95C123A2511D_.wvu.PrintTitles" localSheetId="0" hidden="1">'March 24'!$1:$4</definedName>
    <definedName name="Z_4B6501F6_BED7_440B_A5E2_95C123A2511D_.wvu.Rows" localSheetId="0" hidden="1">'March 24'!#REF!,'March 24'!$77:$77,'March 24'!#REF!</definedName>
    <definedName name="Z_4DBE2085_1545_4CED_B88A_22A08138F1DF_.wvu.Cols" localSheetId="0" hidden="1">'March 24'!#REF!,'March 24'!#REF!,'March 24'!#REF!,'March 24'!#REF!,'March 24'!#REF!,'March 24'!#REF!,'March 24'!#REF!,'March 24'!#REF!,'March 24'!#REF!,'March 24'!#REF!,'March 24'!#REF!,'March 24'!#REF!,'March 24'!#REF!,'March 24'!#REF!</definedName>
    <definedName name="Z_4DBE2085_1545_4CED_B88A_22A08138F1DF_.wvu.PrintArea" localSheetId="0" hidden="1">'March 24'!$C$1:$E$121</definedName>
    <definedName name="Z_4DBE2085_1545_4CED_B88A_22A08138F1DF_.wvu.PrintTitles" localSheetId="0" hidden="1">'March 24'!$1:$4</definedName>
    <definedName name="Z_4DBE2085_1545_4CED_B88A_22A08138F1DF_.wvu.Rows" localSheetId="0" hidden="1">'March 24'!#REF!,'March 24'!$77:$77,'March 24'!#REF!</definedName>
    <definedName name="Z_5263BC7A_81B5_45A9_A796_FE35E706C614_.wvu.Cols" localSheetId="0" hidden="1">'March 24'!#REF!,'March 24'!#REF!,'March 24'!#REF!,'March 24'!#REF!,'March 24'!#REF!,'March 24'!#REF!,'March 24'!#REF!,'March 24'!#REF!,'March 24'!#REF!,'March 24'!#REF!,'March 24'!#REF!,'March 24'!#REF!,'March 24'!#REF!,'March 24'!#REF!,'March 24'!#REF!,'March 24'!#REF!</definedName>
    <definedName name="Z_5263BC7A_81B5_45A9_A796_FE35E706C614_.wvu.PrintTitles" localSheetId="0" hidden="1">'March 24'!$1:$4</definedName>
    <definedName name="Z_5263BC7A_81B5_45A9_A796_FE35E706C614_.wvu.Rows" localSheetId="0" hidden="1">'March 24'!#REF!,'March 24'!$5:$5,'March 24'!$77:$77,'March 24'!#REF!</definedName>
    <definedName name="Z_5EC71857_4D5F_462F_A5F7_2EE5661CC818_.wvu.Cols" localSheetId="0" hidden="1">'March 24'!#REF!,'March 24'!#REF!,'March 24'!#REF!,'March 24'!#REF!,'March 24'!#REF!,'March 24'!#REF!,'March 24'!#REF!,'March 24'!#REF!,'March 24'!#REF!,'March 24'!#REF!,'March 24'!#REF!,'March 24'!#REF!,'March 24'!#REF!,'March 24'!#REF!,'March 24'!#REF!,'March 24'!#REF!,'March 24'!#REF!,'March 24'!#REF!</definedName>
    <definedName name="Z_5EC71857_4D5F_462F_A5F7_2EE5661CC818_.wvu.PrintArea" localSheetId="0" hidden="1">'March 24'!$C$1:$E$121</definedName>
    <definedName name="Z_5EC71857_4D5F_462F_A5F7_2EE5661CC818_.wvu.PrintTitles" localSheetId="0" hidden="1">'March 24'!$1:$4</definedName>
    <definedName name="Z_5EC71857_4D5F_462F_A5F7_2EE5661CC818_.wvu.Rows" localSheetId="0" hidden="1">'March 24'!#REF!,'March 24'!$77:$77,'March 24'!#REF!</definedName>
    <definedName name="Z_620A5DB9_6D86_41AD_B75C_C9080A729409_.wvu.Cols" localSheetId="0" hidden="1">'March 24'!#REF!,'March 24'!#REF!,'March 24'!#REF!,'March 24'!#REF!,'March 24'!#REF!,'March 24'!#REF!,'March 24'!#REF!,'March 24'!#REF!,'March 24'!#REF!,'March 24'!#REF!,'March 24'!#REF!,'March 24'!#REF!,'March 24'!#REF!,'March 24'!#REF!</definedName>
    <definedName name="Z_620A5DB9_6D86_41AD_B75C_C9080A729409_.wvu.PrintArea" localSheetId="0" hidden="1">'March 24'!$C$1:$E$121</definedName>
    <definedName name="Z_620A5DB9_6D86_41AD_B75C_C9080A729409_.wvu.PrintTitles" localSheetId="0" hidden="1">'March 24'!$1:$4</definedName>
    <definedName name="Z_620A5DB9_6D86_41AD_B75C_C9080A729409_.wvu.Rows" localSheetId="0" hidden="1">'March 24'!#REF!,'March 24'!$77:$77,'March 24'!#REF!</definedName>
    <definedName name="Z_899C6645_6380_4380_BD40_5BF978969F59_.wvu.Cols" localSheetId="0" hidden="1">'March 24'!#REF!,'March 24'!#REF!,'March 24'!#REF!,'March 24'!#REF!,'March 24'!#REF!,'March 24'!#REF!,'March 24'!#REF!,'March 24'!#REF!,'March 24'!#REF!,'March 24'!#REF!,'March 24'!#REF!,'March 24'!#REF!,'March 24'!#REF!,'March 24'!#REF!</definedName>
    <definedName name="Z_899C6645_6380_4380_BD40_5BF978969F59_.wvu.PrintArea" localSheetId="0" hidden="1">'March 24'!$C$1:$E$121</definedName>
    <definedName name="Z_899C6645_6380_4380_BD40_5BF978969F59_.wvu.PrintTitles" localSheetId="0" hidden="1">'March 24'!$1:$4</definedName>
    <definedName name="Z_899C6645_6380_4380_BD40_5BF978969F59_.wvu.Rows" localSheetId="0" hidden="1">'March 24'!#REF!,'March 24'!$77:$77,'March 24'!#REF!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5" i="1" l="1"/>
  <c r="G65" i="1"/>
  <c r="F65" i="1"/>
  <c r="K55" i="1"/>
  <c r="I55" i="1"/>
  <c r="H55" i="1"/>
  <c r="H59" i="1"/>
</calcChain>
</file>

<file path=xl/sharedStrings.xml><?xml version="1.0" encoding="utf-8"?>
<sst xmlns="http://schemas.openxmlformats.org/spreadsheetml/2006/main" count="538" uniqueCount="200">
  <si>
    <t xml:space="preserve">PPFAS MUTUAL FUND </t>
  </si>
  <si>
    <t>Sr. No.</t>
  </si>
  <si>
    <t>Particulars</t>
  </si>
  <si>
    <t>Scheme Names</t>
  </si>
  <si>
    <t>Parag Parikh Liquid Fund</t>
  </si>
  <si>
    <t>PP001</t>
  </si>
  <si>
    <t>PP002</t>
  </si>
  <si>
    <t>PP003</t>
  </si>
  <si>
    <t xml:space="preserve">Unit Capital at the beginning of the half-year period           </t>
  </si>
  <si>
    <t>[Rs. in Crore]</t>
  </si>
  <si>
    <t xml:space="preserve">Unit Capital at the end of the period / maturity / final redemption date  </t>
  </si>
  <si>
    <t xml:space="preserve">Reserves &amp; Surplus at the end of the period                                     </t>
  </si>
  <si>
    <t>Total Net Assets at the beginning of the half-year period</t>
  </si>
  <si>
    <t xml:space="preserve">Total Net Assets at the end of the period  / maturity / final redemption date                      </t>
  </si>
  <si>
    <t xml:space="preserve">       [Rs.]</t>
  </si>
  <si>
    <t>Regular Growth Plan</t>
  </si>
  <si>
    <t>Direct Growth Plan</t>
  </si>
  <si>
    <t>NAV at the end of the period / maturity / final redemption date</t>
  </si>
  <si>
    <t>Dividend (net) paid per unit during the half year</t>
  </si>
  <si>
    <t>Individual</t>
  </si>
  <si>
    <t>Non Individual</t>
  </si>
  <si>
    <t>Income</t>
  </si>
  <si>
    <t>Dividend</t>
  </si>
  <si>
    <t>Interest</t>
  </si>
  <si>
    <t>Profit/(Loss) on sale/redemption of investments (other than inter scheme transfer/sale)</t>
  </si>
  <si>
    <t>Profit/(Loss) on inter scheme transfer/sale of investments</t>
  </si>
  <si>
    <t>Total Income (5.1 to 5.5)</t>
  </si>
  <si>
    <t>Expenses</t>
  </si>
  <si>
    <t>Management Fees</t>
  </si>
  <si>
    <t>Trustee Fees</t>
  </si>
  <si>
    <t>Total Recurring Expenses (including 6.1 and 6.2)</t>
  </si>
  <si>
    <t>Percentage of Management Fees to daily/weekly average net assets</t>
  </si>
  <si>
    <t>[%]</t>
  </si>
  <si>
    <t>Total Recurring expenses as a percentage of daily average net assets (annualised)</t>
  </si>
  <si>
    <t>Plan A</t>
  </si>
  <si>
    <t>Plan B (Direct)</t>
  </si>
  <si>
    <t>Average net Assets</t>
  </si>
  <si>
    <t>No Of days</t>
  </si>
  <si>
    <t>Regular Plan</t>
  </si>
  <si>
    <t>NA</t>
  </si>
  <si>
    <t>Direct Plan</t>
  </si>
  <si>
    <t>Benchmark</t>
  </si>
  <si>
    <t>Compounded Annualised yield in case of schemes in existence for more than 1 year and its comparison with benchmark yield *</t>
  </si>
  <si>
    <t xml:space="preserve">(i)     Last 1 year                                                                                       </t>
  </si>
  <si>
    <t>(ii)    Last 3 years</t>
  </si>
  <si>
    <t>(iii)   Last 5 years</t>
  </si>
  <si>
    <t>(iv)   Since launch of the scheme</t>
  </si>
  <si>
    <t>Date of launch</t>
  </si>
  <si>
    <t>Benchmark Index</t>
  </si>
  <si>
    <t>NIFTY 500 TRI</t>
  </si>
  <si>
    <t>Provision for Doubtful Income/Debts</t>
  </si>
  <si>
    <t xml:space="preserve">Payments to associate/group companies </t>
  </si>
  <si>
    <t>Refer Note 3 of Notes to the unaudited half yearly financials results</t>
  </si>
  <si>
    <t>Investments made in associate/group companies</t>
  </si>
  <si>
    <t>During the period, the Fund has not subscribed to any issues lead managed by associate companies</t>
  </si>
  <si>
    <t>or any issue of debt or equity on private placement basis where the sponsor or its associates acted as arranger or manager.</t>
  </si>
  <si>
    <r>
      <t xml:space="preserve">The details of transactions with associates in terms of Regulation 25(8) of the SEBI (Mutual Fund) Regulations, 1996 is enclosed as </t>
    </r>
    <r>
      <rPr>
        <b/>
        <sz val="11"/>
        <rFont val="Arial"/>
        <family val="2"/>
      </rPr>
      <t>Annexure 1.</t>
    </r>
  </si>
  <si>
    <t xml:space="preserve"> </t>
  </si>
  <si>
    <t>Scheme Name</t>
  </si>
  <si>
    <t>Amount (In Crores) #</t>
  </si>
  <si>
    <t>% to Net Assets</t>
  </si>
  <si>
    <t>Amount (In Crores)</t>
  </si>
  <si>
    <t>The Fund has not undertaken any underwriting obligations with respect to issue of any securities of any company.</t>
  </si>
  <si>
    <t>The schemes of PPFAS Mutual Fund does not have any deferred revenue expenditure.</t>
  </si>
  <si>
    <t>For PPFAS Trustee Company Private Limited</t>
  </si>
  <si>
    <t>Director</t>
  </si>
  <si>
    <t xml:space="preserve">Place: </t>
  </si>
  <si>
    <t>Mumbai.</t>
  </si>
  <si>
    <t xml:space="preserve">Date: </t>
  </si>
  <si>
    <t>PPFAS Mutual Fund</t>
  </si>
  <si>
    <t>Annexure 1</t>
  </si>
  <si>
    <t>Details of payments to associate/group companies</t>
  </si>
  <si>
    <t>Name of associate/related parties/group companies of Sponsor/AMC</t>
  </si>
  <si>
    <t>Nature of Association/Nature of relation</t>
  </si>
  <si>
    <t>Period covered</t>
  </si>
  <si>
    <t>Value of transaction (in Rs. Cr &amp; % of total value of transaction of the fund)</t>
  </si>
  <si>
    <t>Brokerage (Rs. Cr &amp; % of total brokerage paid by the fund)</t>
  </si>
  <si>
    <t>Rs. Cr.</t>
  </si>
  <si>
    <t>%</t>
  </si>
  <si>
    <t>Parag Parikh Long Term Equity Fund</t>
  </si>
  <si>
    <t>NIL</t>
  </si>
  <si>
    <t>October 2018 to March 2019</t>
  </si>
  <si>
    <t>Business Given (Rs. Cr. &amp; % of total value of transaction of the fund)</t>
  </si>
  <si>
    <t>Commission paid( Rs Cr &amp; % of total commission paid by the fund)</t>
  </si>
  <si>
    <t>Rs. Cr. *</t>
  </si>
  <si>
    <t>Parag Parikh Financial Advisory Services Pvt Ltd</t>
  </si>
  <si>
    <t>Commission paid to associates/related parties/group companies of sponsor/AMC for the half year ended March 31, 2019</t>
  </si>
  <si>
    <t>Sponsor</t>
  </si>
  <si>
    <t>During the period, there have been no changes  in accounting policies other than regulatory changes.</t>
  </si>
  <si>
    <t>On request the unit holders can obtain from the Fund a copy of the Half Yearly Report of the schemes.</t>
  </si>
  <si>
    <t xml:space="preserve">Schemes of  PPFAS Mutual Fund                                                                                                                             </t>
  </si>
  <si>
    <t>Returns during the half-year *</t>
  </si>
  <si>
    <t>NAV at the beginning of the half-year period</t>
  </si>
  <si>
    <t>Sd/-</t>
  </si>
  <si>
    <t xml:space="preserve">                                            Sd/-</t>
  </si>
  <si>
    <t>Other Income</t>
  </si>
  <si>
    <t>Other Expenses</t>
  </si>
  <si>
    <t>RG</t>
  </si>
  <si>
    <t>ZG</t>
  </si>
  <si>
    <t>RDD</t>
  </si>
  <si>
    <t>RM</t>
  </si>
  <si>
    <t>RW</t>
  </si>
  <si>
    <t>ZDD</t>
  </si>
  <si>
    <t>ZM</t>
  </si>
  <si>
    <t>ZW</t>
  </si>
  <si>
    <t>Int &amp; Amort</t>
  </si>
  <si>
    <t>Check previous mapping</t>
  </si>
  <si>
    <t>Parag Parikh Flexi Cap Fund</t>
  </si>
  <si>
    <t>PP005</t>
  </si>
  <si>
    <t>Parag Parikh Conservative Hybrid Fund</t>
  </si>
  <si>
    <t>Regular Plan Monthly IDCW</t>
  </si>
  <si>
    <t xml:space="preserve">Rs. Cr. </t>
  </si>
  <si>
    <t>Additional Benchmark</t>
  </si>
  <si>
    <t>NIFTY 50 TRI</t>
  </si>
  <si>
    <t>CRISIL 1 Year T-Bill Index</t>
  </si>
  <si>
    <t>CRISIL 10 year GILT Index</t>
  </si>
  <si>
    <t>CRISIL HYBRID 85+15 - 
Conservative Index TRI</t>
  </si>
  <si>
    <t>Mrs Rita Kiritkumar Mehta (ARN-0688)</t>
  </si>
  <si>
    <t>Relative of AMC employee</t>
  </si>
  <si>
    <t>* Amount is less than Rs.1 lakh hence, appearing as zero.</t>
  </si>
  <si>
    <t>Commission</t>
  </si>
  <si>
    <t xml:space="preserve"> -   </t>
  </si>
  <si>
    <t>Regular</t>
  </si>
  <si>
    <t>Direct</t>
  </si>
  <si>
    <t>CRISIL LIQUID DEBT A-I INDEX</t>
  </si>
  <si>
    <t>UNAUDITED HALF YEARLY  FINANCIAL RESULTS FOR THE PERIOD ENDED MARCH 31, 2024</t>
  </si>
  <si>
    <t>PP006</t>
  </si>
  <si>
    <t>PP007</t>
  </si>
  <si>
    <t>Parag Parikh Arbitrage Fund</t>
  </si>
  <si>
    <t>Parag Parikh Dynamic Asset Allocation Fund</t>
  </si>
  <si>
    <t>Parag Parikh ELSS Tax Saver Fund</t>
  </si>
  <si>
    <t>Notes to Half Yearly Unaudited Financial Results for the period ended March 31, 2024</t>
  </si>
  <si>
    <t>Exposure, if any, of more than 10% of the Net Assets of any scheme investing in Derivative product as on March 31, 2024</t>
  </si>
  <si>
    <t>Investments in Foreign Securities / Overseas ETFs / American Depository Receipts / Global Depository Receipts as at March 31, 2024 is as follows:</t>
  </si>
  <si>
    <t>Details of holdings over 25% of NAV in the scheme / plan as on March 31, 2024 are NIL</t>
  </si>
  <si>
    <t>The schemes of PPFAS Mutual Fund did not have any borrowings of more than 10% of net assets for the half year period ended on March 31, 2024.</t>
  </si>
  <si>
    <t>The schemes of PPFAS Mutual Fund has not declared any bonus during the period ended on March 31, 2024.</t>
  </si>
  <si>
    <t>The Half yearly unaudited Financial results as of March 31, 2024 are available on our website www.amc.ppfas.com</t>
  </si>
  <si>
    <t># Gross absolute exposure of derivative instruments</t>
  </si>
  <si>
    <t>NIFTY 50 Arbitrage Total Return Index (TRI)</t>
  </si>
  <si>
    <t>CRISIL Hybrid 50+50 Moderate Index</t>
  </si>
  <si>
    <t>October 2023 to March 2024</t>
  </si>
  <si>
    <t>During the half year ended March 31, 2024 schemes launched:</t>
  </si>
  <si>
    <t>Launch Date</t>
  </si>
  <si>
    <t>During the half year ended March 31, 2004, schemes matured / wound up : NIL</t>
  </si>
  <si>
    <t>Devolvement during the half-year ended : NIL</t>
  </si>
  <si>
    <t>Details of Purchase of the securities of the associate/group companies of the sponsor or the AMC by the mutual fund : NIL</t>
  </si>
  <si>
    <t>The audited financial results for the half-year ended March 31, 2024, together with portfolio disclosure have been approved by the Board of Directors of PPFAS Trustee Company Private Limited on the recommendation of the Board of Directors of PPFAS Asset Management Private Limited at their meeting held on April 29, 2024.</t>
  </si>
  <si>
    <t>The information contained herein should not be construed as an offer to sell or a solicitation to buy / sell mutual fund units.</t>
  </si>
  <si>
    <t>Mutual Fund investments are subject to market risks, read all scheme related documents carefully.</t>
  </si>
  <si>
    <t>April 29, 2024</t>
  </si>
  <si>
    <t>* Compounded Annualised Returns are based on the Net Asset Value of Growth Plan of the respective Scheme. Returns less than 1 year period are absolute. Returns greater than 1 year period are compounded annualized.</t>
  </si>
  <si>
    <t>Commission paid to associates/related parties/group companies of sponsor/AMC for the half year ended March 31, 2024</t>
  </si>
  <si>
    <t>Brokerage paid to associates/related parties/group companies of Sponsor/AMC for the half year ended March 31, 2024</t>
  </si>
  <si>
    <t>Note: 15.48% of our Portfolio is in Foreign Securities (USD) and 0.0034% is in Foreign Currency (USD). 9.85% of total Foreign Portfolio (USD) is hedged through Currency Derivatives to avoid currency risk.</t>
  </si>
  <si>
    <t>Scheme(s) Riskometer</t>
  </si>
  <si>
    <t xml:space="preserve"> Benchmark(s) Riskometer </t>
  </si>
  <si>
    <t>Parag Parikh Flexi Cap Fund (An open ended dynamic equity scheme investing across large cap, mid cap, small cap stocks.)</t>
  </si>
  <si>
    <t xml:space="preserve">    Riskometer</t>
  </si>
  <si>
    <t>Product Labelling of the Scheme</t>
  </si>
  <si>
    <t>This product is suitable for investors who are seeking*</t>
  </si>
  <si>
    <t>The investment objective of the Scheme is to seek to generate long-term capital growth from an actively managed portfolio primarily of Equity and Equity Related Securities. Scheme shall invest in Indian equities, foreign equities and related instruments and debt securities.</t>
  </si>
  <si>
    <t>*Investors should consult their financial advisers if in doubt about whether this product is suitable for them.</t>
  </si>
  <si>
    <t>Parag Parikh Liquid Fund (An Open Ended Liquid Scheme. A Relatively Low Interest Rate Risk and Relatively low Credit Risk)</t>
  </si>
  <si>
    <t>CRISIL Liquid Debt A-I Index</t>
  </si>
  <si>
    <t xml:space="preserve">  Riskometer</t>
  </si>
  <si>
    <t>1.Income over short term.</t>
  </si>
  <si>
    <t>2.Investments in Debt/Money Market instruments.</t>
  </si>
  <si>
    <t>Riskometer</t>
  </si>
  <si>
    <t xml:space="preserve">Riskometer </t>
  </si>
  <si>
    <t xml:space="preserve">          </t>
  </si>
  <si>
    <t>1.Long Term Capital Appreciation.     </t>
  </si>
  <si>
    <t xml:space="preserve">2.Investment predominantly in equity and equity related securities.          </t>
  </si>
  <si>
    <t>Parag Parikh Conservative Hybrid Fund (An open-ended hybrid scheme investing predominantly in debt instruments)</t>
  </si>
  <si>
    <t>CRISIL Hybrid 85+15 - Conservative Index TRI</t>
  </si>
  <si>
    <t xml:space="preserve">                   Riskometer</t>
  </si>
  <si>
    <t>•	To generate regular income through investments predominantly in debt and money market instruments</t>
  </si>
  <si>
    <t>•	Long term capital appreciation from the portion of equity investments under the scheme</t>
  </si>
  <si>
    <t xml:space="preserve">•		To generate income by investing in arbitrage opportunities </t>
  </si>
  <si>
    <t>•	 	Predominantly investing in arbitrage opportunities in the cash and derivatives segment of the equity market.</t>
  </si>
  <si>
    <t xml:space="preserve">*Investors should consult their financial advisers if in doubt about whether this product is suitable for them.    </t>
  </si>
  <si>
    <t>Tier I Benchmark’s Risk-o-meter</t>
  </si>
  <si>
    <t>Parag Parikh Arbitrage Fund  ( An open ended scheme investing in arbitrage opportunities )</t>
  </si>
  <si>
    <t xml:space="preserve">        Riskometer</t>
  </si>
  <si>
    <t>•Capital Appreciation &amp; Income generation over medium to long term.</t>
  </si>
  <si>
    <t>•Investment in equity and equity related instruments as well as debt and money market instruments while managing risk through active asset allocation</t>
  </si>
  <si>
    <t>Parag Parikh Dynamic Asset Allocation Fund  (An open ended dynamic asset allocation fund )</t>
  </si>
  <si>
    <t>For PPFAS Asset Management Private Limited</t>
  </si>
  <si>
    <t>Parag Parikh ELSS Tax Saver Fund (An open-ended Equity linked savings scheme with a statutory lock in of 3 years and tax benefit)</t>
  </si>
  <si>
    <t>Parag Parikh Arbitrage Fund #</t>
  </si>
  <si>
    <t>Parag Parikh Dynamic Asset Allocation Fund $</t>
  </si>
  <si>
    <t>-</t>
  </si>
  <si>
    <t># Parag Parikh Arbitrage Fund, NAV at the beginning is considered NAV as on 2nd November 2023 i.e date of launch. The Scheme was reopened for subscription/redemption w.e.f 3rd November 2023.</t>
  </si>
  <si>
    <t>$ Parag Parikh Dynamic Asset Allocation Fund, NAV at the beginning is considered NAV as on 27th February 2024 i.e date of launch. The Scheme was reopened for subscription/redemption w.e.f 28th February 2024.</t>
  </si>
  <si>
    <t>Investment by the scheme in companies which have invested more than 5% of the NAV of any scheme of the Fund in terms of Regulation 25(11) of the SEBI (Mutual Fund) Regulations, 1996 is NIL</t>
  </si>
  <si>
    <t>Direct Plan Monthly IDCW</t>
  </si>
  <si>
    <t>Regular Plan Weekly IDCW Reinvestment</t>
  </si>
  <si>
    <t>Regular Plan Daily IDCW Reinvestment</t>
  </si>
  <si>
    <t>Direct Plan Weekly IDCW Reinvestment</t>
  </si>
  <si>
    <t>Direct Plan Daily IDCW Reinvestment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</si>
</sst>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 #,##0.00_ ;_ * \-#,##0.00_ ;_ * &quot;-&quot;??_ ;_ @_ "/>
    <numFmt numFmtId="164" formatCode="_(* #,##0.00_);_(* \(#,##0.00\);_(* &quot;-&quot;??_);_(@_)"/>
    <numFmt numFmtId="165" formatCode="_(* #,##0.0000_);_(* \(#,##0.0000\);_(* &quot;-&quot;??_);_(@_)"/>
    <numFmt numFmtId="166" formatCode="_(* #,##0.0000_);_(* \(#,##0.0000\);_(* &quot;-&quot;????_);_(@_)"/>
    <numFmt numFmtId="167" formatCode="#,##0.000000"/>
    <numFmt numFmtId="168" formatCode="_(* #,##0.00000000_);_(* \(#,##0.00000000\);_(* &quot;-&quot;??_);_(@_)"/>
    <numFmt numFmtId="169" formatCode="_(* #,##0.0000000000_);_(* \(#,##0.0000000000\);_(* &quot;-&quot;??_);_(@_)"/>
    <numFmt numFmtId="170" formatCode="_(* #,##0.00_);_(* \(#,##0.00\);_(* \-??_);_(@_)"/>
    <numFmt numFmtId="171" formatCode="#,##0.00\ ;\(#,##0.00\)"/>
    <numFmt numFmtId="172" formatCode="mmmm\ d&quot;, &quot;yyyy;@"/>
    <numFmt numFmtId="173" formatCode="0.00;[Red]0.00"/>
    <numFmt numFmtId="174" formatCode="_ * #,##0.00_ ;_ * \-#,##0.00_ ;_ * \-??_ ;_ @_ "/>
    <numFmt numFmtId="175" formatCode="_([$€-2]* #,##0.00_);_([$€-2]* \(#,##0.00\);_([$€-2]* \-??_)"/>
    <numFmt numFmtId="176" formatCode="0.00_)"/>
    <numFmt numFmtId="177" formatCode="[$-409]d\-mmm\-yy"/>
    <numFmt numFmtId="178" formatCode="_(\ #,##0.00_);_(\ \(#,##0.00\);_(\ &quot;-&quot;??_);_(@_)"/>
    <numFmt numFmtId="179" formatCode="[$-409]mmmm\ d\,\ yyyy;@"/>
    <numFmt numFmtId="180" formatCode="_(* #,##0_);_(* \(#,##0\);_(* &quot;-&quot;??_);_(@_)"/>
    <numFmt numFmtId="181" formatCode="_(* #,##0_);_(* \(#,##0\);_(* \-??_);_(@_)"/>
  </numFmts>
  <fonts count="4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sz val="10"/>
      <color indexed="12"/>
      <name val="Arial"/>
      <family val="2"/>
    </font>
    <font>
      <sz val="10"/>
      <color indexed="10"/>
      <name val="Arial"/>
      <family val="2"/>
    </font>
    <font>
      <sz val="11"/>
      <name val="Arial"/>
      <family val="2"/>
    </font>
    <font>
      <b/>
      <sz val="11"/>
      <name val="Arial"/>
      <family val="2"/>
    </font>
    <font>
      <sz val="11"/>
      <color indexed="8"/>
      <name val="Calibri"/>
      <family val="2"/>
    </font>
    <font>
      <sz val="11"/>
      <color indexed="8"/>
      <name val="Arial"/>
      <family val="2"/>
    </font>
    <font>
      <b/>
      <sz val="11"/>
      <color indexed="10"/>
      <name val="Arial"/>
      <family val="2"/>
    </font>
    <font>
      <sz val="10"/>
      <name val="Mangal"/>
      <family val="2"/>
    </font>
    <font>
      <sz val="8"/>
      <name val="Arial"/>
      <family val="2"/>
    </font>
    <font>
      <b/>
      <i/>
      <sz val="16"/>
      <name val="Helv"/>
    </font>
    <font>
      <sz val="10"/>
      <name val="Arial"/>
      <family val="2"/>
      <charset val="1"/>
    </font>
    <font>
      <sz val="10"/>
      <name val="Mangal"/>
      <family val="1"/>
    </font>
    <font>
      <i/>
      <sz val="10"/>
      <name val="Helv"/>
    </font>
    <font>
      <b/>
      <sz val="11"/>
      <name val="Times New Roman"/>
      <family val="1"/>
    </font>
    <font>
      <sz val="11"/>
      <color theme="1"/>
      <name val="Calibri"/>
      <family val="2"/>
      <scheme val="minor"/>
    </font>
    <font>
      <b/>
      <sz val="11"/>
      <color theme="1"/>
      <name val="Calibri"/>
      <family val="2"/>
      <scheme val="minor"/>
    </font>
    <font>
      <b/>
      <sz val="10"/>
      <color rgb="FFFF0000"/>
      <name val="Arial"/>
      <family val="2"/>
    </font>
    <font>
      <sz val="10"/>
      <color rgb="FFFF0000"/>
      <name val="Arial"/>
      <family val="2"/>
    </font>
    <font>
      <sz val="10"/>
      <color theme="0"/>
      <name val="Arial"/>
      <family val="2"/>
    </font>
    <font>
      <sz val="10"/>
      <color theme="1"/>
      <name val="Arial"/>
      <family val="2"/>
    </font>
    <font>
      <b/>
      <sz val="11"/>
      <color indexed="8"/>
      <name val="Calibri"/>
      <family val="2"/>
    </font>
    <font>
      <b/>
      <sz val="10"/>
      <color theme="1"/>
      <name val="Arial"/>
      <family val="2"/>
    </font>
    <font>
      <b/>
      <sz val="10"/>
      <color rgb="FF333333"/>
      <name val="Arial"/>
      <family val="2"/>
    </font>
    <font>
      <sz val="10"/>
      <color rgb="FF333333"/>
      <name val="Arial"/>
      <family val="2"/>
    </font>
    <font>
      <b/>
      <sz val="10"/>
      <color indexed="8"/>
      <name val="Arial"/>
      <family val="2"/>
    </font>
    <font>
      <b/>
      <sz val="10"/>
      <color indexed="63"/>
      <name val="Arial"/>
      <family val="2"/>
    </font>
    <font>
      <sz val="10"/>
      <color theme="1"/>
      <name val="Franklin Gothic Book"/>
      <family val="2"/>
    </font>
    <font>
      <b/>
      <sz val="9"/>
      <color theme="1"/>
      <name val="Franklin Gothic Book"/>
      <family val="2"/>
    </font>
    <font>
      <b/>
      <sz val="10"/>
      <color theme="1"/>
      <name val="Franklin Gothic Book"/>
      <family val="2"/>
    </font>
    <font>
      <sz val="9"/>
      <color theme="1"/>
      <name val="Franklin Gothic Book"/>
      <family val="2"/>
    </font>
    <font>
      <b/>
      <sz val="9"/>
      <color rgb="FF333333"/>
      <name val="Franklin Gothic Book"/>
      <family val="2"/>
    </font>
    <font>
      <sz val="9"/>
      <color rgb="FF000000"/>
      <name val="Franklin Gothic Book"/>
      <family val="2"/>
    </font>
    <font>
      <sz val="10"/>
      <color rgb="FF000000"/>
      <name val="Arial"/>
      <family val="2"/>
    </font>
    <font>
      <b/>
      <sz val="9"/>
      <color rgb="FF333333"/>
      <name val="Arial"/>
      <family val="2"/>
    </font>
    <font>
      <b/>
      <sz val="10"/>
      <color rgb="FF000000"/>
      <name val="Arial"/>
      <family val="2"/>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medium">
        <color indexed="64"/>
      </left>
      <right/>
      <top style="medium">
        <color indexed="64"/>
      </top>
      <bottom/>
      <diagonal/>
    </border>
    <border>
      <left/>
      <right/>
      <top style="thin">
        <color indexed="8"/>
      </top>
      <bottom style="thin">
        <color indexed="8"/>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bottom style="thin">
        <color indexed="8"/>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8"/>
      </bottom>
      <diagonal/>
    </border>
    <border>
      <left/>
      <right style="medium">
        <color indexed="64"/>
      </right>
      <top style="medium">
        <color indexed="64"/>
      </top>
      <bottom/>
      <diagonal/>
    </border>
    <border>
      <left style="thin">
        <color auto="1"/>
      </left>
      <right style="thin">
        <color auto="1"/>
      </right>
      <top style="thin">
        <color auto="1"/>
      </top>
      <bottom style="thin">
        <color auto="1"/>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medium">
        <color indexed="64"/>
      </right>
      <top style="thin">
        <color auto="1"/>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8"/>
      </top>
      <bottom style="thin">
        <color indexed="8"/>
      </bottom>
      <diagonal/>
    </border>
    <border>
      <left/>
      <right style="medium">
        <color indexed="64"/>
      </right>
      <top style="thin">
        <color indexed="8"/>
      </top>
      <bottom style="thin">
        <color indexed="8"/>
      </bottom>
      <diagonal/>
    </border>
    <border>
      <left style="thin">
        <color auto="1"/>
      </left>
      <right style="thin">
        <color auto="1"/>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auto="1"/>
      </left>
      <right style="medium">
        <color auto="1"/>
      </right>
      <top/>
      <bottom/>
      <diagonal/>
    </border>
    <border>
      <left style="thin">
        <color auto="1"/>
      </left>
      <right/>
      <top style="thin">
        <color auto="1"/>
      </top>
      <bottom style="thin">
        <color auto="1"/>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right style="medium">
        <color indexed="64"/>
      </right>
      <top style="thin">
        <color indexed="8"/>
      </top>
      <bottom/>
      <diagonal/>
    </border>
    <border>
      <left style="medium">
        <color indexed="64"/>
      </left>
      <right style="thin">
        <color indexed="8"/>
      </right>
      <top/>
      <bottom style="thin">
        <color indexed="8"/>
      </bottom>
      <diagonal/>
    </border>
    <border>
      <left style="thin">
        <color indexed="8"/>
      </left>
      <right style="medium">
        <color indexed="64"/>
      </right>
      <top style="thin">
        <color indexed="8"/>
      </top>
      <bottom/>
      <diagonal/>
    </border>
  </borders>
  <cellStyleXfs count="58">
    <xf numFmtId="0" fontId="0" fillId="0" borderId="0"/>
    <xf numFmtId="0" fontId="6" fillId="0" borderId="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4" fontId="6" fillId="0" borderId="0" applyFont="0" applyFill="0" applyBorder="0" applyAlignment="0" applyProtection="0"/>
    <xf numFmtId="170" fontId="6" fillId="0" borderId="0" applyFill="0" applyBorder="0" applyAlignment="0" applyProtection="0"/>
    <xf numFmtId="170" fontId="6" fillId="0" borderId="0" applyFill="0" applyBorder="0" applyAlignment="0" applyProtection="0"/>
    <xf numFmtId="164" fontId="6" fillId="0" borderId="0" applyFont="0" applyFill="0" applyBorder="0" applyAlignment="0" applyProtection="0"/>
    <xf numFmtId="170" fontId="6" fillId="0" borderId="0" applyFill="0" applyBorder="0" applyAlignment="0" applyProtection="0"/>
    <xf numFmtId="164" fontId="23" fillId="0" borderId="0" applyFont="0" applyFill="0" applyBorder="0" applyAlignment="0" applyProtection="0"/>
    <xf numFmtId="173" fontId="16" fillId="0" borderId="0" applyFill="0" applyBorder="0" applyAlignment="0" applyProtection="0"/>
    <xf numFmtId="174" fontId="6" fillId="0" borderId="0" applyFill="0" applyBorder="0" applyAlignment="0" applyProtection="0"/>
    <xf numFmtId="175" fontId="6" fillId="0" borderId="0" applyFill="0" applyBorder="0" applyAlignment="0" applyProtection="0"/>
    <xf numFmtId="38" fontId="17" fillId="2" borderId="0" applyNumberFormat="0" applyBorder="0" applyAlignment="0" applyProtection="0"/>
    <xf numFmtId="10" fontId="17" fillId="3" borderId="1" applyNumberFormat="0" applyBorder="0" applyAlignment="0" applyProtection="0"/>
    <xf numFmtId="0" fontId="6" fillId="0" borderId="0"/>
    <xf numFmtId="176" fontId="18" fillId="0" borderId="0"/>
    <xf numFmtId="0" fontId="6" fillId="0" borderId="0"/>
    <xf numFmtId="0" fontId="6" fillId="0" borderId="0"/>
    <xf numFmtId="0" fontId="19" fillId="0" borderId="0"/>
    <xf numFmtId="0" fontId="20" fillId="0" borderId="0" applyNumberFormat="0" applyFill="0" applyBorder="0" applyProtection="0"/>
    <xf numFmtId="0" fontId="19" fillId="0" borderId="0"/>
    <xf numFmtId="0" fontId="13" fillId="0" borderId="0"/>
    <xf numFmtId="0" fontId="19" fillId="0" borderId="0" applyNumberFormat="0" applyFill="0" applyBorder="0" applyAlignment="0" applyProtection="0"/>
    <xf numFmtId="0" fontId="8" fillId="0" borderId="0"/>
    <xf numFmtId="0" fontId="6" fillId="0" borderId="0"/>
    <xf numFmtId="0" fontId="13" fillId="0" borderId="0"/>
    <xf numFmtId="0" fontId="6" fillId="0" borderId="0"/>
    <xf numFmtId="0" fontId="6" fillId="0" borderId="0"/>
    <xf numFmtId="0" fontId="21" fillId="0" borderId="2"/>
    <xf numFmtId="9" fontId="6" fillId="0" borderId="0" applyFont="0" applyFill="0" applyBorder="0" applyAlignment="0" applyProtection="0"/>
    <xf numFmtId="10" fontId="6" fillId="0" borderId="0" applyFont="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ont="0" applyFill="0" applyBorder="0" applyAlignment="0" applyProtection="0"/>
    <xf numFmtId="9" fontId="6" fillId="0" borderId="0" applyFill="0" applyBorder="0" applyAlignment="0" applyProtection="0"/>
    <xf numFmtId="0" fontId="6" fillId="0" borderId="0"/>
    <xf numFmtId="0" fontId="6" fillId="0" borderId="0"/>
    <xf numFmtId="40" fontId="22" fillId="0" borderId="0"/>
    <xf numFmtId="0" fontId="5" fillId="0" borderId="0"/>
    <xf numFmtId="0" fontId="6" fillId="0" borderId="0" applyNumberFormat="0" applyFill="0" applyBorder="0" applyAlignment="0" applyProtection="0"/>
    <xf numFmtId="164" fontId="4"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0" fontId="6" fillId="0" borderId="0"/>
    <xf numFmtId="0" fontId="1" fillId="0" borderId="0"/>
    <xf numFmtId="0" fontId="1" fillId="0" borderId="0"/>
  </cellStyleXfs>
  <cellXfs count="429">
    <xf numFmtId="0" fontId="0" fillId="0" borderId="0" xfId="0"/>
    <xf numFmtId="164" fontId="6" fillId="0" borderId="0" xfId="14" applyFont="1" applyFill="1"/>
    <xf numFmtId="168" fontId="6" fillId="0" borderId="0" xfId="14" applyNumberFormat="1" applyFont="1" applyFill="1"/>
    <xf numFmtId="169" fontId="26" fillId="0" borderId="0" xfId="14" applyNumberFormat="1" applyFont="1" applyFill="1" applyBorder="1"/>
    <xf numFmtId="169" fontId="6" fillId="0" borderId="0" xfId="14" applyNumberFormat="1" applyFont="1" applyFill="1"/>
    <xf numFmtId="0" fontId="11" fillId="0" borderId="0" xfId="27" applyFont="1"/>
    <xf numFmtId="0" fontId="7" fillId="0" borderId="0" xfId="27" applyFont="1"/>
    <xf numFmtId="170" fontId="11" fillId="0" borderId="0" xfId="18" applyFont="1" applyFill="1" applyBorder="1" applyAlignment="1" applyProtection="1"/>
    <xf numFmtId="0" fontId="6" fillId="0" borderId="0" xfId="27"/>
    <xf numFmtId="170" fontId="12" fillId="0" borderId="0" xfId="18" applyFont="1" applyFill="1" applyBorder="1" applyAlignment="1" applyProtection="1"/>
    <xf numFmtId="170" fontId="14" fillId="0" borderId="0" xfId="18" applyFont="1" applyFill="1" applyBorder="1" applyAlignment="1" applyProtection="1"/>
    <xf numFmtId="0" fontId="8" fillId="0" borderId="0" xfId="27" applyFont="1"/>
    <xf numFmtId="170" fontId="15" fillId="0" borderId="0" xfId="18" applyFont="1" applyFill="1" applyBorder="1" applyAlignment="1" applyProtection="1"/>
    <xf numFmtId="170" fontId="0" fillId="0" borderId="0" xfId="18" applyFont="1" applyFill="1" applyBorder="1" applyAlignment="1" applyProtection="1"/>
    <xf numFmtId="0" fontId="11" fillId="0" borderId="0" xfId="38" applyFont="1"/>
    <xf numFmtId="164" fontId="27" fillId="0" borderId="0" xfId="14" applyFont="1" applyFill="1"/>
    <xf numFmtId="0" fontId="6" fillId="0" borderId="0" xfId="27" applyAlignment="1">
      <alignment vertical="top"/>
    </xf>
    <xf numFmtId="170" fontId="11" fillId="0" borderId="0" xfId="18" applyFont="1" applyFill="1" applyBorder="1" applyAlignment="1" applyProtection="1">
      <alignment horizontal="center"/>
    </xf>
    <xf numFmtId="0" fontId="11" fillId="0" borderId="25" xfId="37" applyFont="1" applyBorder="1" applyAlignment="1">
      <alignment horizontal="center" wrapText="1"/>
    </xf>
    <xf numFmtId="0" fontId="11" fillId="0" borderId="23" xfId="37" applyFont="1" applyBorder="1" applyAlignment="1">
      <alignment horizontal="center" vertical="top" wrapText="1"/>
    </xf>
    <xf numFmtId="0" fontId="11" fillId="0" borderId="23" xfId="37" applyFont="1" applyBorder="1" applyAlignment="1">
      <alignment horizontal="center" wrapText="1"/>
    </xf>
    <xf numFmtId="0" fontId="6" fillId="0" borderId="0" xfId="27" applyAlignment="1">
      <alignment vertical="center"/>
    </xf>
    <xf numFmtId="170" fontId="11" fillId="0" borderId="0" xfId="18" applyFont="1" applyFill="1" applyBorder="1" applyAlignment="1" applyProtection="1">
      <alignment vertical="center"/>
    </xf>
    <xf numFmtId="0" fontId="27" fillId="0" borderId="0" xfId="0" applyFont="1"/>
    <xf numFmtId="0" fontId="7" fillId="0" borderId="30" xfId="0" applyFont="1" applyBorder="1"/>
    <xf numFmtId="0" fontId="7" fillId="0" borderId="4" xfId="0" applyFont="1" applyBorder="1"/>
    <xf numFmtId="0" fontId="25" fillId="0" borderId="4" xfId="0" applyFont="1" applyBorder="1"/>
    <xf numFmtId="0" fontId="6" fillId="0" borderId="0" xfId="0" applyFont="1"/>
    <xf numFmtId="0" fontId="7" fillId="0" borderId="3" xfId="0" applyFont="1" applyBorder="1"/>
    <xf numFmtId="0" fontId="7" fillId="0" borderId="0" xfId="0" applyFont="1"/>
    <xf numFmtId="0" fontId="7" fillId="0" borderId="5" xfId="0" applyFont="1" applyBorder="1" applyAlignment="1">
      <alignment horizontal="justify" vertical="center"/>
    </xf>
    <xf numFmtId="0" fontId="27" fillId="0" borderId="0" xfId="0" applyFont="1" applyAlignment="1">
      <alignment vertical="center"/>
    </xf>
    <xf numFmtId="0" fontId="6" fillId="0" borderId="0" xfId="0" applyFont="1" applyAlignment="1">
      <alignment vertical="center"/>
    </xf>
    <xf numFmtId="0" fontId="7" fillId="0" borderId="7" xfId="0" applyFont="1" applyBorder="1" applyAlignment="1">
      <alignment horizontal="justify" vertical="center"/>
    </xf>
    <xf numFmtId="0" fontId="7" fillId="0" borderId="8" xfId="0" applyFont="1" applyBorder="1" applyAlignment="1">
      <alignment horizontal="center" vertical="center"/>
    </xf>
    <xf numFmtId="0" fontId="6" fillId="0" borderId="9" xfId="0" applyFont="1" applyBorder="1" applyAlignment="1">
      <alignment vertical="center"/>
    </xf>
    <xf numFmtId="0" fontId="7" fillId="0" borderId="1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9" fillId="0" borderId="0" xfId="0" applyFont="1"/>
    <xf numFmtId="0" fontId="6" fillId="0" borderId="14" xfId="0" applyFont="1" applyBorder="1"/>
    <xf numFmtId="0" fontId="0" fillId="0" borderId="0" xfId="0" applyAlignment="1">
      <alignment horizontal="left"/>
    </xf>
    <xf numFmtId="0" fontId="6" fillId="0" borderId="14" xfId="0" applyFont="1" applyBorder="1" applyAlignment="1">
      <alignment vertical="top"/>
    </xf>
    <xf numFmtId="0" fontId="7" fillId="0" borderId="3" xfId="0" applyFont="1" applyBorder="1" applyAlignment="1">
      <alignment horizontal="center"/>
    </xf>
    <xf numFmtId="15" fontId="7" fillId="0" borderId="16" xfId="0" applyNumberFormat="1" applyFont="1" applyBorder="1" applyAlignment="1">
      <alignment wrapText="1"/>
    </xf>
    <xf numFmtId="0" fontId="7" fillId="0" borderId="3" xfId="0" applyFont="1" applyBorder="1" applyAlignment="1">
      <alignment horizontal="center" vertical="top"/>
    </xf>
    <xf numFmtId="0" fontId="26" fillId="0" borderId="0" xfId="0" applyFont="1"/>
    <xf numFmtId="0" fontId="6" fillId="0" borderId="16" xfId="0" applyFont="1" applyBorder="1"/>
    <xf numFmtId="0" fontId="6" fillId="0" borderId="21" xfId="0" applyFont="1" applyBorder="1" applyAlignment="1">
      <alignment horizontal="center"/>
    </xf>
    <xf numFmtId="0" fontId="0" fillId="0" borderId="8" xfId="0" quotePrefix="1" applyBorder="1" applyAlignment="1">
      <alignment vertical="top"/>
    </xf>
    <xf numFmtId="0" fontId="6" fillId="0" borderId="8" xfId="0" applyFont="1" applyBorder="1"/>
    <xf numFmtId="0" fontId="26" fillId="0" borderId="8" xfId="0" applyFont="1" applyBorder="1"/>
    <xf numFmtId="0" fontId="6" fillId="0" borderId="22" xfId="0" applyFont="1" applyBorder="1"/>
    <xf numFmtId="4" fontId="6" fillId="0" borderId="0" xfId="0" applyNumberFormat="1" applyFont="1"/>
    <xf numFmtId="15" fontId="6" fillId="0" borderId="0" xfId="0" applyNumberFormat="1" applyFont="1"/>
    <xf numFmtId="164" fontId="26" fillId="0" borderId="0" xfId="0" applyNumberFormat="1" applyFont="1"/>
    <xf numFmtId="164" fontId="6" fillId="0" borderId="0" xfId="0" applyNumberFormat="1" applyFont="1"/>
    <xf numFmtId="0" fontId="7" fillId="0" borderId="13" xfId="0" applyFont="1" applyBorder="1"/>
    <xf numFmtId="0" fontId="8" fillId="0" borderId="11" xfId="0" applyFont="1" applyBorder="1" applyAlignment="1">
      <alignment horizontal="right"/>
    </xf>
    <xf numFmtId="0" fontId="8" fillId="0" borderId="4" xfId="0" applyFont="1" applyBorder="1"/>
    <xf numFmtId="0" fontId="6" fillId="0" borderId="4" xfId="0" applyFont="1" applyBorder="1" applyAlignment="1">
      <alignment horizontal="right"/>
    </xf>
    <xf numFmtId="164" fontId="6" fillId="0" borderId="15" xfId="14" applyFont="1" applyFill="1" applyBorder="1"/>
    <xf numFmtId="4" fontId="9" fillId="0" borderId="0" xfId="0" applyNumberFormat="1" applyFont="1"/>
    <xf numFmtId="0" fontId="8" fillId="0" borderId="12" xfId="0" applyFont="1" applyBorder="1"/>
    <xf numFmtId="0" fontId="8" fillId="0" borderId="13" xfId="0" applyFont="1" applyBorder="1"/>
    <xf numFmtId="0" fontId="8" fillId="0" borderId="13" xfId="0" applyFont="1" applyBorder="1" applyAlignment="1">
      <alignment horizontal="right"/>
    </xf>
    <xf numFmtId="43" fontId="9" fillId="0" borderId="0" xfId="0" applyNumberFormat="1" applyFont="1"/>
    <xf numFmtId="0" fontId="6" fillId="0" borderId="12" xfId="0" applyFont="1" applyBorder="1"/>
    <xf numFmtId="0" fontId="6" fillId="0" borderId="13" xfId="0" applyFont="1" applyBorder="1"/>
    <xf numFmtId="0" fontId="6" fillId="0" borderId="13" xfId="0" applyFont="1" applyBorder="1" applyAlignment="1">
      <alignment horizontal="right"/>
    </xf>
    <xf numFmtId="0" fontId="6" fillId="0" borderId="13" xfId="0" applyFont="1" applyBorder="1" applyAlignment="1">
      <alignment horizontal="right" vertical="top"/>
    </xf>
    <xf numFmtId="0" fontId="8" fillId="0" borderId="14" xfId="0" applyFont="1" applyBorder="1" applyAlignment="1">
      <alignment vertical="top"/>
    </xf>
    <xf numFmtId="0" fontId="10" fillId="0" borderId="0" xfId="0" applyFont="1"/>
    <xf numFmtId="0" fontId="8" fillId="0" borderId="12" xfId="0" applyFont="1" applyBorder="1" applyAlignment="1">
      <alignment vertical="top"/>
    </xf>
    <xf numFmtId="0" fontId="8" fillId="0" borderId="17" xfId="0" applyFont="1" applyBorder="1"/>
    <xf numFmtId="0" fontId="6" fillId="0" borderId="13" xfId="0" applyFont="1" applyBorder="1" applyAlignment="1">
      <alignment horizontal="left"/>
    </xf>
    <xf numFmtId="0" fontId="6" fillId="0" borderId="5" xfId="0" applyFont="1" applyBorder="1"/>
    <xf numFmtId="0" fontId="6" fillId="0" borderId="5" xfId="0" applyFont="1" applyBorder="1" applyAlignment="1">
      <alignment vertical="center"/>
    </xf>
    <xf numFmtId="0" fontId="9" fillId="0" borderId="0" xfId="0" applyFont="1" applyAlignment="1">
      <alignment vertical="center"/>
    </xf>
    <xf numFmtId="0" fontId="6" fillId="0" borderId="12" xfId="0" applyFont="1" applyBorder="1" applyAlignment="1">
      <alignment vertical="center"/>
    </xf>
    <xf numFmtId="0" fontId="6" fillId="0" borderId="13" xfId="0" applyFont="1" applyBorder="1" applyAlignment="1">
      <alignment horizontal="left" vertical="center"/>
    </xf>
    <xf numFmtId="0" fontId="6" fillId="0" borderId="13" xfId="0" applyFont="1" applyBorder="1" applyAlignment="1">
      <alignment horizontal="right" vertical="center"/>
    </xf>
    <xf numFmtId="0" fontId="6" fillId="0" borderId="13" xfId="0" applyFont="1" applyBorder="1" applyAlignment="1">
      <alignment horizontal="justify"/>
    </xf>
    <xf numFmtId="0" fontId="6" fillId="0" borderId="17" xfId="0" applyFont="1" applyBorder="1"/>
    <xf numFmtId="0" fontId="6" fillId="0" borderId="18" xfId="0" applyFont="1" applyBorder="1"/>
    <xf numFmtId="0" fontId="6" fillId="0" borderId="8" xfId="0" applyFont="1" applyBorder="1" applyAlignment="1">
      <alignment horizontal="right"/>
    </xf>
    <xf numFmtId="164" fontId="8" fillId="0" borderId="19" xfId="14" applyFont="1" applyFill="1" applyBorder="1"/>
    <xf numFmtId="165" fontId="0" fillId="0" borderId="16" xfId="14" applyNumberFormat="1" applyFont="1" applyFill="1" applyBorder="1" applyAlignment="1">
      <alignment horizontal="right" vertical="center"/>
    </xf>
    <xf numFmtId="164" fontId="6" fillId="0" borderId="36" xfId="14" applyFont="1" applyFill="1" applyBorder="1"/>
    <xf numFmtId="164" fontId="8" fillId="0" borderId="16" xfId="14" applyFont="1" applyFill="1" applyBorder="1"/>
    <xf numFmtId="165" fontId="6" fillId="0" borderId="16" xfId="14" applyNumberFormat="1" applyFont="1" applyFill="1" applyBorder="1"/>
    <xf numFmtId="166" fontId="6" fillId="0" borderId="16" xfId="14" applyNumberFormat="1" applyFont="1" applyFill="1" applyBorder="1" applyAlignment="1">
      <alignment horizontal="right"/>
    </xf>
    <xf numFmtId="164" fontId="6" fillId="0" borderId="16" xfId="14" applyFont="1" applyFill="1" applyBorder="1"/>
    <xf numFmtId="165" fontId="8" fillId="0" borderId="16" xfId="14" applyNumberFormat="1" applyFont="1" applyFill="1" applyBorder="1"/>
    <xf numFmtId="10" fontId="6" fillId="0" borderId="16" xfId="14" applyNumberFormat="1" applyFont="1" applyFill="1" applyBorder="1"/>
    <xf numFmtId="10" fontId="8" fillId="0" borderId="36" xfId="14" applyNumberFormat="1" applyFont="1" applyFill="1" applyBorder="1"/>
    <xf numFmtId="10" fontId="6" fillId="0" borderId="16" xfId="44" applyNumberFormat="1" applyFont="1" applyFill="1" applyBorder="1" applyAlignment="1" applyProtection="1"/>
    <xf numFmtId="164" fontId="6" fillId="0" borderId="16" xfId="17" applyFont="1" applyFill="1" applyBorder="1" applyAlignment="1" applyProtection="1"/>
    <xf numFmtId="0" fontId="0" fillId="0" borderId="16" xfId="0" applyBorder="1"/>
    <xf numFmtId="177" fontId="0" fillId="0" borderId="37" xfId="0" applyNumberFormat="1" applyBorder="1" applyAlignment="1">
      <alignment horizontal="right"/>
    </xf>
    <xf numFmtId="164" fontId="8" fillId="0" borderId="38" xfId="14" applyFont="1" applyFill="1" applyBorder="1"/>
    <xf numFmtId="164" fontId="6" fillId="0" borderId="39" xfId="14" applyFont="1" applyFill="1" applyBorder="1"/>
    <xf numFmtId="10" fontId="8" fillId="0" borderId="15" xfId="14" applyNumberFormat="1" applyFont="1" applyFill="1" applyBorder="1"/>
    <xf numFmtId="4" fontId="8" fillId="0" borderId="15" xfId="14" applyNumberFormat="1" applyFont="1" applyFill="1" applyBorder="1"/>
    <xf numFmtId="177" fontId="0" fillId="0" borderId="40" xfId="0" applyNumberFormat="1" applyBorder="1" applyAlignment="1">
      <alignment horizontal="right"/>
    </xf>
    <xf numFmtId="15" fontId="7" fillId="0" borderId="4" xfId="0" applyNumberFormat="1" applyFont="1" applyBorder="1" applyAlignment="1">
      <alignment wrapText="1"/>
    </xf>
    <xf numFmtId="0" fontId="7" fillId="0" borderId="41" xfId="0" applyFont="1" applyBorder="1"/>
    <xf numFmtId="0" fontId="7" fillId="0" borderId="16" xfId="0" applyFont="1" applyBorder="1"/>
    <xf numFmtId="4" fontId="8" fillId="0" borderId="36" xfId="14" applyNumberFormat="1" applyFont="1" applyFill="1" applyBorder="1"/>
    <xf numFmtId="10" fontId="6" fillId="0" borderId="16" xfId="42" applyNumberFormat="1" applyFill="1" applyBorder="1" applyAlignment="1" applyProtection="1">
      <alignment horizontal="right"/>
    </xf>
    <xf numFmtId="10" fontId="0" fillId="0" borderId="16" xfId="0" applyNumberFormat="1" applyBorder="1" applyAlignment="1">
      <alignment horizontal="right"/>
    </xf>
    <xf numFmtId="164" fontId="6" fillId="0" borderId="42" xfId="14" applyFont="1" applyFill="1" applyBorder="1"/>
    <xf numFmtId="164" fontId="6" fillId="0" borderId="43" xfId="14" applyFont="1" applyFill="1" applyBorder="1"/>
    <xf numFmtId="0" fontId="7" fillId="0" borderId="42" xfId="0" applyFont="1" applyBorder="1" applyAlignment="1">
      <alignment horizontal="center" vertical="center" wrapText="1"/>
    </xf>
    <xf numFmtId="165" fontId="0" fillId="0" borderId="39" xfId="14" applyNumberFormat="1" applyFont="1" applyFill="1" applyBorder="1" applyAlignment="1">
      <alignment horizontal="right" vertical="center"/>
    </xf>
    <xf numFmtId="165" fontId="0" fillId="0" borderId="44" xfId="14" applyNumberFormat="1" applyFont="1" applyFill="1" applyBorder="1" applyAlignment="1">
      <alignment horizontal="right" vertical="center"/>
    </xf>
    <xf numFmtId="0" fontId="11" fillId="0" borderId="23" xfId="38" applyFont="1" applyBorder="1" applyAlignment="1">
      <alignment horizontal="center"/>
    </xf>
    <xf numFmtId="39" fontId="11" fillId="0" borderId="1" xfId="14" applyNumberFormat="1" applyFont="1" applyFill="1" applyBorder="1" applyAlignment="1">
      <alignment horizontal="center"/>
    </xf>
    <xf numFmtId="178" fontId="11" fillId="0" borderId="26" xfId="14" applyNumberFormat="1" applyFont="1" applyFill="1" applyBorder="1" applyAlignment="1">
      <alignment horizontal="center"/>
    </xf>
    <xf numFmtId="178" fontId="11" fillId="0" borderId="23" xfId="14" applyNumberFormat="1" applyFont="1" applyFill="1" applyBorder="1" applyAlignment="1">
      <alignment horizontal="center"/>
    </xf>
    <xf numFmtId="178" fontId="11" fillId="0" borderId="25" xfId="14" applyNumberFormat="1" applyFont="1" applyFill="1" applyBorder="1" applyAlignment="1">
      <alignment horizontal="center"/>
    </xf>
    <xf numFmtId="4" fontId="11" fillId="0" borderId="23" xfId="38" applyNumberFormat="1" applyFont="1" applyBorder="1" applyAlignment="1">
      <alignment horizontal="center"/>
    </xf>
    <xf numFmtId="0" fontId="11" fillId="0" borderId="24" xfId="37" applyFont="1" applyBorder="1" applyAlignment="1">
      <alignment horizontal="center" wrapText="1"/>
    </xf>
    <xf numFmtId="0" fontId="11" fillId="0" borderId="25" xfId="38" applyFont="1" applyBorder="1" applyAlignment="1">
      <alignment horizontal="center"/>
    </xf>
    <xf numFmtId="4" fontId="11" fillId="0" borderId="1" xfId="38" applyNumberFormat="1" applyFont="1" applyBorder="1" applyAlignment="1">
      <alignment horizontal="center"/>
    </xf>
    <xf numFmtId="0" fontId="6" fillId="0" borderId="0" xfId="27" applyAlignment="1">
      <alignment horizontal="center" vertical="top"/>
    </xf>
    <xf numFmtId="1" fontId="6" fillId="0" borderId="0" xfId="27" applyNumberFormat="1" applyAlignment="1">
      <alignment horizontal="center" vertical="top"/>
    </xf>
    <xf numFmtId="0" fontId="11" fillId="0" borderId="30" xfId="27" applyFont="1" applyBorder="1" applyAlignment="1">
      <alignment horizontal="center" vertical="top"/>
    </xf>
    <xf numFmtId="0" fontId="7" fillId="0" borderId="4" xfId="27" applyFont="1" applyBorder="1" applyAlignment="1">
      <alignment vertical="top"/>
    </xf>
    <xf numFmtId="0" fontId="11" fillId="0" borderId="4" xfId="27" applyFont="1" applyBorder="1"/>
    <xf numFmtId="170" fontId="11" fillId="0" borderId="4" xfId="18" applyFont="1" applyFill="1" applyBorder="1" applyAlignment="1" applyProtection="1"/>
    <xf numFmtId="170" fontId="11" fillId="0" borderId="41" xfId="18" applyFont="1" applyFill="1" applyBorder="1" applyAlignment="1" applyProtection="1"/>
    <xf numFmtId="0" fontId="11" fillId="0" borderId="3" xfId="27" applyFont="1" applyBorder="1" applyAlignment="1">
      <alignment horizontal="center" vertical="top"/>
    </xf>
    <xf numFmtId="0" fontId="12" fillId="0" borderId="0" xfId="27" applyFont="1" applyAlignment="1">
      <alignment vertical="top"/>
    </xf>
    <xf numFmtId="170" fontId="11" fillId="0" borderId="16" xfId="18" applyFont="1" applyFill="1" applyBorder="1" applyAlignment="1" applyProtection="1"/>
    <xf numFmtId="0" fontId="7" fillId="0" borderId="0" xfId="27" applyFont="1" applyAlignment="1">
      <alignment vertical="top"/>
    </xf>
    <xf numFmtId="0" fontId="11" fillId="0" borderId="0" xfId="27" applyFont="1" applyAlignment="1">
      <alignment vertical="top"/>
    </xf>
    <xf numFmtId="0" fontId="6" fillId="0" borderId="16" xfId="27" applyBorder="1"/>
    <xf numFmtId="0" fontId="24" fillId="0" borderId="34" xfId="27" applyFont="1" applyBorder="1" applyAlignment="1">
      <alignment vertical="top"/>
    </xf>
    <xf numFmtId="0" fontId="24" fillId="0" borderId="45" xfId="27" applyFont="1" applyBorder="1" applyAlignment="1">
      <alignment horizontal="center"/>
    </xf>
    <xf numFmtId="0" fontId="24" fillId="0" borderId="34" xfId="27" applyFont="1" applyBorder="1" applyAlignment="1">
      <alignment horizontal="center"/>
    </xf>
    <xf numFmtId="0" fontId="11" fillId="0" borderId="3" xfId="27" applyFont="1" applyBorder="1" applyAlignment="1">
      <alignment horizontal="center" vertical="center"/>
    </xf>
    <xf numFmtId="0" fontId="11" fillId="0" borderId="34" xfId="27" applyFont="1" applyBorder="1" applyAlignment="1">
      <alignment vertical="center" wrapText="1"/>
    </xf>
    <xf numFmtId="171" fontId="11" fillId="5" borderId="34" xfId="27" applyNumberFormat="1" applyFont="1" applyFill="1" applyBorder="1" applyAlignment="1">
      <alignment horizontal="center" vertical="center"/>
    </xf>
    <xf numFmtId="10" fontId="11" fillId="5" borderId="34" xfId="40" applyNumberFormat="1" applyFont="1" applyFill="1" applyBorder="1" applyAlignment="1">
      <alignment horizontal="center" vertical="center"/>
    </xf>
    <xf numFmtId="0" fontId="6" fillId="0" borderId="16" xfId="27" applyBorder="1" applyAlignment="1">
      <alignment vertical="center"/>
    </xf>
    <xf numFmtId="0" fontId="11" fillId="0" borderId="0" xfId="27" quotePrefix="1" applyFont="1" applyAlignment="1">
      <alignment vertical="top"/>
    </xf>
    <xf numFmtId="0" fontId="6" fillId="0" borderId="0" xfId="27" quotePrefix="1" applyAlignment="1">
      <alignment vertical="top"/>
    </xf>
    <xf numFmtId="0" fontId="11" fillId="0" borderId="3" xfId="27" quotePrefix="1" applyFont="1" applyBorder="1" applyAlignment="1">
      <alignment horizontal="center" vertical="top"/>
    </xf>
    <xf numFmtId="0" fontId="12" fillId="0" borderId="46" xfId="27" applyFont="1" applyBorder="1" applyAlignment="1">
      <alignment horizontal="left"/>
    </xf>
    <xf numFmtId="0" fontId="6" fillId="0" borderId="47" xfId="27" applyBorder="1"/>
    <xf numFmtId="0" fontId="7" fillId="0" borderId="47" xfId="55" applyFont="1" applyBorder="1" applyAlignment="1">
      <alignment horizontal="center"/>
    </xf>
    <xf numFmtId="0" fontId="11" fillId="0" borderId="46" xfId="27" applyFont="1" applyBorder="1" applyAlignment="1">
      <alignment horizontal="left"/>
    </xf>
    <xf numFmtId="0" fontId="7" fillId="0" borderId="16" xfId="27" applyFont="1" applyBorder="1"/>
    <xf numFmtId="0" fontId="14" fillId="0" borderId="3" xfId="27" applyFont="1" applyBorder="1" applyAlignment="1">
      <alignment horizontal="center" vertical="top"/>
    </xf>
    <xf numFmtId="0" fontId="11" fillId="0" borderId="0" xfId="55" applyFont="1"/>
    <xf numFmtId="0" fontId="11" fillId="0" borderId="0" xfId="27" applyFont="1" applyAlignment="1">
      <alignment horizontal="center" vertical="top"/>
    </xf>
    <xf numFmtId="170" fontId="0" fillId="0" borderId="16" xfId="18" applyFont="1" applyFill="1" applyBorder="1" applyAlignment="1" applyProtection="1"/>
    <xf numFmtId="172" fontId="11" fillId="0" borderId="0" xfId="27" applyNumberFormat="1" applyFont="1" applyAlignment="1">
      <alignment horizontal="left" vertical="top"/>
    </xf>
    <xf numFmtId="0" fontId="6" fillId="0" borderId="21" xfId="27" applyBorder="1" applyAlignment="1">
      <alignment horizontal="center" vertical="top"/>
    </xf>
    <xf numFmtId="0" fontId="6" fillId="0" borderId="8" xfId="27" applyBorder="1" applyAlignment="1">
      <alignment vertical="top"/>
    </xf>
    <xf numFmtId="0" fontId="6" fillId="0" borderId="8" xfId="27" applyBorder="1"/>
    <xf numFmtId="170" fontId="0" fillId="0" borderId="8" xfId="18" applyFont="1" applyFill="1" applyBorder="1" applyAlignment="1" applyProtection="1"/>
    <xf numFmtId="170" fontId="0" fillId="0" borderId="22" xfId="18" applyFont="1" applyFill="1" applyBorder="1" applyAlignment="1" applyProtection="1"/>
    <xf numFmtId="0" fontId="25" fillId="0" borderId="0" xfId="0" applyFont="1"/>
    <xf numFmtId="0" fontId="7" fillId="0" borderId="48" xfId="0" applyFont="1" applyBorder="1" applyAlignment="1">
      <alignment horizontal="center" vertical="center"/>
    </xf>
    <xf numFmtId="0" fontId="7" fillId="0" borderId="48" xfId="0" applyFont="1" applyBorder="1"/>
    <xf numFmtId="0" fontId="6" fillId="0" borderId="47" xfId="0" applyFont="1" applyBorder="1" applyAlignment="1">
      <alignment vertical="center"/>
    </xf>
    <xf numFmtId="0" fontId="7" fillId="0" borderId="49" xfId="0" applyFont="1" applyBorder="1" applyAlignment="1">
      <alignment horizontal="center" vertical="center" wrapText="1"/>
    </xf>
    <xf numFmtId="164" fontId="8" fillId="0" borderId="33" xfId="14" applyFont="1" applyFill="1" applyBorder="1"/>
    <xf numFmtId="164" fontId="8" fillId="0" borderId="45" xfId="14" applyFont="1" applyFill="1" applyBorder="1"/>
    <xf numFmtId="164" fontId="8" fillId="0" borderId="50" xfId="14" applyFont="1" applyFill="1" applyBorder="1"/>
    <xf numFmtId="0" fontId="6" fillId="0" borderId="0" xfId="0" applyFont="1" applyAlignment="1">
      <alignment horizontal="right"/>
    </xf>
    <xf numFmtId="164" fontId="6" fillId="0" borderId="45" xfId="14" applyFont="1" applyFill="1" applyBorder="1"/>
    <xf numFmtId="164" fontId="6" fillId="0" borderId="50" xfId="14" applyFont="1" applyFill="1" applyBorder="1"/>
    <xf numFmtId="165" fontId="0" fillId="0" borderId="33" xfId="14" applyNumberFormat="1" applyFont="1" applyFill="1" applyBorder="1" applyAlignment="1">
      <alignment horizontal="right" vertical="center"/>
    </xf>
    <xf numFmtId="0" fontId="6" fillId="0" borderId="51" xfId="0" applyFont="1" applyBorder="1"/>
    <xf numFmtId="0" fontId="6" fillId="0" borderId="0" xfId="0" applyFont="1" applyAlignment="1">
      <alignment horizontal="left"/>
    </xf>
    <xf numFmtId="165" fontId="6" fillId="0" borderId="33" xfId="14" applyNumberFormat="1" applyFont="1" applyFill="1" applyBorder="1"/>
    <xf numFmtId="166" fontId="6" fillId="0" borderId="33" xfId="14" applyNumberFormat="1" applyFont="1" applyFill="1" applyBorder="1" applyAlignment="1">
      <alignment horizontal="right"/>
    </xf>
    <xf numFmtId="164" fontId="6" fillId="0" borderId="33" xfId="14" applyFont="1" applyFill="1" applyBorder="1"/>
    <xf numFmtId="0" fontId="6" fillId="0" borderId="0" xfId="0" applyFont="1" applyAlignment="1">
      <alignment horizontal="left" vertical="top"/>
    </xf>
    <xf numFmtId="0" fontId="7" fillId="0" borderId="0" xfId="0" applyFont="1" applyAlignment="1">
      <alignment horizontal="left"/>
    </xf>
    <xf numFmtId="165" fontId="8" fillId="0" borderId="33" xfId="14" applyNumberFormat="1" applyFont="1" applyFill="1" applyBorder="1"/>
    <xf numFmtId="165" fontId="8" fillId="0" borderId="45" xfId="14" applyNumberFormat="1" applyFont="1" applyFill="1" applyBorder="1"/>
    <xf numFmtId="165" fontId="8" fillId="0" borderId="50" xfId="14" applyNumberFormat="1" applyFont="1" applyFill="1" applyBorder="1"/>
    <xf numFmtId="0" fontId="6" fillId="0" borderId="32" xfId="0" applyFont="1" applyBorder="1" applyAlignment="1">
      <alignment vertical="top" wrapText="1"/>
    </xf>
    <xf numFmtId="0" fontId="6" fillId="0" borderId="32" xfId="0" applyFont="1" applyBorder="1"/>
    <xf numFmtId="0" fontId="7" fillId="0" borderId="52" xfId="0" applyFont="1" applyBorder="1" applyAlignment="1">
      <alignment horizontal="left"/>
    </xf>
    <xf numFmtId="0" fontId="6" fillId="0" borderId="52" xfId="0" applyFont="1" applyBorder="1" applyAlignment="1">
      <alignment horizontal="right"/>
    </xf>
    <xf numFmtId="10" fontId="6" fillId="0" borderId="33" xfId="14" applyNumberFormat="1" applyFont="1" applyFill="1" applyBorder="1"/>
    <xf numFmtId="0" fontId="8" fillId="0" borderId="0" xfId="0" applyFont="1" applyAlignment="1">
      <alignment horizontal="right"/>
    </xf>
    <xf numFmtId="0" fontId="8" fillId="0" borderId="53" xfId="0" applyFont="1" applyBorder="1"/>
    <xf numFmtId="0" fontId="8" fillId="0" borderId="52" xfId="0" applyFont="1" applyBorder="1" applyAlignment="1">
      <alignment horizontal="right"/>
    </xf>
    <xf numFmtId="4" fontId="8" fillId="0" borderId="45" xfId="14" applyNumberFormat="1" applyFont="1" applyFill="1" applyBorder="1"/>
    <xf numFmtId="4" fontId="8" fillId="0" borderId="50" xfId="14" applyNumberFormat="1" applyFont="1" applyFill="1" applyBorder="1"/>
    <xf numFmtId="10" fontId="6" fillId="0" borderId="33" xfId="42" applyNumberFormat="1" applyFill="1" applyBorder="1" applyAlignment="1" applyProtection="1">
      <alignment horizontal="right"/>
    </xf>
    <xf numFmtId="10" fontId="6" fillId="0" borderId="33" xfId="44" applyNumberFormat="1" applyFont="1" applyFill="1" applyBorder="1" applyAlignment="1" applyProtection="1"/>
    <xf numFmtId="0" fontId="6" fillId="0" borderId="0" xfId="0" applyFont="1" applyAlignment="1">
      <alignment horizontal="justify" vertical="top"/>
    </xf>
    <xf numFmtId="0" fontId="6" fillId="0" borderId="0" xfId="0" applyFont="1" applyAlignment="1">
      <alignment horizontal="justify"/>
    </xf>
    <xf numFmtId="10" fontId="0" fillId="0" borderId="33" xfId="0" applyNumberFormat="1" applyBorder="1"/>
    <xf numFmtId="10" fontId="0" fillId="0" borderId="33" xfId="0" applyNumberFormat="1" applyBorder="1" applyAlignment="1">
      <alignment horizontal="right"/>
    </xf>
    <xf numFmtId="164" fontId="6" fillId="0" borderId="33" xfId="17" applyFont="1" applyFill="1" applyBorder="1" applyAlignment="1" applyProtection="1"/>
    <xf numFmtId="0" fontId="0" fillId="0" borderId="33" xfId="0" applyBorder="1"/>
    <xf numFmtId="0" fontId="6" fillId="0" borderId="48" xfId="0" applyFont="1" applyBorder="1" applyAlignment="1">
      <alignment horizontal="left"/>
    </xf>
    <xf numFmtId="0" fontId="6" fillId="0" borderId="48" xfId="0" applyFont="1" applyBorder="1" applyAlignment="1">
      <alignment horizontal="right"/>
    </xf>
    <xf numFmtId="177" fontId="0" fillId="0" borderId="54" xfId="0" applyNumberFormat="1" applyBorder="1" applyAlignment="1">
      <alignment horizontal="right"/>
    </xf>
    <xf numFmtId="177" fontId="0" fillId="0" borderId="55" xfId="0" applyNumberFormat="1" applyBorder="1" applyAlignment="1">
      <alignment horizontal="right"/>
    </xf>
    <xf numFmtId="0" fontId="6" fillId="0" borderId="48" xfId="0" applyFont="1" applyBorder="1" applyAlignment="1">
      <alignment horizontal="left" vertical="center"/>
    </xf>
    <xf numFmtId="0" fontId="6" fillId="0" borderId="48" xfId="0" applyFont="1" applyBorder="1" applyAlignment="1">
      <alignment horizontal="right" vertical="center"/>
    </xf>
    <xf numFmtId="177" fontId="0" fillId="0" borderId="54" xfId="0" applyNumberFormat="1" applyBorder="1" applyAlignment="1">
      <alignment horizontal="center" vertical="center"/>
    </xf>
    <xf numFmtId="177" fontId="0" fillId="0" borderId="54" xfId="0" applyNumberFormat="1" applyBorder="1" applyAlignment="1">
      <alignment horizontal="center" vertical="center" wrapText="1"/>
    </xf>
    <xf numFmtId="177" fontId="0" fillId="0" borderId="55" xfId="0" applyNumberFormat="1" applyBorder="1" applyAlignment="1">
      <alignment horizontal="center" vertical="center" wrapText="1"/>
    </xf>
    <xf numFmtId="177" fontId="0" fillId="0" borderId="55" xfId="0" applyNumberFormat="1" applyBorder="1" applyAlignment="1">
      <alignment horizontal="center" vertical="center"/>
    </xf>
    <xf numFmtId="164" fontId="6" fillId="0" borderId="56" xfId="14" applyFont="1" applyFill="1" applyBorder="1"/>
    <xf numFmtId="164" fontId="6" fillId="0" borderId="57" xfId="14" applyFont="1" applyFill="1" applyBorder="1"/>
    <xf numFmtId="0" fontId="7" fillId="0" borderId="0" xfId="0" applyFont="1" applyAlignment="1">
      <alignment wrapText="1"/>
    </xf>
    <xf numFmtId="15" fontId="25" fillId="0" borderId="0" xfId="0" applyNumberFormat="1" applyFont="1" applyAlignment="1">
      <alignment wrapText="1"/>
    </xf>
    <xf numFmtId="0" fontId="11" fillId="0" borderId="3" xfId="27" applyFont="1" applyBorder="1" applyAlignment="1">
      <alignment horizontal="left" vertical="top"/>
    </xf>
    <xf numFmtId="0" fontId="12" fillId="0" borderId="3" xfId="27" applyFont="1" applyBorder="1" applyAlignment="1">
      <alignment horizontal="left" vertical="top"/>
    </xf>
    <xf numFmtId="0" fontId="12" fillId="0" borderId="0" xfId="27" applyFont="1"/>
    <xf numFmtId="164" fontId="7" fillId="4" borderId="60" xfId="14" applyFont="1" applyFill="1" applyBorder="1" applyAlignment="1">
      <alignment vertical="center"/>
    </xf>
    <xf numFmtId="164" fontId="6" fillId="4" borderId="61" xfId="14" applyFont="1" applyFill="1" applyBorder="1" applyAlignment="1">
      <alignment vertical="center"/>
    </xf>
    <xf numFmtId="169" fontId="26" fillId="4" borderId="61" xfId="14" applyNumberFormat="1" applyFont="1" applyFill="1" applyBorder="1" applyAlignment="1">
      <alignment vertical="center"/>
    </xf>
    <xf numFmtId="169" fontId="26" fillId="4" borderId="44" xfId="14" applyNumberFormat="1" applyFont="1" applyFill="1" applyBorder="1" applyAlignment="1">
      <alignment vertical="center"/>
    </xf>
    <xf numFmtId="0" fontId="7" fillId="0" borderId="3" xfId="0" applyFont="1" applyBorder="1" applyAlignment="1">
      <alignment horizontal="center" vertical="center"/>
    </xf>
    <xf numFmtId="0" fontId="7" fillId="0" borderId="0" xfId="0" applyFont="1" applyAlignment="1">
      <alignment horizontal="center" vertical="center"/>
    </xf>
    <xf numFmtId="0" fontId="7" fillId="0" borderId="16" xfId="0" applyFont="1" applyBorder="1" applyAlignment="1">
      <alignment horizontal="center" vertical="center"/>
    </xf>
    <xf numFmtId="0" fontId="28" fillId="0" borderId="3" xfId="36" applyFont="1" applyBorder="1"/>
    <xf numFmtId="0" fontId="28" fillId="0" borderId="0" xfId="36" applyFont="1"/>
    <xf numFmtId="0" fontId="7" fillId="0" borderId="16" xfId="0" applyFont="1" applyBorder="1" applyAlignment="1">
      <alignment horizontal="center"/>
    </xf>
    <xf numFmtId="0" fontId="30" fillId="0" borderId="3" xfId="36" applyFont="1" applyBorder="1"/>
    <xf numFmtId="180" fontId="28" fillId="0" borderId="0" xfId="18" applyNumberFormat="1" applyFont="1" applyFill="1" applyBorder="1"/>
    <xf numFmtId="170" fontId="28" fillId="0" borderId="16" xfId="18" applyFont="1" applyFill="1" applyBorder="1"/>
    <xf numFmtId="0" fontId="28" fillId="0" borderId="3" xfId="49" applyFont="1" applyBorder="1"/>
    <xf numFmtId="4" fontId="6" fillId="0" borderId="16" xfId="0" applyNumberFormat="1" applyFont="1" applyBorder="1"/>
    <xf numFmtId="0" fontId="31" fillId="0" borderId="3" xfId="36" applyFont="1" applyBorder="1"/>
    <xf numFmtId="0" fontId="28" fillId="0" borderId="21" xfId="36" applyFont="1" applyBorder="1"/>
    <xf numFmtId="0" fontId="28" fillId="0" borderId="8" xfId="36" applyFont="1" applyBorder="1"/>
    <xf numFmtId="180" fontId="28" fillId="0" borderId="8" xfId="18" applyNumberFormat="1" applyFont="1" applyFill="1" applyBorder="1"/>
    <xf numFmtId="170" fontId="28" fillId="0" borderId="22" xfId="18" applyFont="1" applyFill="1" applyBorder="1"/>
    <xf numFmtId="0" fontId="28" fillId="0" borderId="21" xfId="49" applyFont="1" applyBorder="1"/>
    <xf numFmtId="15" fontId="6" fillId="0" borderId="22" xfId="0" applyNumberFormat="1" applyFont="1" applyBorder="1"/>
    <xf numFmtId="164" fontId="7" fillId="0" borderId="3" xfId="14" applyFont="1" applyFill="1" applyBorder="1"/>
    <xf numFmtId="164" fontId="6" fillId="0" borderId="0" xfId="14" applyFont="1" applyFill="1" applyBorder="1"/>
    <xf numFmtId="169" fontId="26" fillId="0" borderId="16" xfId="14" applyNumberFormat="1" applyFont="1" applyFill="1" applyBorder="1"/>
    <xf numFmtId="0" fontId="8" fillId="0" borderId="3" xfId="52" applyFont="1" applyBorder="1"/>
    <xf numFmtId="0" fontId="8" fillId="0" borderId="0" xfId="52" applyFont="1"/>
    <xf numFmtId="0" fontId="33" fillId="0" borderId="3" xfId="52" applyFont="1" applyBorder="1"/>
    <xf numFmtId="181" fontId="8" fillId="0" borderId="0" xfId="17" applyNumberFormat="1" applyFont="1" applyFill="1" applyBorder="1" applyAlignment="1" applyProtection="1"/>
    <xf numFmtId="164" fontId="8" fillId="0" borderId="16" xfId="17" applyFont="1" applyFill="1" applyBorder="1" applyAlignment="1" applyProtection="1"/>
    <xf numFmtId="0" fontId="28" fillId="0" borderId="3" xfId="53" applyFont="1" applyBorder="1"/>
    <xf numFmtId="169" fontId="6" fillId="0" borderId="16" xfId="14" applyNumberFormat="1" applyFont="1" applyFill="1" applyBorder="1"/>
    <xf numFmtId="0" fontId="34" fillId="0" borderId="3" xfId="52" applyFont="1" applyBorder="1"/>
    <xf numFmtId="0" fontId="8" fillId="0" borderId="3" xfId="52" applyFont="1" applyBorder="1" applyAlignment="1">
      <alignment horizontal="left" vertical="top" indent="1"/>
    </xf>
    <xf numFmtId="0" fontId="28" fillId="0" borderId="0" xfId="52" applyFont="1"/>
    <xf numFmtId="168" fontId="6" fillId="0" borderId="16" xfId="14" applyNumberFormat="1" applyFont="1" applyFill="1" applyBorder="1"/>
    <xf numFmtId="164" fontId="6" fillId="0" borderId="3" xfId="14" applyFont="1" applyFill="1" applyBorder="1"/>
    <xf numFmtId="0" fontId="35" fillId="0" borderId="0" xfId="0" applyFont="1"/>
    <xf numFmtId="180" fontId="35" fillId="0" borderId="0" xfId="14" applyNumberFormat="1" applyFont="1" applyBorder="1"/>
    <xf numFmtId="164" fontId="35" fillId="0" borderId="16" xfId="14" applyFont="1" applyBorder="1"/>
    <xf numFmtId="0" fontId="36" fillId="0" borderId="3" xfId="0" applyFont="1" applyBorder="1"/>
    <xf numFmtId="0" fontId="35" fillId="0" borderId="3" xfId="0" applyFont="1" applyBorder="1"/>
    <xf numFmtId="180" fontId="37" fillId="0" borderId="0" xfId="14" applyNumberFormat="1" applyFont="1" applyBorder="1" applyAlignment="1">
      <alignment horizontal="center" vertical="top"/>
    </xf>
    <xf numFmtId="164" fontId="37" fillId="0" borderId="0" xfId="14" applyFont="1" applyBorder="1"/>
    <xf numFmtId="168" fontId="6" fillId="0" borderId="3" xfId="14" applyNumberFormat="1" applyFont="1" applyFill="1" applyBorder="1"/>
    <xf numFmtId="0" fontId="38" fillId="0" borderId="0" xfId="0" applyFont="1"/>
    <xf numFmtId="180" fontId="38" fillId="0" borderId="0" xfId="14" applyNumberFormat="1" applyFont="1" applyBorder="1"/>
    <xf numFmtId="164" fontId="35" fillId="0" borderId="0" xfId="14" applyFont="1" applyBorder="1"/>
    <xf numFmtId="0" fontId="6" fillId="0" borderId="3" xfId="0" applyFont="1" applyBorder="1"/>
    <xf numFmtId="0" fontId="39" fillId="0" borderId="3" xfId="0" applyFont="1" applyBorder="1"/>
    <xf numFmtId="0" fontId="40" fillId="0" borderId="3" xfId="0" applyFont="1" applyBorder="1" applyAlignment="1">
      <alignment horizontal="left" vertical="center" indent="1"/>
    </xf>
    <xf numFmtId="164" fontId="6" fillId="0" borderId="3" xfId="0" applyNumberFormat="1" applyFont="1" applyBorder="1"/>
    <xf numFmtId="164" fontId="6" fillId="0" borderId="16" xfId="0" applyNumberFormat="1" applyFont="1" applyBorder="1"/>
    <xf numFmtId="0" fontId="38" fillId="0" borderId="3" xfId="0" applyFont="1" applyBorder="1"/>
    <xf numFmtId="0" fontId="39" fillId="0" borderId="21" xfId="0" applyFont="1" applyBorder="1"/>
    <xf numFmtId="0" fontId="38" fillId="0" borderId="8" xfId="0" applyFont="1" applyBorder="1"/>
    <xf numFmtId="180" fontId="38" fillId="0" borderId="8" xfId="14" applyNumberFormat="1" applyFont="1" applyBorder="1"/>
    <xf numFmtId="164" fontId="35" fillId="0" borderId="8" xfId="14" applyFont="1" applyBorder="1"/>
    <xf numFmtId="164" fontId="6" fillId="0" borderId="21" xfId="0" applyNumberFormat="1" applyFont="1" applyBorder="1"/>
    <xf numFmtId="164" fontId="6" fillId="0" borderId="22" xfId="0" applyNumberFormat="1" applyFont="1" applyBorder="1"/>
    <xf numFmtId="164" fontId="26" fillId="0" borderId="16" xfId="0" applyNumberFormat="1" applyFont="1" applyBorder="1"/>
    <xf numFmtId="0" fontId="37" fillId="0" borderId="0" xfId="0" applyFont="1"/>
    <xf numFmtId="0" fontId="35" fillId="0" borderId="21" xfId="0" applyFont="1" applyBorder="1"/>
    <xf numFmtId="0" fontId="35" fillId="0" borderId="8" xfId="0" applyFont="1" applyBorder="1"/>
    <xf numFmtId="180" fontId="35" fillId="0" borderId="8" xfId="14" applyNumberFormat="1" applyFont="1" applyBorder="1"/>
    <xf numFmtId="164" fontId="35" fillId="0" borderId="22" xfId="14" applyFont="1" applyBorder="1"/>
    <xf numFmtId="0" fontId="28" fillId="0" borderId="30" xfId="27" applyFont="1" applyBorder="1"/>
    <xf numFmtId="0" fontId="30" fillId="0" borderId="3" xfId="27" applyFont="1" applyBorder="1"/>
    <xf numFmtId="0" fontId="28" fillId="0" borderId="0" xfId="27" applyFont="1"/>
    <xf numFmtId="0" fontId="31" fillId="0" borderId="3" xfId="27" applyFont="1" applyBorder="1"/>
    <xf numFmtId="0" fontId="41" fillId="0" borderId="3" xfId="27" applyFont="1" applyBorder="1" applyAlignment="1">
      <alignment horizontal="left" vertical="center" indent="1"/>
    </xf>
    <xf numFmtId="0" fontId="28" fillId="0" borderId="3" xfId="27" applyFont="1" applyBorder="1"/>
    <xf numFmtId="0" fontId="28" fillId="0" borderId="21" xfId="27" applyFont="1" applyBorder="1"/>
    <xf numFmtId="0" fontId="28" fillId="0" borderId="8" xfId="27" applyFont="1" applyBorder="1"/>
    <xf numFmtId="0" fontId="0" fillId="0" borderId="3" xfId="0" applyBorder="1" applyAlignment="1">
      <alignment horizontal="center"/>
    </xf>
    <xf numFmtId="170" fontId="28" fillId="0" borderId="8" xfId="18" applyFont="1" applyFill="1" applyBorder="1"/>
    <xf numFmtId="170" fontId="28" fillId="0" borderId="0" xfId="18" applyFont="1" applyFill="1" applyBorder="1"/>
    <xf numFmtId="0" fontId="0" fillId="0" borderId="21" xfId="0" applyBorder="1"/>
    <xf numFmtId="0" fontId="30" fillId="0" borderId="0" xfId="27" applyFont="1"/>
    <xf numFmtId="0" fontId="0" fillId="0" borderId="3" xfId="0" applyBorder="1"/>
    <xf numFmtId="0" fontId="26" fillId="0" borderId="16" xfId="0" applyFont="1" applyBorder="1"/>
    <xf numFmtId="0" fontId="42" fillId="0" borderId="3" xfId="27" applyFont="1" applyBorder="1"/>
    <xf numFmtId="0" fontId="42" fillId="0" borderId="0" xfId="27" applyFont="1"/>
    <xf numFmtId="0" fontId="42" fillId="0" borderId="3" xfId="27" applyFont="1" applyBorder="1" applyAlignment="1">
      <alignment horizontal="left" indent="1"/>
    </xf>
    <xf numFmtId="0" fontId="6" fillId="0" borderId="21" xfId="0" applyFont="1" applyBorder="1"/>
    <xf numFmtId="0" fontId="43" fillId="0" borderId="58" xfId="34" applyFont="1" applyBorder="1" applyAlignment="1">
      <alignment horizontal="left" vertical="center"/>
    </xf>
    <xf numFmtId="0" fontId="6" fillId="7" borderId="61" xfId="0" applyFont="1" applyFill="1" applyBorder="1"/>
    <xf numFmtId="0" fontId="26" fillId="7" borderId="61" xfId="0" applyFont="1" applyFill="1" applyBorder="1"/>
    <xf numFmtId="0" fontId="26" fillId="7" borderId="44" xfId="0" applyFont="1" applyFill="1" applyBorder="1"/>
    <xf numFmtId="164" fontId="6" fillId="0" borderId="33" xfId="14" applyFont="1" applyFill="1" applyBorder="1" applyAlignment="1">
      <alignment horizontal="right"/>
    </xf>
    <xf numFmtId="164" fontId="6" fillId="0" borderId="16" xfId="14" applyFont="1" applyFill="1" applyBorder="1" applyAlignment="1">
      <alignment horizontal="right"/>
    </xf>
    <xf numFmtId="164" fontId="8" fillId="0" borderId="33" xfId="14" applyFont="1" applyFill="1" applyBorder="1" applyAlignment="1">
      <alignment horizontal="right" wrapText="1"/>
    </xf>
    <xf numFmtId="164" fontId="8" fillId="0" borderId="16" xfId="14" applyFont="1" applyFill="1" applyBorder="1" applyAlignment="1">
      <alignment horizontal="right" wrapText="1"/>
    </xf>
    <xf numFmtId="164" fontId="8" fillId="0" borderId="33" xfId="14" applyFont="1" applyFill="1" applyBorder="1" applyAlignment="1">
      <alignment horizontal="right"/>
    </xf>
    <xf numFmtId="164" fontId="8" fillId="0" borderId="16" xfId="14" applyFont="1" applyFill="1" applyBorder="1" applyAlignment="1">
      <alignment horizontal="right"/>
    </xf>
    <xf numFmtId="167" fontId="8" fillId="0" borderId="15" xfId="14" applyNumberFormat="1" applyFont="1" applyFill="1" applyBorder="1" applyAlignment="1">
      <alignment horizontal="right"/>
    </xf>
    <xf numFmtId="167" fontId="8" fillId="0" borderId="36" xfId="14" applyNumberFormat="1" applyFont="1" applyFill="1" applyBorder="1" applyAlignment="1">
      <alignment horizontal="right"/>
    </xf>
    <xf numFmtId="170" fontId="11" fillId="0" borderId="0" xfId="18" applyFont="1" applyFill="1" applyBorder="1" applyAlignment="1" applyProtection="1">
      <alignment horizontal="right"/>
    </xf>
    <xf numFmtId="179" fontId="11" fillId="0" borderId="47" xfId="55" applyNumberFormat="1" applyFont="1" applyBorder="1"/>
    <xf numFmtId="0" fontId="6" fillId="0" borderId="7" xfId="0" applyFont="1" applyBorder="1" applyAlignment="1">
      <alignment horizontal="right" vertical="center"/>
    </xf>
    <xf numFmtId="164" fontId="9" fillId="0" borderId="0" xfId="0" applyNumberFormat="1" applyFont="1"/>
    <xf numFmtId="165" fontId="9" fillId="0" borderId="0" xfId="0" applyNumberFormat="1" applyFont="1"/>
    <xf numFmtId="164" fontId="6" fillId="0" borderId="62" xfId="14" applyFont="1" applyFill="1" applyBorder="1" applyAlignment="1">
      <alignment horizontal="right"/>
    </xf>
    <xf numFmtId="0" fontId="0" fillId="5" borderId="33" xfId="0" applyFill="1" applyBorder="1" applyAlignment="1">
      <alignment horizontal="center" vertical="center"/>
    </xf>
    <xf numFmtId="0" fontId="12" fillId="0" borderId="4" xfId="38" applyFont="1" applyBorder="1"/>
    <xf numFmtId="0" fontId="11" fillId="0" borderId="4" xfId="38" applyFont="1" applyBorder="1"/>
    <xf numFmtId="0" fontId="12" fillId="0" borderId="3" xfId="38" applyFont="1" applyBorder="1"/>
    <xf numFmtId="0" fontId="11" fillId="0" borderId="16" xfId="38" applyFont="1" applyBorder="1"/>
    <xf numFmtId="0" fontId="11" fillId="0" borderId="3" xfId="38" applyFont="1" applyBorder="1"/>
    <xf numFmtId="0" fontId="12" fillId="0" borderId="0" xfId="38" applyFont="1"/>
    <xf numFmtId="0" fontId="11" fillId="0" borderId="0" xfId="38" applyFont="1" applyAlignment="1">
      <alignment horizontal="center"/>
    </xf>
    <xf numFmtId="178" fontId="11" fillId="0" borderId="56" xfId="14" applyNumberFormat="1" applyFont="1" applyFill="1" applyBorder="1" applyAlignment="1">
      <alignment horizontal="center"/>
    </xf>
    <xf numFmtId="178" fontId="11" fillId="0" borderId="63" xfId="14" applyNumberFormat="1" applyFont="1" applyFill="1" applyBorder="1" applyAlignment="1">
      <alignment horizontal="center"/>
    </xf>
    <xf numFmtId="0" fontId="11" fillId="0" borderId="21" xfId="38" applyFont="1" applyBorder="1"/>
    <xf numFmtId="0" fontId="11" fillId="0" borderId="8" xfId="38" applyFont="1" applyBorder="1"/>
    <xf numFmtId="0" fontId="11" fillId="0" borderId="22" xfId="38" applyFont="1" applyBorder="1"/>
    <xf numFmtId="0" fontId="12" fillId="0" borderId="30" xfId="38" applyFont="1" applyBorder="1"/>
    <xf numFmtId="0" fontId="12" fillId="0" borderId="41" xfId="38" applyFont="1" applyBorder="1" applyAlignment="1">
      <alignment horizontal="right"/>
    </xf>
    <xf numFmtId="0" fontId="11" fillId="0" borderId="16" xfId="27" applyFont="1" applyBorder="1"/>
    <xf numFmtId="0" fontId="11" fillId="0" borderId="65" xfId="37" applyFont="1" applyBorder="1" applyAlignment="1">
      <alignment horizontal="center" wrapText="1"/>
    </xf>
    <xf numFmtId="0" fontId="11" fillId="0" borderId="6" xfId="37" applyFont="1" applyBorder="1" applyAlignment="1">
      <alignment horizontal="center" wrapText="1"/>
    </xf>
    <xf numFmtId="0" fontId="11" fillId="0" borderId="64" xfId="38" applyFont="1" applyBorder="1" applyAlignment="1">
      <alignment horizontal="center" wrapText="1"/>
    </xf>
    <xf numFmtId="178" fontId="11" fillId="0" borderId="49" xfId="14" applyNumberFormat="1" applyFont="1" applyFill="1" applyBorder="1" applyAlignment="1">
      <alignment horizontal="center"/>
    </xf>
    <xf numFmtId="178" fontId="11" fillId="0" borderId="6" xfId="14" applyNumberFormat="1" applyFont="1" applyFill="1" applyBorder="1" applyAlignment="1">
      <alignment horizontal="center"/>
    </xf>
    <xf numFmtId="4" fontId="11" fillId="0" borderId="65" xfId="38" applyNumberFormat="1" applyFont="1" applyBorder="1" applyAlignment="1">
      <alignment horizontal="center"/>
    </xf>
    <xf numFmtId="0" fontId="11" fillId="0" borderId="71" xfId="37" applyFont="1" applyBorder="1" applyAlignment="1">
      <alignment horizontal="center" wrapText="1"/>
    </xf>
    <xf numFmtId="0" fontId="11" fillId="0" borderId="64" xfId="38" applyFont="1" applyBorder="1" applyAlignment="1">
      <alignment horizontal="center"/>
    </xf>
    <xf numFmtId="4" fontId="11" fillId="0" borderId="6" xfId="38" applyNumberFormat="1" applyFont="1" applyBorder="1" applyAlignment="1">
      <alignment horizontal="center"/>
    </xf>
    <xf numFmtId="0" fontId="12" fillId="0" borderId="16" xfId="38" applyFont="1" applyBorder="1"/>
    <xf numFmtId="0" fontId="6" fillId="0" borderId="0" xfId="0" applyFont="1" applyAlignment="1">
      <alignment horizontal="left"/>
    </xf>
    <xf numFmtId="0" fontId="0" fillId="0" borderId="0" xfId="0" quotePrefix="1" applyAlignment="1">
      <alignment horizontal="left" vertical="top" wrapText="1"/>
    </xf>
    <xf numFmtId="0" fontId="41" fillId="0" borderId="3" xfId="27" applyFont="1" applyBorder="1" applyAlignment="1">
      <alignment horizontal="left" vertical="center" wrapText="1" indent="1"/>
    </xf>
    <xf numFmtId="0" fontId="41" fillId="0" borderId="0" xfId="27" applyFont="1" applyAlignment="1">
      <alignment horizontal="left" vertical="center" wrapText="1" indent="1"/>
    </xf>
    <xf numFmtId="0" fontId="30" fillId="0" borderId="3" xfId="56" applyFont="1" applyBorder="1" applyAlignment="1">
      <alignment horizontal="center"/>
    </xf>
    <xf numFmtId="0" fontId="30" fillId="0" borderId="16" xfId="56" applyFont="1" applyBorder="1" applyAlignment="1">
      <alignment horizontal="center"/>
    </xf>
    <xf numFmtId="0" fontId="0" fillId="0" borderId="3" xfId="0" applyBorder="1" applyAlignment="1">
      <alignment horizontal="center"/>
    </xf>
    <xf numFmtId="0" fontId="0" fillId="0" borderId="16" xfId="0" applyBorder="1" applyAlignment="1">
      <alignment horizontal="center"/>
    </xf>
    <xf numFmtId="0" fontId="7" fillId="7" borderId="60" xfId="57" applyFont="1" applyFill="1" applyBorder="1" applyAlignment="1">
      <alignment horizontal="left" vertical="top" wrapText="1"/>
    </xf>
    <xf numFmtId="0" fontId="7" fillId="7" borderId="61" xfId="57" applyFont="1" applyFill="1" applyBorder="1" applyAlignment="1">
      <alignment horizontal="left" vertical="top" wrapText="1"/>
    </xf>
    <xf numFmtId="0" fontId="7" fillId="7" borderId="60" xfId="0" applyFont="1" applyFill="1" applyBorder="1" applyAlignment="1">
      <alignment horizontal="center"/>
    </xf>
    <xf numFmtId="0" fontId="7" fillId="7" borderId="44" xfId="0" applyFont="1" applyFill="1" applyBorder="1" applyAlignment="1">
      <alignment horizontal="center"/>
    </xf>
    <xf numFmtId="0" fontId="30" fillId="0" borderId="0" xfId="27" applyFont="1" applyAlignment="1">
      <alignment horizontal="center"/>
    </xf>
    <xf numFmtId="0" fontId="30" fillId="0" borderId="16" xfId="27" applyFont="1" applyBorder="1" applyAlignment="1">
      <alignment horizontal="center"/>
    </xf>
    <xf numFmtId="0" fontId="7" fillId="7" borderId="60" xfId="0" applyFont="1" applyFill="1" applyBorder="1" applyAlignment="1">
      <alignment horizontal="center" vertical="center"/>
    </xf>
    <xf numFmtId="0" fontId="7" fillId="7" borderId="44" xfId="0" applyFont="1" applyFill="1" applyBorder="1" applyAlignment="1">
      <alignment horizontal="center" vertical="center"/>
    </xf>
    <xf numFmtId="164" fontId="7" fillId="4" borderId="60" xfId="14" applyFont="1" applyFill="1" applyBorder="1" applyAlignment="1">
      <alignment horizontal="center" vertical="center"/>
    </xf>
    <xf numFmtId="164" fontId="7" fillId="4" borderId="44" xfId="14" applyFont="1" applyFill="1" applyBorder="1" applyAlignment="1">
      <alignment horizontal="center" vertical="center"/>
    </xf>
    <xf numFmtId="164" fontId="7" fillId="0" borderId="3" xfId="0" applyNumberFormat="1" applyFont="1" applyBorder="1" applyAlignment="1">
      <alignment horizontal="center"/>
    </xf>
    <xf numFmtId="164" fontId="7" fillId="0" borderId="16" xfId="0" applyNumberFormat="1" applyFont="1" applyBorder="1" applyAlignment="1">
      <alignment horizontal="center"/>
    </xf>
    <xf numFmtId="0" fontId="37" fillId="0" borderId="0" xfId="0" applyFont="1" applyAlignment="1">
      <alignment horizontal="center"/>
    </xf>
    <xf numFmtId="0" fontId="37" fillId="0" borderId="16" xfId="0" applyFont="1" applyBorder="1" applyAlignment="1">
      <alignment horizontal="center"/>
    </xf>
    <xf numFmtId="0" fontId="34" fillId="0" borderId="3" xfId="52" applyFont="1" applyBorder="1" applyAlignment="1">
      <alignment horizontal="left" wrapText="1"/>
    </xf>
    <xf numFmtId="0" fontId="34" fillId="0" borderId="0" xfId="52" applyFont="1" applyAlignment="1">
      <alignment horizontal="left" wrapText="1"/>
    </xf>
    <xf numFmtId="169" fontId="7" fillId="0" borderId="3" xfId="14" applyNumberFormat="1" applyFont="1" applyFill="1" applyBorder="1" applyAlignment="1">
      <alignment horizontal="center"/>
    </xf>
    <xf numFmtId="169" fontId="7" fillId="0" borderId="16" xfId="14" applyNumberFormat="1" applyFont="1" applyFill="1" applyBorder="1" applyAlignment="1">
      <alignment horizontal="center"/>
    </xf>
    <xf numFmtId="164" fontId="37" fillId="0" borderId="0" xfId="14" applyFont="1" applyBorder="1" applyAlignment="1">
      <alignment horizontal="center"/>
    </xf>
    <xf numFmtId="164" fontId="37" fillId="0" borderId="16" xfId="14" applyFont="1" applyBorder="1" applyAlignment="1">
      <alignment horizontal="center"/>
    </xf>
    <xf numFmtId="0" fontId="32" fillId="0" borderId="3" xfId="36" applyFont="1" applyBorder="1" applyAlignment="1">
      <alignment horizontal="left" vertical="top" wrapText="1"/>
    </xf>
    <xf numFmtId="0" fontId="32" fillId="0" borderId="0" xfId="36" applyFont="1" applyAlignment="1">
      <alignment horizontal="left" vertical="top" wrapText="1"/>
    </xf>
    <xf numFmtId="0" fontId="31" fillId="0" borderId="3" xfId="36" applyFont="1" applyBorder="1" applyAlignment="1">
      <alignment horizontal="left" wrapText="1"/>
    </xf>
    <xf numFmtId="0" fontId="31" fillId="0" borderId="0" xfId="36" applyFont="1" applyAlignment="1">
      <alignment horizontal="left" wrapText="1"/>
    </xf>
    <xf numFmtId="0" fontId="30" fillId="0" borderId="3" xfId="53" applyFont="1" applyBorder="1" applyAlignment="1">
      <alignment horizontal="center"/>
    </xf>
    <xf numFmtId="0" fontId="30" fillId="0" borderId="16" xfId="53" applyFont="1" applyBorder="1" applyAlignment="1">
      <alignment horizontal="center"/>
    </xf>
    <xf numFmtId="181" fontId="33" fillId="0" borderId="0" xfId="17" applyNumberFormat="1" applyFont="1" applyFill="1" applyBorder="1" applyAlignment="1" applyProtection="1">
      <alignment horizontal="center"/>
    </xf>
    <xf numFmtId="181" fontId="33" fillId="0" borderId="16" xfId="17" applyNumberFormat="1" applyFont="1" applyFill="1" applyBorder="1" applyAlignment="1" applyProtection="1">
      <alignment horizontal="center"/>
    </xf>
    <xf numFmtId="0" fontId="30" fillId="0" borderId="3" xfId="49" applyFont="1" applyBorder="1" applyAlignment="1">
      <alignment horizontal="center"/>
    </xf>
    <xf numFmtId="0" fontId="30" fillId="0" borderId="16" xfId="49" applyFont="1" applyBorder="1" applyAlignment="1">
      <alignment horizontal="center"/>
    </xf>
    <xf numFmtId="180" fontId="30" fillId="0" borderId="0" xfId="18" applyNumberFormat="1" applyFont="1" applyFill="1" applyBorder="1" applyAlignment="1">
      <alignment horizontal="center"/>
    </xf>
    <xf numFmtId="180" fontId="30" fillId="0" borderId="16" xfId="18" applyNumberFormat="1" applyFont="1" applyFill="1" applyBorder="1" applyAlignment="1">
      <alignment horizontal="center"/>
    </xf>
    <xf numFmtId="0" fontId="7" fillId="0" borderId="3" xfId="0" applyFont="1" applyBorder="1" applyAlignment="1">
      <alignment horizontal="center"/>
    </xf>
    <xf numFmtId="0" fontId="7" fillId="0" borderId="16" xfId="0" applyFont="1" applyBorder="1" applyAlignment="1">
      <alignment horizontal="center"/>
    </xf>
    <xf numFmtId="164" fontId="6" fillId="0" borderId="56" xfId="14" applyFont="1" applyFill="1" applyBorder="1" applyAlignment="1">
      <alignment horizontal="center"/>
    </xf>
    <xf numFmtId="0" fontId="7" fillId="0" borderId="46" xfId="0" applyFont="1" applyBorder="1" applyAlignment="1">
      <alignment horizontal="center" vertical="center"/>
    </xf>
    <xf numFmtId="0" fontId="7" fillId="0" borderId="48" xfId="0" applyFont="1" applyBorder="1" applyAlignment="1">
      <alignment horizontal="center" vertical="center"/>
    </xf>
    <xf numFmtId="0" fontId="7" fillId="0" borderId="43" xfId="0" applyFont="1" applyBorder="1" applyAlignment="1">
      <alignment horizontal="center" vertical="center"/>
    </xf>
    <xf numFmtId="0" fontId="7" fillId="6" borderId="58" xfId="0" applyFont="1" applyFill="1" applyBorder="1" applyAlignment="1">
      <alignment horizontal="center" vertical="center"/>
    </xf>
    <xf numFmtId="0" fontId="7" fillId="6" borderId="59" xfId="0" applyFont="1" applyFill="1" applyBorder="1" applyAlignment="1">
      <alignment horizontal="center" vertical="center"/>
    </xf>
    <xf numFmtId="0" fontId="29" fillId="6" borderId="58" xfId="0" applyFont="1" applyFill="1" applyBorder="1" applyAlignment="1">
      <alignment horizontal="center" vertical="center" wrapText="1"/>
    </xf>
    <xf numFmtId="0" fontId="29" fillId="6" borderId="35" xfId="0" applyFont="1" applyFill="1" applyBorder="1" applyAlignment="1">
      <alignment horizontal="center" vertical="center" wrapText="1"/>
    </xf>
    <xf numFmtId="0" fontId="11" fillId="0" borderId="0" xfId="27" applyFont="1" applyAlignment="1">
      <alignment horizontal="left"/>
    </xf>
    <xf numFmtId="0" fontId="11" fillId="0" borderId="16" xfId="27" applyFont="1" applyBorder="1" applyAlignment="1">
      <alignment horizontal="left"/>
    </xf>
    <xf numFmtId="0" fontId="11" fillId="0" borderId="0" xfId="27" applyFont="1" applyAlignment="1">
      <alignment horizontal="left" vertical="top"/>
    </xf>
    <xf numFmtId="0" fontId="11" fillId="0" borderId="16" xfId="27" applyFont="1" applyBorder="1" applyAlignment="1">
      <alignment horizontal="left" vertical="top"/>
    </xf>
    <xf numFmtId="0" fontId="11" fillId="0" borderId="0" xfId="27" applyFont="1" applyAlignment="1">
      <alignment horizontal="left" vertical="top" wrapText="1"/>
    </xf>
    <xf numFmtId="0" fontId="11" fillId="0" borderId="16" xfId="27" applyFont="1" applyBorder="1" applyAlignment="1">
      <alignment horizontal="left" vertical="top" wrapText="1"/>
    </xf>
    <xf numFmtId="0" fontId="11" fillId="0" borderId="0" xfId="32" applyFont="1" applyAlignment="1">
      <alignment horizontal="left" vertical="top" wrapText="1"/>
    </xf>
    <xf numFmtId="0" fontId="14" fillId="5" borderId="0" xfId="27" applyFont="1" applyFill="1" applyAlignment="1">
      <alignment horizontal="left"/>
    </xf>
    <xf numFmtId="0" fontId="14" fillId="5" borderId="16" xfId="27" applyFont="1" applyFill="1" applyBorder="1" applyAlignment="1">
      <alignment horizontal="left"/>
    </xf>
    <xf numFmtId="0" fontId="11" fillId="0" borderId="0" xfId="55" applyFont="1" applyAlignment="1">
      <alignment horizontal="left" vertical="top" wrapText="1"/>
    </xf>
    <xf numFmtId="0" fontId="11" fillId="0" borderId="16" xfId="55" applyFont="1" applyBorder="1" applyAlignment="1">
      <alignment horizontal="left" vertical="top" wrapText="1"/>
    </xf>
    <xf numFmtId="0" fontId="11" fillId="0" borderId="64" xfId="37" applyFont="1" applyBorder="1" applyAlignment="1">
      <alignment horizontal="center" vertical="top" wrapText="1"/>
    </xf>
    <xf numFmtId="0" fontId="11" fillId="0" borderId="23" xfId="37" applyFont="1" applyBorder="1" applyAlignment="1">
      <alignment horizontal="center" vertical="top" wrapText="1"/>
    </xf>
    <xf numFmtId="0" fontId="11" fillId="0" borderId="23" xfId="37" applyFont="1" applyBorder="1" applyAlignment="1">
      <alignment horizontal="center" vertical="top"/>
    </xf>
    <xf numFmtId="0" fontId="11" fillId="0" borderId="23" xfId="37" applyFont="1" applyBorder="1" applyAlignment="1">
      <alignment horizontal="center" wrapText="1"/>
    </xf>
    <xf numFmtId="0" fontId="11" fillId="0" borderId="65" xfId="37" applyFont="1" applyBorder="1" applyAlignment="1">
      <alignment horizontal="center" wrapText="1"/>
    </xf>
    <xf numFmtId="0" fontId="11" fillId="0" borderId="66" xfId="38" applyFont="1" applyBorder="1" applyAlignment="1">
      <alignment horizontal="center" vertical="center" wrapText="1"/>
    </xf>
    <xf numFmtId="0" fontId="11" fillId="0" borderId="31" xfId="38" applyFont="1" applyBorder="1" applyAlignment="1">
      <alignment horizontal="center" vertical="center" wrapText="1"/>
    </xf>
    <xf numFmtId="0" fontId="11" fillId="0" borderId="67" xfId="38" applyFont="1" applyBorder="1" applyAlignment="1">
      <alignment horizontal="center" vertical="center" wrapText="1"/>
    </xf>
    <xf numFmtId="0" fontId="11" fillId="0" borderId="68" xfId="37" applyFont="1" applyBorder="1" applyAlignment="1">
      <alignment horizontal="center" vertical="top" wrapText="1"/>
    </xf>
    <xf numFmtId="0" fontId="11" fillId="0" borderId="70" xfId="37" applyFont="1" applyBorder="1" applyAlignment="1">
      <alignment horizontal="center" vertical="top" wrapText="1"/>
    </xf>
    <xf numFmtId="0" fontId="11" fillId="0" borderId="24" xfId="37" applyFont="1" applyBorder="1" applyAlignment="1">
      <alignment horizontal="center" vertical="top" wrapText="1"/>
    </xf>
    <xf numFmtId="0" fontId="11" fillId="0" borderId="27" xfId="37" applyFont="1" applyBorder="1" applyAlignment="1">
      <alignment horizontal="center" vertical="top" wrapText="1"/>
    </xf>
    <xf numFmtId="0" fontId="11" fillId="0" borderId="24" xfId="37" applyFont="1" applyBorder="1" applyAlignment="1">
      <alignment horizontal="center" vertical="top"/>
    </xf>
    <xf numFmtId="0" fontId="11" fillId="0" borderId="27" xfId="37" applyFont="1" applyBorder="1" applyAlignment="1">
      <alignment horizontal="center" vertical="top"/>
    </xf>
    <xf numFmtId="0" fontId="11" fillId="0" borderId="25" xfId="37" applyFont="1" applyBorder="1" applyAlignment="1">
      <alignment horizontal="center" wrapText="1"/>
    </xf>
    <xf numFmtId="0" fontId="11" fillId="0" borderId="29" xfId="37" applyFont="1" applyBorder="1" applyAlignment="1">
      <alignment horizontal="center" wrapText="1"/>
    </xf>
    <xf numFmtId="0" fontId="11" fillId="0" borderId="28" xfId="37" applyFont="1" applyBorder="1" applyAlignment="1">
      <alignment horizontal="center" wrapText="1"/>
    </xf>
    <xf numFmtId="0" fontId="11" fillId="0" borderId="69" xfId="37" applyFont="1" applyBorder="1" applyAlignment="1">
      <alignment horizontal="center" wrapText="1"/>
    </xf>
  </cellXfs>
  <cellStyles count="58">
    <cellStyle name="_x000a_386grabber=m" xfId="1" xr:uid="{00000000-0005-0000-0000-000000000000}"/>
    <cellStyle name="_x000b_" xfId="2" xr:uid="{00000000-0005-0000-0000-000001000000}"/>
    <cellStyle name="_~4379501" xfId="3" xr:uid="{00000000-0005-0000-0000-000002000000}"/>
    <cellStyle name="_Assoc_InterSch_PvtPlacement_Apr08" xfId="4" xr:uid="{00000000-0005-0000-0000-000003000000}"/>
    <cellStyle name="_Cash Forecast-Liquid Fund - 08-07-08" xfId="5" xr:uid="{00000000-0005-0000-0000-000004000000}"/>
    <cellStyle name="_Cash Forecast-Treasury Fund - 04-07-08" xfId="6" xr:uid="{00000000-0005-0000-0000-000005000000}"/>
    <cellStyle name="_Copy of 1Returnsa" xfId="7" xr:uid="{00000000-0005-0000-0000-000006000000}"/>
    <cellStyle name="_Half yearly-NEW FORMAT_September 2009" xfId="8" xr:uid="{00000000-0005-0000-0000-000007000000}"/>
    <cellStyle name="_MCR may08" xfId="9" xr:uid="{00000000-0005-0000-0000-000008000000}"/>
    <cellStyle name="_MCR_Final" xfId="10" xr:uid="{00000000-0005-0000-0000-000009000000}"/>
    <cellStyle name="_Returns 31.03.09" xfId="11" xr:uid="{00000000-0005-0000-0000-00000A000000}"/>
    <cellStyle name="_Template file_Equity_June_Final" xfId="12" xr:uid="{00000000-0005-0000-0000-00000B000000}"/>
    <cellStyle name="€" xfId="13" xr:uid="{00000000-0005-0000-0000-00000C000000}"/>
    <cellStyle name="Comma" xfId="14" builtinId="3"/>
    <cellStyle name="Comma 10" xfId="15" xr:uid="{00000000-0005-0000-0000-000011000000}"/>
    <cellStyle name="Comma 11" xfId="16" xr:uid="{00000000-0005-0000-0000-000012000000}"/>
    <cellStyle name="Comma 2" xfId="17" xr:uid="{00000000-0005-0000-0000-000013000000}"/>
    <cellStyle name="Comma 3" xfId="18" xr:uid="{00000000-0005-0000-0000-000014000000}"/>
    <cellStyle name="Comma 4" xfId="19" xr:uid="{00000000-0005-0000-0000-000015000000}"/>
    <cellStyle name="Comma 4 2" xfId="51" xr:uid="{E525FABB-00F9-4DA4-8F89-9BA2B7830F14}"/>
    <cellStyle name="Comma 5" xfId="20" xr:uid="{00000000-0005-0000-0000-000016000000}"/>
    <cellStyle name="Comma 7" xfId="21" xr:uid="{00000000-0005-0000-0000-000017000000}"/>
    <cellStyle name="Euro" xfId="22" xr:uid="{00000000-0005-0000-0000-000018000000}"/>
    <cellStyle name="Grey" xfId="23" xr:uid="{00000000-0005-0000-0000-000019000000}"/>
    <cellStyle name="Input [yellow]" xfId="24" xr:uid="{00000000-0005-0000-0000-00001A000000}"/>
    <cellStyle name="Nor}al" xfId="25" xr:uid="{00000000-0005-0000-0000-00001B000000}"/>
    <cellStyle name="Normal" xfId="0" builtinId="0"/>
    <cellStyle name="Normal - Style1" xfId="26" xr:uid="{00000000-0005-0000-0000-00001D000000}"/>
    <cellStyle name="Normal 11" xfId="27" xr:uid="{00000000-0005-0000-0000-00001E000000}"/>
    <cellStyle name="Normal 12" xfId="56" xr:uid="{3A953500-3046-4E05-B56C-D5A10D0BA5BF}"/>
    <cellStyle name="Normal 14" xfId="57" xr:uid="{5CAE860B-2938-4808-B79A-10655F70909B}"/>
    <cellStyle name="Normal 2" xfId="28" xr:uid="{00000000-0005-0000-0000-00001F000000}"/>
    <cellStyle name="Normal 2 2" xfId="29" xr:uid="{00000000-0005-0000-0000-000020000000}"/>
    <cellStyle name="Normal 2 2 2" xfId="55" xr:uid="{C8153AE1-6C19-4463-80C4-1C606D814FCA}"/>
    <cellStyle name="Normal 2 3" xfId="30" xr:uid="{00000000-0005-0000-0000-000021000000}"/>
    <cellStyle name="Normal 2 4" xfId="50" xr:uid="{214AAF2C-B6B8-4F9E-BEB6-0AFA0C5A047A}"/>
    <cellStyle name="Normal 2 5" xfId="31" xr:uid="{00000000-0005-0000-0000-000022000000}"/>
    <cellStyle name="Normal 3" xfId="32" xr:uid="{00000000-0005-0000-0000-000023000000}"/>
    <cellStyle name="Normal 3 2" xfId="33" xr:uid="{00000000-0005-0000-0000-000024000000}"/>
    <cellStyle name="Normal 4" xfId="34" xr:uid="{00000000-0005-0000-0000-000025000000}"/>
    <cellStyle name="Normal 4 2" xfId="35" xr:uid="{00000000-0005-0000-0000-000026000000}"/>
    <cellStyle name="Normal 5" xfId="36" xr:uid="{00000000-0005-0000-0000-000027000000}"/>
    <cellStyle name="Normal 6" xfId="49" xr:uid="{4DFF3BA0-A8B0-46A1-99DC-3F2AABBB3FEE}"/>
    <cellStyle name="Normal 7" xfId="52" xr:uid="{8790036F-D50A-4BB4-AE97-7E3CC0021EFA}"/>
    <cellStyle name="Normal 8" xfId="53" xr:uid="{6A590A7F-885F-4373-892D-7EADA9FDE02F}"/>
    <cellStyle name="Normal_~4379501" xfId="37" xr:uid="{00000000-0005-0000-0000-000028000000}"/>
    <cellStyle name="Normal_Half yearly-NEW FORMAT_September 2009" xfId="38" xr:uid="{00000000-0005-0000-0000-000029000000}"/>
    <cellStyle name="Notes" xfId="39" xr:uid="{00000000-0005-0000-0000-00002B000000}"/>
    <cellStyle name="Percent" xfId="40" builtinId="5"/>
    <cellStyle name="Percent [2]" xfId="41" xr:uid="{00000000-0005-0000-0000-00002D000000}"/>
    <cellStyle name="Percent 10" xfId="42" xr:uid="{00000000-0005-0000-0000-00002E000000}"/>
    <cellStyle name="Percent 11" xfId="43" xr:uid="{00000000-0005-0000-0000-00002F000000}"/>
    <cellStyle name="Percent 2" xfId="44" xr:uid="{00000000-0005-0000-0000-000030000000}"/>
    <cellStyle name="Percent 3" xfId="45" xr:uid="{00000000-0005-0000-0000-000031000000}"/>
    <cellStyle name="Percent 4" xfId="54" xr:uid="{9637B807-1BA3-4A33-9DF0-1273B471E103}"/>
    <cellStyle name="Style 1" xfId="46" xr:uid="{00000000-0005-0000-0000-000032000000}"/>
    <cellStyle name="Style 1 2" xfId="47" xr:uid="{00000000-0005-0000-0000-000033000000}"/>
    <cellStyle name="Times New Roman" xfId="48" xr:uid="{00000000-0005-0000-0000-00003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5</xdr:col>
      <xdr:colOff>672353</xdr:colOff>
      <xdr:row>127</xdr:row>
      <xdr:rowOff>61856</xdr:rowOff>
    </xdr:from>
    <xdr:to>
      <xdr:col>6</xdr:col>
      <xdr:colOff>1563893</xdr:colOff>
      <xdr:row>135</xdr:row>
      <xdr:rowOff>176155</xdr:rowOff>
    </xdr:to>
    <xdr:pic>
      <xdr:nvPicPr>
        <xdr:cNvPr id="2" name="Picture 2" descr="riskometer">
          <a:extLst>
            <a:ext uri="{FF2B5EF4-FFF2-40B4-BE49-F238E27FC236}">
              <a16:creationId xmlns:a16="http://schemas.microsoft.com/office/drawing/2014/main" id="{5606EE05-2271-4133-9DDD-2A3D9C584E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81713" y="24636356"/>
          <a:ext cx="2567940" cy="1605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243840</xdr:colOff>
      <xdr:row>127</xdr:row>
      <xdr:rowOff>145232</xdr:rowOff>
    </xdr:from>
    <xdr:to>
      <xdr:col>8</xdr:col>
      <xdr:colOff>1326777</xdr:colOff>
      <xdr:row>134</xdr:row>
      <xdr:rowOff>160797</xdr:rowOff>
    </xdr:to>
    <xdr:pic>
      <xdr:nvPicPr>
        <xdr:cNvPr id="3" name="Picture 2" descr="riskometer">
          <a:extLst>
            <a:ext uri="{FF2B5EF4-FFF2-40B4-BE49-F238E27FC236}">
              <a16:creationId xmlns:a16="http://schemas.microsoft.com/office/drawing/2014/main" id="{B1146E5A-C281-4959-8A3C-3CF49596E1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16758" y="25120903"/>
          <a:ext cx="2759337" cy="13692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526675</xdr:colOff>
      <xdr:row>139</xdr:row>
      <xdr:rowOff>67683</xdr:rowOff>
    </xdr:from>
    <xdr:to>
      <xdr:col>6</xdr:col>
      <xdr:colOff>1461246</xdr:colOff>
      <xdr:row>148</xdr:row>
      <xdr:rowOff>40789</xdr:rowOff>
    </xdr:to>
    <xdr:pic>
      <xdr:nvPicPr>
        <xdr:cNvPr id="4" name="image4.png">
          <a:extLst>
            <a:ext uri="{FF2B5EF4-FFF2-40B4-BE49-F238E27FC236}">
              <a16:creationId xmlns:a16="http://schemas.microsoft.com/office/drawing/2014/main" id="{72ECA60F-CA3B-4BF7-A8BF-172B7EA3C08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36035" y="27118683"/>
          <a:ext cx="2610971" cy="1631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380104</xdr:colOff>
      <xdr:row>139</xdr:row>
      <xdr:rowOff>75305</xdr:rowOff>
    </xdr:from>
    <xdr:to>
      <xdr:col>8</xdr:col>
      <xdr:colOff>1407460</xdr:colOff>
      <xdr:row>147</xdr:row>
      <xdr:rowOff>35050</xdr:rowOff>
    </xdr:to>
    <xdr:pic>
      <xdr:nvPicPr>
        <xdr:cNvPr id="5" name="Picture 2" descr="riskometer">
          <a:extLst>
            <a:ext uri="{FF2B5EF4-FFF2-40B4-BE49-F238E27FC236}">
              <a16:creationId xmlns:a16="http://schemas.microsoft.com/office/drawing/2014/main" id="{42BAF205-C95F-4B73-AF8B-FD141D4A0E5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042264" y="27126305"/>
          <a:ext cx="2703756" cy="14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842682</xdr:colOff>
      <xdr:row>152</xdr:row>
      <xdr:rowOff>38099</xdr:rowOff>
    </xdr:from>
    <xdr:to>
      <xdr:col>6</xdr:col>
      <xdr:colOff>1380565</xdr:colOff>
      <xdr:row>159</xdr:row>
      <xdr:rowOff>202047</xdr:rowOff>
    </xdr:to>
    <xdr:pic>
      <xdr:nvPicPr>
        <xdr:cNvPr id="6" name="Picture 1" descr="riskometer">
          <a:extLst>
            <a:ext uri="{FF2B5EF4-FFF2-40B4-BE49-F238E27FC236}">
              <a16:creationId xmlns:a16="http://schemas.microsoft.com/office/drawing/2014/main" id="{1BD3889C-ED03-4EC4-913D-ECE6616EEAF7}"/>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52042" y="29611319"/>
          <a:ext cx="2214283" cy="1325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961017</xdr:colOff>
      <xdr:row>163</xdr:row>
      <xdr:rowOff>147919</xdr:rowOff>
    </xdr:from>
    <xdr:to>
      <xdr:col>6</xdr:col>
      <xdr:colOff>1541930</xdr:colOff>
      <xdr:row>171</xdr:row>
      <xdr:rowOff>65057</xdr:rowOff>
    </xdr:to>
    <xdr:pic>
      <xdr:nvPicPr>
        <xdr:cNvPr id="7" name="Picture 1">
          <a:extLst>
            <a:ext uri="{FF2B5EF4-FFF2-40B4-BE49-F238E27FC236}">
              <a16:creationId xmlns:a16="http://schemas.microsoft.com/office/drawing/2014/main" id="{B4FD1951-7379-492C-8B45-9926B0FCFF8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270377" y="31854739"/>
          <a:ext cx="2257313" cy="1258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7</xdr:col>
      <xdr:colOff>457199</xdr:colOff>
      <xdr:row>152</xdr:row>
      <xdr:rowOff>152415</xdr:rowOff>
    </xdr:from>
    <xdr:to>
      <xdr:col>8</xdr:col>
      <xdr:colOff>1174376</xdr:colOff>
      <xdr:row>159</xdr:row>
      <xdr:rowOff>206204</xdr:rowOff>
    </xdr:to>
    <xdr:pic>
      <xdr:nvPicPr>
        <xdr:cNvPr id="8" name="Image 1">
          <a:extLst>
            <a:ext uri="{FF2B5EF4-FFF2-40B4-BE49-F238E27FC236}">
              <a16:creationId xmlns:a16="http://schemas.microsoft.com/office/drawing/2014/main" id="{8F8FF7A4-E575-49F5-AD6E-632B3EB927A9}"/>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0130117" y="30309686"/>
          <a:ext cx="2393577" cy="1308847"/>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absolute">
    <xdr:from>
      <xdr:col>7</xdr:col>
      <xdr:colOff>439270</xdr:colOff>
      <xdr:row>164</xdr:row>
      <xdr:rowOff>44829</xdr:rowOff>
    </xdr:from>
    <xdr:to>
      <xdr:col>8</xdr:col>
      <xdr:colOff>1174376</xdr:colOff>
      <xdr:row>170</xdr:row>
      <xdr:rowOff>170335</xdr:rowOff>
    </xdr:to>
    <xdr:pic>
      <xdr:nvPicPr>
        <xdr:cNvPr id="9" name="Image 1">
          <a:extLst>
            <a:ext uri="{FF2B5EF4-FFF2-40B4-BE49-F238E27FC236}">
              <a16:creationId xmlns:a16="http://schemas.microsoft.com/office/drawing/2014/main" id="{E2FD7107-DABC-4A33-9EDC-5A93A5D0701E}"/>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0112188" y="32667394"/>
          <a:ext cx="2411506" cy="120127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5</xdr:col>
      <xdr:colOff>859603</xdr:colOff>
      <xdr:row>174</xdr:row>
      <xdr:rowOff>54349</xdr:rowOff>
    </xdr:from>
    <xdr:to>
      <xdr:col>6</xdr:col>
      <xdr:colOff>1545403</xdr:colOff>
      <xdr:row>183</xdr:row>
      <xdr:rowOff>215153</xdr:rowOff>
    </xdr:to>
    <xdr:pic>
      <xdr:nvPicPr>
        <xdr:cNvPr id="10" name="image2.png">
          <a:extLst>
            <a:ext uri="{FF2B5EF4-FFF2-40B4-BE49-F238E27FC236}">
              <a16:creationId xmlns:a16="http://schemas.microsoft.com/office/drawing/2014/main" id="{EE7B4189-3710-463E-99BF-658400279BA5}"/>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179721" y="33752678"/>
          <a:ext cx="2362200" cy="16937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475129</xdr:colOff>
      <xdr:row>175</xdr:row>
      <xdr:rowOff>143436</xdr:rowOff>
    </xdr:from>
    <xdr:to>
      <xdr:col>8</xdr:col>
      <xdr:colOff>1317811</xdr:colOff>
      <xdr:row>183</xdr:row>
      <xdr:rowOff>8965</xdr:rowOff>
    </xdr:to>
    <xdr:pic>
      <xdr:nvPicPr>
        <xdr:cNvPr id="11" name="Picture 10">
          <a:extLst>
            <a:ext uri="{FF2B5EF4-FFF2-40B4-BE49-F238E27FC236}">
              <a16:creationId xmlns:a16="http://schemas.microsoft.com/office/drawing/2014/main" id="{158AB782-8E26-439F-B39C-43C2DB9A780B}"/>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0148047" y="34845812"/>
          <a:ext cx="2519082" cy="1228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770964</xdr:colOff>
      <xdr:row>186</xdr:row>
      <xdr:rowOff>143435</xdr:rowOff>
    </xdr:from>
    <xdr:to>
      <xdr:col>6</xdr:col>
      <xdr:colOff>1391993</xdr:colOff>
      <xdr:row>195</xdr:row>
      <xdr:rowOff>27566</xdr:rowOff>
    </xdr:to>
    <xdr:pic>
      <xdr:nvPicPr>
        <xdr:cNvPr id="13" name="image15.png">
          <a:extLst>
            <a:ext uri="{FF2B5EF4-FFF2-40B4-BE49-F238E27FC236}">
              <a16:creationId xmlns:a16="http://schemas.microsoft.com/office/drawing/2014/main" id="{3CBD9FBC-A4C8-4603-950B-2031A357610F}"/>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7091082" y="36818047"/>
          <a:ext cx="2297429" cy="1596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376516</xdr:colOff>
      <xdr:row>188</xdr:row>
      <xdr:rowOff>44825</xdr:rowOff>
    </xdr:from>
    <xdr:to>
      <xdr:col>8</xdr:col>
      <xdr:colOff>1389529</xdr:colOff>
      <xdr:row>195</xdr:row>
      <xdr:rowOff>71719</xdr:rowOff>
    </xdr:to>
    <xdr:pic>
      <xdr:nvPicPr>
        <xdr:cNvPr id="14" name="image7.png">
          <a:extLst>
            <a:ext uri="{FF2B5EF4-FFF2-40B4-BE49-F238E27FC236}">
              <a16:creationId xmlns:a16="http://schemas.microsoft.com/office/drawing/2014/main" id="{36ABA9DD-E855-4DCA-A5EE-4F3F7791199C}"/>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0049434" y="37033201"/>
          <a:ext cx="2689413" cy="13984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CommonFundADM7\PPFAS\New%20Migration\DB%20NAV%20Run\Reports\HY%20reports\HY%20Financials\New%20workingMonthly%20Avg%20TER%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ste special"/>
      <sheetName val="Plan Level"/>
      <sheetName val="Pivot Planwise"/>
      <sheetName val="Sheet1"/>
      <sheetName val="De-accrual of Commission"/>
      <sheetName val="Daywise Expenses"/>
      <sheetName val="Mapping"/>
    </sheetNames>
    <sheetDataSet>
      <sheetData sheetId="0"/>
      <sheetData sheetId="1"/>
      <sheetData sheetId="2"/>
      <sheetData sheetId="3"/>
      <sheetData sheetId="4">
        <row r="1">
          <cell r="A1" t="str">
            <v>Fund ID</v>
          </cell>
        </row>
      </sheetData>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New%20workingMonthly%20Avg%20TER%20Template.xlsx" TargetMode="External"/><Relationship Id="rId1" Type="http://schemas.openxmlformats.org/officeDocument/2006/relationships/hyperlink" Target="..\New%20workingMonthly%20Avg%20TER%20Template.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03"/>
  <sheetViews>
    <sheetView showGridLines="0" tabSelected="1" topLeftCell="B1" zoomScale="85" zoomScaleNormal="85" zoomScaleSheetLayoutView="75" workbookViewId="0">
      <pane ySplit="5" topLeftCell="A6" activePane="bottomLeft" state="frozen"/>
      <selection activeCell="D1" sqref="D1"/>
      <selection pane="bottomLeft" activeCell="D50" sqref="D50"/>
    </sheetView>
  </sheetViews>
  <sheetFormatPr defaultColWidth="9.109375" defaultRowHeight="13.2" x14ac:dyDescent="0.25"/>
  <cols>
    <col min="1" max="1" width="1.33203125" style="23" hidden="1" customWidth="1"/>
    <col min="2" max="2" width="7.44140625" style="23" bestFit="1" customWidth="1"/>
    <col min="3" max="3" width="8.6640625" style="27" customWidth="1"/>
    <col min="4" max="4" width="63.109375" style="27" customWidth="1"/>
    <col min="5" max="5" width="13" style="27" customWidth="1"/>
    <col min="6" max="7" width="24.44140625" style="46" customWidth="1"/>
    <col min="8" max="11" width="24.44140625" style="27" customWidth="1"/>
    <col min="12" max="16384" width="9.109375" style="27"/>
  </cols>
  <sheetData>
    <row r="1" spans="1:14" x14ac:dyDescent="0.25">
      <c r="C1" s="24" t="s">
        <v>0</v>
      </c>
      <c r="D1" s="25"/>
      <c r="E1" s="25"/>
      <c r="F1" s="26"/>
      <c r="G1" s="26"/>
      <c r="H1" s="25"/>
      <c r="I1" s="25"/>
      <c r="J1" s="25"/>
      <c r="K1" s="106"/>
    </row>
    <row r="2" spans="1:14" x14ac:dyDescent="0.25">
      <c r="C2" s="28" t="s">
        <v>125</v>
      </c>
      <c r="D2" s="29"/>
      <c r="E2" s="29"/>
      <c r="F2" s="164"/>
      <c r="G2" s="164"/>
      <c r="H2" s="29"/>
      <c r="I2" s="57"/>
      <c r="J2" s="29"/>
      <c r="K2" s="107"/>
    </row>
    <row r="3" spans="1:14" ht="20.25" customHeight="1" x14ac:dyDescent="0.25">
      <c r="C3" s="30" t="s">
        <v>1</v>
      </c>
      <c r="D3" s="165" t="s">
        <v>2</v>
      </c>
      <c r="E3" s="166"/>
      <c r="F3" s="393" t="s">
        <v>3</v>
      </c>
      <c r="G3" s="394"/>
      <c r="H3" s="394"/>
      <c r="I3" s="394"/>
      <c r="J3" s="394"/>
      <c r="K3" s="395"/>
    </row>
    <row r="4" spans="1:14" s="32" customFormat="1" ht="46.8" customHeight="1" x14ac:dyDescent="0.25">
      <c r="A4" s="31"/>
      <c r="B4" s="31"/>
      <c r="C4" s="30"/>
      <c r="D4" s="165"/>
      <c r="E4" s="167"/>
      <c r="F4" s="113" t="s">
        <v>107</v>
      </c>
      <c r="G4" s="113" t="s">
        <v>4</v>
      </c>
      <c r="H4" s="113" t="s">
        <v>130</v>
      </c>
      <c r="I4" s="113" t="s">
        <v>109</v>
      </c>
      <c r="J4" s="113" t="s">
        <v>189</v>
      </c>
      <c r="K4" s="168" t="s">
        <v>190</v>
      </c>
    </row>
    <row r="5" spans="1:14" s="32" customFormat="1" ht="21" customHeight="1" thickBot="1" x14ac:dyDescent="0.3">
      <c r="A5" s="31"/>
      <c r="B5" s="31"/>
      <c r="C5" s="33"/>
      <c r="D5" s="34"/>
      <c r="E5" s="35"/>
      <c r="F5" s="36" t="s">
        <v>5</v>
      </c>
      <c r="G5" s="36" t="s">
        <v>6</v>
      </c>
      <c r="H5" s="37" t="s">
        <v>7</v>
      </c>
      <c r="I5" s="37" t="s">
        <v>108</v>
      </c>
      <c r="J5" s="37" t="s">
        <v>126</v>
      </c>
      <c r="K5" s="38" t="s">
        <v>127</v>
      </c>
    </row>
    <row r="6" spans="1:14" s="39" customFormat="1" ht="16.8" customHeight="1" x14ac:dyDescent="0.25">
      <c r="A6" s="23"/>
      <c r="B6" s="23"/>
      <c r="C6" s="58">
        <v>1.1000000000000001</v>
      </c>
      <c r="D6" s="59" t="s">
        <v>8</v>
      </c>
      <c r="E6" s="60" t="s">
        <v>9</v>
      </c>
      <c r="F6" s="101">
        <v>7003.6326262809998</v>
      </c>
      <c r="G6" s="101">
        <v>1540.9344610000001</v>
      </c>
      <c r="H6" s="101">
        <v>865.04999896100003</v>
      </c>
      <c r="I6" s="101">
        <v>1283.502221686</v>
      </c>
      <c r="J6" s="114" t="s">
        <v>191</v>
      </c>
      <c r="K6" s="115" t="s">
        <v>191</v>
      </c>
      <c r="M6" s="62"/>
    </row>
    <row r="7" spans="1:14" s="39" customFormat="1" ht="17.399999999999999" customHeight="1" x14ac:dyDescent="0.25">
      <c r="A7" s="23"/>
      <c r="B7" s="23"/>
      <c r="C7" s="63">
        <v>1.2</v>
      </c>
      <c r="D7" s="64" t="s">
        <v>10</v>
      </c>
      <c r="E7" s="65" t="s">
        <v>9</v>
      </c>
      <c r="F7" s="61">
        <v>8326.063549894001</v>
      </c>
      <c r="G7" s="61">
        <v>1534.0053232</v>
      </c>
      <c r="H7" s="61">
        <v>1162.5350662860001</v>
      </c>
      <c r="I7" s="61">
        <v>1415.1272856919998</v>
      </c>
      <c r="J7" s="111">
        <v>420.795934999</v>
      </c>
      <c r="K7" s="112">
        <v>345.08010511100002</v>
      </c>
      <c r="L7" s="66"/>
      <c r="M7" s="62"/>
      <c r="N7" s="62"/>
    </row>
    <row r="8" spans="1:14" x14ac:dyDescent="0.25">
      <c r="C8" s="40"/>
      <c r="F8" s="169"/>
      <c r="G8" s="169"/>
      <c r="H8" s="170"/>
      <c r="I8" s="170"/>
      <c r="J8" s="170"/>
      <c r="K8" s="171"/>
      <c r="L8" s="39"/>
      <c r="M8" s="39"/>
      <c r="N8" s="39"/>
    </row>
    <row r="9" spans="1:14" x14ac:dyDescent="0.25">
      <c r="C9" s="67">
        <v>2</v>
      </c>
      <c r="D9" s="68" t="s">
        <v>11</v>
      </c>
      <c r="E9" s="69" t="s">
        <v>9</v>
      </c>
      <c r="F9" s="169">
        <v>52233.369177304994</v>
      </c>
      <c r="G9" s="169">
        <v>516.34784737400014</v>
      </c>
      <c r="H9" s="169">
        <v>2012.2861317369998</v>
      </c>
      <c r="I9" s="169">
        <v>473.48760697300031</v>
      </c>
      <c r="J9" s="169">
        <v>13.176036303999979</v>
      </c>
      <c r="K9" s="89">
        <v>0.7755624219999504</v>
      </c>
      <c r="L9" s="39"/>
      <c r="M9" s="39"/>
      <c r="N9" s="39"/>
    </row>
    <row r="10" spans="1:14" x14ac:dyDescent="0.25">
      <c r="C10" s="40"/>
      <c r="E10" s="172"/>
      <c r="F10" s="173"/>
      <c r="G10" s="173"/>
      <c r="H10" s="173"/>
      <c r="I10" s="173"/>
      <c r="J10" s="173"/>
      <c r="K10" s="174"/>
      <c r="L10" s="39"/>
      <c r="M10" s="39"/>
      <c r="N10" s="39"/>
    </row>
    <row r="11" spans="1:14" ht="20.399999999999999" customHeight="1" x14ac:dyDescent="0.25">
      <c r="C11" s="40">
        <v>3.1</v>
      </c>
      <c r="D11" s="27" t="s">
        <v>12</v>
      </c>
      <c r="E11" s="172" t="s">
        <v>9</v>
      </c>
      <c r="F11" s="61">
        <v>42784.561537082001</v>
      </c>
      <c r="G11" s="61">
        <v>1991.534653575</v>
      </c>
      <c r="H11" s="61">
        <v>2064.9681716740001</v>
      </c>
      <c r="I11" s="61">
        <v>1579.383272972</v>
      </c>
      <c r="J11" s="175" t="s">
        <v>191</v>
      </c>
      <c r="K11" s="87" t="s">
        <v>191</v>
      </c>
      <c r="L11" s="39"/>
      <c r="M11" s="39"/>
      <c r="N11" s="39"/>
    </row>
    <row r="12" spans="1:14" ht="18" customHeight="1" x14ac:dyDescent="0.25">
      <c r="C12" s="67">
        <v>3.2</v>
      </c>
      <c r="D12" s="68" t="s">
        <v>13</v>
      </c>
      <c r="E12" s="69" t="s">
        <v>9</v>
      </c>
      <c r="F12" s="61">
        <v>60559.432727198997</v>
      </c>
      <c r="G12" s="61">
        <v>2050.3531705740002</v>
      </c>
      <c r="H12" s="61">
        <v>3174.8211980229999</v>
      </c>
      <c r="I12" s="61">
        <v>1888.6148926650001</v>
      </c>
      <c r="J12" s="111">
        <v>433.97197130299998</v>
      </c>
      <c r="K12" s="112">
        <v>345.85566753299997</v>
      </c>
      <c r="L12" s="39"/>
      <c r="M12" s="39"/>
      <c r="N12" s="39"/>
    </row>
    <row r="13" spans="1:14" x14ac:dyDescent="0.25">
      <c r="C13" s="176"/>
      <c r="E13" s="172"/>
      <c r="F13" s="169"/>
      <c r="G13" s="169"/>
      <c r="H13" s="169"/>
      <c r="I13" s="170"/>
      <c r="J13" s="170"/>
      <c r="K13" s="171"/>
      <c r="L13" s="39"/>
      <c r="M13" s="39"/>
      <c r="N13" s="39"/>
    </row>
    <row r="14" spans="1:14" x14ac:dyDescent="0.25">
      <c r="C14" s="40">
        <v>4.0999999999999996</v>
      </c>
      <c r="D14" t="s">
        <v>92</v>
      </c>
      <c r="E14" s="172" t="s">
        <v>14</v>
      </c>
      <c r="F14" s="169"/>
      <c r="G14" s="169"/>
      <c r="H14" s="169"/>
      <c r="I14" s="169"/>
      <c r="J14" s="169"/>
      <c r="K14" s="89"/>
      <c r="L14" s="39"/>
      <c r="M14" s="39"/>
      <c r="N14" s="39"/>
    </row>
    <row r="15" spans="1:14" x14ac:dyDescent="0.25">
      <c r="A15" s="23" t="s">
        <v>97</v>
      </c>
      <c r="C15" s="40"/>
      <c r="D15" s="177" t="s">
        <v>15</v>
      </c>
      <c r="E15" s="172"/>
      <c r="F15" s="178">
        <v>58.399299999999997</v>
      </c>
      <c r="G15" s="178">
        <v>1289.8490999999999</v>
      </c>
      <c r="H15" s="178">
        <v>23.1203</v>
      </c>
      <c r="I15" s="178">
        <v>12.2607</v>
      </c>
      <c r="J15" s="175">
        <v>10</v>
      </c>
      <c r="K15" s="87">
        <v>10</v>
      </c>
      <c r="L15" s="39"/>
      <c r="M15" s="321"/>
      <c r="N15" s="39"/>
    </row>
    <row r="16" spans="1:14" x14ac:dyDescent="0.25">
      <c r="A16" s="23" t="s">
        <v>100</v>
      </c>
      <c r="C16" s="40"/>
      <c r="D16" s="41" t="s">
        <v>110</v>
      </c>
      <c r="E16" s="172"/>
      <c r="F16" s="178"/>
      <c r="G16" s="178">
        <v>1003.979</v>
      </c>
      <c r="H16" s="178"/>
      <c r="I16" s="178">
        <v>10.451700000000001</v>
      </c>
      <c r="J16" s="178"/>
      <c r="K16" s="87">
        <v>10</v>
      </c>
      <c r="L16" s="39"/>
      <c r="M16" s="39"/>
      <c r="N16" s="39"/>
    </row>
    <row r="17" spans="1:14" x14ac:dyDescent="0.25">
      <c r="A17" s="23" t="s">
        <v>101</v>
      </c>
      <c r="C17" s="40"/>
      <c r="D17" s="41" t="s">
        <v>196</v>
      </c>
      <c r="E17" s="172"/>
      <c r="F17" s="178"/>
      <c r="G17" s="178">
        <v>1001.9763</v>
      </c>
      <c r="H17" s="178"/>
      <c r="I17" s="178"/>
      <c r="J17" s="178"/>
      <c r="K17" s="90"/>
      <c r="L17" s="39"/>
      <c r="M17" s="39"/>
      <c r="N17" s="39"/>
    </row>
    <row r="18" spans="1:14" x14ac:dyDescent="0.25">
      <c r="A18" s="23" t="s">
        <v>99</v>
      </c>
      <c r="C18" s="40"/>
      <c r="D18" s="41" t="s">
        <v>197</v>
      </c>
      <c r="E18" s="172"/>
      <c r="F18" s="178"/>
      <c r="G18" s="178">
        <v>1000.7163</v>
      </c>
      <c r="H18" s="178"/>
      <c r="I18" s="178"/>
      <c r="J18" s="178"/>
      <c r="K18" s="87">
        <v>10</v>
      </c>
      <c r="L18" s="39"/>
      <c r="M18" s="39"/>
      <c r="N18" s="39"/>
    </row>
    <row r="19" spans="1:14" x14ac:dyDescent="0.25">
      <c r="A19" s="23" t="s">
        <v>98</v>
      </c>
      <c r="C19" s="40"/>
      <c r="D19" s="177" t="s">
        <v>16</v>
      </c>
      <c r="E19" s="172"/>
      <c r="F19" s="178">
        <v>62.840400000000002</v>
      </c>
      <c r="G19" s="178">
        <v>1296.9278999999999</v>
      </c>
      <c r="H19" s="178">
        <v>24.363</v>
      </c>
      <c r="I19" s="178">
        <v>12.347</v>
      </c>
      <c r="J19" s="175">
        <v>10</v>
      </c>
      <c r="K19" s="87">
        <v>10</v>
      </c>
      <c r="L19" s="39"/>
      <c r="M19" s="39"/>
      <c r="N19" s="39"/>
    </row>
    <row r="20" spans="1:14" x14ac:dyDescent="0.25">
      <c r="A20" s="23" t="s">
        <v>103</v>
      </c>
      <c r="C20" s="40"/>
      <c r="D20" s="41" t="s">
        <v>195</v>
      </c>
      <c r="E20" s="172"/>
      <c r="F20" s="178"/>
      <c r="G20" s="178">
        <v>1003.9918</v>
      </c>
      <c r="H20" s="178"/>
      <c r="I20" s="178">
        <v>10.3767</v>
      </c>
      <c r="J20" s="178"/>
      <c r="K20" s="90"/>
      <c r="L20" s="39"/>
      <c r="M20" s="39"/>
      <c r="N20" s="39"/>
    </row>
    <row r="21" spans="1:14" x14ac:dyDescent="0.25">
      <c r="A21" s="23" t="s">
        <v>104</v>
      </c>
      <c r="C21" s="40"/>
      <c r="D21" s="41" t="s">
        <v>198</v>
      </c>
      <c r="E21" s="172"/>
      <c r="F21" s="178"/>
      <c r="G21" s="178">
        <v>1001.9903</v>
      </c>
      <c r="H21" s="178"/>
      <c r="I21" s="178"/>
      <c r="J21" s="178"/>
      <c r="K21" s="90"/>
      <c r="L21" s="39"/>
      <c r="M21" s="39"/>
      <c r="N21" s="39"/>
    </row>
    <row r="22" spans="1:14" x14ac:dyDescent="0.25">
      <c r="A22" s="23" t="s">
        <v>102</v>
      </c>
      <c r="C22" s="40"/>
      <c r="D22" s="41" t="s">
        <v>199</v>
      </c>
      <c r="E22" s="172"/>
      <c r="F22" s="178"/>
      <c r="G22" s="178">
        <v>1000.7189</v>
      </c>
      <c r="H22" s="178"/>
      <c r="I22" s="178"/>
      <c r="J22" s="178"/>
      <c r="K22" s="90"/>
      <c r="L22" s="39"/>
      <c r="M22" s="39"/>
      <c r="N22" s="39"/>
    </row>
    <row r="23" spans="1:14" x14ac:dyDescent="0.25">
      <c r="C23" s="40"/>
      <c r="D23" s="177"/>
      <c r="E23" s="172"/>
      <c r="F23" s="178"/>
      <c r="G23" s="178"/>
      <c r="H23" s="178"/>
      <c r="I23" s="178"/>
      <c r="J23" s="178"/>
      <c r="K23" s="90"/>
      <c r="L23" s="39"/>
      <c r="M23" s="39"/>
      <c r="N23" s="39"/>
    </row>
    <row r="24" spans="1:14" x14ac:dyDescent="0.25">
      <c r="C24" s="40"/>
      <c r="D24" s="172"/>
      <c r="E24" s="172"/>
      <c r="F24" s="179"/>
      <c r="G24" s="179"/>
      <c r="H24" s="179"/>
      <c r="I24" s="179"/>
      <c r="J24" s="179"/>
      <c r="K24" s="91"/>
      <c r="L24" s="39"/>
      <c r="M24" s="39"/>
      <c r="N24" s="39"/>
    </row>
    <row r="25" spans="1:14" x14ac:dyDescent="0.25">
      <c r="C25" s="40">
        <v>4.2</v>
      </c>
      <c r="D25" s="27" t="s">
        <v>17</v>
      </c>
      <c r="E25" s="172" t="s">
        <v>14</v>
      </c>
      <c r="F25" s="179"/>
      <c r="G25" s="179"/>
      <c r="H25" s="179"/>
      <c r="I25" s="179"/>
      <c r="J25" s="179"/>
      <c r="K25" s="91"/>
      <c r="L25" s="39"/>
      <c r="M25" s="39"/>
      <c r="N25" s="39"/>
    </row>
    <row r="26" spans="1:14" x14ac:dyDescent="0.25">
      <c r="A26" s="23" t="s">
        <v>97</v>
      </c>
      <c r="B26" s="23" t="s">
        <v>97</v>
      </c>
      <c r="C26" s="40"/>
      <c r="D26" s="177" t="s">
        <v>15</v>
      </c>
      <c r="E26" s="172"/>
      <c r="F26" s="178">
        <v>69.318700000000007</v>
      </c>
      <c r="G26" s="178">
        <v>1333.9286</v>
      </c>
      <c r="H26" s="178">
        <v>26.346299999999999</v>
      </c>
      <c r="I26" s="178">
        <v>13.2887</v>
      </c>
      <c r="J26" s="178">
        <v>10.302</v>
      </c>
      <c r="K26" s="90">
        <v>10.0205</v>
      </c>
      <c r="L26" s="39"/>
      <c r="M26" s="321"/>
      <c r="N26" s="322"/>
    </row>
    <row r="27" spans="1:14" x14ac:dyDescent="0.25">
      <c r="A27" s="23" t="s">
        <v>100</v>
      </c>
      <c r="B27" s="23" t="s">
        <v>100</v>
      </c>
      <c r="C27" s="40"/>
      <c r="D27" s="41" t="s">
        <v>110</v>
      </c>
      <c r="E27" s="172"/>
      <c r="F27" s="310" t="s">
        <v>121</v>
      </c>
      <c r="G27" s="178">
        <v>1004.2261999999999</v>
      </c>
      <c r="H27" s="310" t="s">
        <v>121</v>
      </c>
      <c r="I27" s="178">
        <v>10.7698</v>
      </c>
      <c r="J27" s="310" t="s">
        <v>121</v>
      </c>
      <c r="K27" s="90">
        <v>10.0207</v>
      </c>
      <c r="L27" s="39"/>
      <c r="M27" s="55"/>
      <c r="N27" s="322"/>
    </row>
    <row r="28" spans="1:14" x14ac:dyDescent="0.25">
      <c r="A28" s="23" t="s">
        <v>101</v>
      </c>
      <c r="B28" s="23" t="s">
        <v>101</v>
      </c>
      <c r="C28" s="40"/>
      <c r="D28" s="41" t="s">
        <v>196</v>
      </c>
      <c r="E28" s="172"/>
      <c r="F28" s="310" t="s">
        <v>121</v>
      </c>
      <c r="G28" s="178">
        <v>1002.2239</v>
      </c>
      <c r="H28" s="310" t="s">
        <v>121</v>
      </c>
      <c r="I28" s="310" t="s">
        <v>121</v>
      </c>
      <c r="J28" s="310" t="s">
        <v>121</v>
      </c>
      <c r="K28" s="323" t="s">
        <v>121</v>
      </c>
      <c r="L28" s="39"/>
      <c r="M28" s="39"/>
      <c r="N28" s="39"/>
    </row>
    <row r="29" spans="1:14" x14ac:dyDescent="0.25">
      <c r="A29" s="23" t="s">
        <v>99</v>
      </c>
      <c r="B29" s="23" t="s">
        <v>99</v>
      </c>
      <c r="C29" s="40"/>
      <c r="D29" s="41" t="s">
        <v>197</v>
      </c>
      <c r="E29" s="172"/>
      <c r="F29" s="310" t="s">
        <v>121</v>
      </c>
      <c r="G29" s="178">
        <v>1000.5404</v>
      </c>
      <c r="H29" s="310" t="s">
        <v>121</v>
      </c>
      <c r="I29" s="310" t="s">
        <v>121</v>
      </c>
      <c r="J29" s="310" t="s">
        <v>121</v>
      </c>
      <c r="K29" s="323" t="s">
        <v>121</v>
      </c>
      <c r="L29" s="39"/>
      <c r="M29" s="39"/>
      <c r="N29" s="39"/>
    </row>
    <row r="30" spans="1:14" x14ac:dyDescent="0.25">
      <c r="A30" s="23" t="s">
        <v>98</v>
      </c>
      <c r="B30" s="23" t="s">
        <v>98</v>
      </c>
      <c r="C30" s="40"/>
      <c r="D30" s="177" t="s">
        <v>16</v>
      </c>
      <c r="E30" s="172"/>
      <c r="F30" s="178">
        <v>74.868499999999997</v>
      </c>
      <c r="G30" s="178">
        <v>1341.9179999999999</v>
      </c>
      <c r="H30" s="178">
        <v>27.9147</v>
      </c>
      <c r="I30" s="178">
        <v>13.4023</v>
      </c>
      <c r="J30" s="178">
        <v>10.316800000000001</v>
      </c>
      <c r="K30" s="90">
        <v>10.023199999999999</v>
      </c>
      <c r="L30" s="39"/>
      <c r="M30" s="39"/>
      <c r="N30" s="39"/>
    </row>
    <row r="31" spans="1:14" x14ac:dyDescent="0.25">
      <c r="A31" s="23" t="s">
        <v>103</v>
      </c>
      <c r="B31" s="23" t="s">
        <v>103</v>
      </c>
      <c r="C31" s="40"/>
      <c r="D31" s="41" t="s">
        <v>195</v>
      </c>
      <c r="E31" s="172"/>
      <c r="F31" s="310" t="s">
        <v>121</v>
      </c>
      <c r="G31" s="178">
        <v>1004.2397999999999</v>
      </c>
      <c r="H31" s="310" t="s">
        <v>121</v>
      </c>
      <c r="I31" s="178">
        <v>10.709899999999999</v>
      </c>
      <c r="J31" s="310" t="s">
        <v>121</v>
      </c>
      <c r="K31" s="90">
        <v>10.0235</v>
      </c>
      <c r="L31" s="39"/>
      <c r="M31" s="39"/>
      <c r="N31" s="39"/>
    </row>
    <row r="32" spans="1:14" x14ac:dyDescent="0.25">
      <c r="A32" s="23" t="s">
        <v>104</v>
      </c>
      <c r="B32" s="23" t="s">
        <v>104</v>
      </c>
      <c r="C32" s="40"/>
      <c r="D32" s="41" t="s">
        <v>198</v>
      </c>
      <c r="E32" s="172"/>
      <c r="F32" s="310" t="s">
        <v>121</v>
      </c>
      <c r="G32" s="178">
        <v>1002.2373</v>
      </c>
      <c r="H32" s="310" t="s">
        <v>121</v>
      </c>
      <c r="I32" s="310" t="s">
        <v>121</v>
      </c>
      <c r="J32" s="310" t="s">
        <v>121</v>
      </c>
      <c r="K32" s="323" t="s">
        <v>121</v>
      </c>
      <c r="L32" s="39"/>
      <c r="M32" s="39"/>
      <c r="N32" s="39"/>
    </row>
    <row r="33" spans="1:14" x14ac:dyDescent="0.25">
      <c r="A33" s="23" t="s">
        <v>102</v>
      </c>
      <c r="B33" s="23" t="s">
        <v>102</v>
      </c>
      <c r="C33" s="40"/>
      <c r="D33" s="41" t="s">
        <v>199</v>
      </c>
      <c r="E33" s="172"/>
      <c r="F33" s="310" t="s">
        <v>121</v>
      </c>
      <c r="G33" s="178">
        <v>1000.5405</v>
      </c>
      <c r="H33" s="310" t="s">
        <v>121</v>
      </c>
      <c r="I33" s="310" t="s">
        <v>121</v>
      </c>
      <c r="J33" s="310" t="s">
        <v>121</v>
      </c>
      <c r="K33" s="323" t="s">
        <v>121</v>
      </c>
      <c r="L33" s="39"/>
      <c r="M33" s="39"/>
      <c r="N33" s="39"/>
    </row>
    <row r="34" spans="1:14" x14ac:dyDescent="0.25">
      <c r="C34" s="40"/>
      <c r="D34" s="172"/>
      <c r="E34" s="172"/>
      <c r="F34" s="180"/>
      <c r="G34" s="180"/>
      <c r="H34" s="180"/>
      <c r="I34" s="180"/>
      <c r="J34" s="180"/>
      <c r="K34" s="92"/>
      <c r="L34" s="39"/>
      <c r="M34" s="39"/>
      <c r="N34" s="39"/>
    </row>
    <row r="35" spans="1:14" x14ac:dyDescent="0.25">
      <c r="C35" s="42">
        <v>4.3</v>
      </c>
      <c r="D35" s="181" t="s">
        <v>18</v>
      </c>
      <c r="E35" s="172"/>
      <c r="F35" s="180"/>
      <c r="G35" s="180"/>
      <c r="H35" s="180"/>
      <c r="I35" s="180"/>
      <c r="J35" s="180"/>
      <c r="K35" s="92"/>
      <c r="L35" s="39"/>
      <c r="M35" s="39"/>
      <c r="N35" s="39"/>
    </row>
    <row r="36" spans="1:14" x14ac:dyDescent="0.25">
      <c r="C36" s="42"/>
      <c r="D36" s="182" t="s">
        <v>19</v>
      </c>
      <c r="E36" s="172"/>
      <c r="F36" s="180"/>
      <c r="G36" s="180"/>
      <c r="H36" s="180"/>
      <c r="I36" s="180"/>
      <c r="J36" s="180"/>
      <c r="K36" s="92"/>
      <c r="L36" s="39"/>
      <c r="M36" s="39"/>
      <c r="N36" s="39"/>
    </row>
    <row r="37" spans="1:14" x14ac:dyDescent="0.25">
      <c r="A37" s="23" t="s">
        <v>99</v>
      </c>
      <c r="B37" s="23" t="s">
        <v>99</v>
      </c>
      <c r="C37" s="40"/>
      <c r="D37" s="41" t="s">
        <v>197</v>
      </c>
      <c r="E37" s="172" t="s">
        <v>14</v>
      </c>
      <c r="F37" s="310" t="s">
        <v>121</v>
      </c>
      <c r="G37" s="310">
        <v>33.797196469999989</v>
      </c>
      <c r="H37" s="310" t="s">
        <v>121</v>
      </c>
      <c r="I37" s="310" t="s">
        <v>121</v>
      </c>
      <c r="J37" s="310" t="s">
        <v>121</v>
      </c>
      <c r="K37" s="311" t="s">
        <v>121</v>
      </c>
      <c r="L37" s="39"/>
      <c r="M37" s="39"/>
      <c r="N37" s="39"/>
    </row>
    <row r="38" spans="1:14" x14ac:dyDescent="0.25">
      <c r="A38" s="23" t="s">
        <v>101</v>
      </c>
      <c r="B38" s="23" t="s">
        <v>101</v>
      </c>
      <c r="C38" s="40"/>
      <c r="D38" s="41" t="s">
        <v>196</v>
      </c>
      <c r="E38" s="172" t="s">
        <v>14</v>
      </c>
      <c r="F38" s="310" t="s">
        <v>121</v>
      </c>
      <c r="G38" s="310">
        <v>33.401498929999995</v>
      </c>
      <c r="H38" s="310" t="s">
        <v>121</v>
      </c>
      <c r="I38" s="310" t="s">
        <v>121</v>
      </c>
      <c r="J38" s="310" t="s">
        <v>121</v>
      </c>
      <c r="K38" s="311" t="s">
        <v>121</v>
      </c>
      <c r="L38" s="39"/>
      <c r="M38" s="39"/>
      <c r="N38" s="39"/>
    </row>
    <row r="39" spans="1:14" x14ac:dyDescent="0.25">
      <c r="A39" s="23" t="s">
        <v>100</v>
      </c>
      <c r="B39" s="23" t="s">
        <v>100</v>
      </c>
      <c r="C39" s="40"/>
      <c r="D39" s="41" t="s">
        <v>110</v>
      </c>
      <c r="E39" s="172" t="s">
        <v>14</v>
      </c>
      <c r="F39" s="310" t="s">
        <v>121</v>
      </c>
      <c r="G39" s="310">
        <v>33.550200000000004</v>
      </c>
      <c r="H39" s="310" t="s">
        <v>121</v>
      </c>
      <c r="I39" s="310">
        <v>0.53172929999999996</v>
      </c>
      <c r="J39" s="310" t="s">
        <v>121</v>
      </c>
      <c r="K39" s="311" t="s">
        <v>121</v>
      </c>
      <c r="L39" s="39"/>
      <c r="M39" s="39"/>
      <c r="N39" s="39"/>
    </row>
    <row r="40" spans="1:14" x14ac:dyDescent="0.25">
      <c r="A40" s="23" t="s">
        <v>102</v>
      </c>
      <c r="B40" s="23" t="s">
        <v>102</v>
      </c>
      <c r="C40" s="40"/>
      <c r="D40" s="41" t="s">
        <v>199</v>
      </c>
      <c r="E40" s="172" t="s">
        <v>14</v>
      </c>
      <c r="F40" s="310" t="s">
        <v>121</v>
      </c>
      <c r="G40" s="310">
        <v>34.28950514000001</v>
      </c>
      <c r="H40" s="310" t="s">
        <v>121</v>
      </c>
      <c r="I40" s="310" t="s">
        <v>121</v>
      </c>
      <c r="J40" s="310" t="s">
        <v>121</v>
      </c>
      <c r="K40" s="311" t="s">
        <v>121</v>
      </c>
      <c r="L40" s="39"/>
      <c r="M40" s="39"/>
      <c r="N40" s="39"/>
    </row>
    <row r="41" spans="1:14" x14ac:dyDescent="0.25">
      <c r="A41" s="23" t="s">
        <v>104</v>
      </c>
      <c r="B41" s="23" t="s">
        <v>104</v>
      </c>
      <c r="C41" s="40"/>
      <c r="D41" s="41" t="s">
        <v>198</v>
      </c>
      <c r="E41" s="172" t="s">
        <v>14</v>
      </c>
      <c r="F41" s="310" t="s">
        <v>121</v>
      </c>
      <c r="G41" s="310">
        <v>33.912293339999998</v>
      </c>
      <c r="H41" s="310" t="s">
        <v>121</v>
      </c>
      <c r="I41" s="310" t="s">
        <v>121</v>
      </c>
      <c r="J41" s="310" t="s">
        <v>121</v>
      </c>
      <c r="K41" s="311" t="s">
        <v>121</v>
      </c>
      <c r="L41" s="39"/>
      <c r="M41" s="39"/>
      <c r="N41" s="39"/>
    </row>
    <row r="42" spans="1:14" x14ac:dyDescent="0.25">
      <c r="A42" s="23" t="s">
        <v>103</v>
      </c>
      <c r="B42" s="23" t="s">
        <v>103</v>
      </c>
      <c r="C42" s="40"/>
      <c r="D42" s="41" t="s">
        <v>195</v>
      </c>
      <c r="E42" s="172" t="s">
        <v>14</v>
      </c>
      <c r="F42" s="310" t="s">
        <v>121</v>
      </c>
      <c r="G42" s="310">
        <v>34.051299869999994</v>
      </c>
      <c r="H42" s="310" t="s">
        <v>121</v>
      </c>
      <c r="I42" s="310">
        <v>0.52619494</v>
      </c>
      <c r="J42" s="310" t="s">
        <v>121</v>
      </c>
      <c r="K42" s="311" t="s">
        <v>121</v>
      </c>
      <c r="L42" s="39"/>
      <c r="M42" s="39"/>
      <c r="N42" s="39"/>
    </row>
    <row r="43" spans="1:14" x14ac:dyDescent="0.25">
      <c r="C43" s="40"/>
      <c r="D43" s="177"/>
      <c r="E43" s="172"/>
      <c r="F43" s="312"/>
      <c r="G43" s="312"/>
      <c r="H43" s="312"/>
      <c r="I43" s="312"/>
      <c r="J43" s="312"/>
      <c r="K43" s="313"/>
      <c r="L43" s="39"/>
      <c r="M43" s="39"/>
      <c r="N43" s="39"/>
    </row>
    <row r="44" spans="1:14" x14ac:dyDescent="0.25">
      <c r="C44" s="42"/>
      <c r="D44" s="182" t="s">
        <v>20</v>
      </c>
      <c r="E44" s="172"/>
      <c r="F44" s="314"/>
      <c r="G44" s="314"/>
      <c r="H44" s="314"/>
      <c r="I44" s="314"/>
      <c r="J44" s="314"/>
      <c r="K44" s="315"/>
      <c r="L44" s="39"/>
      <c r="M44" s="39"/>
      <c r="N44" s="39"/>
    </row>
    <row r="45" spans="1:14" x14ac:dyDescent="0.25">
      <c r="A45" s="23" t="s">
        <v>99</v>
      </c>
      <c r="B45" s="23" t="s">
        <v>99</v>
      </c>
      <c r="C45" s="40"/>
      <c r="D45" s="41" t="s">
        <v>197</v>
      </c>
      <c r="E45" s="172" t="s">
        <v>14</v>
      </c>
      <c r="F45" s="310" t="s">
        <v>121</v>
      </c>
      <c r="G45" s="310">
        <v>33.797196469999989</v>
      </c>
      <c r="H45" s="310" t="s">
        <v>121</v>
      </c>
      <c r="I45" s="310" t="s">
        <v>121</v>
      </c>
      <c r="J45" s="310" t="s">
        <v>121</v>
      </c>
      <c r="K45" s="311" t="s">
        <v>121</v>
      </c>
      <c r="L45" s="39"/>
      <c r="M45" s="39"/>
      <c r="N45" s="39"/>
    </row>
    <row r="46" spans="1:14" x14ac:dyDescent="0.25">
      <c r="A46" s="23" t="s">
        <v>101</v>
      </c>
      <c r="B46" s="23" t="s">
        <v>101</v>
      </c>
      <c r="C46" s="40"/>
      <c r="D46" s="41" t="s">
        <v>196</v>
      </c>
      <c r="E46" s="172" t="s">
        <v>14</v>
      </c>
      <c r="F46" s="310" t="s">
        <v>121</v>
      </c>
      <c r="G46" s="310">
        <v>33.401498929999995</v>
      </c>
      <c r="H46" s="310" t="s">
        <v>121</v>
      </c>
      <c r="I46" s="310" t="s">
        <v>121</v>
      </c>
      <c r="J46" s="310" t="s">
        <v>121</v>
      </c>
      <c r="K46" s="311" t="s">
        <v>121</v>
      </c>
      <c r="L46" s="39"/>
      <c r="M46" s="39"/>
      <c r="N46" s="39"/>
    </row>
    <row r="47" spans="1:14" x14ac:dyDescent="0.25">
      <c r="A47" s="23" t="s">
        <v>100</v>
      </c>
      <c r="B47" s="23" t="s">
        <v>100</v>
      </c>
      <c r="C47" s="40"/>
      <c r="D47" s="41" t="s">
        <v>110</v>
      </c>
      <c r="E47" s="172" t="s">
        <v>14</v>
      </c>
      <c r="F47" s="310" t="s">
        <v>121</v>
      </c>
      <c r="G47" s="310">
        <v>33.550200000000004</v>
      </c>
      <c r="H47" s="310" t="s">
        <v>121</v>
      </c>
      <c r="I47" s="310">
        <v>0.53172929999999996</v>
      </c>
      <c r="J47" s="310" t="s">
        <v>121</v>
      </c>
      <c r="K47" s="311" t="s">
        <v>121</v>
      </c>
      <c r="L47" s="39"/>
      <c r="M47" s="39"/>
      <c r="N47" s="39"/>
    </row>
    <row r="48" spans="1:14" x14ac:dyDescent="0.25">
      <c r="A48" s="23" t="s">
        <v>102</v>
      </c>
      <c r="B48" s="23" t="s">
        <v>102</v>
      </c>
      <c r="C48" s="40"/>
      <c r="D48" s="41" t="s">
        <v>199</v>
      </c>
      <c r="E48" s="172" t="s">
        <v>14</v>
      </c>
      <c r="F48" s="310" t="s">
        <v>121</v>
      </c>
      <c r="G48" s="310">
        <v>34.28950514000001</v>
      </c>
      <c r="H48" s="310" t="s">
        <v>121</v>
      </c>
      <c r="I48" s="310" t="s">
        <v>121</v>
      </c>
      <c r="J48" s="310" t="s">
        <v>121</v>
      </c>
      <c r="K48" s="311" t="s">
        <v>121</v>
      </c>
      <c r="L48" s="39"/>
      <c r="M48" s="39"/>
      <c r="N48" s="39"/>
    </row>
    <row r="49" spans="1:14" x14ac:dyDescent="0.25">
      <c r="A49" s="23" t="s">
        <v>104</v>
      </c>
      <c r="B49" s="23" t="s">
        <v>104</v>
      </c>
      <c r="C49" s="40"/>
      <c r="D49" s="41" t="s">
        <v>198</v>
      </c>
      <c r="E49" s="172" t="s">
        <v>14</v>
      </c>
      <c r="F49" s="310" t="s">
        <v>121</v>
      </c>
      <c r="G49" s="310">
        <v>33.912293339999998</v>
      </c>
      <c r="H49" s="310" t="s">
        <v>121</v>
      </c>
      <c r="I49" s="310" t="s">
        <v>121</v>
      </c>
      <c r="J49" s="310" t="s">
        <v>121</v>
      </c>
      <c r="K49" s="311" t="s">
        <v>121</v>
      </c>
      <c r="L49" s="39"/>
      <c r="M49" s="39"/>
      <c r="N49" s="39"/>
    </row>
    <row r="50" spans="1:14" x14ac:dyDescent="0.25">
      <c r="A50" s="23" t="s">
        <v>103</v>
      </c>
      <c r="B50" s="23" t="s">
        <v>103</v>
      </c>
      <c r="C50" s="40"/>
      <c r="D50" s="41" t="s">
        <v>195</v>
      </c>
      <c r="E50" s="172" t="s">
        <v>14</v>
      </c>
      <c r="F50" s="310" t="s">
        <v>121</v>
      </c>
      <c r="G50" s="310">
        <v>34.051299869999994</v>
      </c>
      <c r="H50" s="310" t="s">
        <v>121</v>
      </c>
      <c r="I50" s="310">
        <v>0.52619494</v>
      </c>
      <c r="J50" s="310" t="s">
        <v>121</v>
      </c>
      <c r="K50" s="311" t="s">
        <v>121</v>
      </c>
      <c r="L50" s="39"/>
      <c r="M50" s="39"/>
      <c r="N50" s="39"/>
    </row>
    <row r="51" spans="1:14" x14ac:dyDescent="0.25">
      <c r="C51" s="67"/>
      <c r="D51" s="70"/>
      <c r="E51" s="70"/>
      <c r="F51" s="316"/>
      <c r="G51" s="316"/>
      <c r="H51" s="316"/>
      <c r="I51" s="316"/>
      <c r="J51" s="316"/>
      <c r="K51" s="317"/>
      <c r="L51" s="39"/>
      <c r="M51" s="39"/>
      <c r="N51" s="39"/>
    </row>
    <row r="52" spans="1:14" x14ac:dyDescent="0.25">
      <c r="C52" s="40"/>
      <c r="D52" s="182" t="s">
        <v>21</v>
      </c>
      <c r="E52" s="172"/>
      <c r="F52" s="183"/>
      <c r="G52" s="183"/>
      <c r="H52" s="183"/>
      <c r="I52" s="184"/>
      <c r="J52" s="184"/>
      <c r="K52" s="185"/>
      <c r="L52" s="39"/>
      <c r="M52" s="39"/>
      <c r="N52" s="39"/>
    </row>
    <row r="53" spans="1:14" ht="7.95" customHeight="1" x14ac:dyDescent="0.25">
      <c r="C53" s="40"/>
      <c r="E53" s="172"/>
      <c r="F53" s="183"/>
      <c r="G53" s="183"/>
      <c r="H53" s="183"/>
      <c r="I53" s="183"/>
      <c r="J53" s="183"/>
      <c r="K53" s="93"/>
      <c r="L53" s="39"/>
      <c r="M53" s="39"/>
      <c r="N53" s="39"/>
    </row>
    <row r="54" spans="1:14" ht="18.75" customHeight="1" x14ac:dyDescent="0.25">
      <c r="C54" s="40">
        <v>5.0999999999999996</v>
      </c>
      <c r="D54" s="27" t="s">
        <v>22</v>
      </c>
      <c r="E54" s="172" t="s">
        <v>9</v>
      </c>
      <c r="F54" s="169">
        <v>397.08906256500001</v>
      </c>
      <c r="G54" s="169">
        <v>0</v>
      </c>
      <c r="H54" s="169">
        <v>22.533366274999999</v>
      </c>
      <c r="I54" s="169">
        <v>8.3127071839999989</v>
      </c>
      <c r="J54" s="169">
        <v>0.52353324999999995</v>
      </c>
      <c r="K54" s="89">
        <v>0</v>
      </c>
      <c r="L54" s="39"/>
      <c r="M54" s="39"/>
      <c r="N54" s="39"/>
    </row>
    <row r="55" spans="1:14" ht="18.75" customHeight="1" x14ac:dyDescent="0.25">
      <c r="A55" s="23" t="s">
        <v>105</v>
      </c>
      <c r="C55" s="40">
        <v>5.2</v>
      </c>
      <c r="D55" s="27" t="s">
        <v>23</v>
      </c>
      <c r="E55" s="172" t="s">
        <v>9</v>
      </c>
      <c r="F55" s="169">
        <v>234.36784394700007</v>
      </c>
      <c r="G55" s="169">
        <v>71.361859478000014</v>
      </c>
      <c r="H55" s="169">
        <f>13.761025631+0.01</f>
        <v>13.771025631000001</v>
      </c>
      <c r="I55" s="169">
        <f>50.8354790799996-0.01</f>
        <v>50.825479079999603</v>
      </c>
      <c r="J55" s="169">
        <v>1.6591015549999999</v>
      </c>
      <c r="K55" s="89">
        <f>1.16641460900001-0.01</f>
        <v>1.15641460900001</v>
      </c>
      <c r="L55" s="39"/>
      <c r="M55" s="39"/>
      <c r="N55" s="39"/>
    </row>
    <row r="56" spans="1:14" ht="29.25" customHeight="1" x14ac:dyDescent="0.25">
      <c r="C56" s="42">
        <v>5.3</v>
      </c>
      <c r="D56" s="186" t="s">
        <v>24</v>
      </c>
      <c r="E56" s="172" t="s">
        <v>9</v>
      </c>
      <c r="F56" s="169">
        <v>233.88374659000002</v>
      </c>
      <c r="G56" s="169">
        <v>-0.44902961799999996</v>
      </c>
      <c r="H56" s="169">
        <v>3.410661771</v>
      </c>
      <c r="I56" s="169">
        <v>23.588454737000006</v>
      </c>
      <c r="J56" s="169">
        <v>-6.120343979000002</v>
      </c>
      <c r="K56" s="89">
        <v>1.0087624999999999E-2</v>
      </c>
      <c r="L56" s="39"/>
      <c r="M56" s="39"/>
      <c r="N56" s="39"/>
    </row>
    <row r="57" spans="1:14" ht="18.75" customHeight="1" x14ac:dyDescent="0.25">
      <c r="C57" s="40">
        <v>5.4</v>
      </c>
      <c r="D57" s="187" t="s">
        <v>25</v>
      </c>
      <c r="E57" s="172" t="s">
        <v>9</v>
      </c>
      <c r="F57" s="169">
        <v>0</v>
      </c>
      <c r="G57" s="169">
        <v>0</v>
      </c>
      <c r="H57" s="169">
        <v>0</v>
      </c>
      <c r="I57" s="169">
        <v>0</v>
      </c>
      <c r="J57" s="169">
        <v>0</v>
      </c>
      <c r="K57" s="89">
        <v>0</v>
      </c>
      <c r="L57" s="39"/>
      <c r="M57" s="39"/>
      <c r="N57" s="39"/>
    </row>
    <row r="58" spans="1:14" ht="18.75" customHeight="1" x14ac:dyDescent="0.25">
      <c r="A58" s="23" t="s">
        <v>106</v>
      </c>
      <c r="C58" s="40">
        <v>5.5</v>
      </c>
      <c r="D58" t="s">
        <v>95</v>
      </c>
      <c r="E58" s="172" t="s">
        <v>9</v>
      </c>
      <c r="F58" s="169">
        <v>14.103685324000001</v>
      </c>
      <c r="G58" s="169">
        <v>1.958525E-3</v>
      </c>
      <c r="H58" s="169">
        <v>6.5219999999999996E-6</v>
      </c>
      <c r="I58" s="169">
        <v>0.25537809300000003</v>
      </c>
      <c r="J58" s="169">
        <v>2.0219293999999999E-2</v>
      </c>
      <c r="K58" s="89">
        <v>7.4530080000000005E-3</v>
      </c>
      <c r="L58" s="39"/>
      <c r="M58" s="39"/>
      <c r="N58" s="39"/>
    </row>
    <row r="59" spans="1:14" ht="18.75" customHeight="1" x14ac:dyDescent="0.25">
      <c r="C59" s="67">
        <v>5.6</v>
      </c>
      <c r="D59" s="68" t="s">
        <v>26</v>
      </c>
      <c r="E59" s="69" t="s">
        <v>9</v>
      </c>
      <c r="F59" s="61">
        <v>879.44433842600006</v>
      </c>
      <c r="G59" s="61">
        <v>70.914788385000023</v>
      </c>
      <c r="H59" s="61">
        <f>39.705060199</f>
        <v>39.705060199000002</v>
      </c>
      <c r="I59" s="61">
        <v>82.992019093999588</v>
      </c>
      <c r="J59" s="61">
        <v>-3.9174898800000024</v>
      </c>
      <c r="K59" s="88">
        <v>1.1839552420000086</v>
      </c>
      <c r="L59" s="39"/>
      <c r="M59" s="39"/>
      <c r="N59" s="39"/>
    </row>
    <row r="60" spans="1:14" ht="18.75" customHeight="1" x14ac:dyDescent="0.25">
      <c r="C60" s="176"/>
      <c r="D60" s="188" t="s">
        <v>27</v>
      </c>
      <c r="E60" s="189"/>
      <c r="F60" s="170"/>
      <c r="G60" s="170"/>
      <c r="H60" s="170"/>
      <c r="I60" s="170"/>
      <c r="J60" s="170"/>
      <c r="K60" s="171"/>
      <c r="L60" s="39"/>
      <c r="M60" s="39"/>
      <c r="N60" s="39"/>
    </row>
    <row r="61" spans="1:14" ht="18.75" customHeight="1" x14ac:dyDescent="0.25">
      <c r="C61" s="40"/>
      <c r="E61" s="172"/>
      <c r="F61" s="169"/>
      <c r="G61" s="169"/>
      <c r="H61" s="169"/>
      <c r="I61" s="169"/>
      <c r="J61" s="169"/>
      <c r="K61" s="89"/>
      <c r="L61" s="39"/>
      <c r="M61" s="39"/>
      <c r="N61" s="39"/>
    </row>
    <row r="62" spans="1:14" ht="18.75" customHeight="1" x14ac:dyDescent="0.25">
      <c r="C62" s="40"/>
      <c r="E62" s="172"/>
      <c r="F62" s="169"/>
      <c r="G62" s="169"/>
      <c r="H62" s="169"/>
      <c r="I62" s="169"/>
      <c r="J62" s="169"/>
      <c r="K62" s="89"/>
      <c r="L62" s="39"/>
      <c r="M62" s="39"/>
      <c r="N62" s="39"/>
    </row>
    <row r="63" spans="1:14" ht="18.75" customHeight="1" x14ac:dyDescent="0.25">
      <c r="C63" s="40">
        <v>6.1</v>
      </c>
      <c r="D63" t="s">
        <v>120</v>
      </c>
      <c r="E63" s="172" t="s">
        <v>9</v>
      </c>
      <c r="F63" s="169">
        <v>71.762719920999999</v>
      </c>
      <c r="G63" s="169">
        <v>0.37279259999999997</v>
      </c>
      <c r="H63" s="169">
        <v>5.342799501</v>
      </c>
      <c r="I63" s="169">
        <v>0.71014342099999994</v>
      </c>
      <c r="J63" s="169">
        <v>7.5460892999999987E-2</v>
      </c>
      <c r="K63" s="89">
        <v>1.8100053999999997E-2</v>
      </c>
      <c r="L63" s="39"/>
      <c r="M63" s="39"/>
      <c r="N63" s="39"/>
    </row>
    <row r="64" spans="1:14" ht="18.75" customHeight="1" x14ac:dyDescent="0.25">
      <c r="C64" s="40"/>
      <c r="D64" t="s">
        <v>96</v>
      </c>
      <c r="E64" s="172" t="s">
        <v>9</v>
      </c>
      <c r="F64" s="169">
        <v>48.143824100999986</v>
      </c>
      <c r="G64" s="169">
        <v>0.65112714399999994</v>
      </c>
      <c r="H64" s="169">
        <v>2.9559303219999995</v>
      </c>
      <c r="I64" s="169">
        <v>0.90074054299999995</v>
      </c>
      <c r="J64" s="169">
        <v>0.14685786100000003</v>
      </c>
      <c r="K64" s="89">
        <v>5.0072141000000001E-2</v>
      </c>
      <c r="L64" s="39"/>
      <c r="M64" s="39"/>
      <c r="N64" s="39"/>
    </row>
    <row r="65" spans="1:14" ht="18.75" customHeight="1" x14ac:dyDescent="0.25">
      <c r="C65" s="40">
        <v>6.2</v>
      </c>
      <c r="D65" t="s">
        <v>28</v>
      </c>
      <c r="E65" s="172" t="s">
        <v>9</v>
      </c>
      <c r="F65" s="169">
        <f>102.161887721+0.01</f>
        <v>102.171887721</v>
      </c>
      <c r="G65" s="169">
        <f>0.792008743+0.01</f>
        <v>0.80200874300000002</v>
      </c>
      <c r="H65" s="169">
        <v>6.2399470279999996</v>
      </c>
      <c r="I65" s="169">
        <v>1.8387772579999999</v>
      </c>
      <c r="J65" s="169">
        <f>0.231004782-0.01</f>
        <v>0.22100478199999998</v>
      </c>
      <c r="K65" s="89">
        <v>2.2096507999999997E-2</v>
      </c>
      <c r="L65" s="39"/>
      <c r="M65" s="39"/>
      <c r="N65" s="39"/>
    </row>
    <row r="66" spans="1:14" ht="18.75" customHeight="1" x14ac:dyDescent="0.25">
      <c r="C66" s="40">
        <v>6.3</v>
      </c>
      <c r="D66" t="s">
        <v>29</v>
      </c>
      <c r="E66" s="172" t="s">
        <v>9</v>
      </c>
      <c r="F66" s="169">
        <v>5.32</v>
      </c>
      <c r="G66" s="169">
        <v>0.21</v>
      </c>
      <c r="H66" s="169">
        <v>0.27</v>
      </c>
      <c r="I66" s="169">
        <v>0.18</v>
      </c>
      <c r="J66" s="169">
        <v>0.02</v>
      </c>
      <c r="K66" s="89">
        <v>0</v>
      </c>
      <c r="L66" s="39"/>
      <c r="M66" s="39"/>
      <c r="N66" s="39"/>
    </row>
    <row r="67" spans="1:14" ht="18.75" customHeight="1" x14ac:dyDescent="0.25">
      <c r="C67" s="40">
        <v>6.4</v>
      </c>
      <c r="D67" t="s">
        <v>30</v>
      </c>
      <c r="E67" s="172" t="s">
        <v>9</v>
      </c>
      <c r="F67" s="169">
        <v>227.38843174300001</v>
      </c>
      <c r="G67" s="169">
        <v>2.0259284869999998</v>
      </c>
      <c r="H67" s="169">
        <v>14.808676850999998</v>
      </c>
      <c r="I67" s="169">
        <v>3.6296612219999997</v>
      </c>
      <c r="J67" s="169">
        <v>0.47332353599999999</v>
      </c>
      <c r="K67" s="89">
        <v>9.0268702999999992E-2</v>
      </c>
      <c r="L67" s="39"/>
      <c r="M67" s="39"/>
      <c r="N67" s="39"/>
    </row>
    <row r="68" spans="1:14" ht="18.75" customHeight="1" x14ac:dyDescent="0.25">
      <c r="C68" s="42">
        <v>6.4</v>
      </c>
      <c r="D68" s="187" t="s">
        <v>31</v>
      </c>
      <c r="E68" s="172"/>
      <c r="F68" s="190"/>
      <c r="G68" s="190"/>
      <c r="H68" s="190"/>
      <c r="I68" s="190"/>
      <c r="J68" s="190"/>
      <c r="K68" s="94"/>
      <c r="L68" s="39"/>
      <c r="M68" s="39"/>
      <c r="N68" s="39"/>
    </row>
    <row r="69" spans="1:14" ht="18.75" customHeight="1" x14ac:dyDescent="0.25">
      <c r="A69" s="23" t="s">
        <v>97</v>
      </c>
      <c r="B69" s="23" t="s">
        <v>122</v>
      </c>
      <c r="C69" s="42"/>
      <c r="D69" s="191" t="s">
        <v>34</v>
      </c>
      <c r="E69" s="172" t="s">
        <v>32</v>
      </c>
      <c r="F69" s="190">
        <v>3.9370700339096988E-3</v>
      </c>
      <c r="G69" s="190">
        <v>7.8003771433245194E-4</v>
      </c>
      <c r="H69" s="190">
        <v>4.8365633948909154E-3</v>
      </c>
      <c r="I69" s="190">
        <v>2.1224974784516816E-3</v>
      </c>
      <c r="J69" s="190">
        <v>2.2091087194394858E-3</v>
      </c>
      <c r="K69" s="94">
        <v>9.5887245458880566E-4</v>
      </c>
      <c r="L69" s="39"/>
      <c r="M69" s="39"/>
      <c r="N69" s="39"/>
    </row>
    <row r="70" spans="1:14" ht="18.75" customHeight="1" x14ac:dyDescent="0.25">
      <c r="A70" s="23" t="s">
        <v>98</v>
      </c>
      <c r="B70" s="23" t="s">
        <v>123</v>
      </c>
      <c r="C70" s="42"/>
      <c r="D70" s="191" t="s">
        <v>35</v>
      </c>
      <c r="E70" s="172" t="s">
        <v>32</v>
      </c>
      <c r="F70" s="190">
        <v>3.9340605121026325E-3</v>
      </c>
      <c r="G70" s="190">
        <v>7.7428696235842809E-4</v>
      </c>
      <c r="H70" s="190">
        <v>4.8335289210490982E-3</v>
      </c>
      <c r="I70" s="190">
        <v>2.1266095742675196E-3</v>
      </c>
      <c r="J70" s="190">
        <v>2.0368873424285263E-3</v>
      </c>
      <c r="K70" s="94">
        <v>9.5870476951338704E-4</v>
      </c>
      <c r="L70" s="39"/>
      <c r="M70" s="39"/>
      <c r="N70" s="39"/>
    </row>
    <row r="71" spans="1:14" ht="18.75" customHeight="1" x14ac:dyDescent="0.25">
      <c r="C71" s="71">
        <v>6.5</v>
      </c>
      <c r="D71" s="187" t="s">
        <v>33</v>
      </c>
      <c r="E71" s="172"/>
      <c r="F71" s="190"/>
      <c r="G71" s="190"/>
      <c r="H71" s="190"/>
      <c r="I71" s="190"/>
      <c r="J71" s="190"/>
      <c r="K71" s="94"/>
      <c r="L71" s="39"/>
      <c r="M71" s="39"/>
      <c r="N71" s="39"/>
    </row>
    <row r="72" spans="1:14" s="72" customFormat="1" ht="18.75" customHeight="1" x14ac:dyDescent="0.25">
      <c r="A72" s="23" t="s">
        <v>97</v>
      </c>
      <c r="B72" s="23" t="s">
        <v>122</v>
      </c>
      <c r="C72" s="71"/>
      <c r="D72" s="191" t="s">
        <v>34</v>
      </c>
      <c r="E72" s="191" t="s">
        <v>32</v>
      </c>
      <c r="F72" s="190">
        <v>1.3444159052345148E-2</v>
      </c>
      <c r="G72" s="190">
        <v>2.6086112520215358E-3</v>
      </c>
      <c r="H72" s="190">
        <v>1.8286724218933476E-2</v>
      </c>
      <c r="I72" s="190">
        <v>6.3651684174200959E-3</v>
      </c>
      <c r="J72" s="190">
        <v>7.0650359848192443E-3</v>
      </c>
      <c r="K72" s="94">
        <v>6.13152091738385E-3</v>
      </c>
      <c r="L72" s="39"/>
      <c r="M72" s="39"/>
      <c r="N72" s="39"/>
    </row>
    <row r="73" spans="1:14" s="72" customFormat="1" ht="18.75" customHeight="1" x14ac:dyDescent="0.25">
      <c r="A73" s="23" t="s">
        <v>98</v>
      </c>
      <c r="B73" s="23" t="s">
        <v>123</v>
      </c>
      <c r="C73" s="71"/>
      <c r="D73" s="191" t="s">
        <v>35</v>
      </c>
      <c r="E73" s="191" t="s">
        <v>32</v>
      </c>
      <c r="F73" s="190">
        <v>5.9928444854844406E-3</v>
      </c>
      <c r="G73" s="190">
        <v>1.6202788857727637E-3</v>
      </c>
      <c r="H73" s="190">
        <v>7.3318386877282687E-3</v>
      </c>
      <c r="I73" s="190">
        <v>3.3749230520992279E-3</v>
      </c>
      <c r="J73" s="190">
        <v>3.5654543444961859E-3</v>
      </c>
      <c r="K73" s="94">
        <v>3.1312793641499934E-3</v>
      </c>
      <c r="L73" s="39"/>
      <c r="M73" s="39"/>
      <c r="N73" s="39"/>
    </row>
    <row r="74" spans="1:14" s="72" customFormat="1" x14ac:dyDescent="0.25">
      <c r="A74" s="23"/>
      <c r="B74" s="23"/>
      <c r="C74" s="73"/>
      <c r="D74" s="74"/>
      <c r="E74" s="65"/>
      <c r="F74" s="102"/>
      <c r="G74" s="102"/>
      <c r="H74" s="102"/>
      <c r="I74" s="102"/>
      <c r="J74" s="102"/>
      <c r="K74" s="95"/>
      <c r="L74" s="39"/>
      <c r="M74" s="39"/>
      <c r="N74" s="39"/>
    </row>
    <row r="75" spans="1:14" s="72" customFormat="1" x14ac:dyDescent="0.25">
      <c r="A75" s="23"/>
      <c r="B75" s="23"/>
      <c r="C75" s="71"/>
      <c r="D75" s="192" t="s">
        <v>36</v>
      </c>
      <c r="E75" s="193"/>
      <c r="F75" s="194">
        <v>51922.376460756845</v>
      </c>
      <c r="G75" s="194">
        <v>2040.168052711535</v>
      </c>
      <c r="H75" s="194">
        <v>2581.3298635933047</v>
      </c>
      <c r="I75" s="194">
        <v>1730.2222470735019</v>
      </c>
      <c r="J75" s="194">
        <v>270.47868884109266</v>
      </c>
      <c r="K75" s="195">
        <v>248.09673073373528</v>
      </c>
      <c r="L75" s="39"/>
      <c r="M75" s="39"/>
      <c r="N75" s="39"/>
    </row>
    <row r="76" spans="1:14" s="72" customFormat="1" x14ac:dyDescent="0.25">
      <c r="A76" s="23"/>
      <c r="B76" s="23"/>
      <c r="C76" s="73"/>
      <c r="D76" s="74" t="s">
        <v>37</v>
      </c>
      <c r="E76" s="65"/>
      <c r="F76" s="103">
        <v>183</v>
      </c>
      <c r="G76" s="103">
        <v>183</v>
      </c>
      <c r="H76" s="103">
        <v>183</v>
      </c>
      <c r="I76" s="103">
        <v>183</v>
      </c>
      <c r="J76" s="103">
        <v>151</v>
      </c>
      <c r="K76" s="108">
        <v>34</v>
      </c>
      <c r="L76" s="39"/>
      <c r="M76" s="39"/>
      <c r="N76" s="39"/>
    </row>
    <row r="77" spans="1:14" ht="12.75" customHeight="1" x14ac:dyDescent="0.25">
      <c r="C77" s="40"/>
      <c r="E77" s="172"/>
      <c r="F77" s="183"/>
      <c r="G77" s="183"/>
      <c r="H77" s="183"/>
      <c r="I77" s="183"/>
      <c r="J77" s="183"/>
      <c r="K77" s="93"/>
      <c r="L77" s="39"/>
      <c r="M77" s="39"/>
      <c r="N77" s="39"/>
    </row>
    <row r="78" spans="1:14" x14ac:dyDescent="0.25">
      <c r="C78" s="40">
        <v>7.1</v>
      </c>
      <c r="D78" t="s">
        <v>91</v>
      </c>
      <c r="E78" s="172" t="s">
        <v>32</v>
      </c>
      <c r="F78" s="183"/>
      <c r="G78" s="183"/>
      <c r="H78" s="183"/>
      <c r="I78" s="183"/>
      <c r="J78" s="183"/>
      <c r="K78" s="93"/>
      <c r="L78" s="39"/>
      <c r="M78" s="39"/>
      <c r="N78" s="39"/>
    </row>
    <row r="79" spans="1:14" x14ac:dyDescent="0.25">
      <c r="C79" s="40"/>
      <c r="D79" s="27" t="s">
        <v>38</v>
      </c>
      <c r="E79" s="172"/>
      <c r="F79" s="200">
        <v>0.19370000000000001</v>
      </c>
      <c r="G79" s="200">
        <v>3.3799999999999997E-2</v>
      </c>
      <c r="H79" s="200">
        <v>0.14649999999999999</v>
      </c>
      <c r="I79" s="200">
        <v>8.4599999999999995E-2</v>
      </c>
      <c r="J79" s="201" t="s">
        <v>39</v>
      </c>
      <c r="K79" s="110" t="s">
        <v>39</v>
      </c>
      <c r="L79" s="39"/>
      <c r="M79" s="39"/>
      <c r="N79" s="39"/>
    </row>
    <row r="80" spans="1:14" x14ac:dyDescent="0.25">
      <c r="C80" s="40"/>
      <c r="D80" s="27" t="s">
        <v>40</v>
      </c>
      <c r="E80" s="172"/>
      <c r="F80" s="196">
        <v>0.19800000000000001</v>
      </c>
      <c r="G80" s="196">
        <v>3.4299999999999997E-2</v>
      </c>
      <c r="H80" s="196">
        <v>0.15260000000000001</v>
      </c>
      <c r="I80" s="196">
        <v>8.6099999999999996E-2</v>
      </c>
      <c r="J80" s="201" t="s">
        <v>39</v>
      </c>
      <c r="K80" s="109" t="s">
        <v>39</v>
      </c>
      <c r="L80" s="39"/>
      <c r="M80" s="39"/>
      <c r="N80" s="39"/>
    </row>
    <row r="81" spans="3:14" x14ac:dyDescent="0.25">
      <c r="C81" s="40"/>
      <c r="D81" s="172"/>
      <c r="E81" s="172"/>
      <c r="F81" s="196"/>
      <c r="G81" s="196"/>
      <c r="H81" s="196"/>
      <c r="I81" s="196"/>
      <c r="J81" s="196"/>
      <c r="K81" s="109"/>
      <c r="L81" s="39"/>
      <c r="M81" s="39"/>
      <c r="N81" s="39"/>
    </row>
    <row r="82" spans="3:14" x14ac:dyDescent="0.25">
      <c r="C82" s="40"/>
      <c r="D82" s="187" t="s">
        <v>41</v>
      </c>
      <c r="E82" s="172" t="s">
        <v>32</v>
      </c>
      <c r="F82" s="196">
        <v>0.17760000000000001</v>
      </c>
      <c r="G82" s="196">
        <v>3.5999999999999997E-2</v>
      </c>
      <c r="H82" s="196">
        <v>0.17760000000000001</v>
      </c>
      <c r="I82" s="196">
        <v>6.4299999999999996E-2</v>
      </c>
      <c r="J82" s="201" t="s">
        <v>39</v>
      </c>
      <c r="K82" s="109" t="s">
        <v>39</v>
      </c>
      <c r="L82" s="39"/>
      <c r="M82" s="39"/>
      <c r="N82" s="39"/>
    </row>
    <row r="83" spans="3:14" x14ac:dyDescent="0.25">
      <c r="C83" s="40"/>
      <c r="E83" s="172"/>
      <c r="F83" s="197"/>
      <c r="G83" s="197"/>
      <c r="H83" s="197"/>
      <c r="I83" s="197"/>
      <c r="J83" s="197"/>
      <c r="K83" s="96"/>
      <c r="L83" s="39"/>
      <c r="M83" s="39"/>
      <c r="N83" s="39"/>
    </row>
    <row r="84" spans="3:14" ht="38.25" customHeight="1" x14ac:dyDescent="0.25">
      <c r="C84" s="42">
        <v>7.2</v>
      </c>
      <c r="D84" s="198" t="s">
        <v>42</v>
      </c>
      <c r="E84" s="172"/>
      <c r="F84" s="197"/>
      <c r="G84" s="197"/>
      <c r="H84" s="197"/>
      <c r="I84" s="197"/>
      <c r="J84" s="197"/>
      <c r="K84" s="96"/>
      <c r="L84" s="39"/>
      <c r="M84" s="39"/>
      <c r="N84" s="39"/>
    </row>
    <row r="85" spans="3:14" x14ac:dyDescent="0.25">
      <c r="C85" s="42"/>
      <c r="D85" s="199"/>
      <c r="E85" s="172"/>
      <c r="F85" s="197"/>
      <c r="G85" s="197"/>
      <c r="H85" s="197"/>
      <c r="I85" s="197"/>
      <c r="J85" s="197"/>
      <c r="K85" s="96"/>
      <c r="L85" s="39"/>
      <c r="M85" s="39"/>
      <c r="N85" s="39"/>
    </row>
    <row r="86" spans="3:14" x14ac:dyDescent="0.25">
      <c r="C86" s="42"/>
      <c r="D86" s="199" t="s">
        <v>43</v>
      </c>
      <c r="E86" s="172" t="s">
        <v>32</v>
      </c>
      <c r="F86" s="197"/>
      <c r="G86" s="197"/>
      <c r="H86" s="197"/>
      <c r="I86" s="197"/>
      <c r="J86" s="197"/>
      <c r="K86" s="96"/>
      <c r="L86" s="39"/>
      <c r="M86" s="39"/>
      <c r="N86" s="39"/>
    </row>
    <row r="87" spans="3:14" x14ac:dyDescent="0.25">
      <c r="C87" s="40"/>
      <c r="D87" s="199" t="s">
        <v>38</v>
      </c>
      <c r="E87" s="172"/>
      <c r="F87" s="200">
        <v>0.40329999999999999</v>
      </c>
      <c r="G87" s="200">
        <v>6.8000000000000005E-2</v>
      </c>
      <c r="H87" s="200">
        <v>0.33950000000000002</v>
      </c>
      <c r="I87" s="200">
        <v>0.18</v>
      </c>
      <c r="J87" s="201" t="s">
        <v>39</v>
      </c>
      <c r="K87" s="110" t="s">
        <v>39</v>
      </c>
      <c r="L87" s="39"/>
      <c r="M87" s="39"/>
      <c r="N87" s="39"/>
    </row>
    <row r="88" spans="3:14" x14ac:dyDescent="0.25">
      <c r="C88" s="40"/>
      <c r="D88" s="199" t="s">
        <v>40</v>
      </c>
      <c r="E88" s="172"/>
      <c r="F88" s="196">
        <v>0.41399999999999998</v>
      </c>
      <c r="G88" s="196">
        <v>6.9000000000000006E-2</v>
      </c>
      <c r="H88" s="196">
        <v>0.35420000000000001</v>
      </c>
      <c r="I88" s="196">
        <v>0.1835</v>
      </c>
      <c r="J88" s="201" t="s">
        <v>39</v>
      </c>
      <c r="K88" s="109" t="s">
        <v>39</v>
      </c>
      <c r="L88" s="39"/>
      <c r="M88" s="39"/>
      <c r="N88" s="39"/>
    </row>
    <row r="89" spans="3:14" x14ac:dyDescent="0.25">
      <c r="C89" s="40"/>
      <c r="D89" s="172"/>
      <c r="E89" s="172"/>
      <c r="F89" s="196"/>
      <c r="G89" s="196"/>
      <c r="H89" s="196"/>
      <c r="I89" s="196"/>
      <c r="J89" s="196"/>
      <c r="K89" s="109"/>
      <c r="L89" s="39"/>
      <c r="M89" s="39"/>
      <c r="N89" s="39"/>
    </row>
    <row r="90" spans="3:14" x14ac:dyDescent="0.25">
      <c r="C90" s="40"/>
      <c r="D90" s="187" t="s">
        <v>41</v>
      </c>
      <c r="E90" s="172" t="s">
        <v>32</v>
      </c>
      <c r="F90" s="196">
        <v>0.40749999999999997</v>
      </c>
      <c r="G90" s="196">
        <v>7.2499999999999995E-2</v>
      </c>
      <c r="H90" s="196">
        <v>0.40749999999999997</v>
      </c>
      <c r="I90" s="196">
        <v>0.1288</v>
      </c>
      <c r="J90" s="201" t="s">
        <v>39</v>
      </c>
      <c r="K90" s="109" t="s">
        <v>39</v>
      </c>
      <c r="L90" s="39"/>
      <c r="M90" s="39"/>
      <c r="N90" s="39"/>
    </row>
    <row r="91" spans="3:14" ht="16.5" customHeight="1" x14ac:dyDescent="0.25">
      <c r="C91" s="40"/>
      <c r="E91" s="172"/>
      <c r="F91" s="197"/>
      <c r="G91" s="197"/>
      <c r="H91" s="197"/>
      <c r="I91" s="197"/>
      <c r="J91" s="197"/>
      <c r="K91" s="96"/>
      <c r="L91" s="39"/>
      <c r="M91" s="39"/>
      <c r="N91" s="39"/>
    </row>
    <row r="92" spans="3:14" ht="16.5" customHeight="1" x14ac:dyDescent="0.25">
      <c r="C92" s="40"/>
      <c r="D92" s="27" t="s">
        <v>44</v>
      </c>
      <c r="E92" s="172" t="s">
        <v>32</v>
      </c>
      <c r="F92" s="197"/>
      <c r="G92" s="197"/>
      <c r="H92" s="197"/>
      <c r="I92" s="197"/>
      <c r="J92" s="197"/>
      <c r="K92" s="96"/>
      <c r="L92" s="39"/>
      <c r="M92" s="39"/>
      <c r="N92" s="39"/>
    </row>
    <row r="93" spans="3:14" x14ac:dyDescent="0.25">
      <c r="C93" s="40"/>
      <c r="D93" s="199" t="s">
        <v>38</v>
      </c>
      <c r="E93" s="172"/>
      <c r="F93" s="200">
        <v>0.2223</v>
      </c>
      <c r="G93" s="200">
        <v>5.0799999999999998E-2</v>
      </c>
      <c r="H93" s="200">
        <v>0.21809999999999999</v>
      </c>
      <c r="I93" s="201" t="s">
        <v>39</v>
      </c>
      <c r="J93" s="201" t="s">
        <v>39</v>
      </c>
      <c r="K93" s="110" t="s">
        <v>39</v>
      </c>
      <c r="L93" s="39"/>
      <c r="M93" s="39"/>
      <c r="N93" s="39"/>
    </row>
    <row r="94" spans="3:14" x14ac:dyDescent="0.25">
      <c r="C94" s="40"/>
      <c r="D94" s="199" t="s">
        <v>40</v>
      </c>
      <c r="E94" s="172"/>
      <c r="F94" s="196">
        <v>0.2336</v>
      </c>
      <c r="G94" s="196">
        <v>5.1799999999999999E-2</v>
      </c>
      <c r="H94" s="196">
        <v>0.2334</v>
      </c>
      <c r="I94" s="201" t="s">
        <v>39</v>
      </c>
      <c r="J94" s="201" t="s">
        <v>39</v>
      </c>
      <c r="K94" s="110" t="s">
        <v>39</v>
      </c>
      <c r="L94" s="39"/>
      <c r="M94" s="39"/>
      <c r="N94" s="39"/>
    </row>
    <row r="95" spans="3:14" x14ac:dyDescent="0.25">
      <c r="C95" s="40"/>
      <c r="D95" s="199"/>
      <c r="E95" s="172"/>
      <c r="F95" s="196"/>
      <c r="G95" s="196"/>
      <c r="H95" s="196"/>
      <c r="I95" s="196"/>
      <c r="J95" s="196"/>
      <c r="K95" s="109"/>
      <c r="L95" s="39"/>
      <c r="M95" s="39"/>
      <c r="N95" s="39"/>
    </row>
    <row r="96" spans="3:14" x14ac:dyDescent="0.25">
      <c r="C96" s="40"/>
      <c r="D96" s="187" t="s">
        <v>41</v>
      </c>
      <c r="E96" s="172" t="s">
        <v>32</v>
      </c>
      <c r="F96" s="196">
        <v>0.19320000000000001</v>
      </c>
      <c r="G96" s="196">
        <v>5.5300000000000002E-2</v>
      </c>
      <c r="H96" s="196">
        <v>0.19320000000000001</v>
      </c>
      <c r="I96" s="201" t="s">
        <v>39</v>
      </c>
      <c r="J96" s="201" t="s">
        <v>39</v>
      </c>
      <c r="K96" s="110" t="s">
        <v>39</v>
      </c>
      <c r="L96" s="39"/>
      <c r="M96" s="39"/>
      <c r="N96" s="39"/>
    </row>
    <row r="97" spans="1:14" x14ac:dyDescent="0.25">
      <c r="C97" s="40"/>
      <c r="E97" s="172"/>
      <c r="F97" s="202"/>
      <c r="G97" s="202"/>
      <c r="H97" s="202"/>
      <c r="I97" s="202"/>
      <c r="J97" s="202"/>
      <c r="K97" s="97"/>
      <c r="L97" s="39"/>
      <c r="M97" s="39"/>
      <c r="N97" s="39"/>
    </row>
    <row r="98" spans="1:14" x14ac:dyDescent="0.25">
      <c r="C98" s="40"/>
      <c r="D98" s="27" t="s">
        <v>45</v>
      </c>
      <c r="E98" s="172" t="s">
        <v>32</v>
      </c>
      <c r="F98" s="202"/>
      <c r="G98" s="202"/>
      <c r="H98" s="202"/>
      <c r="I98" s="202"/>
      <c r="J98" s="202"/>
      <c r="K98" s="97"/>
      <c r="L98" s="39"/>
      <c r="M98" s="39"/>
      <c r="N98" s="39"/>
    </row>
    <row r="99" spans="1:14" x14ac:dyDescent="0.25">
      <c r="C99" s="40"/>
      <c r="D99" s="199" t="s">
        <v>38</v>
      </c>
      <c r="E99" s="172"/>
      <c r="F99" s="200">
        <v>0.22689999999999999</v>
      </c>
      <c r="G99" s="200">
        <v>4.7600000000000003E-2</v>
      </c>
      <c r="H99" s="201" t="s">
        <v>39</v>
      </c>
      <c r="I99" s="201" t="s">
        <v>39</v>
      </c>
      <c r="J99" s="201" t="s">
        <v>39</v>
      </c>
      <c r="K99" s="110" t="s">
        <v>39</v>
      </c>
      <c r="L99" s="39"/>
      <c r="M99" s="39"/>
      <c r="N99" s="39"/>
    </row>
    <row r="100" spans="1:14" x14ac:dyDescent="0.25">
      <c r="C100" s="40"/>
      <c r="D100" s="199" t="s">
        <v>40</v>
      </c>
      <c r="E100" s="172"/>
      <c r="F100" s="196">
        <v>0.23799999999999999</v>
      </c>
      <c r="G100" s="196">
        <v>4.87E-2</v>
      </c>
      <c r="H100" s="201" t="s">
        <v>39</v>
      </c>
      <c r="I100" s="201" t="s">
        <v>39</v>
      </c>
      <c r="J100" s="201" t="s">
        <v>39</v>
      </c>
      <c r="K100" s="110" t="s">
        <v>39</v>
      </c>
      <c r="L100" s="39"/>
      <c r="M100" s="39"/>
      <c r="N100" s="39"/>
    </row>
    <row r="101" spans="1:14" x14ac:dyDescent="0.25">
      <c r="C101" s="40"/>
      <c r="D101" s="199"/>
      <c r="E101" s="172"/>
      <c r="F101" s="196"/>
      <c r="G101" s="196"/>
      <c r="H101" s="196"/>
      <c r="I101" s="196"/>
      <c r="J101" s="196"/>
      <c r="K101" s="109"/>
      <c r="L101" s="39"/>
      <c r="M101" s="39"/>
      <c r="N101" s="39"/>
    </row>
    <row r="102" spans="1:14" x14ac:dyDescent="0.25">
      <c r="C102" s="40"/>
      <c r="D102" s="187" t="s">
        <v>41</v>
      </c>
      <c r="E102" s="172" t="s">
        <v>32</v>
      </c>
      <c r="F102" s="196">
        <v>0.1719</v>
      </c>
      <c r="G102" s="196">
        <v>5.2699999999999997E-2</v>
      </c>
      <c r="H102" s="201" t="s">
        <v>39</v>
      </c>
      <c r="I102" s="201" t="s">
        <v>39</v>
      </c>
      <c r="J102" s="201" t="s">
        <v>39</v>
      </c>
      <c r="K102" s="110" t="s">
        <v>39</v>
      </c>
      <c r="L102" s="39"/>
      <c r="M102" s="39"/>
      <c r="N102" s="39"/>
    </row>
    <row r="103" spans="1:14" ht="16.5" customHeight="1" x14ac:dyDescent="0.25">
      <c r="C103" s="40"/>
      <c r="E103" s="172"/>
      <c r="F103" s="202"/>
      <c r="G103" s="202"/>
      <c r="H103" s="202"/>
      <c r="I103" s="202"/>
      <c r="J103" s="202"/>
      <c r="K103" s="97"/>
      <c r="L103" s="39"/>
      <c r="M103" s="39"/>
      <c r="N103" s="39"/>
    </row>
    <row r="104" spans="1:14" ht="16.5" customHeight="1" x14ac:dyDescent="0.25">
      <c r="C104" s="40"/>
      <c r="D104" s="27" t="s">
        <v>46</v>
      </c>
      <c r="E104" s="172" t="s">
        <v>32</v>
      </c>
      <c r="F104" s="202"/>
      <c r="G104" s="202"/>
      <c r="H104" s="202"/>
      <c r="I104" s="202"/>
      <c r="J104" s="202"/>
      <c r="K104" s="97"/>
      <c r="L104" s="39"/>
      <c r="M104" s="39"/>
      <c r="N104" s="39"/>
    </row>
    <row r="105" spans="1:14" x14ac:dyDescent="0.25">
      <c r="C105" s="40"/>
      <c r="D105" s="199" t="s">
        <v>38</v>
      </c>
      <c r="E105" s="172"/>
      <c r="F105" s="200">
        <v>0.1953</v>
      </c>
      <c r="G105" s="200">
        <v>5.0099999999999999E-2</v>
      </c>
      <c r="H105" s="200">
        <v>0.22989999999999999</v>
      </c>
      <c r="I105" s="200">
        <v>0.1051</v>
      </c>
      <c r="J105" s="201" t="s">
        <v>39</v>
      </c>
      <c r="K105" s="110" t="s">
        <v>39</v>
      </c>
      <c r="L105" s="39"/>
      <c r="M105" s="39"/>
      <c r="N105" s="39"/>
    </row>
    <row r="106" spans="1:14" x14ac:dyDescent="0.25">
      <c r="C106" s="40"/>
      <c r="D106" s="199" t="s">
        <v>40</v>
      </c>
      <c r="E106" s="172"/>
      <c r="F106" s="196">
        <v>0.20380000000000001</v>
      </c>
      <c r="G106" s="196">
        <v>5.1200000000000002E-2</v>
      </c>
      <c r="H106" s="196">
        <v>0.24510000000000001</v>
      </c>
      <c r="I106" s="196">
        <v>0.1084</v>
      </c>
      <c r="J106" s="201" t="s">
        <v>39</v>
      </c>
      <c r="K106" s="110" t="s">
        <v>39</v>
      </c>
      <c r="L106" s="39"/>
      <c r="M106" s="39"/>
      <c r="N106" s="39"/>
    </row>
    <row r="107" spans="1:14" x14ac:dyDescent="0.25">
      <c r="C107" s="40"/>
      <c r="D107" s="172"/>
      <c r="E107" s="172"/>
      <c r="F107" s="196"/>
      <c r="G107" s="196"/>
      <c r="H107" s="196"/>
      <c r="I107" s="196"/>
      <c r="J107" s="196"/>
      <c r="K107" s="109"/>
      <c r="L107" s="39"/>
      <c r="M107" s="39"/>
      <c r="N107" s="39"/>
    </row>
    <row r="108" spans="1:14" ht="15" customHeight="1" x14ac:dyDescent="0.25">
      <c r="C108" s="40"/>
      <c r="D108" s="187" t="s">
        <v>41</v>
      </c>
      <c r="E108" s="172" t="s">
        <v>32</v>
      </c>
      <c r="F108" s="196">
        <v>0.1575</v>
      </c>
      <c r="G108" s="196">
        <v>5.57E-2</v>
      </c>
      <c r="H108" s="196">
        <v>0.19689999999999999</v>
      </c>
      <c r="I108" s="196">
        <v>7.0599999999999996E-2</v>
      </c>
      <c r="J108" s="201" t="s">
        <v>39</v>
      </c>
      <c r="K108" s="110" t="s">
        <v>39</v>
      </c>
      <c r="L108" s="39"/>
      <c r="M108" s="39"/>
      <c r="N108" s="39"/>
    </row>
    <row r="109" spans="1:14" x14ac:dyDescent="0.25">
      <c r="C109" s="40"/>
      <c r="D109" s="199"/>
      <c r="E109" s="172"/>
      <c r="F109" s="203"/>
      <c r="G109" s="203"/>
      <c r="H109" s="203"/>
      <c r="I109" s="203"/>
      <c r="J109" s="203"/>
      <c r="K109" s="98"/>
      <c r="L109" s="39"/>
      <c r="M109" s="39"/>
      <c r="N109" s="39"/>
    </row>
    <row r="110" spans="1:14" x14ac:dyDescent="0.25">
      <c r="C110" s="67"/>
      <c r="D110" s="75" t="s">
        <v>47</v>
      </c>
      <c r="E110" s="69"/>
      <c r="F110" s="104">
        <v>41418</v>
      </c>
      <c r="G110" s="104">
        <v>43231</v>
      </c>
      <c r="H110" s="104">
        <v>43670</v>
      </c>
      <c r="I110" s="104">
        <v>44342</v>
      </c>
      <c r="J110" s="104">
        <v>45232</v>
      </c>
      <c r="K110" s="99">
        <v>45349</v>
      </c>
      <c r="L110" s="39"/>
      <c r="M110" s="39"/>
      <c r="N110" s="39"/>
    </row>
    <row r="111" spans="1:14" x14ac:dyDescent="0.25">
      <c r="C111" s="76"/>
      <c r="D111" s="204"/>
      <c r="E111" s="205"/>
      <c r="F111" s="206"/>
      <c r="G111" s="206"/>
      <c r="H111" s="206"/>
      <c r="I111" s="206"/>
      <c r="J111" s="206"/>
      <c r="K111" s="207"/>
      <c r="L111" s="39"/>
      <c r="M111" s="39"/>
      <c r="N111" s="39"/>
    </row>
    <row r="112" spans="1:14" s="32" customFormat="1" ht="33" customHeight="1" x14ac:dyDescent="0.25">
      <c r="A112" s="31"/>
      <c r="B112" s="31"/>
      <c r="C112" s="77"/>
      <c r="D112" s="208" t="s">
        <v>48</v>
      </c>
      <c r="E112" s="209"/>
      <c r="F112" s="210" t="s">
        <v>49</v>
      </c>
      <c r="G112" s="211" t="s">
        <v>124</v>
      </c>
      <c r="H112" s="210" t="s">
        <v>49</v>
      </c>
      <c r="I112" s="211" t="s">
        <v>116</v>
      </c>
      <c r="J112" s="211" t="s">
        <v>139</v>
      </c>
      <c r="K112" s="212" t="s">
        <v>140</v>
      </c>
      <c r="L112" s="78"/>
      <c r="M112" s="78"/>
      <c r="N112" s="78"/>
    </row>
    <row r="113" spans="1:14" s="32" customFormat="1" ht="28.2" customHeight="1" x14ac:dyDescent="0.25">
      <c r="A113" s="31"/>
      <c r="B113" s="31"/>
      <c r="C113" s="79"/>
      <c r="D113" s="80" t="s">
        <v>112</v>
      </c>
      <c r="E113" s="81"/>
      <c r="F113" s="210" t="s">
        <v>113</v>
      </c>
      <c r="G113" s="210" t="s">
        <v>114</v>
      </c>
      <c r="H113" s="210" t="s">
        <v>113</v>
      </c>
      <c r="I113" s="210" t="s">
        <v>115</v>
      </c>
      <c r="J113" s="324" t="s">
        <v>114</v>
      </c>
      <c r="K113" s="213" t="s">
        <v>113</v>
      </c>
      <c r="L113" s="78"/>
      <c r="M113" s="78"/>
      <c r="N113" s="78"/>
    </row>
    <row r="114" spans="1:14" ht="16.95" customHeight="1" x14ac:dyDescent="0.25">
      <c r="C114" s="67">
        <v>8</v>
      </c>
      <c r="D114" s="82" t="s">
        <v>50</v>
      </c>
      <c r="E114" s="69" t="s">
        <v>9</v>
      </c>
      <c r="F114" s="214">
        <v>0</v>
      </c>
      <c r="G114" s="214">
        <v>0</v>
      </c>
      <c r="H114" s="214">
        <v>0</v>
      </c>
      <c r="I114" s="214">
        <v>0</v>
      </c>
      <c r="J114" s="214">
        <v>0</v>
      </c>
      <c r="K114" s="215">
        <v>0</v>
      </c>
      <c r="L114" s="39"/>
      <c r="M114" s="39"/>
      <c r="N114" s="39"/>
    </row>
    <row r="115" spans="1:14" ht="16.95" customHeight="1" x14ac:dyDescent="0.25">
      <c r="C115" s="67">
        <v>9</v>
      </c>
      <c r="D115" s="83" t="s">
        <v>51</v>
      </c>
      <c r="E115" s="69" t="s">
        <v>9</v>
      </c>
      <c r="F115" s="392" t="s">
        <v>52</v>
      </c>
      <c r="G115" s="392"/>
      <c r="H115" s="392"/>
      <c r="I115" s="203"/>
      <c r="J115" s="203"/>
      <c r="K115" s="98"/>
      <c r="L115" s="39"/>
      <c r="M115" s="39"/>
      <c r="N115" s="39"/>
    </row>
    <row r="116" spans="1:14" ht="16.95" customHeight="1" thickBot="1" x14ac:dyDescent="0.3">
      <c r="C116" s="320">
        <v>10</v>
      </c>
      <c r="D116" s="84" t="s">
        <v>53</v>
      </c>
      <c r="E116" s="85" t="s">
        <v>9</v>
      </c>
      <c r="F116" s="86">
        <v>0</v>
      </c>
      <c r="G116" s="86">
        <v>0</v>
      </c>
      <c r="H116" s="86">
        <v>0</v>
      </c>
      <c r="I116" s="86">
        <v>0</v>
      </c>
      <c r="J116" s="86">
        <v>0</v>
      </c>
      <c r="K116" s="100">
        <v>0</v>
      </c>
      <c r="L116" s="39"/>
      <c r="M116" s="39"/>
      <c r="N116" s="39"/>
    </row>
    <row r="117" spans="1:14" ht="12.75" customHeight="1" x14ac:dyDescent="0.25">
      <c r="C117" s="43"/>
      <c r="D117" s="29"/>
      <c r="E117" s="216"/>
      <c r="F117" s="217"/>
      <c r="G117" s="217"/>
      <c r="H117" s="105"/>
      <c r="I117" s="105"/>
      <c r="J117" s="105"/>
      <c r="K117" s="44"/>
    </row>
    <row r="118" spans="1:14" x14ac:dyDescent="0.25">
      <c r="C118" s="45"/>
      <c r="D118" s="351" t="s">
        <v>151</v>
      </c>
      <c r="E118" s="351"/>
      <c r="F118" s="351"/>
      <c r="G118" s="351"/>
      <c r="H118" s="351"/>
      <c r="I118" s="351"/>
      <c r="J118" s="351"/>
      <c r="K118" s="47"/>
    </row>
    <row r="119" spans="1:14" x14ac:dyDescent="0.25">
      <c r="C119" s="45"/>
      <c r="D119" s="351" t="s">
        <v>192</v>
      </c>
      <c r="E119" s="351"/>
      <c r="F119" s="351"/>
      <c r="G119" s="351"/>
      <c r="H119" s="351"/>
      <c r="I119" s="351"/>
      <c r="J119" s="351"/>
      <c r="K119" s="47"/>
    </row>
    <row r="120" spans="1:14" x14ac:dyDescent="0.25">
      <c r="C120" s="45"/>
      <c r="D120" s="351" t="s">
        <v>193</v>
      </c>
      <c r="E120" s="351"/>
      <c r="F120" s="351"/>
      <c r="G120" s="351"/>
      <c r="H120" s="351"/>
      <c r="I120" s="351"/>
      <c r="J120" s="351"/>
      <c r="K120" s="47"/>
    </row>
    <row r="121" spans="1:14" ht="18.75" customHeight="1" thickBot="1" x14ac:dyDescent="0.3">
      <c r="C121" s="48"/>
      <c r="D121" s="49"/>
      <c r="E121" s="50"/>
      <c r="F121" s="51"/>
      <c r="G121" s="51"/>
      <c r="H121" s="50"/>
      <c r="I121" s="50"/>
      <c r="J121" s="50"/>
      <c r="K121" s="52"/>
    </row>
    <row r="123" spans="1:14" ht="13.8" thickBot="1" x14ac:dyDescent="0.3"/>
    <row r="124" spans="1:14" ht="25.8" customHeight="1" thickBot="1" x14ac:dyDescent="0.3">
      <c r="C124" s="396" t="s">
        <v>155</v>
      </c>
      <c r="D124" s="397"/>
      <c r="E124" s="397"/>
      <c r="F124" s="397"/>
      <c r="G124" s="397"/>
      <c r="H124" s="398" t="s">
        <v>156</v>
      </c>
      <c r="I124" s="399"/>
    </row>
    <row r="125" spans="1:14" ht="19.8" customHeight="1" x14ac:dyDescent="0.25">
      <c r="C125" s="221" t="s">
        <v>157</v>
      </c>
      <c r="D125" s="222"/>
      <c r="E125" s="222"/>
      <c r="F125" s="223"/>
      <c r="G125" s="224"/>
      <c r="H125" s="366" t="s">
        <v>107</v>
      </c>
      <c r="I125" s="367"/>
    </row>
    <row r="126" spans="1:14" x14ac:dyDescent="0.25">
      <c r="C126" s="225"/>
      <c r="D126" s="226"/>
      <c r="E126" s="226"/>
      <c r="F126" s="226"/>
      <c r="G126" s="227"/>
      <c r="H126" s="386" t="s">
        <v>49</v>
      </c>
      <c r="I126" s="387"/>
    </row>
    <row r="127" spans="1:14" x14ac:dyDescent="0.25">
      <c r="C127" s="228"/>
      <c r="D127" s="229"/>
      <c r="E127" s="229"/>
      <c r="F127" s="388" t="s">
        <v>158</v>
      </c>
      <c r="G127" s="389"/>
      <c r="H127" s="390"/>
      <c r="I127" s="391"/>
      <c r="J127" s="53"/>
      <c r="K127" s="53"/>
    </row>
    <row r="128" spans="1:14" x14ac:dyDescent="0.25">
      <c r="C128" s="231" t="s">
        <v>159</v>
      </c>
      <c r="D128" s="229"/>
      <c r="E128" s="229"/>
      <c r="F128" s="232"/>
      <c r="G128" s="233"/>
      <c r="H128" s="386"/>
      <c r="I128" s="387"/>
      <c r="J128" s="53"/>
      <c r="K128" s="53"/>
    </row>
    <row r="129" spans="1:11" x14ac:dyDescent="0.25">
      <c r="C129" s="228"/>
      <c r="D129" s="229"/>
      <c r="E129" s="229"/>
      <c r="F129" s="229"/>
      <c r="G129" s="233"/>
      <c r="H129" s="234"/>
      <c r="I129" s="235"/>
      <c r="J129" s="53"/>
      <c r="K129" s="53"/>
    </row>
    <row r="130" spans="1:11" x14ac:dyDescent="0.25">
      <c r="C130" s="228"/>
      <c r="D130" s="229"/>
      <c r="E130" s="229"/>
      <c r="F130" s="232"/>
      <c r="G130" s="233"/>
      <c r="H130" s="234"/>
      <c r="I130" s="235"/>
      <c r="J130" s="53"/>
      <c r="K130" s="53"/>
    </row>
    <row r="131" spans="1:11" x14ac:dyDescent="0.25">
      <c r="C131" s="236" t="s">
        <v>160</v>
      </c>
      <c r="D131" s="229"/>
      <c r="E131" s="229"/>
      <c r="F131" s="232"/>
      <c r="G131" s="233"/>
      <c r="H131" s="234"/>
      <c r="I131" s="235"/>
      <c r="J131" s="53"/>
      <c r="K131" s="53"/>
    </row>
    <row r="132" spans="1:11" x14ac:dyDescent="0.25">
      <c r="C132" s="378" t="s">
        <v>161</v>
      </c>
      <c r="D132" s="379"/>
      <c r="E132" s="379"/>
      <c r="F132" s="232"/>
      <c r="G132" s="233"/>
      <c r="H132" s="234"/>
      <c r="I132" s="235"/>
      <c r="J132" s="53"/>
      <c r="K132" s="53"/>
    </row>
    <row r="133" spans="1:11" x14ac:dyDescent="0.25">
      <c r="C133" s="378"/>
      <c r="D133" s="379"/>
      <c r="E133" s="379"/>
      <c r="F133" s="232"/>
      <c r="G133" s="233"/>
      <c r="H133" s="234"/>
      <c r="I133" s="235"/>
    </row>
    <row r="134" spans="1:11" s="1" customFormat="1" ht="26.4" customHeight="1" x14ac:dyDescent="0.25">
      <c r="A134" s="15"/>
      <c r="B134" s="15"/>
      <c r="C134" s="380" t="s">
        <v>162</v>
      </c>
      <c r="D134" s="381"/>
      <c r="E134" s="381"/>
      <c r="F134" s="232"/>
      <c r="G134" s="233"/>
      <c r="H134" s="234"/>
      <c r="I134" s="235"/>
      <c r="J134" s="54"/>
      <c r="K134" s="54"/>
    </row>
    <row r="135" spans="1:11" s="1" customFormat="1" x14ac:dyDescent="0.25">
      <c r="A135" s="15"/>
      <c r="B135" s="15"/>
      <c r="C135" s="236"/>
      <c r="D135" s="229"/>
      <c r="E135" s="229"/>
      <c r="F135" s="232"/>
      <c r="G135" s="233"/>
      <c r="H135" s="234"/>
      <c r="I135" s="47"/>
      <c r="J135" s="54"/>
      <c r="K135" s="54"/>
    </row>
    <row r="136" spans="1:11" s="1" customFormat="1" ht="24" customHeight="1" thickBot="1" x14ac:dyDescent="0.3">
      <c r="A136" s="15"/>
      <c r="B136" s="15"/>
      <c r="C136" s="237"/>
      <c r="D136" s="238"/>
      <c r="E136" s="238"/>
      <c r="F136" s="239"/>
      <c r="G136" s="240"/>
      <c r="H136" s="241"/>
      <c r="I136" s="242"/>
      <c r="J136" s="2"/>
      <c r="K136" s="2"/>
    </row>
    <row r="137" spans="1:11" s="1" customFormat="1" ht="19.8" customHeight="1" x14ac:dyDescent="0.25">
      <c r="A137" s="15"/>
      <c r="B137" s="15"/>
      <c r="C137" s="221" t="s">
        <v>163</v>
      </c>
      <c r="D137" s="222"/>
      <c r="E137" s="222"/>
      <c r="F137" s="223"/>
      <c r="G137" s="224"/>
      <c r="H137" s="366" t="s">
        <v>4</v>
      </c>
      <c r="I137" s="367"/>
      <c r="J137" s="4"/>
      <c r="K137" s="4"/>
    </row>
    <row r="138" spans="1:11" s="1" customFormat="1" x14ac:dyDescent="0.25">
      <c r="A138" s="15"/>
      <c r="B138" s="15"/>
      <c r="C138" s="243"/>
      <c r="D138" s="244"/>
      <c r="E138" s="244"/>
      <c r="F138" s="3"/>
      <c r="G138" s="245"/>
      <c r="H138" s="382" t="s">
        <v>164</v>
      </c>
      <c r="I138" s="383"/>
      <c r="J138" s="4"/>
      <c r="K138" s="4"/>
    </row>
    <row r="139" spans="1:11" s="1" customFormat="1" x14ac:dyDescent="0.25">
      <c r="A139" s="15"/>
      <c r="B139" s="15"/>
      <c r="C139" s="246"/>
      <c r="D139" s="247"/>
      <c r="E139" s="247"/>
      <c r="F139" s="384" t="s">
        <v>165</v>
      </c>
      <c r="G139" s="385"/>
      <c r="H139" s="384" t="s">
        <v>165</v>
      </c>
      <c r="I139" s="385"/>
      <c r="J139" s="4"/>
      <c r="K139" s="4"/>
    </row>
    <row r="140" spans="1:11" s="1" customFormat="1" x14ac:dyDescent="0.25">
      <c r="A140" s="15"/>
      <c r="B140" s="15"/>
      <c r="C140" s="248" t="s">
        <v>159</v>
      </c>
      <c r="D140" s="247"/>
      <c r="E140" s="247"/>
      <c r="F140" s="249"/>
      <c r="G140" s="250"/>
      <c r="H140" s="251"/>
      <c r="I140" s="252"/>
      <c r="J140" s="4"/>
      <c r="K140" s="4"/>
    </row>
    <row r="141" spans="1:11" s="1" customFormat="1" x14ac:dyDescent="0.25">
      <c r="A141" s="15"/>
      <c r="B141" s="15"/>
      <c r="C141" s="253" t="s">
        <v>160</v>
      </c>
      <c r="D141" s="247"/>
      <c r="E141" s="247"/>
      <c r="F141" s="249"/>
      <c r="G141" s="250"/>
      <c r="H141" s="251"/>
      <c r="I141" s="252"/>
      <c r="J141" s="4"/>
      <c r="K141" s="4"/>
    </row>
    <row r="142" spans="1:11" s="1" customFormat="1" x14ac:dyDescent="0.25">
      <c r="A142" s="15"/>
      <c r="B142" s="15"/>
      <c r="C142" s="254" t="s">
        <v>166</v>
      </c>
      <c r="D142" s="247"/>
      <c r="E142" s="247"/>
      <c r="F142" s="255"/>
      <c r="G142" s="250"/>
      <c r="H142" s="251"/>
      <c r="I142" s="252"/>
      <c r="J142" s="4"/>
      <c r="K142" s="4"/>
    </row>
    <row r="143" spans="1:11" s="1" customFormat="1" x14ac:dyDescent="0.25">
      <c r="A143" s="15"/>
      <c r="B143" s="15"/>
      <c r="C143" s="254" t="s">
        <v>167</v>
      </c>
      <c r="D143" s="247"/>
      <c r="E143" s="247"/>
      <c r="F143" s="249"/>
      <c r="G143" s="250"/>
      <c r="H143" s="251"/>
      <c r="I143" s="252"/>
      <c r="J143" s="4"/>
      <c r="K143" s="4"/>
    </row>
    <row r="144" spans="1:11" s="1" customFormat="1" x14ac:dyDescent="0.25">
      <c r="A144" s="15"/>
      <c r="B144" s="15"/>
      <c r="C144" s="254"/>
      <c r="D144" s="247"/>
      <c r="E144" s="247"/>
      <c r="F144" s="249"/>
      <c r="G144" s="250"/>
      <c r="H144" s="251"/>
      <c r="I144" s="252"/>
      <c r="J144" s="4"/>
      <c r="K144" s="4"/>
    </row>
    <row r="145" spans="1:11" s="1" customFormat="1" x14ac:dyDescent="0.25">
      <c r="A145" s="15"/>
      <c r="B145" s="15"/>
      <c r="C145" s="254"/>
      <c r="D145" s="247"/>
      <c r="E145" s="247"/>
      <c r="F145" s="249"/>
      <c r="G145" s="250"/>
      <c r="H145" s="251"/>
      <c r="I145" s="252"/>
      <c r="J145" s="4"/>
      <c r="K145" s="4"/>
    </row>
    <row r="146" spans="1:11" s="1" customFormat="1" x14ac:dyDescent="0.25">
      <c r="A146" s="15"/>
      <c r="B146" s="15"/>
      <c r="C146" s="246"/>
      <c r="D146" s="247"/>
      <c r="E146" s="247"/>
      <c r="F146" s="249"/>
      <c r="G146" s="250"/>
      <c r="H146" s="251"/>
      <c r="I146" s="252"/>
      <c r="J146" s="4"/>
      <c r="K146" s="4"/>
    </row>
    <row r="147" spans="1:11" s="1" customFormat="1" ht="26.4" customHeight="1" x14ac:dyDescent="0.25">
      <c r="A147" s="15"/>
      <c r="B147" s="15"/>
      <c r="C147" s="372" t="s">
        <v>162</v>
      </c>
      <c r="D147" s="373"/>
      <c r="E147" s="373"/>
      <c r="F147" s="249"/>
      <c r="G147" s="250"/>
      <c r="H147" s="251"/>
      <c r="I147" s="252"/>
      <c r="J147" s="4"/>
      <c r="K147" s="4"/>
    </row>
    <row r="148" spans="1:11" s="1" customFormat="1" x14ac:dyDescent="0.25">
      <c r="A148" s="15"/>
      <c r="B148" s="15"/>
      <c r="C148" s="253"/>
      <c r="D148" s="247"/>
      <c r="E148" s="247"/>
      <c r="F148" s="249"/>
      <c r="G148" s="250"/>
      <c r="H148" s="251"/>
      <c r="I148" s="256"/>
      <c r="J148" s="2"/>
      <c r="K148" s="2"/>
    </row>
    <row r="149" spans="1:11" ht="17.399999999999999" customHeight="1" thickBot="1" x14ac:dyDescent="0.3">
      <c r="C149" s="246"/>
      <c r="D149" s="247"/>
      <c r="E149" s="247"/>
      <c r="F149" s="249"/>
      <c r="G149" s="250"/>
      <c r="H149" s="251"/>
      <c r="I149" s="47"/>
    </row>
    <row r="150" spans="1:11" ht="24.6" customHeight="1" x14ac:dyDescent="0.25">
      <c r="C150" s="221" t="s">
        <v>188</v>
      </c>
      <c r="D150" s="222"/>
      <c r="E150" s="222"/>
      <c r="F150" s="223"/>
      <c r="G150" s="224"/>
      <c r="H150" s="366" t="s">
        <v>130</v>
      </c>
      <c r="I150" s="367"/>
    </row>
    <row r="151" spans="1:11" ht="13.8" x14ac:dyDescent="0.3">
      <c r="C151" s="257"/>
      <c r="D151" s="244"/>
      <c r="E151" s="258"/>
      <c r="F151" s="259"/>
      <c r="G151" s="260"/>
      <c r="H151" s="374" t="s">
        <v>49</v>
      </c>
      <c r="I151" s="375"/>
      <c r="J151" s="56"/>
      <c r="K151" s="56"/>
    </row>
    <row r="152" spans="1:11" ht="13.8" x14ac:dyDescent="0.3">
      <c r="C152" s="261"/>
      <c r="D152" s="244"/>
      <c r="E152" s="258"/>
      <c r="F152" s="376" t="s">
        <v>168</v>
      </c>
      <c r="G152" s="377"/>
      <c r="H152" s="374" t="s">
        <v>169</v>
      </c>
      <c r="I152" s="375"/>
      <c r="J152" s="56"/>
      <c r="K152" s="56"/>
    </row>
    <row r="153" spans="1:11" ht="13.8" x14ac:dyDescent="0.3">
      <c r="C153" s="262"/>
      <c r="D153" s="258"/>
      <c r="E153" s="258"/>
      <c r="F153" s="263" t="s">
        <v>170</v>
      </c>
      <c r="G153" s="264"/>
      <c r="H153" s="265"/>
      <c r="I153" s="230"/>
      <c r="J153" s="56"/>
      <c r="K153" s="56"/>
    </row>
    <row r="154" spans="1:11" ht="13.8" x14ac:dyDescent="0.3">
      <c r="C154" s="261" t="s">
        <v>159</v>
      </c>
      <c r="D154" s="266"/>
      <c r="E154" s="266"/>
      <c r="F154" s="267"/>
      <c r="G154" s="268"/>
      <c r="H154" s="269"/>
      <c r="I154" s="47"/>
      <c r="J154" s="56"/>
      <c r="K154" s="56"/>
    </row>
    <row r="155" spans="1:11" ht="13.8" x14ac:dyDescent="0.3">
      <c r="C155" s="270" t="s">
        <v>160</v>
      </c>
      <c r="D155" s="266"/>
      <c r="E155" s="266"/>
      <c r="F155" s="267"/>
      <c r="G155" s="268"/>
      <c r="H155" s="269"/>
      <c r="I155" s="47"/>
      <c r="J155" s="56"/>
      <c r="K155" s="56"/>
    </row>
    <row r="156" spans="1:11" ht="13.8" x14ac:dyDescent="0.3">
      <c r="C156" s="271" t="s">
        <v>171</v>
      </c>
      <c r="D156" s="266"/>
      <c r="E156" s="266"/>
      <c r="F156" s="267"/>
      <c r="G156" s="268"/>
      <c r="H156" s="272"/>
      <c r="I156" s="273"/>
      <c r="J156" s="56"/>
      <c r="K156" s="56"/>
    </row>
    <row r="157" spans="1:11" ht="13.8" x14ac:dyDescent="0.3">
      <c r="C157" s="271" t="s">
        <v>172</v>
      </c>
      <c r="D157" s="266"/>
      <c r="E157" s="266"/>
      <c r="F157" s="267"/>
      <c r="G157" s="268"/>
      <c r="H157" s="272"/>
      <c r="I157" s="273"/>
      <c r="J157" s="56"/>
      <c r="K157" s="56"/>
    </row>
    <row r="158" spans="1:11" ht="13.8" x14ac:dyDescent="0.3">
      <c r="C158" s="274"/>
      <c r="D158" s="266"/>
      <c r="E158" s="266"/>
      <c r="F158" s="267"/>
      <c r="G158" s="268"/>
      <c r="H158" s="272"/>
      <c r="I158" s="273"/>
      <c r="J158" s="56"/>
      <c r="K158" s="56"/>
    </row>
    <row r="159" spans="1:11" ht="13.8" x14ac:dyDescent="0.3">
      <c r="C159" s="270" t="s">
        <v>162</v>
      </c>
      <c r="D159" s="266"/>
      <c r="E159" s="266"/>
      <c r="F159" s="267"/>
      <c r="G159" s="268"/>
      <c r="H159" s="272"/>
      <c r="I159" s="273"/>
      <c r="J159" s="56"/>
      <c r="K159" s="56"/>
    </row>
    <row r="160" spans="1:11" ht="30.6" customHeight="1" thickBot="1" x14ac:dyDescent="0.35">
      <c r="C160" s="275"/>
      <c r="D160" s="276"/>
      <c r="E160" s="276"/>
      <c r="F160" s="277"/>
      <c r="G160" s="278"/>
      <c r="H160" s="279"/>
      <c r="I160" s="280"/>
      <c r="J160" s="56"/>
      <c r="K160" s="56"/>
    </row>
    <row r="161" spans="3:11" ht="22.8" customHeight="1" x14ac:dyDescent="0.25">
      <c r="C161" s="221" t="s">
        <v>173</v>
      </c>
      <c r="D161" s="222"/>
      <c r="E161" s="222"/>
      <c r="F161" s="223"/>
      <c r="G161" s="224"/>
      <c r="H161" s="366" t="s">
        <v>109</v>
      </c>
      <c r="I161" s="367"/>
      <c r="J161" s="56"/>
      <c r="K161" s="56"/>
    </row>
    <row r="162" spans="3:11" ht="13.8" x14ac:dyDescent="0.3">
      <c r="C162" s="261"/>
      <c r="F162" s="55"/>
      <c r="G162" s="281"/>
      <c r="H162" s="368" t="s">
        <v>174</v>
      </c>
      <c r="I162" s="369"/>
      <c r="J162" s="56"/>
      <c r="K162" s="56"/>
    </row>
    <row r="163" spans="3:11" ht="13.8" x14ac:dyDescent="0.3">
      <c r="C163" s="262"/>
      <c r="D163" s="258"/>
      <c r="E163" s="282"/>
      <c r="F163" s="370" t="s">
        <v>175</v>
      </c>
      <c r="G163" s="371"/>
      <c r="H163" s="368" t="s">
        <v>169</v>
      </c>
      <c r="I163" s="369"/>
      <c r="J163" s="56"/>
      <c r="K163" s="56"/>
    </row>
    <row r="164" spans="3:11" ht="13.8" x14ac:dyDescent="0.3">
      <c r="C164" s="261" t="s">
        <v>159</v>
      </c>
      <c r="D164"/>
      <c r="E164"/>
      <c r="F164" s="259"/>
      <c r="G164" s="260"/>
      <c r="H164" s="272"/>
      <c r="I164" s="230"/>
      <c r="J164" s="56"/>
      <c r="K164" s="56"/>
    </row>
    <row r="165" spans="3:11" ht="13.8" x14ac:dyDescent="0.3">
      <c r="C165" s="270" t="s">
        <v>160</v>
      </c>
      <c r="D165"/>
      <c r="E165"/>
      <c r="F165" s="259"/>
      <c r="G165" s="260"/>
      <c r="H165" s="272"/>
      <c r="I165" s="273"/>
      <c r="J165" s="56"/>
      <c r="K165" s="56"/>
    </row>
    <row r="166" spans="3:11" ht="13.8" x14ac:dyDescent="0.3">
      <c r="C166" s="271" t="s">
        <v>176</v>
      </c>
      <c r="D166"/>
      <c r="E166"/>
      <c r="F166" s="259"/>
      <c r="G166" s="260"/>
      <c r="H166" s="272"/>
      <c r="I166" s="273"/>
      <c r="J166" s="56"/>
      <c r="K166" s="56"/>
    </row>
    <row r="167" spans="3:11" ht="13.8" x14ac:dyDescent="0.3">
      <c r="C167" s="271" t="s">
        <v>177</v>
      </c>
      <c r="D167"/>
      <c r="E167"/>
      <c r="F167" s="259"/>
      <c r="G167" s="260"/>
      <c r="H167" s="272"/>
      <c r="I167" s="273"/>
      <c r="J167" s="56"/>
      <c r="K167" s="56"/>
    </row>
    <row r="168" spans="3:11" ht="13.8" x14ac:dyDescent="0.3">
      <c r="C168" s="262"/>
      <c r="D168"/>
      <c r="E168"/>
      <c r="F168" s="259"/>
      <c r="G168" s="260"/>
      <c r="H168" s="272"/>
      <c r="I168" s="273"/>
      <c r="J168" s="56"/>
      <c r="K168" s="56"/>
    </row>
    <row r="169" spans="3:11" ht="13.8" x14ac:dyDescent="0.3">
      <c r="C169" s="262"/>
      <c r="D169"/>
      <c r="E169"/>
      <c r="F169" s="259"/>
      <c r="G169" s="260"/>
      <c r="H169" s="272"/>
      <c r="I169" s="273"/>
      <c r="J169" s="56"/>
      <c r="K169" s="56"/>
    </row>
    <row r="170" spans="3:11" ht="13.8" x14ac:dyDescent="0.3">
      <c r="C170" s="262"/>
      <c r="D170"/>
      <c r="E170"/>
      <c r="F170" s="259"/>
      <c r="G170" s="260"/>
      <c r="H170" s="272"/>
      <c r="I170" s="273"/>
    </row>
    <row r="171" spans="3:11" ht="13.8" x14ac:dyDescent="0.3">
      <c r="C171" s="270" t="s">
        <v>162</v>
      </c>
      <c r="D171"/>
      <c r="E171"/>
      <c r="F171" s="259"/>
      <c r="G171" s="260"/>
      <c r="H171" s="272"/>
      <c r="I171" s="273"/>
    </row>
    <row r="172" spans="3:11" ht="14.4" thickBot="1" x14ac:dyDescent="0.35">
      <c r="C172" s="283"/>
      <c r="D172" s="284"/>
      <c r="E172" s="284"/>
      <c r="F172" s="285"/>
      <c r="G172" s="286"/>
      <c r="H172" s="279"/>
      <c r="I172" s="280"/>
    </row>
    <row r="173" spans="3:11" ht="21" customHeight="1" x14ac:dyDescent="0.25">
      <c r="C173" s="358" t="s">
        <v>182</v>
      </c>
      <c r="D173" s="359"/>
      <c r="E173" s="359"/>
      <c r="F173" s="359"/>
      <c r="G173" s="359"/>
      <c r="H173" s="360" t="s">
        <v>128</v>
      </c>
      <c r="I173" s="361"/>
    </row>
    <row r="174" spans="3:11" x14ac:dyDescent="0.25">
      <c r="C174" s="292"/>
      <c r="D174" s="289"/>
      <c r="E174" s="299"/>
      <c r="F174" s="362" t="s">
        <v>168</v>
      </c>
      <c r="G174" s="362"/>
      <c r="H174" s="354" t="s">
        <v>181</v>
      </c>
      <c r="I174" s="355"/>
    </row>
    <row r="175" spans="3:11" x14ac:dyDescent="0.25">
      <c r="C175" s="288" t="s">
        <v>159</v>
      </c>
      <c r="D175" s="289"/>
      <c r="E175" s="289"/>
      <c r="F175" s="232"/>
      <c r="G175" s="297"/>
      <c r="H175" s="356" t="s">
        <v>139</v>
      </c>
      <c r="I175" s="357"/>
    </row>
    <row r="176" spans="3:11" x14ac:dyDescent="0.25">
      <c r="C176" s="290" t="s">
        <v>160</v>
      </c>
      <c r="D176" s="289"/>
      <c r="E176" s="289"/>
      <c r="F176" s="232"/>
      <c r="G176" s="297"/>
      <c r="H176" s="295"/>
      <c r="I176" s="47"/>
    </row>
    <row r="177" spans="3:9" x14ac:dyDescent="0.25">
      <c r="C177" s="291" t="s">
        <v>178</v>
      </c>
      <c r="D177" s="289"/>
      <c r="E177" s="289"/>
      <c r="F177" s="232"/>
      <c r="G177" s="297"/>
      <c r="H177" s="300"/>
      <c r="I177" s="47"/>
    </row>
    <row r="178" spans="3:9" x14ac:dyDescent="0.25">
      <c r="C178" s="291" t="s">
        <v>179</v>
      </c>
      <c r="D178" s="289"/>
      <c r="E178" s="289"/>
      <c r="F178" s="232"/>
      <c r="G178" s="297"/>
      <c r="H178" s="300"/>
      <c r="I178" s="47"/>
    </row>
    <row r="179" spans="3:9" x14ac:dyDescent="0.25">
      <c r="C179" s="292"/>
      <c r="D179" s="289"/>
      <c r="E179" s="289"/>
      <c r="F179" s="232"/>
      <c r="G179" s="297"/>
      <c r="H179" s="300"/>
      <c r="I179" s="47"/>
    </row>
    <row r="180" spans="3:9" x14ac:dyDescent="0.25">
      <c r="C180" s="292"/>
      <c r="D180" s="289"/>
      <c r="E180" s="289"/>
      <c r="F180" s="232"/>
      <c r="G180" s="297"/>
      <c r="H180" s="300"/>
      <c r="I180" s="47"/>
    </row>
    <row r="181" spans="3:9" x14ac:dyDescent="0.25">
      <c r="C181" s="292"/>
      <c r="D181" s="289"/>
      <c r="E181" s="289"/>
      <c r="F181" s="232"/>
      <c r="G181" s="297"/>
      <c r="H181" s="300"/>
      <c r="I181" s="47"/>
    </row>
    <row r="182" spans="3:9" x14ac:dyDescent="0.25">
      <c r="C182" s="292"/>
      <c r="D182" s="289"/>
      <c r="E182" s="289"/>
      <c r="F182" s="232"/>
      <c r="G182" s="297"/>
      <c r="H182" s="300"/>
      <c r="I182" s="47"/>
    </row>
    <row r="183" spans="3:9" x14ac:dyDescent="0.25">
      <c r="C183" s="302" t="s">
        <v>180</v>
      </c>
      <c r="D183" s="289"/>
      <c r="E183" s="289"/>
      <c r="F183" s="232"/>
      <c r="G183" s="297"/>
      <c r="H183" s="300"/>
      <c r="I183" s="47"/>
    </row>
    <row r="184" spans="3:9" ht="28.2" customHeight="1" thickBot="1" x14ac:dyDescent="0.3">
      <c r="C184" s="293"/>
      <c r="D184" s="294"/>
      <c r="E184" s="294"/>
      <c r="F184" s="239"/>
      <c r="G184" s="296"/>
      <c r="H184" s="298"/>
      <c r="I184" s="52"/>
    </row>
    <row r="185" spans="3:9" ht="20.399999999999999" customHeight="1" thickBot="1" x14ac:dyDescent="0.3">
      <c r="C185" s="306" t="s">
        <v>186</v>
      </c>
      <c r="D185" s="307"/>
      <c r="E185" s="307"/>
      <c r="F185" s="308"/>
      <c r="G185" s="309"/>
      <c r="H185" s="364" t="s">
        <v>129</v>
      </c>
      <c r="I185" s="365"/>
    </row>
    <row r="186" spans="3:9" x14ac:dyDescent="0.25">
      <c r="C186" s="287"/>
      <c r="D186" s="289"/>
      <c r="E186" s="299"/>
      <c r="F186" s="362" t="s">
        <v>183</v>
      </c>
      <c r="G186" s="363"/>
      <c r="H186" s="354" t="s">
        <v>181</v>
      </c>
      <c r="I186" s="355"/>
    </row>
    <row r="187" spans="3:9" x14ac:dyDescent="0.25">
      <c r="C187" s="288" t="s">
        <v>159</v>
      </c>
      <c r="D187" s="289"/>
      <c r="E187" s="289"/>
      <c r="F187" s="232"/>
      <c r="G187" s="233"/>
      <c r="H187" s="356" t="s">
        <v>140</v>
      </c>
      <c r="I187" s="357"/>
    </row>
    <row r="188" spans="3:9" x14ac:dyDescent="0.25">
      <c r="C188" s="290" t="s">
        <v>160</v>
      </c>
      <c r="D188" s="289"/>
      <c r="E188" s="289"/>
      <c r="F188" s="232"/>
      <c r="G188" s="233"/>
      <c r="H188" s="269"/>
      <c r="I188" s="47"/>
    </row>
    <row r="189" spans="3:9" x14ac:dyDescent="0.25">
      <c r="C189" s="291" t="s">
        <v>184</v>
      </c>
      <c r="D189" s="289"/>
      <c r="E189" s="289"/>
      <c r="F189" s="232"/>
      <c r="G189" s="233"/>
      <c r="H189" s="269"/>
      <c r="I189" s="47"/>
    </row>
    <row r="190" spans="3:9" ht="27.6" customHeight="1" x14ac:dyDescent="0.25">
      <c r="C190" s="352" t="s">
        <v>185</v>
      </c>
      <c r="D190" s="353"/>
      <c r="E190" s="289"/>
      <c r="F190" s="232"/>
      <c r="G190" s="233"/>
      <c r="H190" s="269"/>
      <c r="I190" s="47"/>
    </row>
    <row r="191" spans="3:9" x14ac:dyDescent="0.25">
      <c r="C191" s="292"/>
      <c r="D191" s="289"/>
      <c r="E191" s="289"/>
      <c r="F191" s="232"/>
      <c r="G191" s="233"/>
      <c r="H191" s="269"/>
      <c r="I191" s="47"/>
    </row>
    <row r="192" spans="3:9" x14ac:dyDescent="0.25">
      <c r="C192" s="292"/>
      <c r="D192" s="289"/>
      <c r="E192" s="289"/>
      <c r="F192" s="232"/>
      <c r="G192" s="233"/>
      <c r="H192" s="269"/>
      <c r="I192" s="47"/>
    </row>
    <row r="193" spans="3:10" x14ac:dyDescent="0.25">
      <c r="C193" s="269"/>
      <c r="G193" s="301"/>
      <c r="H193" s="269"/>
      <c r="I193" s="47"/>
    </row>
    <row r="194" spans="3:10" x14ac:dyDescent="0.25">
      <c r="C194" s="292"/>
      <c r="D194" s="289"/>
      <c r="E194" s="289"/>
      <c r="F194" s="232"/>
      <c r="G194" s="233"/>
      <c r="H194" s="269"/>
      <c r="I194" s="47"/>
    </row>
    <row r="195" spans="3:10" x14ac:dyDescent="0.25">
      <c r="C195" s="304" t="s">
        <v>180</v>
      </c>
      <c r="D195" s="303"/>
      <c r="E195" s="303"/>
      <c r="F195" s="303"/>
      <c r="G195" s="233"/>
      <c r="H195" s="269"/>
      <c r="I195" s="47"/>
    </row>
    <row r="196" spans="3:10" x14ac:dyDescent="0.25">
      <c r="C196" s="290"/>
      <c r="D196" s="289"/>
      <c r="E196" s="289"/>
      <c r="F196" s="232"/>
      <c r="G196" s="233"/>
      <c r="H196" s="269"/>
      <c r="I196" s="47"/>
    </row>
    <row r="197" spans="3:10" ht="13.8" thickBot="1" x14ac:dyDescent="0.3">
      <c r="C197" s="293"/>
      <c r="D197" s="294"/>
      <c r="E197" s="294"/>
      <c r="F197" s="239"/>
      <c r="G197" s="240"/>
      <c r="H197" s="305"/>
      <c r="I197" s="52"/>
    </row>
    <row r="203" spans="3:10" x14ac:dyDescent="0.25">
      <c r="D203" s="350"/>
      <c r="E203" s="350"/>
      <c r="F203" s="350"/>
      <c r="G203" s="350"/>
      <c r="H203" s="350"/>
      <c r="I203" s="350"/>
      <c r="J203" s="350"/>
    </row>
  </sheetData>
  <mergeCells count="38">
    <mergeCell ref="F115:H115"/>
    <mergeCell ref="F3:K3"/>
    <mergeCell ref="D118:J118"/>
    <mergeCell ref="D120:J120"/>
    <mergeCell ref="C124:G124"/>
    <mergeCell ref="H124:I124"/>
    <mergeCell ref="H125:I125"/>
    <mergeCell ref="H126:I126"/>
    <mergeCell ref="F127:G127"/>
    <mergeCell ref="H127:I127"/>
    <mergeCell ref="H128:I128"/>
    <mergeCell ref="C132:E133"/>
    <mergeCell ref="C134:E134"/>
    <mergeCell ref="H137:I137"/>
    <mergeCell ref="H138:I138"/>
    <mergeCell ref="F139:G139"/>
    <mergeCell ref="H139:I139"/>
    <mergeCell ref="C147:E147"/>
    <mergeCell ref="H150:I150"/>
    <mergeCell ref="H151:I151"/>
    <mergeCell ref="F152:G152"/>
    <mergeCell ref="H152:I152"/>
    <mergeCell ref="D203:J203"/>
    <mergeCell ref="D119:J119"/>
    <mergeCell ref="C190:D190"/>
    <mergeCell ref="H186:I186"/>
    <mergeCell ref="H187:I187"/>
    <mergeCell ref="H175:I175"/>
    <mergeCell ref="C173:G173"/>
    <mergeCell ref="H173:I173"/>
    <mergeCell ref="F186:G186"/>
    <mergeCell ref="H185:I185"/>
    <mergeCell ref="H161:I161"/>
    <mergeCell ref="H162:I162"/>
    <mergeCell ref="F163:G163"/>
    <mergeCell ref="H163:I163"/>
    <mergeCell ref="F174:G174"/>
    <mergeCell ref="H174:I174"/>
  </mergeCells>
  <hyperlinks>
    <hyperlink ref="F75" r:id="rId1" display="New workingMonthly Avg TER Template.xlsx" xr:uid="{96C82B67-0BCA-4E61-BAA0-D88AD5FCD3F6}"/>
    <hyperlink ref="G75:K75" r:id="rId2" display="New workingMonthly Avg TER Template.xlsx" xr:uid="{512E9E8F-C7C7-47DF-83F0-950AE7B71157}"/>
  </hyperlinks>
  <printOptions horizontalCentered="1"/>
  <pageMargins left="0.23622047244094491" right="0" top="0.74803149606299213" bottom="0" header="0.31496062992125984" footer="0.31496062992125984"/>
  <pageSetup paperSize="8" scale="63" fitToHeight="0" orientation="landscape" r:id="rId3"/>
  <headerFooter alignWithMargins="0">
    <oddFooter>&amp;C&amp;1#&amp;"Calibri"&amp;10&amp;K000000 For internal use only</oddFooter>
  </headerFooter>
  <rowBreaks count="1" manualBreakCount="1">
    <brk id="59" min="2" max="10"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K93"/>
  <sheetViews>
    <sheetView topLeftCell="A42" zoomScale="80" zoomScaleNormal="80" workbookViewId="0">
      <selection activeCell="C37" sqref="C37"/>
    </sheetView>
  </sheetViews>
  <sheetFormatPr defaultColWidth="9.109375" defaultRowHeight="13.2" x14ac:dyDescent="0.25"/>
  <cols>
    <col min="1" max="1" width="3.6640625" style="8" customWidth="1"/>
    <col min="2" max="2" width="7.44140625" style="125" customWidth="1"/>
    <col min="3" max="3" width="38" style="16" customWidth="1"/>
    <col min="4" max="4" width="21.5546875" style="8" customWidth="1"/>
    <col min="5" max="5" width="19.109375" style="8" customWidth="1"/>
    <col min="6" max="6" width="13.33203125" style="8" customWidth="1"/>
    <col min="7" max="7" width="11.33203125" style="13" customWidth="1"/>
    <col min="8" max="8" width="22.109375" style="13" customWidth="1"/>
    <col min="9" max="9" width="36.5546875" style="13" customWidth="1"/>
    <col min="10" max="10" width="1.44140625" style="13" customWidth="1"/>
    <col min="11" max="11" width="4.6640625" style="13" customWidth="1"/>
    <col min="12" max="16384" width="9.109375" style="8"/>
  </cols>
  <sheetData>
    <row r="1" spans="2:11" ht="13.8" thickBot="1" x14ac:dyDescent="0.3"/>
    <row r="2" spans="2:11" ht="13.8" x14ac:dyDescent="0.25">
      <c r="B2" s="127"/>
      <c r="C2" s="128"/>
      <c r="D2" s="129"/>
      <c r="E2" s="129"/>
      <c r="F2" s="129"/>
      <c r="G2" s="130"/>
      <c r="H2" s="130"/>
      <c r="I2" s="131"/>
      <c r="J2" s="7"/>
      <c r="K2" s="7"/>
    </row>
    <row r="3" spans="2:11" ht="13.8" x14ac:dyDescent="0.25">
      <c r="B3" s="132"/>
      <c r="C3" s="133" t="s">
        <v>90</v>
      </c>
      <c r="D3" s="5"/>
      <c r="E3" s="5"/>
      <c r="F3" s="5"/>
      <c r="G3" s="7"/>
      <c r="H3" s="7"/>
      <c r="I3" s="134"/>
      <c r="J3" s="7"/>
      <c r="K3" s="7"/>
    </row>
    <row r="4" spans="2:11" ht="13.8" x14ac:dyDescent="0.25">
      <c r="B4" s="132"/>
      <c r="C4" s="135"/>
      <c r="D4" s="5"/>
      <c r="E4" s="5"/>
      <c r="F4" s="5"/>
      <c r="G4" s="7"/>
      <c r="H4" s="7"/>
      <c r="I4" s="134"/>
      <c r="J4" s="7"/>
      <c r="K4" s="7"/>
    </row>
    <row r="5" spans="2:11" ht="13.8" x14ac:dyDescent="0.25">
      <c r="B5" s="132"/>
      <c r="C5" s="133" t="s">
        <v>131</v>
      </c>
      <c r="D5" s="5"/>
      <c r="E5" s="5"/>
      <c r="F5" s="5"/>
      <c r="G5" s="7"/>
      <c r="H5" s="7"/>
      <c r="I5" s="134"/>
      <c r="J5" s="7"/>
      <c r="K5" s="7"/>
    </row>
    <row r="6" spans="2:11" ht="13.8" x14ac:dyDescent="0.25">
      <c r="B6" s="132"/>
      <c r="C6" s="136"/>
      <c r="D6" s="5"/>
      <c r="E6" s="5"/>
      <c r="F6" s="5"/>
      <c r="G6" s="7"/>
      <c r="H6" s="7"/>
      <c r="I6" s="134"/>
      <c r="J6" s="7"/>
      <c r="K6" s="7"/>
    </row>
    <row r="7" spans="2:11" ht="18.75" customHeight="1" x14ac:dyDescent="0.25">
      <c r="B7" s="132">
        <v>1</v>
      </c>
      <c r="C7" s="402" t="s">
        <v>88</v>
      </c>
      <c r="D7" s="402"/>
      <c r="E7" s="402"/>
      <c r="F7" s="402"/>
      <c r="G7" s="402"/>
      <c r="H7" s="402"/>
      <c r="I7" s="403"/>
      <c r="J7" s="7"/>
      <c r="K7" s="7"/>
    </row>
    <row r="8" spans="2:11" ht="13.8" x14ac:dyDescent="0.25">
      <c r="B8" s="132"/>
      <c r="G8" s="8"/>
      <c r="H8" s="8"/>
      <c r="I8" s="137"/>
      <c r="J8" s="8"/>
      <c r="K8" s="8"/>
    </row>
    <row r="9" spans="2:11" ht="14.25" customHeight="1" x14ac:dyDescent="0.25">
      <c r="B9" s="132">
        <v>2</v>
      </c>
      <c r="C9" s="400" t="s">
        <v>54</v>
      </c>
      <c r="D9" s="400"/>
      <c r="E9" s="400"/>
      <c r="F9" s="400"/>
      <c r="G9" s="400"/>
      <c r="H9" s="400"/>
      <c r="I9" s="401"/>
      <c r="J9" s="7"/>
      <c r="K9" s="7"/>
    </row>
    <row r="10" spans="2:11" ht="14.25" customHeight="1" x14ac:dyDescent="0.25">
      <c r="B10" s="132"/>
      <c r="C10" s="400" t="s">
        <v>55</v>
      </c>
      <c r="D10" s="400"/>
      <c r="E10" s="400"/>
      <c r="F10" s="400"/>
      <c r="G10" s="400"/>
      <c r="H10" s="400"/>
      <c r="I10" s="401"/>
      <c r="J10" s="7"/>
      <c r="K10" s="7"/>
    </row>
    <row r="11" spans="2:11" ht="13.8" x14ac:dyDescent="0.25">
      <c r="B11" s="132"/>
      <c r="G11" s="8"/>
      <c r="H11" s="8"/>
      <c r="I11" s="137"/>
      <c r="J11" s="8"/>
      <c r="K11" s="8"/>
    </row>
    <row r="12" spans="2:11" ht="15" customHeight="1" x14ac:dyDescent="0.25">
      <c r="B12" s="132">
        <v>3</v>
      </c>
      <c r="C12" s="400" t="s">
        <v>56</v>
      </c>
      <c r="D12" s="400"/>
      <c r="E12" s="400"/>
      <c r="F12" s="400"/>
      <c r="G12" s="400"/>
      <c r="H12" s="400"/>
      <c r="I12" s="401"/>
      <c r="J12" s="7"/>
      <c r="K12" s="7"/>
    </row>
    <row r="13" spans="2:11" ht="13.8" x14ac:dyDescent="0.25">
      <c r="B13" s="132" t="s">
        <v>57</v>
      </c>
      <c r="G13" s="8"/>
      <c r="H13" s="8"/>
      <c r="I13" s="137"/>
      <c r="J13" s="8"/>
      <c r="K13" s="8"/>
    </row>
    <row r="14" spans="2:11" ht="33.75" customHeight="1" x14ac:dyDescent="0.25">
      <c r="B14" s="132">
        <v>4</v>
      </c>
      <c r="C14" s="404" t="s">
        <v>194</v>
      </c>
      <c r="D14" s="404"/>
      <c r="E14" s="404"/>
      <c r="F14" s="404"/>
      <c r="G14" s="404"/>
      <c r="H14" s="404"/>
      <c r="I14" s="405"/>
      <c r="J14" s="7"/>
      <c r="K14" s="7"/>
    </row>
    <row r="15" spans="2:11" ht="13.8" x14ac:dyDescent="0.25">
      <c r="B15" s="132"/>
      <c r="G15" s="8"/>
      <c r="H15" s="8"/>
      <c r="I15" s="137"/>
      <c r="J15" s="8"/>
      <c r="K15" s="8"/>
    </row>
    <row r="16" spans="2:11" ht="21.75" customHeight="1" x14ac:dyDescent="0.25">
      <c r="B16" s="132">
        <v>5</v>
      </c>
      <c r="C16" s="404" t="s">
        <v>132</v>
      </c>
      <c r="D16" s="404"/>
      <c r="E16" s="404"/>
      <c r="F16" s="404"/>
      <c r="G16" s="404"/>
      <c r="H16" s="404"/>
      <c r="I16" s="405"/>
      <c r="J16" s="8"/>
      <c r="K16" s="7"/>
    </row>
    <row r="17" spans="2:11" ht="18.75" customHeight="1" x14ac:dyDescent="0.3">
      <c r="B17" s="132"/>
      <c r="C17" s="138" t="s">
        <v>58</v>
      </c>
      <c r="D17" s="139" t="s">
        <v>59</v>
      </c>
      <c r="E17" s="140" t="s">
        <v>60</v>
      </c>
      <c r="G17" s="8"/>
      <c r="H17" s="8"/>
      <c r="I17" s="137"/>
      <c r="J17" s="8"/>
      <c r="K17" s="7"/>
    </row>
    <row r="18" spans="2:11" s="21" customFormat="1" ht="28.2" customHeight="1" x14ac:dyDescent="0.25">
      <c r="B18" s="141"/>
      <c r="C18" s="142" t="s">
        <v>107</v>
      </c>
      <c r="D18" s="143">
        <v>6540.1943858750001</v>
      </c>
      <c r="E18" s="144">
        <v>0.108</v>
      </c>
      <c r="I18" s="145"/>
      <c r="K18" s="22"/>
    </row>
    <row r="19" spans="2:11" s="21" customFormat="1" ht="28.2" customHeight="1" x14ac:dyDescent="0.25">
      <c r="B19" s="141"/>
      <c r="C19" s="142" t="s">
        <v>128</v>
      </c>
      <c r="D19" s="143">
        <v>338.31545922499998</v>
      </c>
      <c r="E19" s="144">
        <v>0.78010000000000002</v>
      </c>
      <c r="I19" s="145"/>
      <c r="K19" s="22"/>
    </row>
    <row r="20" spans="2:11" s="21" customFormat="1" ht="28.2" customHeight="1" x14ac:dyDescent="0.25">
      <c r="B20" s="141"/>
      <c r="C20" s="142" t="s">
        <v>129</v>
      </c>
      <c r="D20" s="143">
        <v>77.661948749999993</v>
      </c>
      <c r="E20" s="144">
        <v>0.22439999999999999</v>
      </c>
      <c r="I20" s="145"/>
      <c r="K20" s="22"/>
    </row>
    <row r="21" spans="2:11" ht="23.4" customHeight="1" x14ac:dyDescent="0.25">
      <c r="B21" s="132"/>
      <c r="C21" s="146" t="s">
        <v>138</v>
      </c>
      <c r="G21" s="8"/>
      <c r="H21" s="8"/>
      <c r="I21" s="137"/>
      <c r="J21" s="8"/>
      <c r="K21" s="7"/>
    </row>
    <row r="22" spans="2:11" ht="15" customHeight="1" x14ac:dyDescent="0.25">
      <c r="B22" s="132"/>
      <c r="C22" s="147"/>
      <c r="G22" s="8"/>
      <c r="H22" s="8"/>
      <c r="I22" s="137"/>
      <c r="J22" s="8"/>
      <c r="K22" s="7"/>
    </row>
    <row r="23" spans="2:11" ht="22.5" customHeight="1" x14ac:dyDescent="0.25">
      <c r="B23" s="132">
        <v>6</v>
      </c>
      <c r="C23" s="404" t="s">
        <v>133</v>
      </c>
      <c r="D23" s="404"/>
      <c r="E23" s="404"/>
      <c r="F23" s="404"/>
      <c r="G23" s="404"/>
      <c r="H23" s="404"/>
      <c r="I23" s="405"/>
      <c r="J23" s="8"/>
      <c r="K23" s="7"/>
    </row>
    <row r="24" spans="2:11" ht="15" customHeight="1" x14ac:dyDescent="0.3">
      <c r="B24" s="132"/>
      <c r="C24" s="138" t="s">
        <v>58</v>
      </c>
      <c r="D24" s="140" t="s">
        <v>61</v>
      </c>
      <c r="E24" s="140" t="s">
        <v>60</v>
      </c>
      <c r="G24" s="8"/>
      <c r="H24" s="8"/>
      <c r="I24" s="137"/>
      <c r="J24" s="8"/>
      <c r="K24" s="7"/>
    </row>
    <row r="25" spans="2:11" s="21" customFormat="1" ht="28.2" customHeight="1" x14ac:dyDescent="0.25">
      <c r="B25" s="141"/>
      <c r="C25" s="142" t="s">
        <v>107</v>
      </c>
      <c r="D25" s="143">
        <v>9373.6638803540009</v>
      </c>
      <c r="E25" s="144">
        <v>0.15479999999999999</v>
      </c>
      <c r="I25" s="145"/>
      <c r="K25" s="22"/>
    </row>
    <row r="26" spans="2:11" ht="39" customHeight="1" x14ac:dyDescent="0.25">
      <c r="B26" s="132"/>
      <c r="C26" s="406" t="s">
        <v>154</v>
      </c>
      <c r="D26" s="406"/>
      <c r="E26" s="406"/>
      <c r="F26" s="406"/>
      <c r="G26" s="406"/>
      <c r="H26" s="406"/>
      <c r="I26" s="137"/>
      <c r="J26" s="8"/>
      <c r="K26" s="7"/>
    </row>
    <row r="27" spans="2:11" ht="15" customHeight="1" x14ac:dyDescent="0.25">
      <c r="B27" s="132"/>
      <c r="C27" s="147"/>
      <c r="G27" s="8"/>
      <c r="H27" s="8"/>
      <c r="I27" s="137"/>
      <c r="J27" s="8"/>
      <c r="K27" s="7"/>
    </row>
    <row r="28" spans="2:11" ht="14.25" customHeight="1" x14ac:dyDescent="0.25">
      <c r="B28" s="132">
        <v>7</v>
      </c>
      <c r="C28" s="400" t="s">
        <v>134</v>
      </c>
      <c r="D28" s="400"/>
      <c r="E28" s="400"/>
      <c r="F28" s="400"/>
      <c r="G28" s="400"/>
      <c r="H28" s="400"/>
      <c r="I28" s="401"/>
      <c r="J28" s="7"/>
      <c r="K28" s="7"/>
    </row>
    <row r="29" spans="2:11" ht="13.8" x14ac:dyDescent="0.25">
      <c r="B29" s="132"/>
      <c r="G29" s="8"/>
      <c r="H29" s="8"/>
      <c r="I29" s="137"/>
      <c r="J29" s="8"/>
      <c r="K29" s="8"/>
    </row>
    <row r="30" spans="2:11" ht="17.25" customHeight="1" x14ac:dyDescent="0.25">
      <c r="B30" s="132">
        <v>8</v>
      </c>
      <c r="C30" s="400" t="s">
        <v>62</v>
      </c>
      <c r="D30" s="400"/>
      <c r="E30" s="400"/>
      <c r="F30" s="400"/>
      <c r="G30" s="400"/>
      <c r="H30" s="400"/>
      <c r="I30" s="401"/>
      <c r="J30" s="7"/>
      <c r="K30" s="7"/>
    </row>
    <row r="31" spans="2:11" ht="13.8" x14ac:dyDescent="0.25">
      <c r="B31" s="148"/>
      <c r="G31" s="8"/>
      <c r="H31" s="8"/>
      <c r="I31" s="137"/>
      <c r="J31" s="8"/>
      <c r="K31" s="8"/>
    </row>
    <row r="32" spans="2:11" ht="13.8" x14ac:dyDescent="0.25">
      <c r="B32" s="148">
        <v>9</v>
      </c>
      <c r="C32" s="400" t="s">
        <v>145</v>
      </c>
      <c r="D32" s="400"/>
      <c r="E32" s="400"/>
      <c r="F32" s="400"/>
      <c r="G32" s="400"/>
      <c r="H32" s="400"/>
      <c r="I32" s="401"/>
      <c r="J32" s="8"/>
      <c r="K32" s="8"/>
    </row>
    <row r="33" spans="2:11" ht="13.8" x14ac:dyDescent="0.25">
      <c r="B33" s="148"/>
      <c r="G33" s="8"/>
      <c r="H33" s="8"/>
      <c r="I33" s="137"/>
      <c r="J33" s="8"/>
      <c r="K33" s="8"/>
    </row>
    <row r="34" spans="2:11" ht="13.8" x14ac:dyDescent="0.25">
      <c r="B34" s="148">
        <v>10</v>
      </c>
      <c r="C34" s="400" t="s">
        <v>142</v>
      </c>
      <c r="D34" s="400"/>
      <c r="E34" s="400"/>
      <c r="F34" s="400"/>
      <c r="G34" s="400"/>
      <c r="H34" s="400"/>
      <c r="I34" s="401"/>
      <c r="J34" s="8"/>
      <c r="K34" s="8"/>
    </row>
    <row r="35" spans="2:11" ht="21.6" customHeight="1" x14ac:dyDescent="0.25">
      <c r="B35" s="148"/>
      <c r="C35" s="149" t="s">
        <v>58</v>
      </c>
      <c r="D35" s="150"/>
      <c r="E35" s="151" t="s">
        <v>143</v>
      </c>
      <c r="G35" s="8"/>
      <c r="H35" s="8"/>
      <c r="I35" s="137"/>
      <c r="J35" s="8"/>
      <c r="K35" s="8"/>
    </row>
    <row r="36" spans="2:11" ht="16.8" customHeight="1" x14ac:dyDescent="0.25">
      <c r="B36" s="148"/>
      <c r="C36" s="152" t="s">
        <v>128</v>
      </c>
      <c r="D36" s="150"/>
      <c r="E36" s="319">
        <v>45232</v>
      </c>
      <c r="G36" s="8"/>
      <c r="H36" s="8"/>
      <c r="I36" s="137"/>
      <c r="J36" s="8"/>
      <c r="K36" s="8"/>
    </row>
    <row r="37" spans="2:11" ht="16.8" customHeight="1" x14ac:dyDescent="0.25">
      <c r="B37" s="148"/>
      <c r="C37" s="152" t="s">
        <v>129</v>
      </c>
      <c r="D37" s="150"/>
      <c r="E37" s="319">
        <v>45349</v>
      </c>
      <c r="G37" s="8"/>
      <c r="H37" s="8"/>
      <c r="I37" s="137"/>
      <c r="J37" s="8"/>
      <c r="K37" s="8"/>
    </row>
    <row r="38" spans="2:11" ht="13.8" x14ac:dyDescent="0.25">
      <c r="B38" s="148"/>
      <c r="G38" s="8"/>
      <c r="H38" s="8"/>
      <c r="I38" s="137"/>
      <c r="J38" s="8"/>
      <c r="K38" s="8"/>
    </row>
    <row r="39" spans="2:11" ht="13.8" x14ac:dyDescent="0.25">
      <c r="B39" s="148">
        <v>11</v>
      </c>
      <c r="C39" s="400" t="s">
        <v>144</v>
      </c>
      <c r="D39" s="400"/>
      <c r="E39" s="400"/>
      <c r="F39" s="400"/>
      <c r="G39" s="400"/>
      <c r="H39" s="400"/>
      <c r="I39" s="401"/>
      <c r="J39" s="8"/>
      <c r="K39" s="8"/>
    </row>
    <row r="40" spans="2:11" ht="13.8" x14ac:dyDescent="0.25">
      <c r="B40" s="148"/>
      <c r="G40" s="8"/>
      <c r="H40" s="8"/>
      <c r="I40" s="137"/>
      <c r="J40" s="8"/>
      <c r="K40" s="8"/>
    </row>
    <row r="41" spans="2:11" ht="13.8" x14ac:dyDescent="0.25">
      <c r="B41" s="148">
        <v>12</v>
      </c>
      <c r="C41" s="400" t="s">
        <v>146</v>
      </c>
      <c r="D41" s="400"/>
      <c r="E41" s="400"/>
      <c r="F41" s="400"/>
      <c r="G41" s="400"/>
      <c r="H41" s="400"/>
      <c r="I41" s="401"/>
      <c r="J41" s="8"/>
      <c r="K41" s="8"/>
    </row>
    <row r="42" spans="2:11" ht="13.8" x14ac:dyDescent="0.25">
      <c r="B42" s="148"/>
      <c r="G42" s="8"/>
      <c r="H42" s="8"/>
      <c r="I42" s="137"/>
      <c r="J42" s="8"/>
      <c r="K42" s="8"/>
    </row>
    <row r="43" spans="2:11" s="6" customFormat="1" ht="15" customHeight="1" x14ac:dyDescent="0.25">
      <c r="B43" s="132">
        <v>13</v>
      </c>
      <c r="C43" s="400" t="s">
        <v>63</v>
      </c>
      <c r="D43" s="400"/>
      <c r="E43" s="400"/>
      <c r="F43" s="400"/>
      <c r="G43" s="400"/>
      <c r="H43" s="400"/>
      <c r="I43" s="401"/>
      <c r="J43" s="9"/>
      <c r="K43" s="9"/>
    </row>
    <row r="44" spans="2:11" ht="13.8" x14ac:dyDescent="0.25">
      <c r="B44" s="132"/>
      <c r="G44" s="8"/>
      <c r="H44" s="8"/>
      <c r="I44" s="137"/>
      <c r="J44" s="8"/>
      <c r="K44" s="8"/>
    </row>
    <row r="45" spans="2:11" ht="14.25" customHeight="1" x14ac:dyDescent="0.25">
      <c r="B45" s="132">
        <v>14</v>
      </c>
      <c r="C45" s="400" t="s">
        <v>135</v>
      </c>
      <c r="D45" s="400"/>
      <c r="E45" s="400"/>
      <c r="F45" s="400"/>
      <c r="G45" s="400"/>
      <c r="H45" s="400"/>
      <c r="I45" s="401"/>
      <c r="J45" s="7"/>
      <c r="K45" s="7"/>
    </row>
    <row r="46" spans="2:11" ht="13.8" x14ac:dyDescent="0.25">
      <c r="B46" s="132"/>
      <c r="G46" s="8"/>
      <c r="H46" s="8"/>
      <c r="I46" s="137"/>
      <c r="J46" s="8"/>
      <c r="K46" s="8"/>
    </row>
    <row r="47" spans="2:11" ht="13.8" x14ac:dyDescent="0.25">
      <c r="B47" s="132">
        <v>15</v>
      </c>
      <c r="C47" s="136" t="s">
        <v>136</v>
      </c>
      <c r="D47" s="5"/>
      <c r="E47" s="5"/>
      <c r="F47" s="5"/>
      <c r="G47" s="7"/>
      <c r="H47" s="7"/>
      <c r="I47" s="134"/>
      <c r="J47" s="7"/>
      <c r="K47" s="7"/>
    </row>
    <row r="48" spans="2:11" ht="13.8" x14ac:dyDescent="0.25">
      <c r="B48" s="132"/>
      <c r="G48" s="8"/>
      <c r="H48" s="8"/>
      <c r="I48" s="137"/>
      <c r="J48" s="8"/>
      <c r="K48" s="8"/>
    </row>
    <row r="49" spans="2:11" ht="13.8" x14ac:dyDescent="0.25">
      <c r="B49" s="132">
        <v>16</v>
      </c>
      <c r="C49" s="400" t="s">
        <v>89</v>
      </c>
      <c r="D49" s="400"/>
      <c r="E49" s="400"/>
      <c r="F49" s="400"/>
      <c r="G49" s="400"/>
      <c r="H49" s="400"/>
      <c r="I49" s="401"/>
      <c r="J49" s="7"/>
      <c r="K49" s="7"/>
    </row>
    <row r="50" spans="2:11" ht="13.8" x14ac:dyDescent="0.25">
      <c r="B50" s="132"/>
      <c r="C50" s="135"/>
      <c r="D50" s="6"/>
      <c r="E50" s="6"/>
      <c r="F50" s="6"/>
      <c r="G50" s="6"/>
      <c r="H50" s="6"/>
      <c r="I50" s="153"/>
      <c r="J50" s="8"/>
      <c r="K50" s="8"/>
    </row>
    <row r="51" spans="2:11" s="11" customFormat="1" ht="14.25" customHeight="1" x14ac:dyDescent="0.25">
      <c r="B51" s="154">
        <v>17</v>
      </c>
      <c r="C51" s="407" t="s">
        <v>137</v>
      </c>
      <c r="D51" s="407"/>
      <c r="E51" s="407"/>
      <c r="F51" s="407"/>
      <c r="G51" s="407"/>
      <c r="H51" s="407"/>
      <c r="I51" s="408"/>
      <c r="J51" s="10"/>
      <c r="K51" s="10"/>
    </row>
    <row r="52" spans="2:11" ht="13.8" x14ac:dyDescent="0.25">
      <c r="B52" s="132"/>
      <c r="G52" s="8"/>
      <c r="H52" s="8"/>
      <c r="I52" s="137"/>
      <c r="J52" s="8"/>
      <c r="K52" s="8"/>
    </row>
    <row r="53" spans="2:11" ht="28.2" customHeight="1" x14ac:dyDescent="0.25">
      <c r="B53" s="132">
        <v>18</v>
      </c>
      <c r="C53" s="409" t="s">
        <v>147</v>
      </c>
      <c r="D53" s="409"/>
      <c r="E53" s="409"/>
      <c r="F53" s="409"/>
      <c r="G53" s="409"/>
      <c r="H53" s="409"/>
      <c r="I53" s="410"/>
      <c r="J53" s="8"/>
      <c r="K53" s="8"/>
    </row>
    <row r="54" spans="2:11" ht="13.8" x14ac:dyDescent="0.25">
      <c r="B54" s="132"/>
      <c r="G54" s="8"/>
      <c r="H54" s="8"/>
      <c r="I54" s="137"/>
      <c r="J54" s="8"/>
      <c r="K54" s="8"/>
    </row>
    <row r="55" spans="2:11" ht="13.8" x14ac:dyDescent="0.25">
      <c r="B55" s="132">
        <v>19</v>
      </c>
      <c r="C55" s="155" t="s">
        <v>148</v>
      </c>
      <c r="G55" s="8"/>
      <c r="H55" s="8"/>
      <c r="I55" s="137"/>
      <c r="J55" s="8"/>
      <c r="K55" s="8"/>
    </row>
    <row r="56" spans="2:11" ht="13.8" x14ac:dyDescent="0.25">
      <c r="B56" s="132"/>
      <c r="G56" s="8"/>
      <c r="H56" s="8"/>
      <c r="I56" s="137"/>
      <c r="J56" s="8"/>
      <c r="K56" s="8"/>
    </row>
    <row r="57" spans="2:11" ht="13.8" x14ac:dyDescent="0.25">
      <c r="B57" s="132">
        <v>20</v>
      </c>
      <c r="C57" s="136" t="s">
        <v>149</v>
      </c>
      <c r="G57" s="8"/>
      <c r="H57" s="8"/>
      <c r="I57" s="137"/>
      <c r="J57" s="8"/>
      <c r="K57" s="8"/>
    </row>
    <row r="58" spans="2:11" ht="13.8" x14ac:dyDescent="0.25">
      <c r="B58" s="132"/>
      <c r="G58" s="8"/>
      <c r="H58" s="8"/>
      <c r="I58" s="137"/>
      <c r="J58" s="8"/>
      <c r="K58" s="8"/>
    </row>
    <row r="59" spans="2:11" ht="13.8" x14ac:dyDescent="0.25">
      <c r="B59" s="219" t="s">
        <v>64</v>
      </c>
      <c r="C59" s="136"/>
      <c r="D59" s="5"/>
      <c r="E59" s="5"/>
      <c r="F59" s="220" t="s">
        <v>187</v>
      </c>
      <c r="G59" s="7"/>
      <c r="H59" s="7"/>
      <c r="I59" s="134"/>
      <c r="J59" s="7"/>
      <c r="K59" s="7"/>
    </row>
    <row r="60" spans="2:11" ht="13.8" x14ac:dyDescent="0.25">
      <c r="B60" s="132"/>
      <c r="C60" s="136"/>
      <c r="D60" s="5"/>
      <c r="E60" s="5"/>
      <c r="F60" s="7"/>
      <c r="G60" s="7"/>
      <c r="H60" s="7"/>
      <c r="I60" s="134"/>
      <c r="J60" s="7"/>
      <c r="K60" s="7"/>
    </row>
    <row r="61" spans="2:11" ht="13.8" x14ac:dyDescent="0.25">
      <c r="B61" s="132"/>
      <c r="C61" s="136"/>
      <c r="D61" s="5"/>
      <c r="E61" s="5"/>
      <c r="F61" s="7"/>
      <c r="G61" s="7"/>
      <c r="H61" s="7"/>
      <c r="I61" s="134"/>
      <c r="J61" s="7"/>
      <c r="K61" s="7"/>
    </row>
    <row r="62" spans="2:11" ht="13.8" x14ac:dyDescent="0.25">
      <c r="B62" s="132" t="s">
        <v>93</v>
      </c>
      <c r="C62" s="156" t="s">
        <v>94</v>
      </c>
      <c r="D62" s="5"/>
      <c r="E62" s="5"/>
      <c r="F62" s="156" t="s">
        <v>93</v>
      </c>
      <c r="G62" s="7"/>
      <c r="H62" s="156" t="s">
        <v>93</v>
      </c>
      <c r="I62" s="157"/>
      <c r="J62" s="7"/>
      <c r="K62" s="7"/>
    </row>
    <row r="63" spans="2:11" ht="13.8" x14ac:dyDescent="0.25">
      <c r="B63" s="132" t="s">
        <v>65</v>
      </c>
      <c r="C63" s="318" t="s">
        <v>65</v>
      </c>
      <c r="D63" s="5"/>
      <c r="E63" s="5"/>
      <c r="F63" s="17" t="s">
        <v>65</v>
      </c>
      <c r="G63" s="7"/>
      <c r="H63" s="17" t="s">
        <v>65</v>
      </c>
      <c r="I63" s="157"/>
      <c r="J63" s="7"/>
      <c r="K63" s="7"/>
    </row>
    <row r="64" spans="2:11" ht="13.8" x14ac:dyDescent="0.25">
      <c r="B64" s="132"/>
      <c r="C64" s="136"/>
      <c r="D64" s="5"/>
      <c r="E64" s="5"/>
      <c r="F64" s="7"/>
      <c r="G64" s="7"/>
      <c r="H64" s="7"/>
      <c r="I64" s="134"/>
      <c r="J64" s="7"/>
      <c r="K64" s="7"/>
    </row>
    <row r="65" spans="2:11" ht="13.8" x14ac:dyDescent="0.25">
      <c r="B65" s="132"/>
      <c r="C65" s="136"/>
      <c r="D65" s="5"/>
      <c r="E65" s="5"/>
      <c r="F65" s="7"/>
      <c r="G65" s="7"/>
      <c r="H65" s="7"/>
      <c r="I65" s="134"/>
      <c r="J65" s="7"/>
      <c r="K65" s="7"/>
    </row>
    <row r="66" spans="2:11" ht="13.8" x14ac:dyDescent="0.25">
      <c r="B66" s="218" t="s">
        <v>66</v>
      </c>
      <c r="C66" s="136" t="s">
        <v>67</v>
      </c>
      <c r="D66" s="5"/>
      <c r="E66" s="5"/>
      <c r="F66" s="7"/>
      <c r="G66" s="7"/>
      <c r="H66" s="7"/>
      <c r="I66" s="134"/>
      <c r="J66" s="7"/>
      <c r="K66" s="7"/>
    </row>
    <row r="67" spans="2:11" ht="13.8" x14ac:dyDescent="0.25">
      <c r="B67" s="218" t="s">
        <v>68</v>
      </c>
      <c r="C67" s="158" t="s">
        <v>150</v>
      </c>
      <c r="D67" s="12"/>
      <c r="E67" s="5"/>
      <c r="F67" s="7"/>
      <c r="G67" s="7"/>
      <c r="H67" s="7"/>
      <c r="I67" s="134"/>
      <c r="J67" s="7"/>
      <c r="K67" s="7"/>
    </row>
    <row r="68" spans="2:11" ht="13.8" x14ac:dyDescent="0.25">
      <c r="B68" s="132"/>
      <c r="C68" s="136"/>
      <c r="D68" s="5"/>
      <c r="E68" s="5"/>
      <c r="F68" s="5"/>
      <c r="G68" s="7"/>
      <c r="H68" s="7"/>
      <c r="I68" s="134"/>
      <c r="J68" s="7"/>
      <c r="K68" s="7"/>
    </row>
    <row r="69" spans="2:11" ht="13.8" thickBot="1" x14ac:dyDescent="0.3">
      <c r="B69" s="159"/>
      <c r="C69" s="160"/>
      <c r="D69" s="161"/>
      <c r="E69" s="161"/>
      <c r="F69" s="161"/>
      <c r="G69" s="162"/>
      <c r="H69" s="162"/>
      <c r="I69" s="163"/>
    </row>
    <row r="75" spans="2:11" x14ac:dyDescent="0.25">
      <c r="C75" s="16" t="s">
        <v>57</v>
      </c>
    </row>
    <row r="76" spans="2:11" x14ac:dyDescent="0.25">
      <c r="C76" s="16" t="s">
        <v>57</v>
      </c>
    </row>
    <row r="78" spans="2:11" x14ac:dyDescent="0.25">
      <c r="C78" s="16" t="s">
        <v>57</v>
      </c>
    </row>
    <row r="93" spans="2:2" x14ac:dyDescent="0.25">
      <c r="B93" s="126"/>
    </row>
  </sheetData>
  <sheetProtection selectLockedCells="1" selectUnlockedCells="1"/>
  <mergeCells count="19">
    <mergeCell ref="C43:I43"/>
    <mergeCell ref="C45:I45"/>
    <mergeCell ref="C49:I49"/>
    <mergeCell ref="C51:I51"/>
    <mergeCell ref="C53:I53"/>
    <mergeCell ref="C41:I41"/>
    <mergeCell ref="C7:I7"/>
    <mergeCell ref="C9:I9"/>
    <mergeCell ref="C10:I10"/>
    <mergeCell ref="C12:I12"/>
    <mergeCell ref="C14:I14"/>
    <mergeCell ref="C16:I16"/>
    <mergeCell ref="C26:H26"/>
    <mergeCell ref="C23:I23"/>
    <mergeCell ref="C28:I28"/>
    <mergeCell ref="C30:I30"/>
    <mergeCell ref="C32:I32"/>
    <mergeCell ref="C34:I34"/>
    <mergeCell ref="C39:I39"/>
  </mergeCells>
  <pageMargins left="0.1701388888888889" right="0.1701388888888889" top="0.22013888888888888" bottom="0.34027777777777779" header="0.51180555555555551" footer="0.51180555555555551"/>
  <pageSetup paperSize="9" scale="65" firstPageNumber="0" orientation="landscape" horizontalDpi="300" verticalDpi="300" r:id="rId1"/>
  <headerFooter alignWithMargins="0">
    <oddFooter>&amp;C&amp;1#&amp;"Calibri"&amp;10&amp;K000000 For internal use only</oddFooter>
  </headerFooter>
  <rowBreaks count="1" manualBreakCount="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35"/>
  <sheetViews>
    <sheetView topLeftCell="A6" zoomScale="90" zoomScaleNormal="90" zoomScaleSheetLayoutView="90" workbookViewId="0">
      <selection activeCell="C16" sqref="C16"/>
    </sheetView>
  </sheetViews>
  <sheetFormatPr defaultColWidth="9.109375" defaultRowHeight="13.8" x14ac:dyDescent="0.25"/>
  <cols>
    <col min="1" max="1" width="5" style="14" customWidth="1"/>
    <col min="2" max="2" width="40.44140625" style="14" customWidth="1"/>
    <col min="3" max="3" width="42.5546875" style="14" bestFit="1" customWidth="1"/>
    <col min="4" max="4" width="22.88671875" style="14" customWidth="1"/>
    <col min="5" max="5" width="29" style="14" bestFit="1" customWidth="1"/>
    <col min="6" max="9" width="20.88671875" style="14" customWidth="1"/>
    <col min="10" max="16384" width="9.109375" style="14"/>
  </cols>
  <sheetData>
    <row r="1" spans="1:9" ht="14.4" thickBot="1" x14ac:dyDescent="0.3"/>
    <row r="2" spans="1:9" x14ac:dyDescent="0.25">
      <c r="A2" s="339"/>
      <c r="B2" s="337" t="s">
        <v>69</v>
      </c>
      <c r="C2" s="325"/>
      <c r="D2" s="326"/>
      <c r="E2" s="326"/>
      <c r="F2" s="326"/>
      <c r="G2" s="326"/>
      <c r="H2" s="326"/>
      <c r="I2" s="338" t="s">
        <v>70</v>
      </c>
    </row>
    <row r="3" spans="1:9" x14ac:dyDescent="0.25">
      <c r="A3" s="349"/>
      <c r="B3" s="329"/>
      <c r="I3" s="328"/>
    </row>
    <row r="4" spans="1:9" x14ac:dyDescent="0.25">
      <c r="A4" s="328"/>
      <c r="B4" s="327" t="s">
        <v>71</v>
      </c>
      <c r="I4" s="328"/>
    </row>
    <row r="5" spans="1:9" x14ac:dyDescent="0.25">
      <c r="A5" s="328"/>
      <c r="B5" s="329"/>
      <c r="I5" s="339"/>
    </row>
    <row r="6" spans="1:9" x14ac:dyDescent="0.25">
      <c r="A6" s="328"/>
      <c r="B6" s="327" t="s">
        <v>153</v>
      </c>
      <c r="I6" s="328"/>
    </row>
    <row r="7" spans="1:9" ht="28.95" customHeight="1" x14ac:dyDescent="0.25">
      <c r="A7" s="328"/>
      <c r="B7" s="411" t="s">
        <v>72</v>
      </c>
      <c r="C7" s="19" t="s">
        <v>58</v>
      </c>
      <c r="D7" s="412" t="s">
        <v>73</v>
      </c>
      <c r="E7" s="413" t="s">
        <v>74</v>
      </c>
      <c r="F7" s="414" t="s">
        <v>75</v>
      </c>
      <c r="G7" s="414"/>
      <c r="H7" s="414" t="s">
        <v>76</v>
      </c>
      <c r="I7" s="415"/>
    </row>
    <row r="8" spans="1:9" x14ac:dyDescent="0.25">
      <c r="A8" s="328"/>
      <c r="B8" s="411"/>
      <c r="C8" s="19"/>
      <c r="D8" s="412"/>
      <c r="E8" s="413"/>
      <c r="F8" s="20" t="s">
        <v>77</v>
      </c>
      <c r="G8" s="20" t="s">
        <v>78</v>
      </c>
      <c r="H8" s="20" t="s">
        <v>77</v>
      </c>
      <c r="I8" s="340" t="s">
        <v>78</v>
      </c>
    </row>
    <row r="9" spans="1:9" ht="33.6" customHeight="1" x14ac:dyDescent="0.25">
      <c r="A9" s="328"/>
      <c r="B9" s="416" t="s">
        <v>80</v>
      </c>
      <c r="C9" s="417"/>
      <c r="D9" s="417"/>
      <c r="E9" s="417"/>
      <c r="F9" s="417"/>
      <c r="G9" s="417"/>
      <c r="H9" s="417"/>
      <c r="I9" s="418"/>
    </row>
    <row r="10" spans="1:9" x14ac:dyDescent="0.25">
      <c r="A10" s="328"/>
      <c r="B10" s="327"/>
      <c r="C10" s="330"/>
      <c r="E10" s="331"/>
      <c r="I10" s="328"/>
    </row>
    <row r="11" spans="1:9" ht="22.2" customHeight="1" x14ac:dyDescent="0.25">
      <c r="A11" s="328"/>
      <c r="B11" s="327" t="s">
        <v>152</v>
      </c>
      <c r="I11" s="328"/>
    </row>
    <row r="12" spans="1:9" ht="30" customHeight="1" x14ac:dyDescent="0.25">
      <c r="A12" s="328"/>
      <c r="B12" s="419" t="s">
        <v>72</v>
      </c>
      <c r="C12" s="19" t="s">
        <v>58</v>
      </c>
      <c r="D12" s="421" t="s">
        <v>73</v>
      </c>
      <c r="E12" s="423" t="s">
        <v>74</v>
      </c>
      <c r="F12" s="425" t="s">
        <v>82</v>
      </c>
      <c r="G12" s="426"/>
      <c r="H12" s="427" t="s">
        <v>83</v>
      </c>
      <c r="I12" s="428"/>
    </row>
    <row r="13" spans="1:9" x14ac:dyDescent="0.25">
      <c r="A13" s="328"/>
      <c r="B13" s="420"/>
      <c r="C13" s="19"/>
      <c r="D13" s="422"/>
      <c r="E13" s="424"/>
      <c r="F13" s="20" t="s">
        <v>111</v>
      </c>
      <c r="G13" s="20" t="s">
        <v>78</v>
      </c>
      <c r="H13" s="18" t="s">
        <v>111</v>
      </c>
      <c r="I13" s="341" t="s">
        <v>78</v>
      </c>
    </row>
    <row r="14" spans="1:9" ht="27.6" x14ac:dyDescent="0.25">
      <c r="A14" s="328"/>
      <c r="B14" s="342" t="s">
        <v>117</v>
      </c>
      <c r="C14" s="20" t="s">
        <v>107</v>
      </c>
      <c r="D14" s="20" t="s">
        <v>118</v>
      </c>
      <c r="E14" s="116" t="s">
        <v>141</v>
      </c>
      <c r="F14" s="332">
        <v>0.38479547399999997</v>
      </c>
      <c r="G14" s="332">
        <v>3.4978595409633005E-3</v>
      </c>
      <c r="H14" s="333">
        <v>2.8861696252001003E-2</v>
      </c>
      <c r="I14" s="343">
        <v>4.1080524151863557E-2</v>
      </c>
    </row>
    <row r="15" spans="1:9" ht="27.6" x14ac:dyDescent="0.25">
      <c r="A15" s="328"/>
      <c r="B15" s="342" t="s">
        <v>117</v>
      </c>
      <c r="C15" s="116" t="s">
        <v>4</v>
      </c>
      <c r="D15" s="20" t="s">
        <v>118</v>
      </c>
      <c r="E15" s="116" t="s">
        <v>141</v>
      </c>
      <c r="F15" s="117">
        <v>1.9999000000000001E-4</v>
      </c>
      <c r="G15" s="118">
        <v>9.1100099999999994E-11</v>
      </c>
      <c r="H15" s="118">
        <v>5.8750891200000002E-7</v>
      </c>
      <c r="I15" s="344">
        <v>1.5692123911265741E-4</v>
      </c>
    </row>
    <row r="16" spans="1:9" ht="27.6" x14ac:dyDescent="0.25">
      <c r="A16" s="328"/>
      <c r="B16" s="342" t="s">
        <v>117</v>
      </c>
      <c r="C16" s="116" t="s">
        <v>130</v>
      </c>
      <c r="D16" s="20" t="s">
        <v>118</v>
      </c>
      <c r="E16" s="116" t="s">
        <v>141</v>
      </c>
      <c r="F16" s="119">
        <v>5.3797310000000001E-2</v>
      </c>
      <c r="G16" s="119">
        <v>6.7435674422345604E-3</v>
      </c>
      <c r="H16" s="120">
        <v>3.4223765613769996E-3</v>
      </c>
      <c r="I16" s="344">
        <v>6.4883442776805342E-2</v>
      </c>
    </row>
    <row r="17" spans="1:9" ht="27.6" x14ac:dyDescent="0.25">
      <c r="A17" s="328"/>
      <c r="B17" s="342" t="s">
        <v>117</v>
      </c>
      <c r="C17" s="116" t="s">
        <v>109</v>
      </c>
      <c r="D17" s="20" t="s">
        <v>118</v>
      </c>
      <c r="E17" s="116" t="s">
        <v>141</v>
      </c>
      <c r="F17" s="121">
        <v>0</v>
      </c>
      <c r="G17" s="121">
        <v>0</v>
      </c>
      <c r="H17" s="121">
        <v>3.5386941151460002E-3</v>
      </c>
      <c r="I17" s="345">
        <v>0.50037294577450842</v>
      </c>
    </row>
    <row r="18" spans="1:9" ht="13.95" hidden="1" customHeight="1" x14ac:dyDescent="0.25">
      <c r="A18" s="328"/>
      <c r="B18" s="329" t="s">
        <v>86</v>
      </c>
      <c r="I18" s="328"/>
    </row>
    <row r="19" spans="1:9" ht="26.25" hidden="1" customHeight="1" x14ac:dyDescent="0.25">
      <c r="A19" s="328"/>
      <c r="B19" s="411" t="s">
        <v>72</v>
      </c>
      <c r="C19" s="19" t="s">
        <v>58</v>
      </c>
      <c r="D19" s="412" t="s">
        <v>73</v>
      </c>
      <c r="E19" s="413" t="s">
        <v>74</v>
      </c>
      <c r="F19" s="414" t="s">
        <v>82</v>
      </c>
      <c r="G19" s="414"/>
      <c r="H19" s="414" t="s">
        <v>83</v>
      </c>
      <c r="I19" s="415"/>
    </row>
    <row r="20" spans="1:9" ht="13.95" hidden="1" customHeight="1" x14ac:dyDescent="0.25">
      <c r="A20" s="328"/>
      <c r="B20" s="411"/>
      <c r="C20" s="19"/>
      <c r="D20" s="412"/>
      <c r="E20" s="413"/>
      <c r="F20" s="122" t="s">
        <v>84</v>
      </c>
      <c r="G20" s="122" t="s">
        <v>78</v>
      </c>
      <c r="H20" s="20" t="s">
        <v>84</v>
      </c>
      <c r="I20" s="346" t="s">
        <v>78</v>
      </c>
    </row>
    <row r="21" spans="1:9" ht="13.95" hidden="1" customHeight="1" x14ac:dyDescent="0.25">
      <c r="A21" s="328"/>
      <c r="B21" s="347" t="s">
        <v>85</v>
      </c>
      <c r="C21" s="19" t="s">
        <v>79</v>
      </c>
      <c r="D21" s="116" t="s">
        <v>87</v>
      </c>
      <c r="E21" s="123" t="s">
        <v>81</v>
      </c>
      <c r="F21" s="124">
        <v>0</v>
      </c>
      <c r="G21" s="124">
        <v>0</v>
      </c>
      <c r="H21" s="124">
        <v>4.6204551167E-5</v>
      </c>
      <c r="I21" s="348">
        <v>3.3527631813063158E-3</v>
      </c>
    </row>
    <row r="22" spans="1:9" ht="13.95" hidden="1" customHeight="1" x14ac:dyDescent="0.25">
      <c r="A22" s="328"/>
      <c r="B22" s="347" t="s">
        <v>85</v>
      </c>
      <c r="C22" s="116" t="s">
        <v>4</v>
      </c>
      <c r="D22" s="116" t="s">
        <v>87</v>
      </c>
      <c r="E22" s="123" t="s">
        <v>81</v>
      </c>
      <c r="F22" s="124">
        <v>6.3626000000000004E-5</v>
      </c>
      <c r="G22" s="124">
        <v>2.5504742165014268E-5</v>
      </c>
      <c r="H22" s="124">
        <v>2.5654174800000003E-6</v>
      </c>
      <c r="I22" s="348">
        <v>8.6172656896437282E-3</v>
      </c>
    </row>
    <row r="23" spans="1:9" ht="27.6" x14ac:dyDescent="0.25">
      <c r="A23" s="328"/>
      <c r="B23" s="342" t="s">
        <v>117</v>
      </c>
      <c r="C23" s="116" t="s">
        <v>128</v>
      </c>
      <c r="D23" s="20" t="s">
        <v>118</v>
      </c>
      <c r="E23" s="116" t="s">
        <v>141</v>
      </c>
      <c r="F23" s="121">
        <v>0.25182364200000001</v>
      </c>
      <c r="G23" s="121">
        <v>4.8850764668006662E-2</v>
      </c>
      <c r="H23" s="121">
        <v>1.8821724247299998E-4</v>
      </c>
      <c r="I23" s="345">
        <v>0.24961663707396786</v>
      </c>
    </row>
    <row r="24" spans="1:9" ht="27.6" x14ac:dyDescent="0.25">
      <c r="A24" s="328"/>
      <c r="B24" s="342" t="s">
        <v>117</v>
      </c>
      <c r="C24" s="116" t="s">
        <v>129</v>
      </c>
      <c r="D24" s="20" t="s">
        <v>118</v>
      </c>
      <c r="E24" s="116" t="s">
        <v>141</v>
      </c>
      <c r="F24" s="121">
        <v>4.0797759999999994E-3</v>
      </c>
      <c r="G24" s="121">
        <v>1.1786758822485931E-3</v>
      </c>
      <c r="H24" s="121">
        <v>9.9205974099999996E-7</v>
      </c>
      <c r="I24" s="345">
        <v>5.257929860083459E-3</v>
      </c>
    </row>
    <row r="25" spans="1:9" x14ac:dyDescent="0.25">
      <c r="A25" s="328"/>
      <c r="B25" s="329"/>
      <c r="I25" s="328"/>
    </row>
    <row r="26" spans="1:9" x14ac:dyDescent="0.25">
      <c r="A26" s="328"/>
      <c r="B26" s="327" t="s">
        <v>119</v>
      </c>
      <c r="C26" s="330"/>
      <c r="I26" s="328"/>
    </row>
    <row r="27" spans="1:9" ht="14.4" thickBot="1" x14ac:dyDescent="0.3">
      <c r="A27" s="328"/>
      <c r="B27" s="334"/>
      <c r="C27" s="335"/>
      <c r="D27" s="335"/>
      <c r="E27" s="335"/>
      <c r="F27" s="335"/>
      <c r="G27" s="335"/>
      <c r="H27" s="335"/>
      <c r="I27" s="336"/>
    </row>
    <row r="35" spans="3:3" x14ac:dyDescent="0.25">
      <c r="C35" s="14" t="s">
        <v>57</v>
      </c>
    </row>
  </sheetData>
  <sheetProtection selectLockedCells="1" selectUnlockedCells="1"/>
  <mergeCells count="16">
    <mergeCell ref="B9:I9"/>
    <mergeCell ref="B12:B13"/>
    <mergeCell ref="D12:D13"/>
    <mergeCell ref="E12:E13"/>
    <mergeCell ref="F12:G12"/>
    <mergeCell ref="H12:I12"/>
    <mergeCell ref="B19:B20"/>
    <mergeCell ref="D19:D20"/>
    <mergeCell ref="E19:E20"/>
    <mergeCell ref="F19:G19"/>
    <mergeCell ref="H19:I19"/>
    <mergeCell ref="B7:B8"/>
    <mergeCell ref="D7:D8"/>
    <mergeCell ref="E7:E8"/>
    <mergeCell ref="F7:G7"/>
    <mergeCell ref="H7:I7"/>
  </mergeCells>
  <pageMargins left="0.25" right="0" top="0.75" bottom="0" header="0.3" footer="3.02"/>
  <pageSetup scale="64" firstPageNumber="0" orientation="landscape" horizontalDpi="300" verticalDpi="300" r:id="rId1"/>
  <headerFooter alignWithMargins="0">
    <oddFooter>&amp;C&amp;1#&amp;"Calibri"&amp;10&amp;K000000 For internal use only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March 24</vt:lpstr>
      <vt:lpstr>Notes</vt:lpstr>
      <vt:lpstr>Annexure 1</vt:lpstr>
      <vt:lpstr>'March 24'!Print_Area</vt:lpstr>
      <vt:lpstr>'March 24'!Print_Titles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Mahesh Pawar</dc:creator>
  <cp:lastModifiedBy>Raju Shelat</cp:lastModifiedBy>
  <cp:lastPrinted>2024-04-10T04:26:06Z</cp:lastPrinted>
  <dcterms:created xsi:type="dcterms:W3CDTF">2019-10-15T18:00:40Z</dcterms:created>
  <dcterms:modified xsi:type="dcterms:W3CDTF">2024-04-24T06:05:18Z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1741f6-9e47-426e-a683-937c37d4ebc5_Enabled">
    <vt:lpwstr>true</vt:lpwstr>
  </property>
  <property fmtid="{D5CDD505-2E9C-101B-9397-08002B2CF9AE}" pid="3" name="MSIP_Label_af1741f6-9e47-426e-a683-937c37d4ebc5_SetDate">
    <vt:lpwstr>2024-04-10T06:23:41Z</vt:lpwstr>
  </property>
  <property fmtid="{D5CDD505-2E9C-101B-9397-08002B2CF9AE}" pid="4" name="MSIP_Label_af1741f6-9e47-426e-a683-937c37d4ebc5_Method">
    <vt:lpwstr>Privileged</vt:lpwstr>
  </property>
  <property fmtid="{D5CDD505-2E9C-101B-9397-08002B2CF9AE}" pid="5" name="MSIP_Label_af1741f6-9e47-426e-a683-937c37d4ebc5_Name">
    <vt:lpwstr>af1741f6-9e47-426e-a683-937c37d4ebc5</vt:lpwstr>
  </property>
  <property fmtid="{D5CDD505-2E9C-101B-9397-08002B2CF9AE}" pid="6" name="MSIP_Label_af1741f6-9e47-426e-a683-937c37d4ebc5_SiteId">
    <vt:lpwstr>1e9b61e8-e590-4abc-b1af-24125e330d2a</vt:lpwstr>
  </property>
  <property fmtid="{D5CDD505-2E9C-101B-9397-08002B2CF9AE}" pid="7" name="MSIP_Label_af1741f6-9e47-426e-a683-937c37d4ebc5_ActionId">
    <vt:lpwstr>7ceb7c96-fa04-4768-bd8d-0a4fe3dbecdb</vt:lpwstr>
  </property>
  <property fmtid="{D5CDD505-2E9C-101B-9397-08002B2CF9AE}" pid="8" name="MSIP_Label_af1741f6-9e47-426e-a683-937c37d4ebc5_ContentBits">
    <vt:lpwstr>3</vt:lpwstr>
  </property>
  <property fmtid="{D5CDD505-2E9C-101B-9397-08002B2CF9AE}" pid="9" name="db.comClassification">
    <vt:lpwstr>For internal use only</vt:lpwstr>
  </property>
</Properties>
</file>