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354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<sst xmlns="http://schemas.openxmlformats.org/spreadsheetml/2006/main" count="231" uniqueCount="176">
  <si>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</si>
  <si>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</si>
  <si>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</si>
  <si>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</si>
  <si>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</si>
  <si>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</si>
  <si>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</si>
  <si>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</si>
  <si>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</si>
  <si>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</si>
  <si>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</si>
  <si>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</si>
  <si>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</si>
  <si>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</si>
  <si>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</si>
  <si>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</si>
  <si>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Bajaj Holdings &amp; Investment Ltd</t>
  </si>
  <si>
    <t>INE118A01012</t>
  </si>
  <si>
    <t>Finance</t>
  </si>
  <si>
    <t>HDFC Bank Ltd</t>
  </si>
  <si>
    <t>INE040A01026</t>
  </si>
  <si>
    <t>Bank</t>
  </si>
  <si>
    <t>ICRA Ltd</t>
  </si>
  <si>
    <t>INE725G01011</t>
  </si>
  <si>
    <t xml:space="preserve"> </t>
  </si>
  <si>
    <t xml:space="preserve">Indraprastha Gas Ltd </t>
  </si>
  <si>
    <t>INE203G01019</t>
  </si>
  <si>
    <t>Gas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</si>
  <si>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</si>
  <si>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</si>
  <si>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</si>
  <si>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</si>
  <si>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</si>
  <si>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</si>
  <si>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Balkrishna Industries Ltd</t>
  </si>
  <si>
    <t>INE787D01026</t>
  </si>
  <si>
    <t>Auto Ancillaries</t>
  </si>
  <si>
    <t>Mahindra Holidays &amp; Resorts India Ltd</t>
  </si>
  <si>
    <t>INE998I01010</t>
  </si>
  <si>
    <t>Axis Bank Ltd</t>
  </si>
  <si>
    <t>INE238A01034</t>
  </si>
  <si>
    <t>Mphasis Ltd(prev)Mphasis BFL Ltd</t>
  </si>
  <si>
    <t>INE356A01018</t>
  </si>
  <si>
    <t>ICICI Bank Ltd</t>
  </si>
  <si>
    <t>INE090A01021</t>
  </si>
  <si>
    <t>Maharashtra Scooters Ltd</t>
  </si>
  <si>
    <t>INE288A01013</t>
  </si>
  <si>
    <t>Gujarat Gas Ltd</t>
  </si>
  <si>
    <t>INE844O01022</t>
  </si>
  <si>
    <t>IPCA Laboratories Ltd</t>
  </si>
  <si>
    <t>INE571A01020</t>
  </si>
  <si>
    <t>Pharmaceuticals</t>
  </si>
  <si>
    <t>INE089A01023</t>
  </si>
  <si>
    <t>IL&amp;FS Investment Managers Ltd</t>
  </si>
  <si>
    <t>INE050B01023</t>
  </si>
  <si>
    <t>Pfizer (I) Ltd</t>
  </si>
  <si>
    <t>INE182A01018</t>
  </si>
  <si>
    <t>Special Situation / Arbitrage</t>
  </si>
  <si>
    <t>Foreign Securities / ADRs / GDRs</t>
  </si>
  <si>
    <t>US02079K1079</t>
  </si>
  <si>
    <t>United Parcel Services INC</t>
  </si>
  <si>
    <t>US9113121068</t>
  </si>
  <si>
    <t>Logistics</t>
  </si>
  <si>
    <t>International Business Machines Corp</t>
  </si>
  <si>
    <t>US4592001014</t>
  </si>
  <si>
    <t>3M CO</t>
  </si>
  <si>
    <t>US88579Y1010</t>
  </si>
  <si>
    <t>Industrial Conglomerates</t>
  </si>
  <si>
    <t>US6410694060</t>
  </si>
  <si>
    <t>Consumer-Food Proc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</si>
  <si>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</si>
  <si>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</si>
  <si>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</si>
  <si>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</si>
  <si>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</si>
  <si>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</si>
  <si>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</si>
  <si>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</si>
  <si>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</si>
  <si>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</si>
  <si>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</si>
  <si>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</si>
  <si>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</si>
  <si>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</si>
  <si>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</si>
  <si>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</si>
  <si>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FIXED DEPOSIT</t>
  </si>
  <si>
    <t>HDFC Bank Ltd. (maturity not exceeding 91 days)</t>
  </si>
  <si>
    <t>Cash Margin for Derivative Transactions</t>
  </si>
  <si>
    <t xml:space="preserve">  </t>
  </si>
  <si>
    <t>Grand Total</t>
  </si>
  <si>
    <t>Notes:</t>
  </si>
  <si>
    <t>(1)</t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</si>
  <si>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</si>
  <si>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</si>
  <si>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</si>
  <si>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</si>
  <si>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</si>
  <si>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Direct Plan</t>
  </si>
  <si>
    <t>Regular Plan</t>
  </si>
  <si>
    <t>Face Value per unit = Rs.10/-</t>
  </si>
  <si>
    <t>(4)</t>
  </si>
  <si>
    <t>(5)</t>
  </si>
  <si>
    <t>(6)</t>
  </si>
  <si>
    <t>(7)</t>
  </si>
  <si>
    <t>(8)</t>
  </si>
  <si>
    <t>(9)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</si>
  <si>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</si>
  <si>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</si>
  <si>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Portfolio Turnover Ratio (Excluding Equity Arbitrage):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</si>
  <si>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</si>
  <si>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</si>
  <si>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</si>
  <si>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</si>
  <si>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</si>
  <si>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</si>
  <si>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</si>
  <si>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</si>
  <si>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Parag Parikh Long Term Value Fund (An Open Ended  Equity Scheme)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</si>
  <si>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</si>
  <si>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</si>
  <si>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</si>
  <si>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</si>
  <si>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</si>
  <si>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</si>
  <si>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</si>
  <si>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</si>
  <si>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(b)</t>
  </si>
  <si>
    <t>Currency Future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</si>
  <si>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</si>
  <si>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</si>
  <si>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</si>
  <si>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</si>
  <si>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</si>
  <si>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</si>
  <si>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</si>
  <si>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</si>
  <si>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</si>
  <si>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t>TATA Consultancy Services Ltd</t>
  </si>
  <si>
    <t>INE467B01029</t>
  </si>
  <si>
    <t>Hotels,Resorts&amp;OtherRecreatnl Actvi</t>
  </si>
  <si>
    <t>Dr.Reddys Laboratories Ltd</t>
  </si>
  <si>
    <t>FUTCUR_USDINR_29-MAY-2017</t>
  </si>
  <si>
    <t>FUTCUR_USDINR_29-MAY-2017 #</t>
  </si>
  <si>
    <t>March 31, 2017 (Rs.)</t>
  </si>
  <si>
    <t>No Dividend declared during the period ended March 31, 2017</t>
  </si>
  <si>
    <t>No Bonus declared during the period ended March 31, 2017</t>
  </si>
  <si>
    <t>For details on derivatives positions for the period ended March 31, please refer to derivatives disclosure table</t>
  </si>
  <si>
    <t>DETAILS OF INVESTMENT IN DERIVATIVE INSTRUMENTS OF PARAG PARIKH  LONG TERM VALUE FUND AS ON March 31, 2017</t>
  </si>
  <si>
    <t>A. Hedging Positions through Futures as on March 31, 2017</t>
  </si>
  <si>
    <t>For the month of March 31, 2017 following were the Hedging transactions through futures which have been squared off / expired:</t>
  </si>
  <si>
    <t>B. Other than Hedging Position through Future as on March 31, 2017: Nil</t>
  </si>
  <si>
    <t>C. Hedging Position through Put Options as on March 31, 2017: Nil</t>
  </si>
  <si>
    <t>D. Other than Hedging Position through Options as on March 31, 2017: Nil</t>
  </si>
  <si>
    <t>E. Hedging Positions through swaps as on March 31, 2017: Nil</t>
  </si>
  <si>
    <t>Century Textiles Industries Ltd.</t>
  </si>
  <si>
    <t>INE055A01016</t>
  </si>
  <si>
    <t>Construction-Cement</t>
  </si>
  <si>
    <t>CENTURYTEX_27-APR-2017-FUT #</t>
  </si>
  <si>
    <t>TCS_27-APR-2017-FUT #</t>
  </si>
  <si>
    <t>ALPHABET CL C ORD (GOOG.OQ) Prev (GOOGLE CL C ORD)</t>
  </si>
  <si>
    <t>Nestle SA-ADR</t>
  </si>
  <si>
    <t>FUTCUR_USDINR_26-APR-2017 #</t>
  </si>
  <si>
    <t>Total outstanding exposure in derivative instruments as on March 31, 2017: Rs.(2,107,196,990.00)</t>
  </si>
  <si>
    <t>Total investment in Foreign Securities / ADRs / GDRs as on March 31, 2017: Rs. 1,960,119,118.78</t>
  </si>
  <si>
    <t>CENTURYTEX_27-APR-2017-FUT</t>
  </si>
  <si>
    <t>TCS_27-APR-2017-FUT</t>
  </si>
  <si>
    <t>FUTCUR_USDINR_26-APR-2017</t>
  </si>
  <si>
    <t>Total %age of existing assets hedged through futures: 33.10%</t>
  </si>
  <si>
    <t>@</t>
  </si>
  <si>
    <t>Includes Purchase Contracts Pay-In</t>
  </si>
  <si>
    <t>Half-yearly Portfolio Statement of the Scheme/s of PPFAS MUTUAL FUND as on March 31, 2017</t>
  </si>
  <si>
    <t>(Pursuant to Regulation 59A of Securities and Exchange Board of India (Mutual Funds) Regulations, 1996)</t>
  </si>
  <si>
    <t>September 30, 2016 (Rs.)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</si>
  <si>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</si>
  <si>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Collateralised Borrowing &amp; Lending Obligation (Net of payable)@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</si>
</sst>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\ ;\(#,##0.00\)"/>
    <numFmt numFmtId="166" formatCode="#,##0.00%\ ;\(#,##0.00%\)"/>
    <numFmt numFmtId="167" formatCode="0.0000"/>
    <numFmt numFmtId="168" formatCode="#,###.0000"/>
    <numFmt numFmtId="169" formatCode="_(* #,##0\);_(* \(#,##0\);_(* \-??_);_(@_)"/>
    <numFmt numFmtId="170" formatCode="#,###.00"/>
    <numFmt numFmtId="171" formatCode="0.00_);\(0.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1" fillId="0" borderId="0" xfId="65" applyFont="1" applyFill="1">
      <alignment/>
      <protection/>
    </xf>
    <xf numFmtId="0" fontId="4" fillId="0" borderId="0" xfId="0" applyFont="1" applyFill="1" applyAlignment="1">
      <alignment/>
    </xf>
    <xf numFmtId="0" fontId="1" fillId="0" borderId="10" xfId="65" applyFont="1" applyBorder="1">
      <alignment/>
      <protection/>
    </xf>
    <xf numFmtId="0" fontId="1" fillId="33" borderId="11" xfId="63" applyFont="1" applyFill="1" applyBorder="1" applyAlignment="1">
      <alignment vertical="center" wrapText="1"/>
      <protection/>
    </xf>
    <xf numFmtId="0" fontId="1" fillId="33" borderId="0" xfId="63" applyFont="1" applyFill="1" applyBorder="1" applyAlignment="1">
      <alignment vertical="center" wrapText="1"/>
      <protection/>
    </xf>
    <xf numFmtId="4" fontId="1" fillId="33" borderId="0" xfId="63" applyNumberFormat="1" applyFont="1" applyFill="1" applyBorder="1" applyAlignment="1">
      <alignment vertical="center" wrapText="1"/>
      <protection/>
    </xf>
    <xf numFmtId="0" fontId="1" fillId="33" borderId="12" xfId="63" applyFont="1" applyFill="1" applyBorder="1" applyAlignment="1">
      <alignment vertical="center" wrapText="1"/>
      <protection/>
    </xf>
    <xf numFmtId="0" fontId="1" fillId="0" borderId="13" xfId="65" applyFont="1" applyBorder="1">
      <alignment/>
      <protection/>
    </xf>
    <xf numFmtId="0" fontId="1" fillId="33" borderId="13" xfId="64" applyNumberFormat="1" applyFont="1" applyFill="1" applyBorder="1" applyAlignment="1" applyProtection="1">
      <alignment/>
      <protection/>
    </xf>
    <xf numFmtId="0" fontId="1" fillId="33" borderId="14" xfId="63" applyFont="1" applyFill="1" applyBorder="1" applyAlignment="1">
      <alignment vertical="center" wrapText="1"/>
      <protection/>
    </xf>
    <xf numFmtId="4" fontId="1" fillId="33" borderId="14" xfId="63" applyNumberFormat="1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33" borderId="14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wrapText="1"/>
      <protection/>
    </xf>
    <xf numFmtId="0" fontId="1" fillId="0" borderId="14" xfId="63" applyFont="1" applyFill="1" applyBorder="1">
      <alignment/>
      <protection/>
    </xf>
    <xf numFmtId="0" fontId="6" fillId="0" borderId="14" xfId="63" applyFont="1" applyFill="1" applyBorder="1">
      <alignment/>
      <protection/>
    </xf>
    <xf numFmtId="0" fontId="1" fillId="0" borderId="14" xfId="63" applyFont="1" applyFill="1" applyBorder="1" applyAlignment="1">
      <alignment horizontal="center"/>
      <protection/>
    </xf>
    <xf numFmtId="4" fontId="6" fillId="0" borderId="14" xfId="63" applyNumberFormat="1" applyFont="1" applyFill="1" applyBorder="1">
      <alignment/>
      <protection/>
    </xf>
    <xf numFmtId="4" fontId="1" fillId="0" borderId="14" xfId="63" applyNumberFormat="1" applyFont="1" applyFill="1" applyBorder="1">
      <alignment/>
      <protection/>
    </xf>
    <xf numFmtId="0" fontId="1" fillId="0" borderId="0" xfId="65" applyFont="1">
      <alignment/>
      <protection/>
    </xf>
    <xf numFmtId="0" fontId="10" fillId="0" borderId="0" xfId="0" applyFont="1" applyAlignment="1">
      <alignment/>
    </xf>
    <xf numFmtId="0" fontId="11" fillId="0" borderId="14" xfId="63" applyFont="1" applyFill="1" applyBorder="1" applyAlignment="1">
      <alignment horizontal="center"/>
      <protection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2" fontId="11" fillId="0" borderId="14" xfId="63" applyNumberFormat="1" applyFont="1" applyFill="1" applyBorder="1" applyAlignment="1" applyProtection="1">
      <alignment horizontal="right"/>
      <protection/>
    </xf>
    <xf numFmtId="4" fontId="11" fillId="0" borderId="14" xfId="0" applyNumberFormat="1" applyFont="1" applyBorder="1" applyAlignment="1">
      <alignment/>
    </xf>
    <xf numFmtId="10" fontId="11" fillId="0" borderId="14" xfId="0" applyNumberFormat="1" applyFont="1" applyBorder="1" applyAlignment="1">
      <alignment/>
    </xf>
    <xf numFmtId="40" fontId="11" fillId="0" borderId="13" xfId="0" applyNumberFormat="1" applyFont="1" applyBorder="1" applyAlignment="1">
      <alignment/>
    </xf>
    <xf numFmtId="10" fontId="11" fillId="0" borderId="0" xfId="73" applyNumberFormat="1" applyFont="1" applyFill="1" applyBorder="1" applyAlignment="1" applyProtection="1">
      <alignment/>
      <protection/>
    </xf>
    <xf numFmtId="10" fontId="11" fillId="0" borderId="0" xfId="63" applyNumberFormat="1" applyFont="1" applyFill="1">
      <alignment/>
      <protection/>
    </xf>
    <xf numFmtId="0" fontId="11" fillId="0" borderId="0" xfId="65" applyFont="1">
      <alignment/>
      <protection/>
    </xf>
    <xf numFmtId="0" fontId="11" fillId="0" borderId="13" xfId="65" applyFont="1" applyBorder="1">
      <alignment/>
      <protection/>
    </xf>
    <xf numFmtId="165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0" xfId="0" applyFont="1" applyAlignment="1">
      <alignment vertical="center" wrapText="1"/>
    </xf>
    <xf numFmtId="0" fontId="11" fillId="0" borderId="13" xfId="65" applyFont="1" applyBorder="1" applyAlignment="1">
      <alignment vertical="center" wrapText="1"/>
      <protection/>
    </xf>
    <xf numFmtId="10" fontId="11" fillId="0" borderId="0" xfId="73" applyNumberFormat="1" applyFont="1" applyFill="1" applyBorder="1" applyAlignment="1" applyProtection="1">
      <alignment vertical="center" wrapText="1"/>
      <protection/>
    </xf>
    <xf numFmtId="10" fontId="11" fillId="0" borderId="0" xfId="63" applyNumberFormat="1" applyFont="1" applyFill="1" applyAlignment="1">
      <alignment vertical="center" wrapText="1"/>
      <protection/>
    </xf>
    <xf numFmtId="0" fontId="11" fillId="0" borderId="0" xfId="65" applyFont="1" applyAlignment="1">
      <alignment vertical="center" wrapText="1"/>
      <protection/>
    </xf>
    <xf numFmtId="0" fontId="6" fillId="0" borderId="14" xfId="65" applyFont="1" applyBorder="1">
      <alignment/>
      <protection/>
    </xf>
    <xf numFmtId="0" fontId="11" fillId="0" borderId="14" xfId="65" applyFont="1" applyBorder="1" applyAlignment="1">
      <alignment horizontal="left"/>
      <protection/>
    </xf>
    <xf numFmtId="4" fontId="11" fillId="0" borderId="14" xfId="63" applyNumberFormat="1" applyFont="1" applyFill="1" applyBorder="1">
      <alignment/>
      <protection/>
    </xf>
    <xf numFmtId="4" fontId="12" fillId="0" borderId="14" xfId="47" applyNumberFormat="1" applyFont="1" applyFill="1" applyBorder="1" applyAlignment="1" applyProtection="1">
      <alignment horizontal="right"/>
      <protection/>
    </xf>
    <xf numFmtId="10" fontId="1" fillId="0" borderId="14" xfId="65" applyNumberFormat="1" applyFont="1" applyBorder="1">
      <alignment/>
      <protection/>
    </xf>
    <xf numFmtId="10" fontId="1" fillId="0" borderId="0" xfId="73" applyNumberFormat="1" applyFont="1" applyFill="1" applyBorder="1" applyAlignment="1" applyProtection="1">
      <alignment/>
      <protection/>
    </xf>
    <xf numFmtId="10" fontId="1" fillId="0" borderId="0" xfId="63" applyNumberFormat="1" applyFont="1" applyFill="1">
      <alignment/>
      <protection/>
    </xf>
    <xf numFmtId="0" fontId="11" fillId="0" borderId="14" xfId="63" applyFont="1" applyFill="1" applyBorder="1" applyAlignment="1">
      <alignment horizontal="left"/>
      <protection/>
    </xf>
    <xf numFmtId="0" fontId="1" fillId="0" borderId="14" xfId="65" applyFont="1" applyBorder="1">
      <alignment/>
      <protection/>
    </xf>
    <xf numFmtId="0" fontId="13" fillId="0" borderId="14" xfId="68" applyNumberFormat="1" applyFont="1" applyFill="1" applyBorder="1" applyAlignment="1" applyProtection="1">
      <alignment horizontal="left"/>
      <protection/>
    </xf>
    <xf numFmtId="0" fontId="11" fillId="0" borderId="13" xfId="65" applyFont="1" applyFill="1" applyBorder="1">
      <alignment/>
      <protection/>
    </xf>
    <xf numFmtId="0" fontId="14" fillId="0" borderId="0" xfId="65" applyFont="1" applyFill="1">
      <alignment/>
      <protection/>
    </xf>
    <xf numFmtId="0" fontId="11" fillId="0" borderId="14" xfId="67" applyNumberFormat="1" applyFont="1" applyFill="1" applyBorder="1" applyAlignment="1" applyProtection="1">
      <alignment horizontal="left"/>
      <protection/>
    </xf>
    <xf numFmtId="0" fontId="11" fillId="0" borderId="14" xfId="63" applyFont="1" applyFill="1" applyBorder="1">
      <alignment/>
      <protection/>
    </xf>
    <xf numFmtId="4" fontId="11" fillId="0" borderId="14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0" fontId="13" fillId="0" borderId="14" xfId="63" applyFont="1" applyFill="1" applyBorder="1">
      <alignment/>
      <protection/>
    </xf>
    <xf numFmtId="3" fontId="13" fillId="0" borderId="14" xfId="0" applyNumberFormat="1" applyFont="1" applyBorder="1" applyAlignment="1">
      <alignment/>
    </xf>
    <xf numFmtId="2" fontId="11" fillId="0" borderId="14" xfId="63" applyNumberFormat="1" applyFont="1" applyFill="1" applyBorder="1" applyAlignment="1" applyProtection="1">
      <alignment horizontal="right"/>
      <protection/>
    </xf>
    <xf numFmtId="4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0" applyNumberFormat="1" applyFont="1" applyBorder="1" applyAlignment="1">
      <alignment horizontal="right"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0" fontId="15" fillId="0" borderId="14" xfId="0" applyFont="1" applyBorder="1" applyAlignment="1">
      <alignment/>
    </xf>
    <xf numFmtId="4" fontId="15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4" fontId="6" fillId="0" borderId="14" xfId="63" applyNumberFormat="1" applyFont="1" applyFill="1" applyBorder="1" applyAlignment="1">
      <alignment horizontal="right"/>
      <protection/>
    </xf>
    <xf numFmtId="10" fontId="6" fillId="0" borderId="14" xfId="63" applyNumberFormat="1" applyFont="1" applyFill="1" applyBorder="1">
      <alignment/>
      <protection/>
    </xf>
    <xf numFmtId="10" fontId="4" fillId="0" borderId="0" xfId="0" applyNumberFormat="1" applyFont="1" applyAlignment="1">
      <alignment/>
    </xf>
    <xf numFmtId="4" fontId="17" fillId="0" borderId="14" xfId="63" applyNumberFormat="1" applyFont="1" applyFill="1" applyBorder="1">
      <alignment/>
      <protection/>
    </xf>
    <xf numFmtId="10" fontId="17" fillId="0" borderId="14" xfId="72" applyNumberFormat="1" applyFont="1" applyFill="1" applyBorder="1" applyAlignment="1" applyProtection="1">
      <alignment/>
      <protection/>
    </xf>
    <xf numFmtId="0" fontId="6" fillId="0" borderId="14" xfId="53" applyNumberFormat="1" applyFont="1" applyFill="1" applyBorder="1" applyAlignment="1" applyProtection="1">
      <alignment horizontal="left" vertical="top" wrapText="1"/>
      <protection/>
    </xf>
    <xf numFmtId="164" fontId="17" fillId="0" borderId="14" xfId="47" applyFont="1" applyFill="1" applyBorder="1" applyAlignment="1" applyProtection="1">
      <alignment horizontal="right"/>
      <protection/>
    </xf>
    <xf numFmtId="4" fontId="17" fillId="0" borderId="14" xfId="47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4" fontId="13" fillId="0" borderId="14" xfId="47" applyNumberFormat="1" applyFont="1" applyFill="1" applyBorder="1" applyAlignment="1" applyProtection="1">
      <alignment horizontal="right"/>
      <protection/>
    </xf>
    <xf numFmtId="164" fontId="13" fillId="0" borderId="14" xfId="47" applyFont="1" applyFill="1" applyBorder="1" applyAlignment="1" applyProtection="1">
      <alignment horizontal="right"/>
      <protection/>
    </xf>
    <xf numFmtId="164" fontId="13" fillId="0" borderId="14" xfId="47" applyFont="1" applyFill="1" applyBorder="1" applyAlignment="1" applyProtection="1">
      <alignment horizontal="right"/>
      <protection/>
    </xf>
    <xf numFmtId="10" fontId="11" fillId="0" borderId="14" xfId="63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0" fontId="6" fillId="0" borderId="14" xfId="0" applyFont="1" applyBorder="1" applyAlignment="1">
      <alignment horizontal="left"/>
    </xf>
    <xf numFmtId="3" fontId="17" fillId="0" borderId="14" xfId="0" applyNumberFormat="1" applyFont="1" applyBorder="1" applyAlignment="1">
      <alignment/>
    </xf>
    <xf numFmtId="10" fontId="12" fillId="0" borderId="14" xfId="47" applyNumberFormat="1" applyFont="1" applyFill="1" applyBorder="1" applyAlignment="1" applyProtection="1">
      <alignment horizontal="right"/>
      <protection/>
    </xf>
    <xf numFmtId="0" fontId="19" fillId="0" borderId="13" xfId="0" applyFont="1" applyBorder="1" applyAlignment="1">
      <alignment/>
    </xf>
    <xf numFmtId="10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3" fillId="0" borderId="14" xfId="0" applyFont="1" applyBorder="1" applyAlignment="1">
      <alignment horizontal="left"/>
    </xf>
    <xf numFmtId="4" fontId="11" fillId="0" borderId="14" xfId="47" applyNumberFormat="1" applyFont="1" applyFill="1" applyBorder="1" applyAlignment="1" applyProtection="1">
      <alignment horizontal="right"/>
      <protection/>
    </xf>
    <xf numFmtId="10" fontId="11" fillId="0" borderId="14" xfId="47" applyNumberFormat="1" applyFont="1" applyFill="1" applyBorder="1" applyAlignment="1" applyProtection="1">
      <alignment horizontal="right"/>
      <protection/>
    </xf>
    <xf numFmtId="4" fontId="6" fillId="0" borderId="14" xfId="47" applyNumberFormat="1" applyFont="1" applyFill="1" applyBorder="1" applyAlignment="1" applyProtection="1">
      <alignment horizontal="right"/>
      <protection/>
    </xf>
    <xf numFmtId="10" fontId="6" fillId="0" borderId="14" xfId="47" applyNumberFormat="1" applyFont="1" applyFill="1" applyBorder="1" applyAlignment="1" applyProtection="1">
      <alignment horizontal="right"/>
      <protection/>
    </xf>
    <xf numFmtId="10" fontId="4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1" fillId="33" borderId="15" xfId="63" applyFont="1" applyFill="1" applyBorder="1">
      <alignment/>
      <protection/>
    </xf>
    <xf numFmtId="0" fontId="1" fillId="33" borderId="16" xfId="63" applyFont="1" applyFill="1" applyBorder="1">
      <alignment/>
      <protection/>
    </xf>
    <xf numFmtId="4" fontId="1" fillId="33" borderId="16" xfId="63" applyNumberFormat="1" applyFont="1" applyFill="1" applyBorder="1">
      <alignment/>
      <protection/>
    </xf>
    <xf numFmtId="4" fontId="6" fillId="33" borderId="16" xfId="63" applyNumberFormat="1" applyFont="1" applyFill="1" applyBorder="1" applyAlignment="1">
      <alignment horizontal="left"/>
      <protection/>
    </xf>
    <xf numFmtId="10" fontId="1" fillId="33" borderId="17" xfId="63" applyNumberFormat="1" applyFont="1" applyFill="1" applyBorder="1">
      <alignment/>
      <protection/>
    </xf>
    <xf numFmtId="0" fontId="6" fillId="33" borderId="11" xfId="63" applyFont="1" applyFill="1" applyBorder="1">
      <alignment/>
      <protection/>
    </xf>
    <xf numFmtId="0" fontId="1" fillId="33" borderId="0" xfId="63" applyFont="1" applyFill="1" applyBorder="1">
      <alignment/>
      <protection/>
    </xf>
    <xf numFmtId="2" fontId="1" fillId="33" borderId="0" xfId="63" applyNumberFormat="1" applyFont="1" applyFill="1" applyBorder="1">
      <alignment/>
      <protection/>
    </xf>
    <xf numFmtId="0" fontId="1" fillId="33" borderId="12" xfId="63" applyFont="1" applyFill="1" applyBorder="1">
      <alignment/>
      <protection/>
    </xf>
    <xf numFmtId="0" fontId="11" fillId="33" borderId="11" xfId="63" applyFont="1" applyFill="1" applyBorder="1" applyAlignment="1">
      <alignment horizontal="center"/>
      <protection/>
    </xf>
    <xf numFmtId="0" fontId="11" fillId="33" borderId="0" xfId="63" applyFont="1" applyFill="1" applyBorder="1">
      <alignment/>
      <protection/>
    </xf>
    <xf numFmtId="0" fontId="11" fillId="33" borderId="12" xfId="63" applyFont="1" applyFill="1" applyBorder="1">
      <alignment/>
      <protection/>
    </xf>
    <xf numFmtId="0" fontId="12" fillId="33" borderId="14" xfId="63" applyFont="1" applyFill="1" applyBorder="1">
      <alignment/>
      <protection/>
    </xf>
    <xf numFmtId="0" fontId="12" fillId="33" borderId="14" xfId="63" applyFont="1" applyFill="1" applyBorder="1" applyAlignment="1">
      <alignment horizontal="right"/>
      <protection/>
    </xf>
    <xf numFmtId="0" fontId="12" fillId="33" borderId="12" xfId="63" applyFont="1" applyFill="1" applyBorder="1" applyAlignment="1">
      <alignment wrapText="1"/>
      <protection/>
    </xf>
    <xf numFmtId="0" fontId="11" fillId="33" borderId="14" xfId="63" applyFont="1" applyFill="1" applyBorder="1">
      <alignment/>
      <protection/>
    </xf>
    <xf numFmtId="167" fontId="11" fillId="0" borderId="14" xfId="63" applyNumberFormat="1" applyFont="1" applyFill="1" applyBorder="1">
      <alignment/>
      <protection/>
    </xf>
    <xf numFmtId="167" fontId="11" fillId="33" borderId="14" xfId="63" applyNumberFormat="1" applyFont="1" applyFill="1" applyBorder="1">
      <alignment/>
      <protection/>
    </xf>
    <xf numFmtId="0" fontId="0" fillId="0" borderId="11" xfId="0" applyBorder="1" applyAlignment="1">
      <alignment/>
    </xf>
    <xf numFmtId="0" fontId="11" fillId="0" borderId="0" xfId="53" applyNumberFormat="1" applyFont="1" applyFill="1" applyBorder="1" applyAlignment="1" applyProtection="1">
      <alignment horizontal="left" vertical="top"/>
      <protection/>
    </xf>
    <xf numFmtId="0" fontId="11" fillId="0" borderId="0" xfId="63" applyFont="1" applyFill="1" applyBorder="1">
      <alignment/>
      <protection/>
    </xf>
    <xf numFmtId="10" fontId="11" fillId="0" borderId="0" xfId="63" applyNumberFormat="1" applyFont="1" applyFill="1" applyBorder="1" applyAlignment="1">
      <alignment horizontal="left"/>
      <protection/>
    </xf>
    <xf numFmtId="0" fontId="11" fillId="33" borderId="11" xfId="63" applyFont="1" applyFill="1" applyBorder="1" applyAlignment="1">
      <alignment horizontal="right"/>
      <protection/>
    </xf>
    <xf numFmtId="0" fontId="20" fillId="33" borderId="11" xfId="63" applyFont="1" applyFill="1" applyBorder="1" applyAlignment="1">
      <alignment horizontal="right" vertical="center"/>
      <protection/>
    </xf>
    <xf numFmtId="0" fontId="11" fillId="0" borderId="0" xfId="63" applyFont="1" applyBorder="1" applyAlignment="1">
      <alignment vertical="center"/>
      <protection/>
    </xf>
    <xf numFmtId="0" fontId="11" fillId="0" borderId="18" xfId="63" applyFont="1" applyBorder="1" applyAlignment="1">
      <alignment vertical="center"/>
      <protection/>
    </xf>
    <xf numFmtId="0" fontId="11" fillId="33" borderId="18" xfId="63" applyFont="1" applyFill="1" applyBorder="1">
      <alignment/>
      <protection/>
    </xf>
    <xf numFmtId="0" fontId="11" fillId="33" borderId="19" xfId="63" applyFont="1" applyFill="1" applyBorder="1">
      <alignment/>
      <protection/>
    </xf>
    <xf numFmtId="0" fontId="11" fillId="0" borderId="20" xfId="65" applyFont="1" applyBorder="1">
      <alignment/>
      <protection/>
    </xf>
    <xf numFmtId="4" fontId="1" fillId="33" borderId="0" xfId="63" applyNumberFormat="1" applyFont="1" applyFill="1" applyBorder="1">
      <alignment/>
      <protection/>
    </xf>
    <xf numFmtId="0" fontId="6" fillId="33" borderId="0" xfId="63" applyFont="1" applyFill="1" applyBorder="1" applyAlignment="1">
      <alignment/>
      <protection/>
    </xf>
    <xf numFmtId="168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33" borderId="0" xfId="63" applyFont="1" applyFill="1" applyBorder="1" applyAlignment="1">
      <alignment horizontal="center" vertical="center" wrapText="1"/>
      <protection/>
    </xf>
    <xf numFmtId="0" fontId="22" fillId="33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19" fillId="0" borderId="11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6" fillId="0" borderId="14" xfId="65" applyFont="1" applyBorder="1" applyAlignment="1">
      <alignment horizontal="center" vertical="top" wrapText="1"/>
      <protection/>
    </xf>
    <xf numFmtId="168" fontId="6" fillId="0" borderId="14" xfId="63" applyNumberFormat="1" applyFont="1" applyFill="1" applyBorder="1" applyAlignment="1">
      <alignment horizontal="center" vertical="top" wrapText="1"/>
      <protection/>
    </xf>
    <xf numFmtId="168" fontId="19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169" fontId="4" fillId="0" borderId="1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/>
    </xf>
    <xf numFmtId="2" fontId="21" fillId="0" borderId="14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/>
    </xf>
    <xf numFmtId="49" fontId="13" fillId="0" borderId="14" xfId="63" applyNumberFormat="1" applyFont="1" applyFill="1" applyBorder="1" applyAlignment="1" applyProtection="1">
      <alignment horizontal="left"/>
      <protection/>
    </xf>
    <xf numFmtId="164" fontId="13" fillId="0" borderId="14" xfId="42" applyNumberFormat="1" applyFont="1" applyFill="1" applyBorder="1" applyAlignment="1" applyProtection="1">
      <alignment horizontal="right"/>
      <protection/>
    </xf>
    <xf numFmtId="170" fontId="21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164" fontId="21" fillId="0" borderId="14" xfId="0" applyNumberFormat="1" applyFont="1" applyBorder="1" applyAlignment="1">
      <alignment horizontal="right"/>
    </xf>
    <xf numFmtId="2" fontId="21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2" xfId="0" applyFont="1" applyBorder="1" applyAlignment="1">
      <alignment/>
    </xf>
    <xf numFmtId="168" fontId="4" fillId="0" borderId="22" xfId="0" applyNumberFormat="1" applyFont="1" applyFill="1" applyBorder="1" applyAlignment="1">
      <alignment/>
    </xf>
    <xf numFmtId="168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vertical="center" wrapText="1"/>
    </xf>
    <xf numFmtId="164" fontId="21" fillId="0" borderId="14" xfId="0" applyNumberFormat="1" applyFont="1" applyBorder="1" applyAlignment="1">
      <alignment vertical="center" wrapText="1"/>
    </xf>
    <xf numFmtId="4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0" fontId="19" fillId="0" borderId="15" xfId="0" applyFont="1" applyBorder="1" applyAlignment="1">
      <alignment/>
    </xf>
    <xf numFmtId="0" fontId="19" fillId="0" borderId="24" xfId="0" applyFont="1" applyBorder="1" applyAlignment="1">
      <alignment/>
    </xf>
    <xf numFmtId="0" fontId="4" fillId="0" borderId="18" xfId="0" applyFont="1" applyBorder="1" applyAlignment="1">
      <alignment/>
    </xf>
    <xf numFmtId="168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49" fontId="11" fillId="0" borderId="14" xfId="63" applyNumberFormat="1" applyFont="1" applyFill="1" applyBorder="1" applyAlignment="1" applyProtection="1">
      <alignment horizontal="right"/>
      <protection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/>
    </xf>
    <xf numFmtId="164" fontId="21" fillId="0" borderId="16" xfId="0" applyNumberFormat="1" applyFont="1" applyBorder="1" applyAlignment="1">
      <alignment horizontal="right"/>
    </xf>
    <xf numFmtId="3" fontId="6" fillId="0" borderId="14" xfId="63" applyNumberFormat="1" applyFont="1" applyFill="1" applyBorder="1" applyAlignment="1">
      <alignment horizontal="center"/>
      <protection/>
    </xf>
    <xf numFmtId="3" fontId="6" fillId="0" borderId="14" xfId="63" applyNumberFormat="1" applyFont="1" applyFill="1" applyBorder="1">
      <alignment/>
      <protection/>
    </xf>
    <xf numFmtId="3" fontId="1" fillId="0" borderId="14" xfId="63" applyNumberFormat="1" applyFont="1" applyFill="1" applyBorder="1">
      <alignment/>
      <protection/>
    </xf>
    <xf numFmtId="3" fontId="11" fillId="0" borderId="14" xfId="63" applyNumberFormat="1" applyFont="1" applyFill="1" applyBorder="1" applyAlignment="1" applyProtection="1">
      <alignment horizontal="right"/>
      <protection/>
    </xf>
    <xf numFmtId="3" fontId="12" fillId="0" borderId="14" xfId="47" applyNumberFormat="1" applyFont="1" applyFill="1" applyBorder="1" applyAlignment="1" applyProtection="1">
      <alignment horizontal="right"/>
      <protection/>
    </xf>
    <xf numFmtId="3" fontId="11" fillId="0" borderId="14" xfId="63" applyNumberFormat="1" applyFont="1" applyFill="1" applyBorder="1">
      <alignment/>
      <protection/>
    </xf>
    <xf numFmtId="3" fontId="11" fillId="0" borderId="14" xfId="0" applyNumberFormat="1" applyFont="1" applyBorder="1" applyAlignment="1">
      <alignment horizontal="right"/>
    </xf>
    <xf numFmtId="10" fontId="11" fillId="0" borderId="0" xfId="63" applyNumberFormat="1" applyFont="1" applyFill="1" applyBorder="1" applyAlignment="1" applyProtection="1">
      <alignment horizontal="right"/>
      <protection/>
    </xf>
    <xf numFmtId="0" fontId="11" fillId="33" borderId="24" xfId="63" applyFont="1" applyFill="1" applyBorder="1" applyAlignment="1">
      <alignment horizontal="right" vertical="center"/>
      <protection/>
    </xf>
    <xf numFmtId="4" fontId="4" fillId="0" borderId="0" xfId="0" applyNumberFormat="1" applyFont="1" applyAlignment="1">
      <alignment/>
    </xf>
    <xf numFmtId="0" fontId="11" fillId="33" borderId="11" xfId="63" applyFont="1" applyFill="1" applyBorder="1" applyAlignment="1" quotePrefix="1">
      <alignment horizontal="center"/>
      <protection/>
    </xf>
    <xf numFmtId="0" fontId="5" fillId="34" borderId="10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4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4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/>
      <protection/>
    </xf>
    <xf numFmtId="0" fontId="56" fillId="35" borderId="13" xfId="63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2" fontId="21" fillId="0" borderId="10" xfId="0" applyNumberFormat="1" applyFont="1" applyBorder="1" applyAlignment="1">
      <alignment vertical="center"/>
    </xf>
    <xf numFmtId="2" fontId="21" fillId="0" borderId="20" xfId="0" applyNumberFormat="1" applyFont="1" applyBorder="1" applyAlignment="1">
      <alignment vertical="center"/>
    </xf>
    <xf numFmtId="0" fontId="21" fillId="33" borderId="13" xfId="64" applyNumberFormat="1" applyFont="1" applyFill="1" applyBorder="1" applyAlignment="1" applyProtection="1">
      <alignment horizontal="center" vertical="center" wrapText="1"/>
      <protection/>
    </xf>
    <xf numFmtId="0" fontId="23" fillId="35" borderId="13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uro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3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104" zoomScaleNormal="104" zoomScalePageLayoutView="0" workbookViewId="0" topLeftCell="A1">
      <selection activeCell="G67" sqref="G67"/>
    </sheetView>
  </sheetViews>
  <sheetFormatPr defaultColWidth="11.57421875" defaultRowHeight="15"/>
  <cols>
    <col min="1" max="1" width="2.00390625" style="0" customWidth="1"/>
    <col min="2" max="2" width="7.421875" style="1" customWidth="1"/>
    <col min="3" max="3" width="35.8515625" style="1" customWidth="1"/>
    <col min="4" max="4" width="18.7109375" style="1" customWidth="1"/>
    <col min="5" max="5" width="28.00390625" style="1" customWidth="1"/>
    <col min="6" max="6" width="11.57421875" style="1" customWidth="1"/>
    <col min="7" max="7" width="13.00390625" style="1" customWidth="1"/>
    <col min="8" max="8" width="8.57421875" style="1" customWidth="1"/>
    <col min="9" max="9" width="2.00390625" style="1" customWidth="1"/>
    <col min="10" max="10" width="2.57421875" style="1" customWidth="1"/>
    <col min="11" max="11" width="14.421875" style="1" customWidth="1"/>
    <col min="12" max="12" width="14.00390625" style="1" customWidth="1"/>
    <col min="13" max="255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196" t="s">
        <v>0</v>
      </c>
      <c r="C2" s="196"/>
      <c r="D2" s="196"/>
      <c r="E2" s="196"/>
      <c r="F2" s="196"/>
      <c r="G2" s="196"/>
      <c r="H2" s="196"/>
      <c r="I2" s="7"/>
    </row>
    <row r="3" spans="2:9" ht="15">
      <c r="B3" s="8"/>
      <c r="C3" s="9"/>
      <c r="D3" s="9"/>
      <c r="E3" s="9"/>
      <c r="F3" s="10"/>
      <c r="G3" s="9"/>
      <c r="H3" s="11"/>
      <c r="I3" s="12"/>
    </row>
    <row r="4" spans="2:9" ht="12.75" customHeight="1">
      <c r="B4" s="197" t="s">
        <v>1</v>
      </c>
      <c r="C4" s="197"/>
      <c r="D4" s="197"/>
      <c r="E4" s="197"/>
      <c r="F4" s="197"/>
      <c r="G4" s="197"/>
      <c r="H4" s="197"/>
      <c r="I4" s="12"/>
    </row>
    <row r="5" spans="2:9" ht="12.75" customHeight="1">
      <c r="B5" s="197" t="s">
        <v>2</v>
      </c>
      <c r="C5" s="197"/>
      <c r="D5" s="197"/>
      <c r="E5" s="197"/>
      <c r="F5" s="197"/>
      <c r="G5" s="197"/>
      <c r="H5" s="197"/>
      <c r="I5" s="12"/>
    </row>
    <row r="6" spans="2:9" ht="16.5" customHeight="1">
      <c r="B6" s="198" t="s">
        <v>3</v>
      </c>
      <c r="C6" s="198"/>
      <c r="D6" s="198"/>
      <c r="E6" s="198"/>
      <c r="F6" s="198"/>
      <c r="G6" s="198"/>
      <c r="H6" s="198"/>
      <c r="I6" s="13"/>
    </row>
    <row r="7" spans="2:9" ht="15">
      <c r="B7" s="8"/>
      <c r="C7" s="9"/>
      <c r="D7" s="9"/>
      <c r="E7" s="9"/>
      <c r="F7" s="10"/>
      <c r="G7" s="9"/>
      <c r="H7" s="11"/>
      <c r="I7" s="12"/>
    </row>
    <row r="8" spans="2:9" ht="15">
      <c r="B8" s="199" t="s">
        <v>171</v>
      </c>
      <c r="C8" s="199"/>
      <c r="D8" s="199"/>
      <c r="E8" s="199"/>
      <c r="F8" s="199"/>
      <c r="G8" s="199"/>
      <c r="H8" s="199"/>
      <c r="I8" s="12"/>
    </row>
    <row r="9" spans="2:9" ht="15">
      <c r="B9" s="201" t="s">
        <v>172</v>
      </c>
      <c r="C9" s="201"/>
      <c r="D9" s="201"/>
      <c r="E9" s="201"/>
      <c r="F9" s="201"/>
      <c r="G9" s="201"/>
      <c r="H9" s="201"/>
      <c r="I9" s="12"/>
    </row>
    <row r="10" spans="2:9" ht="15">
      <c r="B10" s="14"/>
      <c r="C10" s="14"/>
      <c r="D10" s="14"/>
      <c r="E10" s="14"/>
      <c r="F10" s="15"/>
      <c r="G10" s="14"/>
      <c r="H10" s="14"/>
      <c r="I10" s="12"/>
    </row>
    <row r="11" spans="2:9" ht="16.5" customHeight="1">
      <c r="B11" s="200" t="s">
        <v>4</v>
      </c>
      <c r="C11" s="200"/>
      <c r="D11" s="200"/>
      <c r="E11" s="200"/>
      <c r="F11" s="200"/>
      <c r="G11" s="200"/>
      <c r="H11" s="200"/>
      <c r="I11" s="12"/>
    </row>
    <row r="12" spans="2:9" ht="40.5" customHeight="1">
      <c r="B12" s="16" t="s">
        <v>5</v>
      </c>
      <c r="C12" s="16" t="s">
        <v>6</v>
      </c>
      <c r="D12" s="16" t="s">
        <v>7</v>
      </c>
      <c r="E12" s="16" t="s">
        <v>8</v>
      </c>
      <c r="F12" s="17" t="s">
        <v>9</v>
      </c>
      <c r="G12" s="18" t="s">
        <v>10</v>
      </c>
      <c r="H12" s="17" t="s">
        <v>11</v>
      </c>
      <c r="I12" s="19"/>
    </row>
    <row r="13" spans="2:9" ht="16.5" customHeight="1">
      <c r="B13" s="20"/>
      <c r="C13" s="21"/>
      <c r="D13" s="20"/>
      <c r="E13" s="21"/>
      <c r="F13" s="185"/>
      <c r="G13" s="20"/>
      <c r="H13" s="20"/>
      <c r="I13" s="19"/>
    </row>
    <row r="14" spans="2:9" ht="16.5" customHeight="1">
      <c r="B14" s="20"/>
      <c r="C14" s="21" t="s">
        <v>12</v>
      </c>
      <c r="D14" s="20"/>
      <c r="E14" s="21"/>
      <c r="F14" s="185"/>
      <c r="G14" s="20"/>
      <c r="H14" s="20"/>
      <c r="I14" s="19"/>
    </row>
    <row r="15" spans="2:9" ht="16.5" customHeight="1">
      <c r="B15" s="22" t="s">
        <v>13</v>
      </c>
      <c r="C15" s="21" t="s">
        <v>14</v>
      </c>
      <c r="D15" s="20"/>
      <c r="E15" s="23"/>
      <c r="F15" s="186"/>
      <c r="G15" s="24"/>
      <c r="H15" s="20"/>
      <c r="I15" s="19"/>
    </row>
    <row r="16" spans="2:20" ht="16.5" customHeight="1">
      <c r="B16" s="20"/>
      <c r="C16" s="21" t="s">
        <v>15</v>
      </c>
      <c r="D16" s="20"/>
      <c r="E16" s="24"/>
      <c r="F16" s="187"/>
      <c r="G16" s="24"/>
      <c r="H16" s="24"/>
      <c r="I16" s="1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2:20" s="26" customFormat="1" ht="16.5" customHeight="1">
      <c r="B17" s="27">
        <v>1</v>
      </c>
      <c r="C17" s="28" t="s">
        <v>19</v>
      </c>
      <c r="D17" s="29" t="s">
        <v>20</v>
      </c>
      <c r="E17" s="29" t="s">
        <v>21</v>
      </c>
      <c r="F17" s="188">
        <v>369070</v>
      </c>
      <c r="G17" s="31">
        <v>5324.019285</v>
      </c>
      <c r="H17" s="192">
        <v>0.0733365913</v>
      </c>
      <c r="I17" s="33"/>
      <c r="J17" s="34"/>
      <c r="K17" s="35"/>
      <c r="L17" s="36"/>
      <c r="M17" s="36"/>
      <c r="N17" s="36"/>
      <c r="O17" s="36"/>
      <c r="P17" s="36"/>
      <c r="Q17" s="36"/>
      <c r="R17" s="36"/>
      <c r="S17" s="36"/>
      <c r="T17" s="35"/>
    </row>
    <row r="18" spans="2:20" s="26" customFormat="1" ht="16.5" customHeight="1">
      <c r="B18" s="27">
        <v>2</v>
      </c>
      <c r="C18" s="28" t="s">
        <v>16</v>
      </c>
      <c r="D18" s="29" t="s">
        <v>17</v>
      </c>
      <c r="E18" s="29" t="s">
        <v>18</v>
      </c>
      <c r="F18" s="188">
        <v>240482</v>
      </c>
      <c r="G18" s="31">
        <v>5203.910239</v>
      </c>
      <c r="H18" s="192">
        <v>0.0716821292</v>
      </c>
      <c r="I18" s="37"/>
      <c r="J18" s="34"/>
      <c r="K18" s="35"/>
      <c r="L18" s="36"/>
      <c r="M18" s="36"/>
      <c r="N18" s="36"/>
      <c r="O18" s="36"/>
      <c r="P18" s="36"/>
      <c r="Q18" s="36"/>
      <c r="R18" s="35"/>
      <c r="S18" s="36"/>
      <c r="T18" s="35"/>
    </row>
    <row r="19" spans="2:20" s="26" customFormat="1" ht="16.5" customHeight="1">
      <c r="B19" s="27">
        <v>3</v>
      </c>
      <c r="C19" s="28" t="s">
        <v>25</v>
      </c>
      <c r="D19" s="29" t="s">
        <v>26</v>
      </c>
      <c r="E19" s="29" t="s">
        <v>27</v>
      </c>
      <c r="F19" s="188">
        <v>353400</v>
      </c>
      <c r="G19" s="31">
        <v>3586.8333</v>
      </c>
      <c r="H19" s="192">
        <v>0.0494074333</v>
      </c>
      <c r="I19" s="38" t="s">
        <v>24</v>
      </c>
      <c r="J19" s="34"/>
      <c r="K19" s="35"/>
      <c r="L19" s="36"/>
      <c r="M19" s="36"/>
      <c r="N19" s="36"/>
      <c r="O19" s="36"/>
      <c r="P19" s="36"/>
      <c r="Q19" s="36"/>
      <c r="R19" s="35"/>
      <c r="S19" s="36"/>
      <c r="T19" s="35"/>
    </row>
    <row r="20" spans="2:9" s="26" customFormat="1" ht="16.5" customHeight="1">
      <c r="B20" s="27">
        <v>4</v>
      </c>
      <c r="C20" s="28" t="s">
        <v>31</v>
      </c>
      <c r="D20" s="29" t="s">
        <v>32</v>
      </c>
      <c r="E20" s="29" t="s">
        <v>33</v>
      </c>
      <c r="F20" s="188">
        <v>371729</v>
      </c>
      <c r="G20" s="31">
        <v>3239.0606414999997</v>
      </c>
      <c r="H20" s="192">
        <v>0.0446169808</v>
      </c>
      <c r="I20" s="39"/>
    </row>
    <row r="21" spans="2:20" s="26" customFormat="1" ht="16.5" customHeight="1">
      <c r="B21" s="27">
        <v>5</v>
      </c>
      <c r="C21" s="28" t="s">
        <v>28</v>
      </c>
      <c r="D21" s="29" t="s">
        <v>29</v>
      </c>
      <c r="E21" s="29" t="s">
        <v>30</v>
      </c>
      <c r="F21" s="188">
        <v>542373</v>
      </c>
      <c r="G21" s="31">
        <v>3230.915961</v>
      </c>
      <c r="H21" s="192">
        <v>0.044504790600000003</v>
      </c>
      <c r="I21" s="37"/>
      <c r="J21" s="34"/>
      <c r="K21" s="35"/>
      <c r="L21" s="36"/>
      <c r="M21" s="36"/>
      <c r="N21" s="36"/>
      <c r="O21" s="36"/>
      <c r="P21" s="36"/>
      <c r="Q21" s="36"/>
      <c r="R21" s="35"/>
      <c r="S21" s="36"/>
      <c r="T21" s="35"/>
    </row>
    <row r="22" spans="2:20" s="26" customFormat="1" ht="16.5" customHeight="1">
      <c r="B22" s="27">
        <v>6</v>
      </c>
      <c r="C22" s="28" t="s">
        <v>34</v>
      </c>
      <c r="D22" s="29" t="s">
        <v>35</v>
      </c>
      <c r="E22" s="29" t="s">
        <v>36</v>
      </c>
      <c r="F22" s="188">
        <v>229215</v>
      </c>
      <c r="G22" s="31">
        <v>3177.2637225</v>
      </c>
      <c r="H22" s="192">
        <v>0.0437657489</v>
      </c>
      <c r="I22" s="37"/>
      <c r="J22" s="34"/>
      <c r="K22" s="35"/>
      <c r="L22" s="36"/>
      <c r="M22" s="36"/>
      <c r="N22" s="36"/>
      <c r="O22" s="36"/>
      <c r="P22" s="36"/>
      <c r="Q22" s="36"/>
      <c r="R22" s="35"/>
      <c r="S22" s="36"/>
      <c r="T22" s="35"/>
    </row>
    <row r="23" spans="2:20" s="26" customFormat="1" ht="16.5" customHeight="1">
      <c r="B23" s="27">
        <v>7</v>
      </c>
      <c r="C23" s="28" t="s">
        <v>37</v>
      </c>
      <c r="D23" s="29" t="s">
        <v>38</v>
      </c>
      <c r="E23" s="29" t="s">
        <v>140</v>
      </c>
      <c r="F23" s="188">
        <v>574281</v>
      </c>
      <c r="G23" s="31">
        <v>2487.785292</v>
      </c>
      <c r="H23" s="32">
        <v>0.034268413299999995</v>
      </c>
      <c r="I23" s="37"/>
      <c r="J23" s="34"/>
      <c r="K23" s="35"/>
      <c r="L23" s="36"/>
      <c r="M23" s="36"/>
      <c r="N23" s="36"/>
      <c r="O23" s="36"/>
      <c r="P23" s="36"/>
      <c r="Q23" s="36"/>
      <c r="R23" s="35"/>
      <c r="S23" s="36"/>
      <c r="T23" s="35"/>
    </row>
    <row r="24" spans="2:20" s="26" customFormat="1" ht="16.5" customHeight="1">
      <c r="B24" s="27">
        <v>8</v>
      </c>
      <c r="C24" s="28" t="s">
        <v>39</v>
      </c>
      <c r="D24" s="29" t="s">
        <v>40</v>
      </c>
      <c r="E24" s="29" t="s">
        <v>21</v>
      </c>
      <c r="F24" s="188">
        <v>505179</v>
      </c>
      <c r="G24" s="31">
        <v>2479.4185319999997</v>
      </c>
      <c r="H24" s="32">
        <v>0.0341531639</v>
      </c>
      <c r="I24" s="37"/>
      <c r="J24" s="34"/>
      <c r="K24" s="35"/>
      <c r="L24" s="36"/>
      <c r="M24" s="36"/>
      <c r="N24" s="36"/>
      <c r="O24" s="36"/>
      <c r="P24" s="36"/>
      <c r="Q24" s="36"/>
      <c r="R24" s="35"/>
      <c r="S24" s="36"/>
      <c r="T24" s="35"/>
    </row>
    <row r="25" spans="2:20" s="26" customFormat="1" ht="16.5" customHeight="1">
      <c r="B25" s="27">
        <v>9</v>
      </c>
      <c r="C25" s="28" t="s">
        <v>47</v>
      </c>
      <c r="D25" s="29" t="s">
        <v>48</v>
      </c>
      <c r="E25" s="29" t="s">
        <v>27</v>
      </c>
      <c r="F25" s="188">
        <v>298660</v>
      </c>
      <c r="G25" s="31">
        <v>2295.94875</v>
      </c>
      <c r="H25" s="32">
        <v>0.0316259288</v>
      </c>
      <c r="I25" s="37"/>
      <c r="J25" s="34"/>
      <c r="K25" s="35"/>
      <c r="L25" s="36"/>
      <c r="M25" s="36"/>
      <c r="N25" s="36"/>
      <c r="O25" s="36"/>
      <c r="P25" s="36"/>
      <c r="Q25" s="36"/>
      <c r="R25" s="35"/>
      <c r="S25" s="36"/>
      <c r="T25" s="35"/>
    </row>
    <row r="26" spans="2:20" s="26" customFormat="1" ht="16.5" customHeight="1">
      <c r="B26" s="27">
        <v>10</v>
      </c>
      <c r="C26" s="28" t="s">
        <v>41</v>
      </c>
      <c r="D26" s="29" t="s">
        <v>42</v>
      </c>
      <c r="E26" s="29" t="s">
        <v>30</v>
      </c>
      <c r="F26" s="188">
        <v>363500</v>
      </c>
      <c r="G26" s="31">
        <v>2107.9365</v>
      </c>
      <c r="H26" s="32">
        <v>0.029036122799999998</v>
      </c>
      <c r="I26" s="37"/>
      <c r="J26" s="34"/>
      <c r="K26" s="35"/>
      <c r="L26" s="36"/>
      <c r="M26" s="36"/>
      <c r="N26" s="36"/>
      <c r="O26" s="36"/>
      <c r="P26" s="36"/>
      <c r="Q26" s="36"/>
      <c r="R26" s="35"/>
      <c r="S26" s="36"/>
      <c r="T26" s="35"/>
    </row>
    <row r="27" spans="2:20" s="26" customFormat="1" ht="16.5" customHeight="1">
      <c r="B27" s="27">
        <v>11</v>
      </c>
      <c r="C27" s="28" t="s">
        <v>22</v>
      </c>
      <c r="D27" s="29" t="s">
        <v>23</v>
      </c>
      <c r="E27" s="29" t="s">
        <v>18</v>
      </c>
      <c r="F27" s="188">
        <v>51133</v>
      </c>
      <c r="G27" s="31">
        <v>2104.020684</v>
      </c>
      <c r="H27" s="32">
        <v>0.0289821837</v>
      </c>
      <c r="I27" s="37"/>
      <c r="J27" s="34"/>
      <c r="K27" s="35"/>
      <c r="L27" s="36"/>
      <c r="M27" s="36"/>
      <c r="N27" s="36"/>
      <c r="O27" s="36"/>
      <c r="P27" s="36"/>
      <c r="Q27" s="36"/>
      <c r="R27" s="35"/>
      <c r="S27" s="36"/>
      <c r="T27" s="35"/>
    </row>
    <row r="28" spans="2:20" s="26" customFormat="1" ht="16.5" customHeight="1">
      <c r="B28" s="27">
        <v>12</v>
      </c>
      <c r="C28" s="28" t="s">
        <v>43</v>
      </c>
      <c r="D28" s="29" t="s">
        <v>44</v>
      </c>
      <c r="E28" s="29" t="s">
        <v>21</v>
      </c>
      <c r="F28" s="188">
        <v>754970</v>
      </c>
      <c r="G28" s="31">
        <v>2090.134445</v>
      </c>
      <c r="H28" s="32">
        <v>0.0287909054</v>
      </c>
      <c r="I28" s="37"/>
      <c r="J28" s="34"/>
      <c r="K28" s="35"/>
      <c r="L28" s="36"/>
      <c r="M28" s="36"/>
      <c r="N28" s="36"/>
      <c r="O28" s="36"/>
      <c r="P28" s="36"/>
      <c r="Q28" s="36"/>
      <c r="R28" s="35"/>
      <c r="S28" s="36"/>
      <c r="T28" s="35"/>
    </row>
    <row r="29" spans="2:20" s="26" customFormat="1" ht="16.5" customHeight="1">
      <c r="B29" s="27">
        <v>13</v>
      </c>
      <c r="C29" s="28" t="s">
        <v>45</v>
      </c>
      <c r="D29" s="29" t="s">
        <v>46</v>
      </c>
      <c r="E29" s="29" t="s">
        <v>36</v>
      </c>
      <c r="F29" s="188">
        <v>107222</v>
      </c>
      <c r="G29" s="31">
        <v>2017.0066530000001</v>
      </c>
      <c r="H29" s="32">
        <v>0.0277835944</v>
      </c>
      <c r="I29" s="37"/>
      <c r="J29" s="34"/>
      <c r="K29" s="35"/>
      <c r="L29" s="36"/>
      <c r="M29" s="36"/>
      <c r="N29" s="36"/>
      <c r="O29" s="36"/>
      <c r="P29" s="36"/>
      <c r="Q29" s="36"/>
      <c r="R29" s="35"/>
      <c r="S29" s="36"/>
      <c r="T29" s="35"/>
    </row>
    <row r="30" spans="2:20" s="26" customFormat="1" ht="16.5" customHeight="1">
      <c r="B30" s="27">
        <v>14</v>
      </c>
      <c r="C30" s="28" t="s">
        <v>49</v>
      </c>
      <c r="D30" s="29" t="s">
        <v>50</v>
      </c>
      <c r="E30" s="29" t="s">
        <v>51</v>
      </c>
      <c r="F30" s="188">
        <v>236663</v>
      </c>
      <c r="G30" s="31">
        <v>1476.4221255000002</v>
      </c>
      <c r="H30" s="32">
        <v>0.0203372227</v>
      </c>
      <c r="I30" s="37"/>
      <c r="J30" s="34"/>
      <c r="K30" s="35"/>
      <c r="L30" s="36"/>
      <c r="M30" s="36"/>
      <c r="N30" s="36"/>
      <c r="O30" s="36"/>
      <c r="P30" s="36"/>
      <c r="Q30" s="36"/>
      <c r="R30" s="35"/>
      <c r="S30" s="36"/>
      <c r="T30" s="35"/>
    </row>
    <row r="31" spans="2:20" s="26" customFormat="1" ht="16.5" customHeight="1">
      <c r="B31" s="27">
        <v>15</v>
      </c>
      <c r="C31" s="28" t="s">
        <v>141</v>
      </c>
      <c r="D31" s="29" t="s">
        <v>52</v>
      </c>
      <c r="E31" s="29" t="s">
        <v>51</v>
      </c>
      <c r="F31" s="188">
        <v>40000</v>
      </c>
      <c r="G31" s="31">
        <v>1052.94</v>
      </c>
      <c r="H31" s="32">
        <v>0.0145038976</v>
      </c>
      <c r="I31" s="37"/>
      <c r="J31" s="34"/>
      <c r="K31" s="35"/>
      <c r="L31" s="36"/>
      <c r="M31" s="36"/>
      <c r="N31" s="36"/>
      <c r="O31" s="36"/>
      <c r="P31" s="36"/>
      <c r="Q31" s="36"/>
      <c r="R31" s="35"/>
      <c r="S31" s="36"/>
      <c r="T31" s="35"/>
    </row>
    <row r="32" spans="2:20" s="40" customFormat="1" ht="16.5" customHeight="1">
      <c r="B32" s="27">
        <v>16</v>
      </c>
      <c r="C32" s="28" t="s">
        <v>55</v>
      </c>
      <c r="D32" s="29" t="s">
        <v>56</v>
      </c>
      <c r="E32" s="29" t="s">
        <v>51</v>
      </c>
      <c r="F32" s="188">
        <v>33600</v>
      </c>
      <c r="G32" s="31">
        <v>643.524</v>
      </c>
      <c r="H32" s="32">
        <v>0.0088643286</v>
      </c>
      <c r="I32" s="41"/>
      <c r="J32" s="42"/>
      <c r="K32" s="43"/>
      <c r="L32" s="44"/>
      <c r="M32" s="44"/>
      <c r="N32" s="44"/>
      <c r="O32" s="44"/>
      <c r="P32" s="44"/>
      <c r="Q32" s="44"/>
      <c r="R32" s="43"/>
      <c r="S32" s="44"/>
      <c r="T32" s="43"/>
    </row>
    <row r="33" spans="2:20" s="40" customFormat="1" ht="16.5" customHeight="1">
      <c r="B33" s="27">
        <v>17</v>
      </c>
      <c r="C33" s="28" t="s">
        <v>53</v>
      </c>
      <c r="D33" s="29" t="s">
        <v>54</v>
      </c>
      <c r="E33" s="29" t="s">
        <v>18</v>
      </c>
      <c r="F33" s="188">
        <v>3342065</v>
      </c>
      <c r="G33" s="31">
        <v>461.20497</v>
      </c>
      <c r="H33" s="32">
        <v>0.0063529447999999995</v>
      </c>
      <c r="I33" s="41"/>
      <c r="J33" s="42"/>
      <c r="K33" s="43"/>
      <c r="L33" s="44"/>
      <c r="M33" s="44"/>
      <c r="N33" s="44"/>
      <c r="O33" s="44"/>
      <c r="P33" s="44"/>
      <c r="Q33" s="44"/>
      <c r="R33" s="43"/>
      <c r="S33" s="44"/>
      <c r="T33" s="43"/>
    </row>
    <row r="34" spans="2:20" ht="16.5" customHeight="1">
      <c r="B34" s="27"/>
      <c r="C34" s="45" t="s">
        <v>57</v>
      </c>
      <c r="D34" s="46"/>
      <c r="E34" s="47"/>
      <c r="F34" s="189"/>
      <c r="G34" s="48"/>
      <c r="H34" s="49"/>
      <c r="I34" s="12"/>
      <c r="J34" s="50"/>
      <c r="K34" s="51"/>
      <c r="L34" s="25"/>
      <c r="M34" s="25"/>
      <c r="N34" s="25"/>
      <c r="O34" s="25"/>
      <c r="P34" s="25"/>
      <c r="Q34" s="25"/>
      <c r="R34" s="51"/>
      <c r="S34" s="25"/>
      <c r="T34" s="51"/>
    </row>
    <row r="35" spans="2:20" ht="16.5" customHeight="1">
      <c r="B35" s="27">
        <v>18</v>
      </c>
      <c r="C35" s="28" t="s">
        <v>138</v>
      </c>
      <c r="D35" s="29" t="s">
        <v>139</v>
      </c>
      <c r="E35" s="29" t="s">
        <v>30</v>
      </c>
      <c r="F35" s="188">
        <v>117000</v>
      </c>
      <c r="G35" s="31">
        <v>2845.206</v>
      </c>
      <c r="H35" s="32">
        <v>0.0391917644</v>
      </c>
      <c r="I35" s="12"/>
      <c r="J35" s="50"/>
      <c r="K35" s="51"/>
      <c r="L35" s="25"/>
      <c r="M35" s="25"/>
      <c r="N35" s="25"/>
      <c r="O35" s="25"/>
      <c r="P35" s="25"/>
      <c r="Q35" s="25"/>
      <c r="R35" s="51"/>
      <c r="S35" s="25"/>
      <c r="T35" s="51"/>
    </row>
    <row r="36" spans="2:20" ht="16.5" customHeight="1">
      <c r="B36" s="27">
        <v>19</v>
      </c>
      <c r="C36" s="28" t="s">
        <v>155</v>
      </c>
      <c r="D36" s="29" t="s">
        <v>156</v>
      </c>
      <c r="E36" s="29" t="s">
        <v>157</v>
      </c>
      <c r="F36" s="188">
        <v>174900</v>
      </c>
      <c r="G36" s="31">
        <v>1841.95935</v>
      </c>
      <c r="H36" s="32">
        <v>0.0253723762</v>
      </c>
      <c r="I36" s="12"/>
      <c r="J36" s="50"/>
      <c r="K36" s="51"/>
      <c r="L36" s="25"/>
      <c r="M36" s="25"/>
      <c r="N36" s="25"/>
      <c r="O36" s="25"/>
      <c r="P36" s="25"/>
      <c r="Q36" s="25"/>
      <c r="R36" s="51"/>
      <c r="S36" s="25"/>
      <c r="T36" s="51"/>
    </row>
    <row r="37" spans="2:20" ht="16.5" customHeight="1">
      <c r="B37" s="27">
        <v>20</v>
      </c>
      <c r="C37" s="28" t="s">
        <v>158</v>
      </c>
      <c r="D37" s="28"/>
      <c r="E37" s="28"/>
      <c r="F37" s="188">
        <v>-174900</v>
      </c>
      <c r="G37" s="181">
        <v>-1851.4914</v>
      </c>
      <c r="H37" s="60">
        <v>-0.025503677</v>
      </c>
      <c r="I37" s="12"/>
      <c r="J37" s="50"/>
      <c r="K37" s="51"/>
      <c r="L37" s="25"/>
      <c r="M37" s="25"/>
      <c r="N37" s="25"/>
      <c r="O37" s="25"/>
      <c r="P37" s="25"/>
      <c r="Q37" s="25"/>
      <c r="R37" s="51"/>
      <c r="S37" s="25"/>
      <c r="T37" s="51"/>
    </row>
    <row r="38" spans="2:20" ht="16.5" customHeight="1">
      <c r="B38" s="27">
        <v>21</v>
      </c>
      <c r="C38" s="28" t="s">
        <v>159</v>
      </c>
      <c r="D38" s="28"/>
      <c r="E38" s="28"/>
      <c r="F38" s="188">
        <v>-117000</v>
      </c>
      <c r="G38" s="181">
        <v>-2852.5185</v>
      </c>
      <c r="H38" s="60">
        <v>-0.0392924917</v>
      </c>
      <c r="I38" s="12"/>
      <c r="J38" s="50"/>
      <c r="K38" s="51"/>
      <c r="L38" s="25"/>
      <c r="M38" s="25"/>
      <c r="N38" s="25"/>
      <c r="O38" s="25"/>
      <c r="P38" s="25"/>
      <c r="Q38" s="25"/>
      <c r="R38" s="51"/>
      <c r="S38" s="25"/>
      <c r="T38" s="51"/>
    </row>
    <row r="39" spans="2:20" ht="16.5" customHeight="1">
      <c r="B39" s="27"/>
      <c r="C39" s="45"/>
      <c r="D39" s="46"/>
      <c r="E39" s="47"/>
      <c r="F39" s="189"/>
      <c r="G39" s="48"/>
      <c r="H39" s="49"/>
      <c r="I39" s="12"/>
      <c r="J39" s="50"/>
      <c r="K39" s="51"/>
      <c r="L39" s="25"/>
      <c r="M39" s="25"/>
      <c r="N39" s="25"/>
      <c r="O39" s="25"/>
      <c r="P39" s="25"/>
      <c r="Q39" s="25"/>
      <c r="R39" s="51"/>
      <c r="S39" s="25"/>
      <c r="T39" s="51"/>
    </row>
    <row r="40" spans="2:20" ht="16.5" customHeight="1">
      <c r="B40" s="22"/>
      <c r="C40" s="21" t="s">
        <v>58</v>
      </c>
      <c r="D40" s="52"/>
      <c r="E40" s="47"/>
      <c r="F40" s="190"/>
      <c r="G40" s="47"/>
      <c r="H40" s="53"/>
      <c r="I40" s="12"/>
      <c r="J40" s="50"/>
      <c r="K40" s="51"/>
      <c r="L40" s="25"/>
      <c r="M40" s="25"/>
      <c r="N40" s="25"/>
      <c r="O40" s="25"/>
      <c r="P40" s="25"/>
      <c r="Q40" s="25"/>
      <c r="R40" s="51"/>
      <c r="S40" s="25"/>
      <c r="T40" s="51"/>
    </row>
    <row r="41" spans="2:20" s="26" customFormat="1" ht="16.5" customHeight="1">
      <c r="B41" s="27">
        <v>22</v>
      </c>
      <c r="C41" s="54" t="s">
        <v>160</v>
      </c>
      <c r="D41" s="29" t="s">
        <v>59</v>
      </c>
      <c r="E41" s="29" t="s">
        <v>30</v>
      </c>
      <c r="F41" s="188">
        <v>15093</v>
      </c>
      <c r="G41" s="31">
        <v>8140.2461078999995</v>
      </c>
      <c r="H41" s="32">
        <v>0.1121291772</v>
      </c>
      <c r="I41" s="55"/>
      <c r="J41" s="56"/>
      <c r="K41" s="35"/>
      <c r="L41" s="36"/>
      <c r="M41" s="36"/>
      <c r="N41" s="36"/>
      <c r="O41" s="36"/>
      <c r="P41" s="36"/>
      <c r="Q41" s="36"/>
      <c r="R41" s="35"/>
      <c r="S41" s="36"/>
      <c r="T41" s="35"/>
    </row>
    <row r="42" spans="2:20" s="26" customFormat="1" ht="16.5" customHeight="1">
      <c r="B42" s="27">
        <v>23</v>
      </c>
      <c r="C42" s="28" t="s">
        <v>60</v>
      </c>
      <c r="D42" s="29" t="s">
        <v>61</v>
      </c>
      <c r="E42" s="29" t="s">
        <v>62</v>
      </c>
      <c r="F42" s="188">
        <v>39675</v>
      </c>
      <c r="G42" s="31">
        <v>2744.8475243000003</v>
      </c>
      <c r="H42" s="32">
        <v>0.0378093599</v>
      </c>
      <c r="I42" s="55"/>
      <c r="J42" s="56"/>
      <c r="K42" s="35"/>
      <c r="L42" s="36"/>
      <c r="M42" s="36"/>
      <c r="N42" s="36"/>
      <c r="O42" s="36"/>
      <c r="P42" s="36"/>
      <c r="Q42" s="36"/>
      <c r="R42" s="35"/>
      <c r="S42" s="36"/>
      <c r="T42" s="35"/>
    </row>
    <row r="43" spans="2:20" s="26" customFormat="1" ht="16.5" customHeight="1">
      <c r="B43" s="27">
        <v>24</v>
      </c>
      <c r="C43" s="28" t="s">
        <v>63</v>
      </c>
      <c r="D43" s="29" t="s">
        <v>64</v>
      </c>
      <c r="E43" s="29" t="s">
        <v>30</v>
      </c>
      <c r="F43" s="188">
        <v>20920</v>
      </c>
      <c r="G43" s="31">
        <v>2359.1799315</v>
      </c>
      <c r="H43" s="32">
        <v>0.0324969173</v>
      </c>
      <c r="I43" s="55"/>
      <c r="J43" s="56"/>
      <c r="K43" s="35"/>
      <c r="L43" s="36"/>
      <c r="M43" s="36"/>
      <c r="N43" s="36"/>
      <c r="O43" s="36"/>
      <c r="P43" s="36"/>
      <c r="Q43" s="36"/>
      <c r="R43" s="35"/>
      <c r="S43" s="36"/>
      <c r="T43" s="35"/>
    </row>
    <row r="44" spans="2:20" s="26" customFormat="1" ht="16.5" customHeight="1">
      <c r="B44" s="27">
        <v>25</v>
      </c>
      <c r="C44" s="28" t="s">
        <v>65</v>
      </c>
      <c r="D44" s="29" t="s">
        <v>66</v>
      </c>
      <c r="E44" s="29" t="s">
        <v>67</v>
      </c>
      <c r="F44" s="188">
        <v>17755</v>
      </c>
      <c r="G44" s="31">
        <v>2202.8754830000003</v>
      </c>
      <c r="H44" s="32">
        <v>0.0303438756</v>
      </c>
      <c r="I44" s="55"/>
      <c r="J44" s="56"/>
      <c r="K44" s="35"/>
      <c r="L44" s="36"/>
      <c r="M44" s="36"/>
      <c r="N44" s="36"/>
      <c r="O44" s="36"/>
      <c r="P44" s="36"/>
      <c r="Q44" s="36"/>
      <c r="R44" s="35"/>
      <c r="S44" s="36"/>
      <c r="T44" s="35"/>
    </row>
    <row r="45" spans="2:20" s="26" customFormat="1" ht="16.5" customHeight="1">
      <c r="B45" s="27">
        <v>26</v>
      </c>
      <c r="C45" s="28" t="s">
        <v>161</v>
      </c>
      <c r="D45" s="29" t="s">
        <v>68</v>
      </c>
      <c r="E45" s="29" t="s">
        <v>69</v>
      </c>
      <c r="F45" s="188">
        <v>40690</v>
      </c>
      <c r="G45" s="31">
        <v>2036.2135819999999</v>
      </c>
      <c r="H45" s="32">
        <v>0.028048163499999997</v>
      </c>
      <c r="I45" s="55"/>
      <c r="J45" s="56"/>
      <c r="K45" s="35"/>
      <c r="L45" s="36"/>
      <c r="M45" s="36"/>
      <c r="N45" s="36"/>
      <c r="O45" s="36"/>
      <c r="P45" s="36"/>
      <c r="Q45" s="36"/>
      <c r="R45" s="35"/>
      <c r="S45" s="36"/>
      <c r="T45" s="35"/>
    </row>
    <row r="46" spans="2:20" s="26" customFormat="1" ht="16.5" customHeight="1">
      <c r="B46" s="27">
        <v>27</v>
      </c>
      <c r="C46" s="28" t="s">
        <v>70</v>
      </c>
      <c r="D46" s="29" t="s">
        <v>71</v>
      </c>
      <c r="E46" s="29" t="s">
        <v>30</v>
      </c>
      <c r="F46" s="188">
        <v>12550</v>
      </c>
      <c r="G46" s="31">
        <v>1171.6415398000001</v>
      </c>
      <c r="H46" s="32">
        <v>0.0161389717</v>
      </c>
      <c r="I46" s="55"/>
      <c r="J46" s="56"/>
      <c r="K46" s="35"/>
      <c r="L46" s="36"/>
      <c r="M46" s="36"/>
      <c r="N46" s="36"/>
      <c r="O46" s="36"/>
      <c r="P46" s="36"/>
      <c r="Q46" s="36"/>
      <c r="R46" s="35"/>
      <c r="S46" s="36"/>
      <c r="T46" s="35"/>
    </row>
    <row r="47" spans="2:20" s="26" customFormat="1" ht="16.5" customHeight="1">
      <c r="B47" s="27">
        <v>28</v>
      </c>
      <c r="C47" s="28" t="s">
        <v>72</v>
      </c>
      <c r="D47" s="29" t="s">
        <v>73</v>
      </c>
      <c r="E47" s="29" t="s">
        <v>74</v>
      </c>
      <c r="F47" s="188">
        <v>8316</v>
      </c>
      <c r="G47" s="31">
        <v>594.7468883</v>
      </c>
      <c r="H47" s="32">
        <v>0.0081924402</v>
      </c>
      <c r="I47" s="37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s="26" customFormat="1" ht="16.5" customHeight="1">
      <c r="B48" s="27">
        <v>29</v>
      </c>
      <c r="C48" s="28" t="s">
        <v>75</v>
      </c>
      <c r="D48" s="29" t="s">
        <v>76</v>
      </c>
      <c r="E48" s="29" t="s">
        <v>21</v>
      </c>
      <c r="F48" s="188">
        <v>56717</v>
      </c>
      <c r="G48" s="31">
        <v>351.440131</v>
      </c>
      <c r="H48" s="32">
        <v>0.0048409707</v>
      </c>
      <c r="I48" s="37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2:20" s="26" customFormat="1" ht="16.5" customHeight="1">
      <c r="B49" s="27">
        <v>30</v>
      </c>
      <c r="C49" s="57" t="s">
        <v>162</v>
      </c>
      <c r="D49" s="58"/>
      <c r="E49" s="47"/>
      <c r="F49" s="191">
        <v>-14100000</v>
      </c>
      <c r="G49" s="59">
        <v>-9176.985</v>
      </c>
      <c r="H49" s="60">
        <v>-0.1264099099</v>
      </c>
      <c r="I49" s="37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2:20" s="26" customFormat="1" ht="16.5" customHeight="1">
      <c r="B50" s="27">
        <v>31</v>
      </c>
      <c r="C50" s="57" t="s">
        <v>143</v>
      </c>
      <c r="D50" s="58"/>
      <c r="E50" s="47"/>
      <c r="F50" s="191">
        <v>-11000000</v>
      </c>
      <c r="G50" s="59">
        <v>-7190.975</v>
      </c>
      <c r="H50" s="60">
        <v>-0.09905328409999999</v>
      </c>
      <c r="I50" s="37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2:20" s="26" customFormat="1" ht="16.5" customHeight="1">
      <c r="B51" s="27"/>
      <c r="C51" s="57"/>
      <c r="D51" s="58"/>
      <c r="E51" s="47"/>
      <c r="F51" s="191"/>
      <c r="G51" s="59"/>
      <c r="H51" s="60"/>
      <c r="I51" s="37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2:20" ht="15">
      <c r="B52" s="22" t="s">
        <v>77</v>
      </c>
      <c r="C52" s="21" t="s">
        <v>78</v>
      </c>
      <c r="D52" s="21"/>
      <c r="E52" s="24"/>
      <c r="F52" s="63" t="s">
        <v>79</v>
      </c>
      <c r="G52" s="64" t="s">
        <v>79</v>
      </c>
      <c r="H52" s="65" t="s">
        <v>79</v>
      </c>
      <c r="I52" s="12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2:20" ht="15">
      <c r="B53" s="22" t="s">
        <v>24</v>
      </c>
      <c r="C53" s="66" t="s">
        <v>24</v>
      </c>
      <c r="D53" s="67" t="s">
        <v>24</v>
      </c>
      <c r="E53" s="67" t="s">
        <v>24</v>
      </c>
      <c r="F53" s="68"/>
      <c r="G53" s="69"/>
      <c r="H53" s="68"/>
      <c r="I53" s="12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5">
      <c r="A54" s="70"/>
      <c r="B54" s="20"/>
      <c r="C54" s="21"/>
      <c r="D54" s="21"/>
      <c r="E54" s="71" t="s">
        <v>80</v>
      </c>
      <c r="F54" s="23" t="s">
        <v>24</v>
      </c>
      <c r="G54" s="23">
        <f>SUM(G17:G53)-G50-G49-G37-G38</f>
        <v>67266.7016383</v>
      </c>
      <c r="H54" s="72">
        <f>SUM(H17:H53)-H50-H49-H37-H38</f>
        <v>0.9265763968</v>
      </c>
      <c r="I54" s="12"/>
      <c r="J54" s="73"/>
      <c r="K54" s="25"/>
      <c r="L54" s="25" t="s">
        <v>24</v>
      </c>
      <c r="M54" s="25"/>
      <c r="N54" s="25"/>
      <c r="O54" s="25"/>
      <c r="P54" s="25"/>
      <c r="Q54" s="25"/>
      <c r="R54" s="25"/>
      <c r="S54" s="25"/>
      <c r="T54" s="25"/>
    </row>
    <row r="55" spans="2:20" ht="15">
      <c r="B55" s="20"/>
      <c r="C55" s="20"/>
      <c r="D55" s="20"/>
      <c r="E55" s="24"/>
      <c r="F55" s="74"/>
      <c r="G55" s="74"/>
      <c r="H55" s="75"/>
      <c r="I55" s="12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2:20" ht="15">
      <c r="B56" s="20"/>
      <c r="C56" s="76" t="s">
        <v>81</v>
      </c>
      <c r="D56" s="20"/>
      <c r="E56" s="24"/>
      <c r="F56" s="74"/>
      <c r="G56" s="74"/>
      <c r="H56" s="75"/>
      <c r="I56" s="12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9" ht="15">
      <c r="B57" s="20"/>
      <c r="C57" s="21" t="s">
        <v>82</v>
      </c>
      <c r="D57" s="21"/>
      <c r="E57" s="23"/>
      <c r="F57" s="77"/>
      <c r="G57" s="78"/>
      <c r="H57" s="77"/>
      <c r="I57" s="79"/>
    </row>
    <row r="58" spans="1:9" ht="15">
      <c r="A58" s="80"/>
      <c r="B58" s="20"/>
      <c r="C58" s="61" t="s">
        <v>83</v>
      </c>
      <c r="D58" s="20"/>
      <c r="E58" s="24"/>
      <c r="F58" s="77"/>
      <c r="G58" s="81" t="s">
        <v>79</v>
      </c>
      <c r="H58" s="82" t="s">
        <v>79</v>
      </c>
      <c r="I58" s="79"/>
    </row>
    <row r="59" spans="1:10" ht="15">
      <c r="A59" s="80"/>
      <c r="B59" s="20"/>
      <c r="C59" s="61" t="s">
        <v>84</v>
      </c>
      <c r="D59" s="20"/>
      <c r="E59" s="24"/>
      <c r="F59" s="77"/>
      <c r="G59" s="81" t="s">
        <v>79</v>
      </c>
      <c r="H59" s="82" t="s">
        <v>79</v>
      </c>
      <c r="I59" s="79"/>
      <c r="J59" s="73"/>
    </row>
    <row r="60" spans="1:10" ht="15">
      <c r="A60" s="80"/>
      <c r="B60" s="20"/>
      <c r="C60" s="61" t="s">
        <v>85</v>
      </c>
      <c r="D60" s="20"/>
      <c r="E60" s="24"/>
      <c r="F60" s="77"/>
      <c r="G60" s="81" t="s">
        <v>79</v>
      </c>
      <c r="H60" s="82" t="s">
        <v>79</v>
      </c>
      <c r="I60" s="79"/>
      <c r="J60" s="73"/>
    </row>
    <row r="61" spans="1:12" ht="15">
      <c r="A61" s="80"/>
      <c r="B61" s="20"/>
      <c r="C61" s="61" t="s">
        <v>175</v>
      </c>
      <c r="D61" s="20"/>
      <c r="E61" s="24"/>
      <c r="F61" s="83"/>
      <c r="G61" s="30">
        <f>3438.9376795-184.09</f>
        <v>3254.8476794999997</v>
      </c>
      <c r="H61" s="84">
        <f>4.73702204%-0.26%</f>
        <v>0.044770220400000005</v>
      </c>
      <c r="I61" s="79"/>
      <c r="J61" s="73"/>
      <c r="L61" s="1" t="s">
        <v>24</v>
      </c>
    </row>
    <row r="62" spans="1:10" s="91" customFormat="1" ht="15">
      <c r="A62" s="85"/>
      <c r="B62" s="21"/>
      <c r="C62" s="86" t="s">
        <v>86</v>
      </c>
      <c r="D62" s="21" t="s">
        <v>24</v>
      </c>
      <c r="E62" s="23" t="s">
        <v>24</v>
      </c>
      <c r="F62" s="87"/>
      <c r="G62" s="48"/>
      <c r="H62" s="88"/>
      <c r="I62" s="89" t="s">
        <v>24</v>
      </c>
      <c r="J62" s="90"/>
    </row>
    <row r="63" spans="1:12" ht="15">
      <c r="A63" s="80"/>
      <c r="B63" s="20"/>
      <c r="C63" s="92" t="s">
        <v>87</v>
      </c>
      <c r="D63" s="20"/>
      <c r="E63" s="24"/>
      <c r="F63" s="62"/>
      <c r="G63" s="93">
        <v>905</v>
      </c>
      <c r="H63" s="65">
        <v>0.0125</v>
      </c>
      <c r="I63" s="79"/>
      <c r="J63" s="73"/>
      <c r="L63" s="1" t="s">
        <v>24</v>
      </c>
    </row>
    <row r="64" spans="1:10" ht="15">
      <c r="A64" s="80"/>
      <c r="B64" s="20"/>
      <c r="C64" s="92"/>
      <c r="D64" s="20"/>
      <c r="E64" s="24"/>
      <c r="F64" s="62"/>
      <c r="G64" s="93"/>
      <c r="H64" s="94"/>
      <c r="I64" s="79"/>
      <c r="J64" s="73"/>
    </row>
    <row r="65" spans="1:13" ht="15">
      <c r="A65" s="80"/>
      <c r="B65" s="20"/>
      <c r="C65" s="61" t="s">
        <v>88</v>
      </c>
      <c r="D65" s="20"/>
      <c r="E65" s="24"/>
      <c r="F65" s="62"/>
      <c r="G65" s="93">
        <v>1170.4905561999992</v>
      </c>
      <c r="H65" s="94">
        <v>0.01612311731626208</v>
      </c>
      <c r="I65" s="79" t="s">
        <v>24</v>
      </c>
      <c r="J65" s="73"/>
      <c r="K65" s="1" t="s">
        <v>24</v>
      </c>
      <c r="L65" s="73"/>
      <c r="M65" s="1" t="s">
        <v>24</v>
      </c>
    </row>
    <row r="66" spans="1:12" ht="15">
      <c r="A66" s="80"/>
      <c r="B66" s="20"/>
      <c r="C66" s="92"/>
      <c r="D66" s="20"/>
      <c r="E66" s="71" t="s">
        <v>80</v>
      </c>
      <c r="F66" s="62"/>
      <c r="G66" s="95">
        <f>SUM(G58:G65)</f>
        <v>5330.338235699999</v>
      </c>
      <c r="H66" s="96">
        <f>SUM(H58:H65)</f>
        <v>0.07339333771626208</v>
      </c>
      <c r="I66" s="97" t="s">
        <v>24</v>
      </c>
      <c r="J66" s="73" t="s">
        <v>89</v>
      </c>
      <c r="K66" s="1" t="s">
        <v>24</v>
      </c>
      <c r="L66" s="73" t="s">
        <v>24</v>
      </c>
    </row>
    <row r="67" spans="1:13" ht="15">
      <c r="A67" s="80"/>
      <c r="B67" s="20"/>
      <c r="C67" s="86"/>
      <c r="D67" s="20"/>
      <c r="E67" s="24"/>
      <c r="F67" s="62"/>
      <c r="G67" s="98"/>
      <c r="H67" s="99"/>
      <c r="I67" s="79"/>
      <c r="J67" s="73"/>
      <c r="K67" s="194"/>
      <c r="L67" s="73"/>
      <c r="M67" s="100" t="s">
        <v>24</v>
      </c>
    </row>
    <row r="68" spans="1:10" ht="18" customHeight="1">
      <c r="A68" s="70"/>
      <c r="B68" s="21"/>
      <c r="C68" s="21" t="s">
        <v>90</v>
      </c>
      <c r="D68" s="21"/>
      <c r="E68" s="23"/>
      <c r="F68" s="23"/>
      <c r="G68" s="23">
        <f>G67+G66+G54</f>
        <v>72597.039874</v>
      </c>
      <c r="H68" s="72">
        <f>H67+H66+H54</f>
        <v>0.9999697345162621</v>
      </c>
      <c r="I68" s="79"/>
      <c r="J68" s="101" t="s">
        <v>89</v>
      </c>
    </row>
    <row r="69" spans="2:10" ht="15">
      <c r="B69" s="102"/>
      <c r="C69" s="103"/>
      <c r="D69" s="103"/>
      <c r="E69" s="104"/>
      <c r="F69" s="104"/>
      <c r="G69" s="105"/>
      <c r="H69" s="106" t="s">
        <v>24</v>
      </c>
      <c r="I69" s="97" t="s">
        <v>24</v>
      </c>
      <c r="J69" s="73" t="s">
        <v>89</v>
      </c>
    </row>
    <row r="70" spans="2:9" ht="15">
      <c r="B70" s="107" t="s">
        <v>91</v>
      </c>
      <c r="C70" s="108"/>
      <c r="D70" s="108"/>
      <c r="E70" s="108"/>
      <c r="F70" s="109"/>
      <c r="G70" s="108"/>
      <c r="H70" s="110" t="s">
        <v>24</v>
      </c>
      <c r="I70" s="79"/>
    </row>
    <row r="71" spans="2:9" ht="15">
      <c r="B71" s="111" t="s">
        <v>92</v>
      </c>
      <c r="C71" s="112" t="s">
        <v>174</v>
      </c>
      <c r="D71" s="108"/>
      <c r="E71" s="108"/>
      <c r="F71" s="109"/>
      <c r="G71" s="108"/>
      <c r="H71" s="110" t="s">
        <v>24</v>
      </c>
      <c r="I71" s="79"/>
    </row>
    <row r="72" spans="2:9" ht="15">
      <c r="B72" s="111" t="s">
        <v>93</v>
      </c>
      <c r="C72" s="112" t="s">
        <v>94</v>
      </c>
      <c r="D72" s="108"/>
      <c r="E72" s="108"/>
      <c r="F72" s="109"/>
      <c r="G72" s="108"/>
      <c r="H72" s="110" t="s">
        <v>24</v>
      </c>
      <c r="I72" s="79"/>
    </row>
    <row r="73" spans="2:9" ht="15">
      <c r="B73" s="111" t="s">
        <v>95</v>
      </c>
      <c r="C73" s="112" t="s">
        <v>96</v>
      </c>
      <c r="D73" s="112"/>
      <c r="E73" s="112"/>
      <c r="F73" s="112"/>
      <c r="G73" s="112"/>
      <c r="H73" s="113" t="s">
        <v>24</v>
      </c>
      <c r="I73" s="39"/>
    </row>
    <row r="74" spans="2:9" ht="15">
      <c r="B74" s="111"/>
      <c r="C74" s="114" t="s">
        <v>97</v>
      </c>
      <c r="D74" s="115" t="s">
        <v>173</v>
      </c>
      <c r="E74" s="115" t="s">
        <v>144</v>
      </c>
      <c r="F74" s="112"/>
      <c r="G74" s="112"/>
      <c r="H74" s="116" t="s">
        <v>24</v>
      </c>
      <c r="I74" s="39"/>
    </row>
    <row r="75" spans="2:9" ht="15">
      <c r="B75" s="111"/>
      <c r="C75" s="117" t="s">
        <v>98</v>
      </c>
      <c r="D75" s="118">
        <v>18.6047</v>
      </c>
      <c r="E75" s="119">
        <v>19.9376</v>
      </c>
      <c r="F75" s="112"/>
      <c r="G75" s="112"/>
      <c r="H75" s="113" t="s">
        <v>24</v>
      </c>
      <c r="I75" s="39"/>
    </row>
    <row r="76" spans="2:9" ht="15">
      <c r="B76" s="111"/>
      <c r="C76" s="117" t="s">
        <v>99</v>
      </c>
      <c r="D76" s="118">
        <v>18.2937</v>
      </c>
      <c r="E76" s="119">
        <v>19.5487</v>
      </c>
      <c r="F76" s="112"/>
      <c r="G76" s="112"/>
      <c r="H76" s="113"/>
      <c r="I76" s="39"/>
    </row>
    <row r="77" spans="2:9" s="26" customFormat="1" ht="15">
      <c r="B77" s="120"/>
      <c r="C77" s="112" t="s">
        <v>100</v>
      </c>
      <c r="D77" s="112"/>
      <c r="E77" s="112"/>
      <c r="F77" s="112"/>
      <c r="G77" s="112"/>
      <c r="H77" s="113"/>
      <c r="I77" s="39"/>
    </row>
    <row r="78" spans="2:9" s="26" customFormat="1" ht="12.75" customHeight="1">
      <c r="B78" s="111" t="s">
        <v>101</v>
      </c>
      <c r="C78" s="121" t="s">
        <v>145</v>
      </c>
      <c r="D78" s="112"/>
      <c r="E78" s="112"/>
      <c r="F78" s="112"/>
      <c r="G78" s="112"/>
      <c r="H78" s="113"/>
      <c r="I78" s="39"/>
    </row>
    <row r="79" spans="2:9" s="26" customFormat="1" ht="12.75" customHeight="1">
      <c r="B79" s="111" t="s">
        <v>102</v>
      </c>
      <c r="C79" s="121" t="s">
        <v>146</v>
      </c>
      <c r="D79" s="112"/>
      <c r="E79" s="112"/>
      <c r="F79" s="112"/>
      <c r="G79" s="112"/>
      <c r="H79" s="113"/>
      <c r="I79" s="39"/>
    </row>
    <row r="80" spans="2:9" s="26" customFormat="1" ht="12.75" customHeight="1">
      <c r="B80" s="111" t="s">
        <v>103</v>
      </c>
      <c r="C80" s="112" t="s">
        <v>163</v>
      </c>
      <c r="D80" s="112"/>
      <c r="E80" s="112"/>
      <c r="F80" s="112"/>
      <c r="G80" s="112"/>
      <c r="H80" s="113"/>
      <c r="I80" s="39"/>
    </row>
    <row r="81" spans="2:9" s="26" customFormat="1" ht="12.75" customHeight="1">
      <c r="B81" s="120"/>
      <c r="C81" s="112" t="s">
        <v>147</v>
      </c>
      <c r="D81" s="112"/>
      <c r="E81" s="112"/>
      <c r="F81" s="112"/>
      <c r="G81" s="112"/>
      <c r="H81" s="113"/>
      <c r="I81" s="39"/>
    </row>
    <row r="82" spans="2:9" s="26" customFormat="1" ht="12.75" customHeight="1">
      <c r="B82" s="111" t="s">
        <v>104</v>
      </c>
      <c r="C82" s="112" t="s">
        <v>164</v>
      </c>
      <c r="D82" s="112"/>
      <c r="E82" s="112"/>
      <c r="F82" s="112"/>
      <c r="G82" s="112"/>
      <c r="H82" s="113"/>
      <c r="I82" s="37"/>
    </row>
    <row r="83" spans="2:9" s="26" customFormat="1" ht="12.75" customHeight="1">
      <c r="B83" s="195" t="s">
        <v>105</v>
      </c>
      <c r="C83" s="122" t="s">
        <v>108</v>
      </c>
      <c r="D83" s="123">
        <v>0.8109</v>
      </c>
      <c r="E83" s="112"/>
      <c r="F83" s="112"/>
      <c r="G83" s="112"/>
      <c r="H83" s="113"/>
      <c r="I83" s="37"/>
    </row>
    <row r="84" spans="2:9" s="26" customFormat="1" ht="12.75" customHeight="1">
      <c r="B84" s="195" t="s">
        <v>106</v>
      </c>
      <c r="C84" s="122" t="s">
        <v>109</v>
      </c>
      <c r="D84" s="123">
        <v>0.126</v>
      </c>
      <c r="E84" s="112"/>
      <c r="F84" s="112"/>
      <c r="G84" s="112"/>
      <c r="H84" s="113"/>
      <c r="I84" s="37"/>
    </row>
    <row r="85" spans="2:9" s="26" customFormat="1" ht="12.75" customHeight="1">
      <c r="B85" s="195" t="s">
        <v>107</v>
      </c>
      <c r="C85" s="112" t="s">
        <v>110</v>
      </c>
      <c r="D85" s="112"/>
      <c r="E85" s="112"/>
      <c r="F85" s="112"/>
      <c r="G85" s="112"/>
      <c r="H85" s="113"/>
      <c r="I85" s="37"/>
    </row>
    <row r="86" spans="2:9" s="26" customFormat="1" ht="8.25" customHeight="1">
      <c r="B86" s="124"/>
      <c r="C86" s="112"/>
      <c r="D86" s="112"/>
      <c r="E86" s="112"/>
      <c r="F86" s="112"/>
      <c r="G86" s="112"/>
      <c r="H86" s="113"/>
      <c r="I86" s="37"/>
    </row>
    <row r="87" spans="2:9" s="26" customFormat="1" ht="11.25">
      <c r="B87" s="124" t="s">
        <v>111</v>
      </c>
      <c r="C87" s="112" t="s">
        <v>112</v>
      </c>
      <c r="D87" s="112"/>
      <c r="E87" s="112"/>
      <c r="F87" s="112"/>
      <c r="G87" s="112"/>
      <c r="H87" s="113"/>
      <c r="I87" s="37"/>
    </row>
    <row r="88" spans="2:9" s="26" customFormat="1" ht="11.25">
      <c r="B88" s="124" t="s">
        <v>113</v>
      </c>
      <c r="C88" s="112" t="s">
        <v>114</v>
      </c>
      <c r="D88" s="112"/>
      <c r="E88" s="112"/>
      <c r="F88" s="112"/>
      <c r="G88" s="112"/>
      <c r="H88" s="113"/>
      <c r="I88" s="37"/>
    </row>
    <row r="89" spans="2:9" s="26" customFormat="1" ht="14.25">
      <c r="B89" s="125" t="s">
        <v>115</v>
      </c>
      <c r="C89" s="126" t="s">
        <v>116</v>
      </c>
      <c r="D89" s="112"/>
      <c r="E89" s="112"/>
      <c r="F89" s="112"/>
      <c r="G89" s="112"/>
      <c r="H89" s="113"/>
      <c r="I89" s="37"/>
    </row>
    <row r="90" spans="2:9" ht="11.25" customHeight="1">
      <c r="B90" s="193" t="s">
        <v>169</v>
      </c>
      <c r="C90" s="127" t="s">
        <v>170</v>
      </c>
      <c r="D90" s="128"/>
      <c r="E90" s="128"/>
      <c r="F90" s="128"/>
      <c r="G90" s="128"/>
      <c r="H90" s="129"/>
      <c r="I90" s="130"/>
    </row>
    <row r="91" spans="2:9" ht="15">
      <c r="B91" s="108"/>
      <c r="C91" s="108"/>
      <c r="D91" s="108"/>
      <c r="E91" s="131"/>
      <c r="F91" s="132"/>
      <c r="G91" s="108"/>
      <c r="H91" s="108"/>
      <c r="I91" s="25"/>
    </row>
    <row r="92" spans="2:9" ht="15">
      <c r="B92" s="25"/>
      <c r="C92"/>
      <c r="D92"/>
      <c r="E92"/>
      <c r="F92" s="25"/>
      <c r="G92" s="25"/>
      <c r="H92" s="25"/>
      <c r="I92" s="25"/>
    </row>
  </sheetData>
  <sheetProtection selectLockedCells="1" selectUnlockedCells="1"/>
  <mergeCells count="7">
    <mergeCell ref="B2:H2"/>
    <mergeCell ref="B4:H4"/>
    <mergeCell ref="B5:H5"/>
    <mergeCell ref="B6:H6"/>
    <mergeCell ref="B8:H8"/>
    <mergeCell ref="B11:H11"/>
    <mergeCell ref="B9:H9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="104" zoomScaleNormal="104" zoomScalePageLayoutView="0" workbookViewId="0" topLeftCell="A4">
      <selection activeCell="C25" sqref="C25"/>
    </sheetView>
  </sheetViews>
  <sheetFormatPr defaultColWidth="9.00390625" defaultRowHeight="15" customHeight="1"/>
  <cols>
    <col min="1" max="1" width="4.00390625" style="1" customWidth="1"/>
    <col min="2" max="2" width="6.57421875" style="1" customWidth="1"/>
    <col min="3" max="3" width="27.28125" style="1" customWidth="1"/>
    <col min="4" max="4" width="20.28125" style="1" customWidth="1"/>
    <col min="5" max="6" width="20.28125" style="133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196" t="s">
        <v>0</v>
      </c>
      <c r="C2" s="196"/>
      <c r="D2" s="196"/>
      <c r="E2" s="196"/>
      <c r="F2" s="196"/>
      <c r="G2" s="196"/>
    </row>
    <row r="3" spans="2:7" ht="12.75" customHeight="1">
      <c r="B3" s="134"/>
      <c r="G3" s="135"/>
    </row>
    <row r="4" spans="2:8" ht="15.75" customHeight="1">
      <c r="B4" s="197" t="s">
        <v>1</v>
      </c>
      <c r="C4" s="197"/>
      <c r="D4" s="197"/>
      <c r="E4" s="197"/>
      <c r="F4" s="197"/>
      <c r="G4" s="197"/>
      <c r="H4" s="136"/>
    </row>
    <row r="5" spans="2:8" ht="12.75" customHeight="1">
      <c r="B5" s="197" t="s">
        <v>117</v>
      </c>
      <c r="C5" s="197"/>
      <c r="D5" s="197"/>
      <c r="E5" s="197"/>
      <c r="F5" s="197"/>
      <c r="G5" s="197"/>
      <c r="H5" s="136"/>
    </row>
    <row r="6" spans="2:8" ht="19.5" customHeight="1">
      <c r="B6" s="208" t="s">
        <v>3</v>
      </c>
      <c r="C6" s="208"/>
      <c r="D6" s="208"/>
      <c r="E6" s="208"/>
      <c r="F6" s="208"/>
      <c r="G6" s="208"/>
      <c r="H6" s="137"/>
    </row>
    <row r="7" spans="2:8" ht="12.75" customHeight="1">
      <c r="B7" s="8"/>
      <c r="C7" s="9"/>
      <c r="D7" s="9"/>
      <c r="E7" s="9"/>
      <c r="F7" s="10"/>
      <c r="G7" s="11"/>
      <c r="H7" s="9"/>
    </row>
    <row r="8" spans="2:8" ht="12.75" customHeight="1">
      <c r="B8" s="197" t="s">
        <v>118</v>
      </c>
      <c r="C8" s="197"/>
      <c r="D8" s="197"/>
      <c r="E8" s="197"/>
      <c r="F8" s="197"/>
      <c r="G8" s="197"/>
      <c r="H8" s="136"/>
    </row>
    <row r="9" spans="2:7" ht="12.75" customHeight="1">
      <c r="B9" s="134"/>
      <c r="G9" s="135"/>
    </row>
    <row r="10" spans="2:7" s="138" customFormat="1" ht="40.5" customHeight="1">
      <c r="B10" s="209" t="s">
        <v>148</v>
      </c>
      <c r="C10" s="209"/>
      <c r="D10" s="209"/>
      <c r="E10" s="209"/>
      <c r="F10" s="209"/>
      <c r="G10" s="209"/>
    </row>
    <row r="11" spans="2:7" ht="15" customHeight="1">
      <c r="B11" s="134"/>
      <c r="G11" s="135"/>
    </row>
    <row r="12" spans="2:7" ht="15" customHeight="1">
      <c r="B12" s="139" t="s">
        <v>149</v>
      </c>
      <c r="G12" s="135"/>
    </row>
    <row r="13" spans="2:7" s="140" customFormat="1" ht="42" customHeight="1">
      <c r="B13" s="141" t="s">
        <v>119</v>
      </c>
      <c r="C13" s="142" t="s">
        <v>120</v>
      </c>
      <c r="D13" s="142" t="s">
        <v>121</v>
      </c>
      <c r="E13" s="143" t="s">
        <v>122</v>
      </c>
      <c r="F13" s="144" t="s">
        <v>123</v>
      </c>
      <c r="G13" s="141" t="s">
        <v>124</v>
      </c>
    </row>
    <row r="14" spans="2:7" ht="15" customHeight="1">
      <c r="B14" s="145" t="s">
        <v>125</v>
      </c>
      <c r="C14" s="146" t="s">
        <v>126</v>
      </c>
      <c r="D14" s="147"/>
      <c r="E14" s="148"/>
      <c r="F14" s="148"/>
      <c r="G14" s="149"/>
    </row>
    <row r="15" spans="2:7" ht="15" customHeight="1">
      <c r="B15" s="145">
        <v>1</v>
      </c>
      <c r="C15" s="152" t="s">
        <v>165</v>
      </c>
      <c r="D15" s="147">
        <v>-174900</v>
      </c>
      <c r="E15" s="148">
        <v>1053.76362847</v>
      </c>
      <c r="F15" s="148">
        <v>1058.6</v>
      </c>
      <c r="G15" s="206">
        <v>481.41</v>
      </c>
    </row>
    <row r="16" spans="2:7" s="150" customFormat="1" ht="15" customHeight="1">
      <c r="B16" s="151">
        <v>2</v>
      </c>
      <c r="C16" s="152" t="s">
        <v>166</v>
      </c>
      <c r="D16" s="153">
        <v>-117000</v>
      </c>
      <c r="E16" s="154">
        <v>2461.70170803</v>
      </c>
      <c r="F16" s="154">
        <v>2438.05</v>
      </c>
      <c r="G16" s="207"/>
    </row>
    <row r="17" spans="2:7" ht="15" customHeight="1">
      <c r="B17" s="145" t="s">
        <v>127</v>
      </c>
      <c r="C17" s="146" t="s">
        <v>128</v>
      </c>
      <c r="D17" s="155"/>
      <c r="E17" s="148"/>
      <c r="F17" s="148"/>
      <c r="G17" s="156"/>
    </row>
    <row r="18" spans="2:7" s="150" customFormat="1" ht="15" customHeight="1">
      <c r="B18" s="151">
        <v>1</v>
      </c>
      <c r="C18" s="183" t="s">
        <v>167</v>
      </c>
      <c r="D18" s="158">
        <v>-14100000</v>
      </c>
      <c r="E18" s="159">
        <v>65.17671711</v>
      </c>
      <c r="F18" s="159">
        <v>65.085</v>
      </c>
      <c r="G18" s="206">
        <v>689.08</v>
      </c>
    </row>
    <row r="19" spans="2:7" s="150" customFormat="1" ht="15" customHeight="1">
      <c r="B19" s="182">
        <v>2</v>
      </c>
      <c r="C19" s="157" t="s">
        <v>142</v>
      </c>
      <c r="D19" s="184">
        <v>-11000000</v>
      </c>
      <c r="E19" s="159">
        <v>67.7456</v>
      </c>
      <c r="F19" s="159">
        <v>65.3725</v>
      </c>
      <c r="G19" s="207"/>
    </row>
    <row r="20" spans="2:7" ht="15" customHeight="1">
      <c r="B20" s="160"/>
      <c r="C20" s="157"/>
      <c r="D20" s="161"/>
      <c r="E20" s="162"/>
      <c r="F20" s="162"/>
      <c r="G20" s="163"/>
    </row>
    <row r="21" spans="2:7" ht="15" customHeight="1">
      <c r="B21" s="164" t="s">
        <v>168</v>
      </c>
      <c r="C21" s="165"/>
      <c r="D21" s="165"/>
      <c r="E21" s="166"/>
      <c r="F21" s="167"/>
      <c r="G21" s="168"/>
    </row>
    <row r="22" spans="2:7" ht="15" customHeight="1">
      <c r="B22" s="134"/>
      <c r="G22" s="135"/>
    </row>
    <row r="23" spans="2:7" ht="33.75" customHeight="1">
      <c r="B23" s="202" t="s">
        <v>150</v>
      </c>
      <c r="C23" s="202"/>
      <c r="D23" s="202"/>
      <c r="E23" s="202"/>
      <c r="F23" s="202"/>
      <c r="G23" s="202"/>
    </row>
    <row r="24" spans="2:7" ht="81.75" customHeight="1">
      <c r="B24" s="141" t="s">
        <v>119</v>
      </c>
      <c r="C24" s="141" t="s">
        <v>129</v>
      </c>
      <c r="D24" s="141" t="s">
        <v>130</v>
      </c>
      <c r="E24" s="141" t="s">
        <v>131</v>
      </c>
      <c r="F24" s="141" t="s">
        <v>132</v>
      </c>
      <c r="G24" s="141" t="s">
        <v>133</v>
      </c>
    </row>
    <row r="25" spans="2:9" s="169" customFormat="1" ht="21.75" customHeight="1">
      <c r="B25" s="170">
        <v>1</v>
      </c>
      <c r="C25" s="171">
        <v>117657</v>
      </c>
      <c r="D25" s="171">
        <v>117657</v>
      </c>
      <c r="E25" s="172">
        <v>91961.1765357</v>
      </c>
      <c r="F25" s="172">
        <v>92477.3761707542</v>
      </c>
      <c r="G25" s="173">
        <v>516.1996350542031</v>
      </c>
      <c r="H25" s="174"/>
      <c r="I25" s="175"/>
    </row>
    <row r="26" spans="2:7" ht="15" customHeight="1">
      <c r="B26" s="176" t="s">
        <v>134</v>
      </c>
      <c r="C26" s="161" t="s">
        <v>135</v>
      </c>
      <c r="D26" s="161"/>
      <c r="E26" s="162"/>
      <c r="F26" s="162"/>
      <c r="G26" s="163"/>
    </row>
    <row r="27" spans="2:7" ht="15" customHeight="1">
      <c r="B27" s="176"/>
      <c r="C27" s="161"/>
      <c r="D27" s="161"/>
      <c r="E27" s="162"/>
      <c r="F27" s="162"/>
      <c r="G27" s="163"/>
    </row>
    <row r="28" spans="2:7" ht="15" customHeight="1">
      <c r="B28" s="134"/>
      <c r="G28" s="135"/>
    </row>
    <row r="29" spans="2:7" ht="15" customHeight="1">
      <c r="B29" s="139" t="s">
        <v>151</v>
      </c>
      <c r="G29" s="135"/>
    </row>
    <row r="30" spans="2:7" ht="12.75" customHeight="1">
      <c r="B30" s="203"/>
      <c r="C30" s="203"/>
      <c r="D30" s="203"/>
      <c r="E30" s="203"/>
      <c r="F30" s="203"/>
      <c r="G30" s="203"/>
    </row>
    <row r="31" spans="2:7" ht="15" customHeight="1">
      <c r="B31" s="139" t="s">
        <v>152</v>
      </c>
      <c r="G31" s="135"/>
    </row>
    <row r="32" spans="2:7" ht="15" customHeight="1">
      <c r="B32" s="139"/>
      <c r="G32" s="135"/>
    </row>
    <row r="33" spans="2:7" ht="15" customHeight="1">
      <c r="B33" s="139" t="s">
        <v>153</v>
      </c>
      <c r="G33" s="135"/>
    </row>
    <row r="34" spans="2:7" ht="15" customHeight="1">
      <c r="B34" s="139"/>
      <c r="G34" s="135"/>
    </row>
    <row r="35" spans="2:7" ht="15" customHeight="1">
      <c r="B35" s="177" t="s">
        <v>154</v>
      </c>
      <c r="C35" s="178"/>
      <c r="D35" s="178"/>
      <c r="E35" s="179"/>
      <c r="F35" s="179"/>
      <c r="G35" s="180"/>
    </row>
    <row r="37" spans="2:7" ht="15" customHeight="1">
      <c r="B37" s="204" t="s">
        <v>136</v>
      </c>
      <c r="C37" s="204"/>
      <c r="D37" s="204"/>
      <c r="E37" s="204"/>
      <c r="F37" s="204"/>
      <c r="G37" s="204"/>
    </row>
    <row r="38" spans="2:7" ht="15" customHeight="1">
      <c r="B38" s="204"/>
      <c r="C38" s="204"/>
      <c r="D38" s="204"/>
      <c r="E38" s="204"/>
      <c r="F38" s="204"/>
      <c r="G38" s="204"/>
    </row>
    <row r="39" spans="2:7" ht="15" customHeight="1">
      <c r="B39" s="204"/>
      <c r="C39" s="204"/>
      <c r="D39" s="204"/>
      <c r="E39" s="204"/>
      <c r="F39" s="204"/>
      <c r="G39" s="204"/>
    </row>
    <row r="41" spans="2:7" ht="15" customHeight="1">
      <c r="B41" s="205" t="s">
        <v>137</v>
      </c>
      <c r="C41" s="205"/>
      <c r="D41" s="205"/>
      <c r="E41" s="205"/>
      <c r="F41" s="205"/>
      <c r="G41" s="205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B23:G23"/>
    <mergeCell ref="B30:G30"/>
    <mergeCell ref="B37:G39"/>
    <mergeCell ref="B41:G41"/>
    <mergeCell ref="G15:G16"/>
    <mergeCell ref="G18:G19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Priya Hariani</dc:creator>
  <cp:keywords/>
  <dc:description/>
  <cp:lastModifiedBy>Priya Hariani</cp:lastModifiedBy>
  <dcterms:created xsi:type="dcterms:W3CDTF">2017-04-07T11:23:49Z</dcterms:created>
  <dcterms:modified xsi:type="dcterms:W3CDTF">2017-04-07T12:06:59Z</dcterms:modified>
  <cp:category/>
  <cp:version/>
  <cp:contentType/>
  <cp:contentStatus/>
</cp:coreProperties>
</file>