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<sst xmlns="http://schemas.openxmlformats.org/spreadsheetml/2006/main" count="702" uniqueCount="325">
  <si>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</si>
  <si>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</si>
  <si>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</si>
  <si>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</si>
  <si>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</si>
  <si>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</si>
  <si>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</si>
  <si>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</si>
  <si>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</si>
  <si>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</si>
  <si>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</si>
  <si>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</si>
  <si>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</si>
  <si>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</si>
  <si>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</si>
  <si>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</si>
  <si>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</si>
  <si>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</si>
  <si>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</si>
  <si>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</si>
  <si>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</si>
  <si>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</si>
  <si>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</si>
  <si>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</si>
  <si>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</si>
  <si>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</si>
  <si>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</si>
  <si>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</si>
  <si>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</si>
  <si>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</si>
  <si>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</si>
  <si>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</si>
  <si>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</si>
  <si>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</si>
  <si>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</si>
  <si>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</si>
  <si>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</si>
  <si>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</si>
  <si>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</si>
  <si>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</si>
  <si>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</si>
  <si>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</si>
  <si>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</si>
  <si>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</si>
  <si>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</si>
  <si>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</si>
  <si>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</si>
  <si>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</si>
  <si>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</si>
  <si>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</si>
  <si>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</si>
  <si>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</si>
  <si>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</si>
  <si>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</si>
  <si>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</si>
  <si>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</si>
  <si>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</si>
  <si>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</si>
  <si>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</si>
  <si>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</si>
  <si>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</si>
  <si>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</si>
  <si>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</si>
  <si>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</si>
  <si>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</si>
  <si>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</si>
  <si>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</si>
  <si>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</si>
  <si>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</si>
  <si>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</si>
  <si>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</si>
  <si>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</si>
  <si>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</si>
  <si>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</si>
  <si>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</si>
  <si>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</si>
  <si>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</si>
  <si>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</si>
  <si>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</si>
  <si>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</si>
  <si>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</si>
  <si>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</si>
  <si>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</si>
  <si>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</si>
  <si>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</si>
  <si>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</si>
  <si>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</si>
  <si>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</si>
  <si>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</si>
  <si>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</si>
  <si>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</si>
  <si>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</si>
  <si>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</si>
  <si>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</si>
  <si>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</si>
  <si>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</si>
  <si>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</si>
  <si>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</si>
  <si>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</si>
  <si>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</si>
  <si>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</si>
  <si>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</si>
  <si>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</si>
  <si>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</si>
  <si>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</si>
  <si>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</si>
  <si>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</si>
  <si>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</si>
  <si>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</si>
  <si>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</si>
  <si>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</si>
  <si>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</si>
  <si>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</si>
  <si>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</si>
  <si>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</si>
  <si>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</si>
  <si>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</si>
  <si>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</si>
  <si>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</si>
  <si>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</si>
  <si>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</si>
  <si>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</si>
  <si>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</si>
  <si>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</si>
  <si>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</si>
  <si>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</si>
  <si>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</si>
  <si>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</si>
  <si>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</si>
  <si>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</si>
  <si>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</si>
  <si>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</si>
  <si>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</si>
  <si>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</si>
  <si>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</si>
  <si>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</si>
  <si>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</si>
  <si>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</si>
  <si>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</si>
  <si>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</si>
  <si>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</si>
  <si>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</si>
  <si>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</si>
  <si>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</si>
  <si>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</si>
  <si>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</si>
  <si>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</si>
  <si>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</si>
  <si>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</si>
  <si>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</si>
  <si>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</si>
  <si>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</si>
  <si>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</si>
  <si>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</si>
  <si>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</si>
  <si>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</si>
  <si>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</si>
  <si>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</si>
  <si>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</si>
  <si>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</si>
  <si>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</si>
  <si>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</si>
  <si>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</si>
  <si>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</si>
  <si>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</si>
  <si>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</si>
  <si>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</si>
  <si>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</si>
  <si>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</si>
  <si>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</si>
  <si>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</si>
  <si>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</si>
  <si>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</si>
  <si>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</si>
  <si>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</si>
  <si>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</si>
  <si>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</si>
  <si>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</si>
  <si>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</si>
  <si>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</si>
  <si>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</si>
  <si>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</si>
  <si>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</si>
  <si>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</si>
  <si>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</si>
  <si>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</si>
  <si>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</si>
  <si>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</si>
  <si>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</si>
  <si>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</si>
  <si>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</si>
  <si>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</si>
  <si>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</si>
  <si>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</si>
  <si>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</si>
  <si>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</si>
  <si>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</si>
  <si>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</si>
  <si>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</si>
  <si>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</si>
  <si>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</si>
  <si>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</si>
  <si>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</si>
  <si>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</si>
  <si>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</si>
  <si>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</si>
  <si>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</si>
  <si>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</si>
  <si>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</si>
  <si>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</si>
  <si>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</si>
  <si>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</si>
  <si>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</si>
  <si>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</si>
  <si>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</si>
  <si>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</si>
  <si>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</si>
  <si>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</si>
  <si>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</si>
  <si>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</si>
  <si>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</si>
  <si>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</si>
  <si>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</si>
  <si>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</si>
  <si>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</si>
  <si>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</si>
  <si>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4.50% HDFC Bank Ltd. (Duration 184 Days)</t>
  </si>
  <si>
    <t>Indian Energy Exchange Ltd.</t>
  </si>
  <si>
    <t>INE022Q01020</t>
  </si>
  <si>
    <t>*Traded on US OTC Markets. Underlying shares are listed on Tokyo Stock Exchange</t>
  </si>
  <si>
    <t>Name of the Scheme: Parag Parikh Long Term Equity Fund (An open ended equity scheme investing across large cap, mid cap, small cap stocks)</t>
  </si>
  <si>
    <t>8.39% State Government of West Bengal 13-Oct-2020</t>
  </si>
  <si>
    <t>IN3420100098</t>
  </si>
  <si>
    <t>91 DAY T-BILL 01-Oct-2020</t>
  </si>
  <si>
    <t>IN002020X159</t>
  </si>
  <si>
    <t>91 DAY T-BILL 08-Oct-2020</t>
  </si>
  <si>
    <t>IN002020X167</t>
  </si>
  <si>
    <t>91 DAY T-BILL 15-Oct-2020</t>
  </si>
  <si>
    <t>IN002020X175</t>
  </si>
  <si>
    <t>91 DAY T-BILL 22-Oct-2020</t>
  </si>
  <si>
    <t>IN002020X183</t>
  </si>
  <si>
    <t>91 DAY T-BILL 29-Oct-2020</t>
  </si>
  <si>
    <t>IN002020X191</t>
  </si>
  <si>
    <t>Suzuki Motor Corporation*</t>
  </si>
  <si>
    <t>4.75% Axis Bank Ltd. (Duration 195 Days)</t>
  </si>
  <si>
    <t>3.15% Axis Bank Ltd. (Duration 365 Days)</t>
  </si>
  <si>
    <t>5.65% HDFC Bank Ltd. (Duration 194 Days)</t>
  </si>
  <si>
    <t>Notes &amp; Symbols :-</t>
  </si>
  <si>
    <t>6.99% State Government of Punjab 26-Oct-2020</t>
  </si>
  <si>
    <t>IN2820160272</t>
  </si>
  <si>
    <t>6.62% State Government of Punjab 23-Nov-2020</t>
  </si>
  <si>
    <t>IN2820160306</t>
  </si>
  <si>
    <t>91 DAY T-BILL 05-Nov-2020</t>
  </si>
  <si>
    <t>IN002020X209</t>
  </si>
  <si>
    <t>182 DAY T-BILL 12-Nov-2020</t>
  </si>
  <si>
    <t>IN002020Y066</t>
  </si>
  <si>
    <t>182 DAY T-BILL 19-Nov-2020</t>
  </si>
  <si>
    <t>IN002020Y074</t>
  </si>
  <si>
    <t>91 DAY T-BILL 26-Nov-2020</t>
  </si>
  <si>
    <t>IN002020X233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</si>
  <si>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</si>
  <si>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</si>
  <si>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</si>
  <si>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Scheme Dash Board (September 2020)</t>
  </si>
  <si>
    <t>4,798.07</t>
  </si>
  <si>
    <t>NAV as on 30/09/2020</t>
  </si>
  <si>
    <t>Expense Ratio as on 30/09/2020</t>
  </si>
  <si>
    <t>Computer Age Management Services Ltd.</t>
  </si>
  <si>
    <t>INE596I01012</t>
  </si>
  <si>
    <t>4.00% Axis Bank Ltd. (Duration 365 Days)</t>
  </si>
  <si>
    <t>TREPS 01-Oct-2020</t>
  </si>
  <si>
    <t>Currency Derivatives 27-OCT-20</t>
  </si>
  <si>
    <t>Currency Derivatives 25-NOV-20</t>
  </si>
  <si>
    <t>Sep 01, 2020 (Rs.)</t>
  </si>
  <si>
    <t>Sep 30, 2020 (Rs.)</t>
  </si>
  <si>
    <t>4.   Total Dividend (Net) declared during the period ended September 30, 2020 - Nil</t>
  </si>
  <si>
    <t>5.   Total Bonus declared during the period ended September 30, 2020 - Nil</t>
  </si>
  <si>
    <t>6.    Total outstanding exposure in derivative instruments as on September 30, 2020: Rs.(10,33,29,11,250)</t>
  </si>
  <si>
    <t>7.    Total investment in Foreign Securities / ADRs / GDRs as on September 30, 2020: Rs.13,27,01,96,940.16</t>
  </si>
  <si>
    <t>8.    Total Commission paid in the month of September 2020: Rs. 98,58,488.51</t>
  </si>
  <si>
    <t>9.    Total Brokerage paid for Buying/ Selling of Investment for September 2020 is Rs.23,82,170.91</t>
  </si>
  <si>
    <t>10.  Portfolio Turnover Ratio (Including Equity Arbitrage): 34.65</t>
  </si>
  <si>
    <t>11.  Portfolio Turnover Ratio (Excluding Equity Arbitrage): 7.01</t>
  </si>
  <si>
    <t>12.  Repo transactions in corporate debt securities during the period ending September 30, 2020 is Nil.</t>
  </si>
  <si>
    <t>Currency Derivatives-27-OCT-2020</t>
  </si>
  <si>
    <t>Currency Derivatives-25-NOV-2020</t>
  </si>
  <si>
    <t>Total %age of existing assets hedged through futures: 21.54%</t>
  </si>
  <si>
    <t>Note: In addition to this, 27.66% of our Portfolio is in Foreign Securities (USD) and 0.47% is in Foreign Currency (USD). 76.57% of total Foreign Portfolio (USD) is hedged through Currency Derivatives to avoid currency risk.</t>
  </si>
  <si>
    <t xml:space="preserve">For the period 01-September-2020 to 30-September-2020, the following details specified for hedging transactions through futures which have been squared off/expired : </t>
  </si>
  <si>
    <t>B. Other than Hedging Positions through Futures as on September 30, 2020 : Nil</t>
  </si>
  <si>
    <t>C. Hedging Position through Put Option as on September 30, 2020 : Nil</t>
  </si>
  <si>
    <t>D. Other than Hedging Positions through Options as on September 30, 2020 : Nil</t>
  </si>
  <si>
    <t>E. Hedging Positions through swaps as on September 30, 2020 : Nil</t>
  </si>
  <si>
    <t>8.50% State Government of Nagaland 27-Oct-2020</t>
  </si>
  <si>
    <t>IN2620100023</t>
  </si>
  <si>
    <t>91 DAY T-BILL 03-Dec-2020</t>
  </si>
  <si>
    <t>IN002020X241</t>
  </si>
  <si>
    <t>91 DAY T-BILL 17-Dec-2020</t>
  </si>
  <si>
    <t>IN002020X266</t>
  </si>
  <si>
    <t>91 DAY T-BILL 10-Dec-2020</t>
  </si>
  <si>
    <t>IN002020X258</t>
  </si>
  <si>
    <t>91 DAY T-BILL 24-Dec-2020</t>
  </si>
  <si>
    <t>IN002020X274</t>
  </si>
  <si>
    <t>364 DAY T-BILL 10-Dec-2020</t>
  </si>
  <si>
    <t>IN002019Z388</t>
  </si>
  <si>
    <t>5.25% HDFC Bank Ltd. (Duration 186 Days)</t>
  </si>
  <si>
    <t>3.   Total Dividend (Net) declared during the period ended September 30, 2020</t>
  </si>
  <si>
    <t>September 2020</t>
  </si>
  <si>
    <t>4.   Total Bonus declared during the period ended September 30, 2020 - Nil</t>
  </si>
  <si>
    <t>5.    Total outstanding exposure in derivative instruments as on September 30, 2020 - Nil</t>
  </si>
  <si>
    <t>6.    Total investment in Foreign Securities / ADRs / GDRs as on September 30, 2020 - Nil</t>
  </si>
  <si>
    <t>7.    Details of transactions of "Credit Default Swap" for the month ended September 30, 2020 - Nil</t>
  </si>
  <si>
    <t>8.   Average Portfolio Maturity is 37 days.</t>
  </si>
  <si>
    <t>9.  Repo transactions in corporate debt securities during the period ending September 30, 2020 - Nil</t>
  </si>
  <si>
    <t>Monthly  Portfolio Statement of the Scheme/s of PPFAS MUTUAL FUND as on September 30, 2020</t>
  </si>
  <si>
    <t>Monthly Portfolio Statement of the Scheme/s of PPFAS MUTUAL FUND as on September 30, 2020</t>
  </si>
  <si>
    <t>6.    Total outstanding exposure in derivative instruments as on September 30, 2020 - Nil</t>
  </si>
  <si>
    <t>7.    Total investment in Foreign Securities / ADRs / GDRs as on September 30, 2020 - Nil</t>
  </si>
  <si>
    <t>8.    Total Commission paid in the month of September 2020: 170,868.76</t>
  </si>
  <si>
    <t>9.    Total Brokerage paid for Buying/ Selling of Investment for September 2020 is Rs. 48,396.37</t>
  </si>
  <si>
    <t>10.  Portfolio Turnover Ratio : 4.27</t>
  </si>
  <si>
    <t>11.  Repo transactions in corporate debt securities during the period ending September 30, 2020 - Nil</t>
  </si>
  <si>
    <t>886.62</t>
  </si>
  <si>
    <t>Weighted Average Expense Ratio as on 30/09/2020</t>
  </si>
  <si>
    <t>70.16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</si>
</sst>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1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178" fontId="57" fillId="0" borderId="23" xfId="42" applyNumberFormat="1" applyFont="1" applyFill="1" applyBorder="1" applyAlignment="1">
      <alignment/>
    </xf>
    <xf numFmtId="43" fontId="57" fillId="0" borderId="23" xfId="42" applyFont="1" applyFill="1" applyBorder="1" applyAlignment="1">
      <alignment horizontal="right"/>
    </xf>
    <xf numFmtId="43" fontId="57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58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10" fontId="15" fillId="0" borderId="2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28" xfId="0" applyFont="1" applyBorder="1" applyAlignment="1">
      <alignment/>
    </xf>
    <xf numFmtId="178" fontId="57" fillId="0" borderId="28" xfId="42" applyNumberFormat="1" applyFont="1" applyBorder="1" applyAlignment="1">
      <alignment/>
    </xf>
    <xf numFmtId="43" fontId="57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57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57" fillId="0" borderId="32" xfId="42" applyNumberFormat="1" applyFont="1" applyBorder="1" applyAlignment="1">
      <alignment/>
    </xf>
    <xf numFmtId="43" fontId="59" fillId="0" borderId="33" xfId="42" applyFont="1" applyBorder="1" applyAlignment="1">
      <alignment horizontal="right"/>
    </xf>
    <xf numFmtId="0" fontId="57" fillId="0" borderId="0" xfId="0" applyFont="1" applyAlignment="1">
      <alignment/>
    </xf>
    <xf numFmtId="178" fontId="57" fillId="0" borderId="0" xfId="42" applyNumberFormat="1" applyFont="1" applyAlignment="1">
      <alignment/>
    </xf>
    <xf numFmtId="43" fontId="57" fillId="0" borderId="0" xfId="42" applyFont="1" applyAlignment="1">
      <alignment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59" fillId="0" borderId="29" xfId="0" applyFont="1" applyBorder="1" applyAlignment="1">
      <alignment vertical="center"/>
    </xf>
    <xf numFmtId="43" fontId="59" fillId="0" borderId="29" xfId="42" applyFont="1" applyBorder="1" applyAlignment="1">
      <alignment vertical="center"/>
    </xf>
    <xf numFmtId="43" fontId="59" fillId="0" borderId="29" xfId="42" applyFont="1" applyBorder="1" applyAlignment="1">
      <alignment vertical="center" wrapText="1"/>
    </xf>
    <xf numFmtId="0" fontId="57" fillId="0" borderId="29" xfId="0" applyFont="1" applyBorder="1" applyAlignment="1">
      <alignment/>
    </xf>
    <xf numFmtId="43" fontId="57" fillId="0" borderId="29" xfId="42" applyFont="1" applyBorder="1" applyAlignment="1">
      <alignment/>
    </xf>
    <xf numFmtId="0" fontId="59" fillId="0" borderId="29" xfId="0" applyFont="1" applyBorder="1" applyAlignment="1">
      <alignment/>
    </xf>
    <xf numFmtId="43" fontId="59" fillId="0" borderId="29" xfId="42" applyFont="1" applyBorder="1" applyAlignment="1">
      <alignment/>
    </xf>
    <xf numFmtId="0" fontId="57" fillId="0" borderId="34" xfId="0" applyFont="1" applyBorder="1" applyAlignment="1">
      <alignment/>
    </xf>
    <xf numFmtId="178" fontId="57" fillId="0" borderId="34" xfId="42" applyNumberFormat="1" applyFont="1" applyFill="1" applyBorder="1" applyAlignment="1">
      <alignment/>
    </xf>
    <xf numFmtId="43" fontId="57" fillId="0" borderId="35" xfId="42" applyFont="1" applyFill="1" applyBorder="1" applyAlignment="1">
      <alignment/>
    </xf>
    <xf numFmtId="0" fontId="57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7" fillId="0" borderId="29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0" fontId="57" fillId="0" borderId="0" xfId="0" applyFont="1" applyAlignment="1">
      <alignment vertical="center"/>
    </xf>
    <xf numFmtId="0" fontId="4" fillId="0" borderId="36" xfId="0" applyFont="1" applyBorder="1" applyAlignment="1">
      <alignment vertical="top"/>
    </xf>
    <xf numFmtId="0" fontId="57" fillId="0" borderId="37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57" fillId="0" borderId="0" xfId="0" applyNumberFormat="1" applyFont="1" applyAlignment="1">
      <alignment/>
    </xf>
    <xf numFmtId="0" fontId="4" fillId="0" borderId="36" xfId="65" applyFont="1" applyBorder="1" applyAlignment="1">
      <alignment vertical="top"/>
      <protection/>
    </xf>
    <xf numFmtId="0" fontId="4" fillId="0" borderId="36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7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0" fontId="4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/>
    </xf>
    <xf numFmtId="178" fontId="60" fillId="0" borderId="0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6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35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67" fontId="57" fillId="0" borderId="29" xfId="0" applyNumberFormat="1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59" fillId="0" borderId="42" xfId="0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34" xfId="44" applyNumberFormat="1" applyFont="1" applyFill="1" applyBorder="1" applyAlignment="1">
      <alignment/>
    </xf>
    <xf numFmtId="43" fontId="59" fillId="0" borderId="34" xfId="42" applyFont="1" applyFill="1" applyBorder="1" applyAlignment="1">
      <alignment horizontal="right"/>
    </xf>
    <xf numFmtId="43" fontId="59" fillId="0" borderId="43" xfId="42" applyFont="1" applyFill="1" applyBorder="1" applyAlignment="1">
      <alignment horizontal="right"/>
    </xf>
    <xf numFmtId="186" fontId="57" fillId="0" borderId="35" xfId="42" applyNumberFormat="1" applyFont="1" applyFill="1" applyBorder="1" applyAlignment="1">
      <alignment/>
    </xf>
    <xf numFmtId="187" fontId="57" fillId="0" borderId="35" xfId="42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57" fillId="0" borderId="35" xfId="0" applyFont="1" applyBorder="1" applyAlignment="1">
      <alignment/>
    </xf>
    <xf numFmtId="0" fontId="4" fillId="0" borderId="29" xfId="0" applyFont="1" applyBorder="1" applyAlignment="1">
      <alignment vertical="top"/>
    </xf>
    <xf numFmtId="43" fontId="60" fillId="0" borderId="35" xfId="42" applyFont="1" applyFill="1" applyBorder="1" applyAlignment="1">
      <alignment/>
    </xf>
    <xf numFmtId="15" fontId="4" fillId="0" borderId="36" xfId="0" applyNumberFormat="1" applyFont="1" applyBorder="1" applyAlignment="1">
      <alignment horizontal="center" vertical="top"/>
    </xf>
    <xf numFmtId="15" fontId="4" fillId="0" borderId="37" xfId="0" applyNumberFormat="1" applyFont="1" applyBorder="1" applyAlignment="1">
      <alignment horizontal="center" vertical="top"/>
    </xf>
    <xf numFmtId="183" fontId="4" fillId="0" borderId="37" xfId="0" applyNumberFormat="1" applyFont="1" applyBorder="1" applyAlignment="1">
      <alignment horizontal="center" vertical="top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10" fontId="57" fillId="0" borderId="46" xfId="74" applyNumberFormat="1" applyFont="1" applyFill="1" applyBorder="1" applyAlignment="1">
      <alignment/>
    </xf>
    <xf numFmtId="0" fontId="4" fillId="0" borderId="47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10" fontId="57" fillId="0" borderId="49" xfId="74" applyNumberFormat="1" applyFont="1" applyFill="1" applyBorder="1" applyAlignment="1">
      <alignment/>
    </xf>
    <xf numFmtId="0" fontId="4" fillId="0" borderId="50" xfId="65" applyFont="1" applyBorder="1">
      <alignment/>
      <protection/>
    </xf>
    <xf numFmtId="0" fontId="4" fillId="0" borderId="51" xfId="65" applyFont="1" applyBorder="1">
      <alignment/>
      <protection/>
    </xf>
    <xf numFmtId="0" fontId="4" fillId="0" borderId="0" xfId="65" applyFont="1">
      <alignment/>
      <protection/>
    </xf>
    <xf numFmtId="10" fontId="57" fillId="0" borderId="0" xfId="74" applyNumberFormat="1" applyFont="1" applyFill="1" applyBorder="1" applyAlignment="1">
      <alignment/>
    </xf>
    <xf numFmtId="0" fontId="4" fillId="0" borderId="52" xfId="65" applyFont="1" applyBorder="1">
      <alignment/>
      <protection/>
    </xf>
    <xf numFmtId="0" fontId="4" fillId="0" borderId="40" xfId="65" applyFont="1" applyBorder="1">
      <alignment/>
      <protection/>
    </xf>
    <xf numFmtId="4" fontId="4" fillId="0" borderId="40" xfId="65" applyNumberFormat="1" applyFont="1" applyBorder="1">
      <alignment/>
      <protection/>
    </xf>
    <xf numFmtId="0" fontId="5" fillId="0" borderId="40" xfId="65" applyFont="1" applyBorder="1">
      <alignment/>
      <protection/>
    </xf>
    <xf numFmtId="4" fontId="4" fillId="0" borderId="41" xfId="65" applyNumberFormat="1" applyFont="1" applyBorder="1">
      <alignment/>
      <protection/>
    </xf>
    <xf numFmtId="0" fontId="4" fillId="0" borderId="2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/>
    </xf>
    <xf numFmtId="179" fontId="57" fillId="0" borderId="29" xfId="0" applyNumberFormat="1" applyFont="1" applyBorder="1" applyAlignment="1">
      <alignment horizontal="left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178" fontId="57" fillId="0" borderId="34" xfId="42" applyNumberFormat="1" applyFont="1" applyBorder="1" applyAlignment="1">
      <alignment/>
    </xf>
    <xf numFmtId="43" fontId="57" fillId="0" borderId="34" xfId="42" applyFont="1" applyBorder="1" applyAlignment="1">
      <alignment/>
    </xf>
    <xf numFmtId="43" fontId="57" fillId="0" borderId="43" xfId="42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178" fontId="57" fillId="0" borderId="48" xfId="42" applyNumberFormat="1" applyFont="1" applyBorder="1" applyAlignment="1">
      <alignment/>
    </xf>
    <xf numFmtId="43" fontId="57" fillId="0" borderId="48" xfId="42" applyFont="1" applyBorder="1" applyAlignment="1">
      <alignment/>
    </xf>
    <xf numFmtId="43" fontId="57" fillId="0" borderId="53" xfId="42" applyFont="1" applyBorder="1" applyAlignment="1">
      <alignment/>
    </xf>
    <xf numFmtId="43" fontId="57" fillId="0" borderId="0" xfId="42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6" fillId="0" borderId="52" xfId="0" applyFont="1" applyBorder="1" applyAlignment="1">
      <alignment/>
    </xf>
    <xf numFmtId="184" fontId="57" fillId="0" borderId="0" xfId="0" applyNumberFormat="1" applyFont="1" applyAlignment="1">
      <alignment/>
    </xf>
    <xf numFmtId="0" fontId="57" fillId="0" borderId="21" xfId="0" applyFont="1" applyBorder="1" applyAlignment="1">
      <alignment/>
    </xf>
    <xf numFmtId="0" fontId="5" fillId="0" borderId="29" xfId="77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5" fillId="0" borderId="29" xfId="42" applyNumberFormat="1" applyFont="1" applyFill="1" applyBorder="1" applyAlignment="1">
      <alignment vertical="center"/>
    </xf>
    <xf numFmtId="43" fontId="5" fillId="0" borderId="29" xfId="42" applyFont="1" applyFill="1" applyBorder="1" applyAlignment="1">
      <alignment vertical="center" wrapText="1"/>
    </xf>
    <xf numFmtId="178" fontId="57" fillId="0" borderId="0" xfId="42" applyNumberFormat="1" applyFont="1" applyBorder="1" applyAlignment="1">
      <alignment/>
    </xf>
    <xf numFmtId="10" fontId="57" fillId="0" borderId="25" xfId="0" applyNumberFormat="1" applyFont="1" applyBorder="1" applyAlignment="1">
      <alignment horizontal="center" vertical="center" wrapText="1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5" fillId="34" borderId="5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57" fillId="0" borderId="36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35" xfId="0" applyFont="1" applyBorder="1" applyAlignment="1">
      <alignment horizontal="left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8" fillId="33" borderId="56" xfId="65" applyFont="1" applyFill="1" applyBorder="1" applyAlignment="1">
      <alignment horizontal="center" vertical="center" wrapText="1"/>
      <protection/>
    </xf>
    <xf numFmtId="0" fontId="10" fillId="33" borderId="56" xfId="66" applyNumberFormat="1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3" borderId="59" xfId="65" applyFont="1" applyFill="1" applyBorder="1" applyAlignment="1">
      <alignment horizontal="center" vertical="center"/>
      <protection/>
    </xf>
    <xf numFmtId="0" fontId="8" fillId="33" borderId="60" xfId="65" applyFont="1" applyFill="1" applyBorder="1" applyAlignment="1">
      <alignment horizontal="center" vertical="center"/>
      <protection/>
    </xf>
    <xf numFmtId="0" fontId="8" fillId="33" borderId="61" xfId="65" applyFont="1" applyFill="1" applyBorder="1" applyAlignment="1">
      <alignment horizontal="center" vertical="center"/>
      <protection/>
    </xf>
    <xf numFmtId="0" fontId="5" fillId="34" borderId="5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" fillId="33" borderId="11" xfId="65" applyFont="1" applyFill="1" applyBorder="1" applyAlignment="1">
      <alignment horizontal="center" vertical="center" wrapText="1"/>
      <protection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62" xfId="65" applyFont="1" applyFill="1" applyBorder="1" applyAlignment="1">
      <alignment horizontal="center" vertical="center"/>
      <protection/>
    </xf>
    <xf numFmtId="0" fontId="5" fillId="33" borderId="40" xfId="65" applyFont="1" applyFill="1" applyBorder="1" applyAlignment="1">
      <alignment horizontal="center" vertical="center"/>
      <protection/>
    </xf>
    <xf numFmtId="43" fontId="57" fillId="0" borderId="43" xfId="42" applyFont="1" applyFill="1" applyBorder="1" applyAlignment="1">
      <alignment/>
    </xf>
    <xf numFmtId="167" fontId="57" fillId="0" borderId="29" xfId="0" applyNumberFormat="1" applyFont="1" applyBorder="1" applyAlignment="1">
      <alignment/>
    </xf>
    <xf numFmtId="0" fontId="4" fillId="0" borderId="52" xfId="65" applyFont="1" applyBorder="1" applyAlignment="1">
      <alignment vertical="top"/>
      <protection/>
    </xf>
    <xf numFmtId="0" fontId="4" fillId="0" borderId="40" xfId="65" applyFont="1" applyBorder="1" applyAlignment="1">
      <alignment vertical="top"/>
      <protection/>
    </xf>
    <xf numFmtId="179" fontId="5" fillId="0" borderId="40" xfId="65" applyNumberFormat="1" applyFont="1" applyBorder="1">
      <alignment/>
      <protection/>
    </xf>
    <xf numFmtId="43" fontId="57" fillId="0" borderId="41" xfId="42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3" fontId="4" fillId="0" borderId="0" xfId="0" applyNumberFormat="1" applyFont="1" applyAlignment="1">
      <alignment/>
    </xf>
    <xf numFmtId="180" fontId="4" fillId="0" borderId="29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3" fontId="4" fillId="0" borderId="29" xfId="42" applyFont="1" applyFill="1" applyBorder="1" applyAlignment="1">
      <alignment horizontal="left"/>
    </xf>
    <xf numFmtId="43" fontId="4" fillId="0" borderId="38" xfId="42" applyFont="1" applyFill="1" applyBorder="1" applyAlignment="1">
      <alignment horizontal="left"/>
    </xf>
    <xf numFmtId="180" fontId="4" fillId="0" borderId="63" xfId="0" applyNumberFormat="1" applyFont="1" applyBorder="1" applyAlignment="1">
      <alignment horizontal="left"/>
    </xf>
    <xf numFmtId="43" fontId="4" fillId="0" borderId="64" xfId="42" applyFont="1" applyFill="1" applyBorder="1" applyAlignment="1">
      <alignment horizontal="left" vertical="center"/>
    </xf>
    <xf numFmtId="43" fontId="4" fillId="0" borderId="65" xfId="42" applyFont="1" applyFill="1" applyBorder="1" applyAlignment="1">
      <alignment horizontal="left" vertical="center"/>
    </xf>
    <xf numFmtId="43" fontId="57" fillId="0" borderId="29" xfId="42" applyFont="1" applyBorder="1" applyAlignment="1">
      <alignment horizontal="right"/>
    </xf>
    <xf numFmtId="43" fontId="57" fillId="0" borderId="19" xfId="42" applyFont="1" applyBorder="1" applyAlignment="1">
      <alignment horizontal="right"/>
    </xf>
    <xf numFmtId="43" fontId="57" fillId="0" borderId="32" xfId="42" applyFont="1" applyBorder="1" applyAlignment="1">
      <alignment horizontal="right"/>
    </xf>
    <xf numFmtId="0" fontId="5" fillId="35" borderId="0" xfId="0" applyFont="1" applyFill="1" applyAlignment="1">
      <alignment/>
    </xf>
    <xf numFmtId="178" fontId="5" fillId="35" borderId="0" xfId="44" applyNumberFormat="1" applyFont="1" applyFill="1" applyBorder="1" applyAlignment="1">
      <alignment/>
    </xf>
    <xf numFmtId="43" fontId="59" fillId="0" borderId="0" xfId="42" applyFont="1" applyBorder="1" applyAlignment="1">
      <alignment horizontal="right"/>
    </xf>
    <xf numFmtId="43" fontId="57" fillId="0" borderId="0" xfId="42" applyFont="1" applyBorder="1" applyAlignment="1">
      <alignment horizontal="right"/>
    </xf>
    <xf numFmtId="183" fontId="4" fillId="0" borderId="37" xfId="0" applyNumberFormat="1" applyFont="1" applyBorder="1" applyAlignment="1" quotePrefix="1">
      <alignment horizontal="center" vertical="top"/>
    </xf>
    <xf numFmtId="43" fontId="59" fillId="0" borderId="34" xfId="42" applyFont="1" applyBorder="1" applyAlignment="1">
      <alignment horizontal="right"/>
    </xf>
    <xf numFmtId="43" fontId="59" fillId="0" borderId="43" xfId="42" applyFont="1" applyBorder="1" applyAlignment="1">
      <alignment horizontal="right"/>
    </xf>
    <xf numFmtId="0" fontId="57" fillId="0" borderId="52" xfId="0" applyFont="1" applyBorder="1" applyAlignment="1">
      <alignment/>
    </xf>
    <xf numFmtId="0" fontId="57" fillId="0" borderId="40" xfId="0" applyFont="1" applyBorder="1" applyAlignment="1">
      <alignment/>
    </xf>
    <xf numFmtId="178" fontId="57" fillId="0" borderId="40" xfId="42" applyNumberFormat="1" applyFont="1" applyBorder="1" applyAlignment="1">
      <alignment/>
    </xf>
    <xf numFmtId="43" fontId="57" fillId="0" borderId="40" xfId="42" applyFont="1" applyBorder="1" applyAlignment="1">
      <alignment/>
    </xf>
    <xf numFmtId="43" fontId="57" fillId="0" borderId="41" xfId="42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zoomScale="120" zoomScaleNormal="120" zoomScalePageLayoutView="0" workbookViewId="0" topLeftCell="A1">
      <selection activeCell="A204" sqref="A204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07" t="s">
        <v>263</v>
      </c>
      <c r="B1" s="207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1.25">
      <c r="A6" s="17" t="s">
        <v>8</v>
      </c>
      <c r="B6" s="19" t="s">
        <v>264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1.25">
      <c r="A8" s="21" t="s">
        <v>13</v>
      </c>
      <c r="B8" s="64">
        <v>0.17581069888331746</v>
      </c>
      <c r="C8" s="64">
        <v>0.16869723731434738</v>
      </c>
      <c r="D8" s="64">
        <v>0.111502117907883</v>
      </c>
    </row>
    <row r="9" spans="1:4" ht="11.25">
      <c r="A9" s="21" t="s">
        <v>14</v>
      </c>
      <c r="B9" s="64">
        <v>0.2501268514022559</v>
      </c>
      <c r="C9" s="64">
        <v>0.2389600649703214</v>
      </c>
      <c r="D9" s="64">
        <v>0.010161229476251199</v>
      </c>
    </row>
    <row r="10" spans="1:4" ht="11.25">
      <c r="A10" s="21" t="s">
        <v>15</v>
      </c>
      <c r="B10" s="64">
        <v>0.13521122827820298</v>
      </c>
      <c r="C10" s="64">
        <v>0.12689623464466693</v>
      </c>
      <c r="D10" s="64">
        <v>0.039712752462641054</v>
      </c>
    </row>
    <row r="11" spans="1:4" ht="11.25">
      <c r="A11" s="21" t="s">
        <v>16</v>
      </c>
      <c r="B11" s="64">
        <v>0.15317668795383677</v>
      </c>
      <c r="C11" s="64">
        <v>0.14551762617438357</v>
      </c>
      <c r="D11" s="64">
        <v>0.08313805398189045</v>
      </c>
    </row>
    <row r="12" spans="1:4" ht="11.25">
      <c r="A12" s="21" t="s">
        <v>265</v>
      </c>
      <c r="B12" s="69">
        <v>32.9311</v>
      </c>
      <c r="C12" s="69">
        <v>31.4929</v>
      </c>
      <c r="D12" s="22"/>
    </row>
    <row r="13" spans="1:4" ht="11.25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08" t="s">
        <v>266</v>
      </c>
      <c r="B14" s="208"/>
      <c r="C14" s="15"/>
    </row>
    <row r="15" spans="1:4" ht="12.75" customHeight="1">
      <c r="A15" s="23" t="s">
        <v>10</v>
      </c>
      <c r="B15" s="24">
        <v>0.0102</v>
      </c>
      <c r="C15" s="209" t="s">
        <v>20</v>
      </c>
      <c r="D15" s="209"/>
    </row>
    <row r="16" spans="1:4" ht="11.25">
      <c r="A16" s="23" t="s">
        <v>11</v>
      </c>
      <c r="B16" s="24">
        <v>0.0205</v>
      </c>
      <c r="C16" s="209"/>
      <c r="D16" s="209"/>
    </row>
    <row r="17" spans="1:4" ht="11.25">
      <c r="A17" s="17" t="s">
        <v>21</v>
      </c>
      <c r="B17" s="24">
        <v>0.0132</v>
      </c>
      <c r="C17" s="209"/>
      <c r="D17" s="209"/>
    </row>
    <row r="18" spans="1:6" ht="24" customHeight="1">
      <c r="A18" s="210"/>
      <c r="B18" s="210"/>
      <c r="C18" s="210"/>
      <c r="D18" s="210"/>
      <c r="E18" s="210"/>
      <c r="F18" s="210"/>
    </row>
    <row r="19" spans="1:6" ht="21" customHeight="1">
      <c r="A19" s="236" t="s">
        <v>22</v>
      </c>
      <c r="B19" s="237"/>
      <c r="C19" s="237"/>
      <c r="D19" s="237"/>
      <c r="E19" s="237"/>
      <c r="F19" s="237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38" t="s">
        <v>23</v>
      </c>
      <c r="B21" s="216"/>
      <c r="C21" s="216"/>
      <c r="D21" s="216"/>
      <c r="E21" s="216"/>
      <c r="F21" s="216"/>
    </row>
    <row r="22" spans="1:6" ht="15" customHeight="1">
      <c r="A22" s="238" t="s">
        <v>261</v>
      </c>
      <c r="B22" s="216"/>
      <c r="C22" s="216"/>
      <c r="D22" s="216"/>
      <c r="E22" s="216"/>
      <c r="F22" s="216"/>
    </row>
    <row r="23" spans="1:6" ht="12.75" customHeight="1">
      <c r="A23" s="239" t="s">
        <v>24</v>
      </c>
      <c r="B23" s="218"/>
      <c r="C23" s="218"/>
      <c r="D23" s="218"/>
      <c r="E23" s="218"/>
      <c r="F23" s="218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40" t="s">
        <v>315</v>
      </c>
      <c r="B25" s="241"/>
      <c r="C25" s="241"/>
      <c r="D25" s="241"/>
      <c r="E25" s="241"/>
      <c r="F25" s="241"/>
    </row>
    <row r="26" spans="1:6" ht="13.5" customHeight="1" thickBot="1">
      <c r="A26" s="242" t="s">
        <v>230</v>
      </c>
      <c r="B26" s="243"/>
      <c r="C26" s="243"/>
      <c r="D26" s="243"/>
      <c r="E26" s="243"/>
      <c r="F26" s="243"/>
    </row>
    <row r="27" spans="1:7" ht="24">
      <c r="A27" s="44" t="s">
        <v>168</v>
      </c>
      <c r="B27" s="45" t="s">
        <v>26</v>
      </c>
      <c r="C27" s="46" t="s">
        <v>169</v>
      </c>
      <c r="D27" s="47" t="s">
        <v>27</v>
      </c>
      <c r="E27" s="48" t="s">
        <v>170</v>
      </c>
      <c r="F27" s="63" t="s">
        <v>28</v>
      </c>
      <c r="G27" s="28"/>
    </row>
    <row r="28" spans="1:7" ht="12.75">
      <c r="A28" s="50"/>
      <c r="B28" s="51"/>
      <c r="C28" s="52"/>
      <c r="D28" s="53"/>
      <c r="E28" s="54"/>
      <c r="F28" s="55"/>
      <c r="G28" s="28"/>
    </row>
    <row r="29" spans="1:6" ht="12">
      <c r="A29" s="71" t="s">
        <v>29</v>
      </c>
      <c r="B29" s="72"/>
      <c r="C29" s="73"/>
      <c r="D29" s="74"/>
      <c r="E29" s="75"/>
      <c r="F29" s="75"/>
    </row>
    <row r="30" spans="1:6" ht="12">
      <c r="A30" s="76" t="s">
        <v>98</v>
      </c>
      <c r="B30" s="72"/>
      <c r="C30" s="73"/>
      <c r="D30" s="74"/>
      <c r="E30" s="75"/>
      <c r="F30" s="75"/>
    </row>
    <row r="31" spans="1:6" ht="11.25">
      <c r="A31" s="77" t="s">
        <v>103</v>
      </c>
      <c r="B31" s="72" t="s">
        <v>33</v>
      </c>
      <c r="C31" s="73" t="s">
        <v>34</v>
      </c>
      <c r="D31" s="74">
        <v>2958527</v>
      </c>
      <c r="E31" s="75">
        <v>39681.24</v>
      </c>
      <c r="F31" s="75">
        <v>8.27</v>
      </c>
    </row>
    <row r="32" spans="1:6" ht="11.25">
      <c r="A32" s="77" t="s">
        <v>213</v>
      </c>
      <c r="B32" s="72" t="s">
        <v>214</v>
      </c>
      <c r="C32" s="73" t="s">
        <v>36</v>
      </c>
      <c r="D32" s="74">
        <v>19644240</v>
      </c>
      <c r="E32" s="75">
        <v>33729.16</v>
      </c>
      <c r="F32" s="75">
        <v>7.03</v>
      </c>
    </row>
    <row r="33" spans="1:6" ht="11.25">
      <c r="A33" s="77" t="s">
        <v>105</v>
      </c>
      <c r="B33" s="72" t="s">
        <v>41</v>
      </c>
      <c r="C33" s="73" t="s">
        <v>34</v>
      </c>
      <c r="D33" s="74">
        <v>1955578</v>
      </c>
      <c r="E33" s="75">
        <v>27054.44</v>
      </c>
      <c r="F33" s="75">
        <v>5.64</v>
      </c>
    </row>
    <row r="34" spans="1:6" ht="11.25">
      <c r="A34" s="77" t="s">
        <v>101</v>
      </c>
      <c r="B34" s="72" t="s">
        <v>42</v>
      </c>
      <c r="C34" s="73" t="s">
        <v>43</v>
      </c>
      <c r="D34" s="74">
        <v>802207</v>
      </c>
      <c r="E34" s="75">
        <v>25247.86</v>
      </c>
      <c r="F34" s="75">
        <v>5.26</v>
      </c>
    </row>
    <row r="35" spans="1:6" ht="11.25">
      <c r="A35" s="77" t="s">
        <v>100</v>
      </c>
      <c r="B35" s="72" t="s">
        <v>31</v>
      </c>
      <c r="C35" s="73" t="s">
        <v>32</v>
      </c>
      <c r="D35" s="74">
        <v>889164</v>
      </c>
      <c r="E35" s="75">
        <v>21463.97</v>
      </c>
      <c r="F35" s="75">
        <v>4.47</v>
      </c>
    </row>
    <row r="36" spans="1:6" ht="11.25">
      <c r="A36" s="77" t="s">
        <v>227</v>
      </c>
      <c r="B36" s="72" t="s">
        <v>228</v>
      </c>
      <c r="C36" s="73" t="s">
        <v>32</v>
      </c>
      <c r="D36" s="74">
        <v>8955802</v>
      </c>
      <c r="E36" s="75">
        <v>18614.63</v>
      </c>
      <c r="F36" s="75">
        <v>3.88</v>
      </c>
    </row>
    <row r="37" spans="1:6" ht="11.25">
      <c r="A37" s="77" t="s">
        <v>107</v>
      </c>
      <c r="B37" s="72" t="s">
        <v>39</v>
      </c>
      <c r="C37" s="73" t="s">
        <v>40</v>
      </c>
      <c r="D37" s="74">
        <v>1063106</v>
      </c>
      <c r="E37" s="75">
        <v>15702.08</v>
      </c>
      <c r="F37" s="75">
        <v>3.27</v>
      </c>
    </row>
    <row r="38" spans="1:6" ht="11.25">
      <c r="A38" s="77" t="s">
        <v>99</v>
      </c>
      <c r="B38" s="72" t="s">
        <v>195</v>
      </c>
      <c r="C38" s="73" t="s">
        <v>30</v>
      </c>
      <c r="D38" s="74">
        <v>1299309</v>
      </c>
      <c r="E38" s="75">
        <v>14014.35</v>
      </c>
      <c r="F38" s="75">
        <v>2.92</v>
      </c>
    </row>
    <row r="39" spans="1:6" ht="11.25">
      <c r="A39" s="77" t="s">
        <v>104</v>
      </c>
      <c r="B39" s="72" t="s">
        <v>37</v>
      </c>
      <c r="C39" s="73" t="s">
        <v>30</v>
      </c>
      <c r="D39" s="74">
        <v>3675988</v>
      </c>
      <c r="E39" s="75">
        <v>13040.57</v>
      </c>
      <c r="F39" s="75">
        <v>2.72</v>
      </c>
    </row>
    <row r="40" spans="1:6" ht="11.25">
      <c r="A40" s="77" t="s">
        <v>215</v>
      </c>
      <c r="B40" s="72" t="s">
        <v>216</v>
      </c>
      <c r="C40" s="73" t="s">
        <v>34</v>
      </c>
      <c r="D40" s="74">
        <v>417679</v>
      </c>
      <c r="E40" s="75">
        <v>12833.4</v>
      </c>
      <c r="F40" s="75">
        <v>2.67</v>
      </c>
    </row>
    <row r="41" spans="1:6" ht="11.25">
      <c r="A41" s="77" t="s">
        <v>102</v>
      </c>
      <c r="B41" s="72" t="s">
        <v>38</v>
      </c>
      <c r="C41" s="73" t="s">
        <v>30</v>
      </c>
      <c r="D41" s="74">
        <v>2969094</v>
      </c>
      <c r="E41" s="75">
        <v>12608.26</v>
      </c>
      <c r="F41" s="75">
        <v>2.63</v>
      </c>
    </row>
    <row r="42" spans="1:6" ht="11.25">
      <c r="A42" s="77" t="s">
        <v>115</v>
      </c>
      <c r="B42" s="72" t="s">
        <v>116</v>
      </c>
      <c r="C42" s="73" t="s">
        <v>32</v>
      </c>
      <c r="D42" s="74">
        <v>2595293</v>
      </c>
      <c r="E42" s="75">
        <v>12523.59</v>
      </c>
      <c r="F42" s="75">
        <v>2.61</v>
      </c>
    </row>
    <row r="43" spans="1:6" ht="11.25">
      <c r="A43" s="77" t="s">
        <v>106</v>
      </c>
      <c r="B43" s="72" t="s">
        <v>35</v>
      </c>
      <c r="C43" s="73" t="s">
        <v>36</v>
      </c>
      <c r="D43" s="74">
        <v>673573</v>
      </c>
      <c r="E43" s="75">
        <v>12390.04</v>
      </c>
      <c r="F43" s="75">
        <v>2.58</v>
      </c>
    </row>
    <row r="44" spans="1:6" ht="11.25">
      <c r="A44" s="77" t="s">
        <v>217</v>
      </c>
      <c r="B44" s="72" t="s">
        <v>218</v>
      </c>
      <c r="C44" s="73" t="s">
        <v>32</v>
      </c>
      <c r="D44" s="74">
        <v>605184</v>
      </c>
      <c r="E44" s="75">
        <v>10426.11</v>
      </c>
      <c r="F44" s="75">
        <v>2.17</v>
      </c>
    </row>
    <row r="45" spans="1:6" ht="11.25">
      <c r="A45" s="77" t="s">
        <v>108</v>
      </c>
      <c r="B45" s="72" t="s">
        <v>48</v>
      </c>
      <c r="C45" s="73" t="s">
        <v>46</v>
      </c>
      <c r="D45" s="74">
        <v>864964</v>
      </c>
      <c r="E45" s="75">
        <v>8713.65</v>
      </c>
      <c r="F45" s="75">
        <v>1.82</v>
      </c>
    </row>
    <row r="46" spans="1:6" ht="11.25">
      <c r="A46" s="77" t="s">
        <v>110</v>
      </c>
      <c r="B46" s="72" t="s">
        <v>45</v>
      </c>
      <c r="C46" s="73" t="s">
        <v>46</v>
      </c>
      <c r="D46" s="74">
        <v>160325</v>
      </c>
      <c r="E46" s="75">
        <v>8317.34</v>
      </c>
      <c r="F46" s="75">
        <v>1.73</v>
      </c>
    </row>
    <row r="47" spans="1:6" ht="11.25">
      <c r="A47" s="77" t="s">
        <v>113</v>
      </c>
      <c r="B47" s="72" t="s">
        <v>96</v>
      </c>
      <c r="C47" s="73" t="s">
        <v>46</v>
      </c>
      <c r="D47" s="74">
        <v>1790050</v>
      </c>
      <c r="E47" s="75">
        <v>7071.59</v>
      </c>
      <c r="F47" s="75">
        <v>1.47</v>
      </c>
    </row>
    <row r="48" spans="1:6" ht="11.25">
      <c r="A48" s="77" t="s">
        <v>114</v>
      </c>
      <c r="B48" s="72" t="s">
        <v>49</v>
      </c>
      <c r="C48" s="73" t="s">
        <v>46</v>
      </c>
      <c r="D48" s="74">
        <v>1176500</v>
      </c>
      <c r="E48" s="75">
        <v>5887.79</v>
      </c>
      <c r="F48" s="75">
        <v>1.23</v>
      </c>
    </row>
    <row r="49" spans="1:6" ht="11.25">
      <c r="A49" s="77" t="s">
        <v>109</v>
      </c>
      <c r="B49" s="72" t="s">
        <v>44</v>
      </c>
      <c r="C49" s="73" t="s">
        <v>196</v>
      </c>
      <c r="D49" s="74">
        <v>3147495</v>
      </c>
      <c r="E49" s="75">
        <v>5295.66</v>
      </c>
      <c r="F49" s="75">
        <v>1.1</v>
      </c>
    </row>
    <row r="50" spans="1:6" ht="11.25">
      <c r="A50" s="77" t="s">
        <v>111</v>
      </c>
      <c r="B50" s="72" t="s">
        <v>47</v>
      </c>
      <c r="C50" s="73" t="s">
        <v>46</v>
      </c>
      <c r="D50" s="74">
        <v>236663</v>
      </c>
      <c r="E50" s="75">
        <v>5127.19</v>
      </c>
      <c r="F50" s="75">
        <v>1.07</v>
      </c>
    </row>
    <row r="51" spans="1:6" ht="11.25">
      <c r="A51" s="77" t="s">
        <v>112</v>
      </c>
      <c r="B51" s="72" t="s">
        <v>50</v>
      </c>
      <c r="C51" s="73" t="s">
        <v>32</v>
      </c>
      <c r="D51" s="74">
        <v>172952</v>
      </c>
      <c r="E51" s="75">
        <v>4883.3</v>
      </c>
      <c r="F51" s="75">
        <v>1.02</v>
      </c>
    </row>
    <row r="52" spans="1:6" ht="11.25">
      <c r="A52" s="77" t="s">
        <v>267</v>
      </c>
      <c r="B52" s="72" t="s">
        <v>268</v>
      </c>
      <c r="C52" s="73" t="s">
        <v>32</v>
      </c>
      <c r="D52" s="74">
        <v>52836</v>
      </c>
      <c r="E52" s="75">
        <v>649.88</v>
      </c>
      <c r="F52" s="75">
        <v>0.14</v>
      </c>
    </row>
    <row r="53" spans="1:6" ht="12">
      <c r="A53" s="71" t="s">
        <v>56</v>
      </c>
      <c r="B53" s="72"/>
      <c r="C53" s="73"/>
      <c r="D53" s="74"/>
      <c r="E53" s="78">
        <v>315276.1</v>
      </c>
      <c r="F53" s="78">
        <v>65.7</v>
      </c>
    </row>
    <row r="54" spans="1:6" ht="11.25">
      <c r="A54" s="77"/>
      <c r="B54" s="72"/>
      <c r="C54" s="73"/>
      <c r="D54" s="74"/>
      <c r="E54" s="75"/>
      <c r="F54" s="75"/>
    </row>
    <row r="55" spans="1:6" ht="12">
      <c r="A55" s="71" t="s">
        <v>118</v>
      </c>
      <c r="B55" s="72"/>
      <c r="C55" s="73"/>
      <c r="D55" s="74"/>
      <c r="E55" s="75"/>
      <c r="F55" s="75"/>
    </row>
    <row r="56" spans="1:6" ht="11.25">
      <c r="A56" s="77" t="s">
        <v>243</v>
      </c>
      <c r="B56" s="72" t="s">
        <v>53</v>
      </c>
      <c r="C56" s="73" t="s">
        <v>199</v>
      </c>
      <c r="D56" s="74">
        <v>142519</v>
      </c>
      <c r="E56" s="75">
        <v>17735.19</v>
      </c>
      <c r="F56" s="75">
        <v>3.7</v>
      </c>
    </row>
    <row r="57" spans="1:6" ht="12">
      <c r="A57" s="71" t="s">
        <v>56</v>
      </c>
      <c r="B57" s="72"/>
      <c r="C57" s="73"/>
      <c r="D57" s="74"/>
      <c r="E57" s="78">
        <v>17735.19</v>
      </c>
      <c r="F57" s="78">
        <v>3.7</v>
      </c>
    </row>
    <row r="58" spans="1:6" ht="11.25">
      <c r="A58" s="77"/>
      <c r="B58" s="72"/>
      <c r="C58" s="73"/>
      <c r="D58" s="74"/>
      <c r="E58" s="75"/>
      <c r="F58" s="75"/>
    </row>
    <row r="59" spans="1:6" ht="12">
      <c r="A59" s="76" t="s">
        <v>120</v>
      </c>
      <c r="B59" s="72"/>
      <c r="C59" s="73"/>
      <c r="D59" s="74"/>
      <c r="E59" s="75"/>
      <c r="F59" s="75"/>
    </row>
    <row r="60" spans="1:6" ht="11.25">
      <c r="A60" s="77" t="s">
        <v>123</v>
      </c>
      <c r="B60" s="72" t="s">
        <v>95</v>
      </c>
      <c r="C60" s="73" t="s">
        <v>198</v>
      </c>
      <c r="D60" s="74">
        <v>15323</v>
      </c>
      <c r="E60" s="75">
        <v>35552.73</v>
      </c>
      <c r="F60" s="75">
        <v>7.41</v>
      </c>
    </row>
    <row r="61" spans="1:6" ht="11.25">
      <c r="A61" s="77" t="s">
        <v>121</v>
      </c>
      <c r="B61" s="72" t="s">
        <v>52</v>
      </c>
      <c r="C61" s="73" t="s">
        <v>197</v>
      </c>
      <c r="D61" s="74">
        <v>30398</v>
      </c>
      <c r="E61" s="75">
        <v>32952.58</v>
      </c>
      <c r="F61" s="75">
        <v>6.87</v>
      </c>
    </row>
    <row r="62" spans="1:6" ht="11.25">
      <c r="A62" s="77" t="s">
        <v>122</v>
      </c>
      <c r="B62" s="72" t="s">
        <v>54</v>
      </c>
      <c r="C62" s="73" t="s">
        <v>197</v>
      </c>
      <c r="D62" s="74">
        <v>124349</v>
      </c>
      <c r="E62" s="75">
        <v>24017.09</v>
      </c>
      <c r="F62" s="75">
        <v>5.01</v>
      </c>
    </row>
    <row r="63" spans="1:6" ht="11.25">
      <c r="A63" s="77" t="s">
        <v>222</v>
      </c>
      <c r="B63" s="72" t="s">
        <v>223</v>
      </c>
      <c r="C63" s="73" t="s">
        <v>197</v>
      </c>
      <c r="D63" s="74">
        <v>146780</v>
      </c>
      <c r="E63" s="75">
        <v>22444.37</v>
      </c>
      <c r="F63" s="75">
        <v>4.68</v>
      </c>
    </row>
    <row r="64" spans="1:6" ht="12">
      <c r="A64" s="71" t="s">
        <v>56</v>
      </c>
      <c r="B64" s="72"/>
      <c r="C64" s="73"/>
      <c r="D64" s="74"/>
      <c r="E64" s="78">
        <v>114966.77</v>
      </c>
      <c r="F64" s="78">
        <v>23.97</v>
      </c>
    </row>
    <row r="65" spans="1:6" ht="11.25">
      <c r="A65" s="77"/>
      <c r="B65" s="72"/>
      <c r="C65" s="73"/>
      <c r="D65" s="74"/>
      <c r="E65" s="75"/>
      <c r="F65" s="75"/>
    </row>
    <row r="66" spans="1:6" ht="12">
      <c r="A66" s="76" t="s">
        <v>124</v>
      </c>
      <c r="B66" s="72"/>
      <c r="C66" s="73"/>
      <c r="D66" s="74"/>
      <c r="E66" s="75" t="s">
        <v>119</v>
      </c>
      <c r="F66" s="75" t="s">
        <v>119</v>
      </c>
    </row>
    <row r="67" spans="1:6" ht="11.25">
      <c r="A67" s="77"/>
      <c r="B67" s="72"/>
      <c r="C67" s="73"/>
      <c r="D67" s="74"/>
      <c r="E67" s="75"/>
      <c r="F67" s="75"/>
    </row>
    <row r="68" spans="1:6" ht="12">
      <c r="A68" s="71" t="s">
        <v>57</v>
      </c>
      <c r="B68" s="72"/>
      <c r="C68" s="73"/>
      <c r="D68" s="74"/>
      <c r="E68" s="75"/>
      <c r="F68" s="75"/>
    </row>
    <row r="69" spans="1:6" ht="11.25">
      <c r="A69" s="77"/>
      <c r="B69" s="72"/>
      <c r="C69" s="73"/>
      <c r="D69" s="74"/>
      <c r="E69" s="75"/>
      <c r="F69" s="75"/>
    </row>
    <row r="70" spans="1:6" ht="12">
      <c r="A70" s="71" t="s">
        <v>125</v>
      </c>
      <c r="B70" s="72"/>
      <c r="C70" s="73"/>
      <c r="D70" s="74"/>
      <c r="E70" s="75" t="s">
        <v>119</v>
      </c>
      <c r="F70" s="75" t="s">
        <v>119</v>
      </c>
    </row>
    <row r="71" spans="1:6" ht="11.25">
      <c r="A71" s="77"/>
      <c r="B71" s="72"/>
      <c r="C71" s="73"/>
      <c r="D71" s="74"/>
      <c r="E71" s="75"/>
      <c r="F71" s="75"/>
    </row>
    <row r="72" spans="1:6" ht="12">
      <c r="A72" s="71" t="s">
        <v>126</v>
      </c>
      <c r="B72" s="72"/>
      <c r="C72" s="73"/>
      <c r="D72" s="74"/>
      <c r="E72" s="75" t="s">
        <v>119</v>
      </c>
      <c r="F72" s="75" t="s">
        <v>119</v>
      </c>
    </row>
    <row r="73" spans="1:6" ht="11.25">
      <c r="A73" s="77"/>
      <c r="B73" s="72"/>
      <c r="C73" s="73"/>
      <c r="D73" s="74"/>
      <c r="E73" s="75"/>
      <c r="F73" s="75"/>
    </row>
    <row r="74" spans="1:6" ht="12">
      <c r="A74" s="71" t="s">
        <v>127</v>
      </c>
      <c r="B74" s="72"/>
      <c r="C74" s="73"/>
      <c r="D74" s="74"/>
      <c r="E74" s="75" t="s">
        <v>119</v>
      </c>
      <c r="F74" s="75" t="s">
        <v>119</v>
      </c>
    </row>
    <row r="75" spans="1:6" ht="11.25">
      <c r="A75" s="77"/>
      <c r="B75" s="72"/>
      <c r="C75" s="73"/>
      <c r="D75" s="74"/>
      <c r="E75" s="75"/>
      <c r="F75" s="75"/>
    </row>
    <row r="76" spans="1:6" ht="12">
      <c r="A76" s="71" t="s">
        <v>128</v>
      </c>
      <c r="B76" s="72"/>
      <c r="C76" s="73"/>
      <c r="D76" s="74"/>
      <c r="E76" s="75" t="s">
        <v>119</v>
      </c>
      <c r="F76" s="75" t="s">
        <v>119</v>
      </c>
    </row>
    <row r="77" spans="1:6" ht="11.25">
      <c r="A77" s="77"/>
      <c r="B77" s="72"/>
      <c r="C77" s="73"/>
      <c r="D77" s="74"/>
      <c r="E77" s="75"/>
      <c r="F77" s="75"/>
    </row>
    <row r="78" spans="1:6" ht="12">
      <c r="A78" s="71" t="s">
        <v>129</v>
      </c>
      <c r="B78" s="72"/>
      <c r="C78" s="73"/>
      <c r="D78" s="74"/>
      <c r="E78" s="75" t="s">
        <v>119</v>
      </c>
      <c r="F78" s="75" t="s">
        <v>119</v>
      </c>
    </row>
    <row r="79" spans="1:6" ht="11.25">
      <c r="A79" s="77"/>
      <c r="B79" s="72"/>
      <c r="C79" s="73"/>
      <c r="D79" s="74"/>
      <c r="E79" s="75"/>
      <c r="F79" s="75"/>
    </row>
    <row r="80" spans="1:6" ht="19.5" customHeight="1">
      <c r="A80" s="71" t="s">
        <v>76</v>
      </c>
      <c r="B80" s="72"/>
      <c r="C80" s="73"/>
      <c r="D80" s="74"/>
      <c r="E80" s="75"/>
      <c r="F80" s="75"/>
    </row>
    <row r="81" spans="1:6" ht="11.25">
      <c r="A81" s="77"/>
      <c r="B81" s="72"/>
      <c r="C81" s="73"/>
      <c r="D81" s="74"/>
      <c r="E81" s="75"/>
      <c r="F81" s="75"/>
    </row>
    <row r="82" spans="1:6" ht="12">
      <c r="A82" s="71" t="s">
        <v>130</v>
      </c>
      <c r="B82" s="72"/>
      <c r="C82" s="73"/>
      <c r="D82" s="74"/>
      <c r="E82" s="75" t="s">
        <v>119</v>
      </c>
      <c r="F82" s="75" t="s">
        <v>119</v>
      </c>
    </row>
    <row r="83" spans="1:6" ht="11.25">
      <c r="A83" s="77"/>
      <c r="B83" s="72"/>
      <c r="C83" s="73"/>
      <c r="D83" s="74"/>
      <c r="E83" s="75"/>
      <c r="F83" s="75"/>
    </row>
    <row r="84" spans="1:6" ht="12">
      <c r="A84" s="71" t="s">
        <v>131</v>
      </c>
      <c r="B84" s="72"/>
      <c r="C84" s="73"/>
      <c r="D84" s="74"/>
      <c r="E84" s="75" t="s">
        <v>119</v>
      </c>
      <c r="F84" s="75" t="s">
        <v>119</v>
      </c>
    </row>
    <row r="85" spans="1:6" ht="11.25">
      <c r="A85" s="77"/>
      <c r="B85" s="72"/>
      <c r="C85" s="73"/>
      <c r="D85" s="74"/>
      <c r="E85" s="75"/>
      <c r="F85" s="75"/>
    </row>
    <row r="86" spans="1:6" ht="12">
      <c r="A86" s="71" t="s">
        <v>132</v>
      </c>
      <c r="B86" s="72"/>
      <c r="C86" s="73"/>
      <c r="D86" s="74"/>
      <c r="E86" s="75" t="s">
        <v>119</v>
      </c>
      <c r="F86" s="75" t="s">
        <v>119</v>
      </c>
    </row>
    <row r="87" spans="1:6" ht="11.25">
      <c r="A87" s="77"/>
      <c r="B87" s="72"/>
      <c r="C87" s="73"/>
      <c r="D87" s="74"/>
      <c r="E87" s="75"/>
      <c r="F87" s="75"/>
    </row>
    <row r="88" spans="1:6" ht="12">
      <c r="A88" s="71" t="s">
        <v>133</v>
      </c>
      <c r="B88" s="72"/>
      <c r="C88" s="73"/>
      <c r="D88" s="74"/>
      <c r="E88" s="75" t="s">
        <v>119</v>
      </c>
      <c r="F88" s="75" t="s">
        <v>119</v>
      </c>
    </row>
    <row r="89" spans="1:6" ht="11.25">
      <c r="A89" s="77"/>
      <c r="B89" s="72"/>
      <c r="C89" s="73"/>
      <c r="D89" s="74"/>
      <c r="E89" s="75"/>
      <c r="F89" s="75"/>
    </row>
    <row r="90" spans="1:6" ht="12">
      <c r="A90" s="71" t="s">
        <v>58</v>
      </c>
      <c r="B90" s="72"/>
      <c r="C90" s="73"/>
      <c r="D90" s="74"/>
      <c r="E90" s="75"/>
      <c r="F90" s="75"/>
    </row>
    <row r="91" spans="1:6" ht="12">
      <c r="A91" s="71" t="s">
        <v>134</v>
      </c>
      <c r="B91" s="72"/>
      <c r="C91" s="73"/>
      <c r="D91" s="74"/>
      <c r="E91" s="75" t="s">
        <v>119</v>
      </c>
      <c r="F91" s="75" t="s">
        <v>119</v>
      </c>
    </row>
    <row r="92" spans="1:6" ht="12">
      <c r="A92" s="71"/>
      <c r="B92" s="72"/>
      <c r="C92" s="73"/>
      <c r="D92" s="74"/>
      <c r="E92" s="75"/>
      <c r="F92" s="75"/>
    </row>
    <row r="93" spans="1:6" ht="12">
      <c r="A93" s="71" t="s">
        <v>135</v>
      </c>
      <c r="B93" s="72"/>
      <c r="C93" s="73"/>
      <c r="D93" s="74"/>
      <c r="E93" s="75" t="s">
        <v>119</v>
      </c>
      <c r="F93" s="75" t="s">
        <v>119</v>
      </c>
    </row>
    <row r="94" spans="1:6" ht="12">
      <c r="A94" s="71"/>
      <c r="B94" s="72"/>
      <c r="C94" s="73"/>
      <c r="D94" s="74"/>
      <c r="E94" s="75"/>
      <c r="F94" s="75"/>
    </row>
    <row r="95" spans="1:6" ht="12">
      <c r="A95" s="76" t="s">
        <v>136</v>
      </c>
      <c r="B95" s="72"/>
      <c r="C95" s="73"/>
      <c r="D95" s="74"/>
      <c r="E95" s="75"/>
      <c r="F95" s="75"/>
    </row>
    <row r="96" spans="1:6" ht="11.25">
      <c r="A96" s="77" t="s">
        <v>245</v>
      </c>
      <c r="B96" s="72"/>
      <c r="C96" s="73"/>
      <c r="D96" s="74"/>
      <c r="E96" s="75">
        <v>491</v>
      </c>
      <c r="F96" s="75">
        <v>0.1</v>
      </c>
    </row>
    <row r="97" spans="1:6" ht="12.75" customHeight="1">
      <c r="A97" s="77" t="s">
        <v>245</v>
      </c>
      <c r="B97" s="72"/>
      <c r="C97" s="73"/>
      <c r="D97" s="74"/>
      <c r="E97" s="75">
        <v>491</v>
      </c>
      <c r="F97" s="75">
        <v>0.1</v>
      </c>
    </row>
    <row r="98" spans="1:6" ht="11.25">
      <c r="A98" s="77" t="s">
        <v>245</v>
      </c>
      <c r="B98" s="72"/>
      <c r="C98" s="73"/>
      <c r="D98" s="74"/>
      <c r="E98" s="75">
        <v>491</v>
      </c>
      <c r="F98" s="75">
        <v>0.1</v>
      </c>
    </row>
    <row r="99" spans="1:6" ht="12.75" customHeight="1">
      <c r="A99" s="77" t="s">
        <v>245</v>
      </c>
      <c r="B99" s="72"/>
      <c r="C99" s="73"/>
      <c r="D99" s="74"/>
      <c r="E99" s="75">
        <v>491</v>
      </c>
      <c r="F99" s="75">
        <v>0.1</v>
      </c>
    </row>
    <row r="100" spans="1:6" ht="11.25">
      <c r="A100" s="77" t="s">
        <v>244</v>
      </c>
      <c r="B100" s="72"/>
      <c r="C100" s="73"/>
      <c r="D100" s="74"/>
      <c r="E100" s="75">
        <v>491</v>
      </c>
      <c r="F100" s="75">
        <v>0.1</v>
      </c>
    </row>
    <row r="101" spans="1:6" ht="12.75" customHeight="1">
      <c r="A101" s="77" t="s">
        <v>269</v>
      </c>
      <c r="B101" s="72"/>
      <c r="C101" s="73"/>
      <c r="D101" s="74"/>
      <c r="E101" s="75">
        <v>200</v>
      </c>
      <c r="F101" s="75">
        <v>0.04</v>
      </c>
    </row>
    <row r="102" spans="1:6" ht="12.75" customHeight="1">
      <c r="A102" s="77" t="s">
        <v>246</v>
      </c>
      <c r="B102" s="72"/>
      <c r="C102" s="73"/>
      <c r="D102" s="74"/>
      <c r="E102" s="75">
        <v>100</v>
      </c>
      <c r="F102" s="75">
        <v>0.02</v>
      </c>
    </row>
    <row r="103" spans="1:6" ht="12">
      <c r="A103" s="71" t="s">
        <v>56</v>
      </c>
      <c r="B103" s="72"/>
      <c r="C103" s="73"/>
      <c r="D103" s="74"/>
      <c r="E103" s="78">
        <v>2755</v>
      </c>
      <c r="F103" s="78">
        <v>0.56</v>
      </c>
    </row>
    <row r="104" spans="1:6" ht="11.25">
      <c r="A104" s="77"/>
      <c r="B104" s="72"/>
      <c r="C104" s="73"/>
      <c r="D104" s="74"/>
      <c r="E104" s="75"/>
      <c r="F104" s="75"/>
    </row>
    <row r="105" spans="1:6" ht="12">
      <c r="A105" s="76" t="s">
        <v>137</v>
      </c>
      <c r="B105" s="72"/>
      <c r="C105" s="73"/>
      <c r="D105" s="74"/>
      <c r="E105" s="75"/>
      <c r="F105" s="75"/>
    </row>
    <row r="106" spans="1:6" ht="11.25">
      <c r="A106" s="77" t="s">
        <v>270</v>
      </c>
      <c r="B106" s="72"/>
      <c r="C106" s="73"/>
      <c r="D106" s="74"/>
      <c r="E106" s="75">
        <v>26910</v>
      </c>
      <c r="F106" s="75">
        <v>5.61</v>
      </c>
    </row>
    <row r="107" spans="1:6" ht="12">
      <c r="A107" s="71" t="s">
        <v>56</v>
      </c>
      <c r="B107" s="72"/>
      <c r="C107" s="73"/>
      <c r="D107" s="74"/>
      <c r="E107" s="78">
        <v>26910</v>
      </c>
      <c r="F107" s="78">
        <v>5.61</v>
      </c>
    </row>
    <row r="108" spans="1:6" ht="11.25">
      <c r="A108" s="77"/>
      <c r="B108" s="72"/>
      <c r="C108" s="73"/>
      <c r="D108" s="74"/>
      <c r="E108" s="75"/>
      <c r="F108" s="75"/>
    </row>
    <row r="109" spans="1:6" ht="12">
      <c r="A109" s="71" t="s">
        <v>138</v>
      </c>
      <c r="B109" s="72"/>
      <c r="C109" s="73"/>
      <c r="D109" s="74"/>
      <c r="E109" s="75"/>
      <c r="F109" s="75"/>
    </row>
    <row r="110" spans="1:6" ht="11.25">
      <c r="A110" s="77" t="s">
        <v>139</v>
      </c>
      <c r="B110" s="72"/>
      <c r="C110" s="73"/>
      <c r="D110" s="74"/>
      <c r="E110" s="75">
        <v>2163.91</v>
      </c>
      <c r="F110" s="75">
        <v>0.46</v>
      </c>
    </row>
    <row r="111" spans="1:6" ht="12">
      <c r="A111" s="71" t="s">
        <v>56</v>
      </c>
      <c r="B111" s="72"/>
      <c r="C111" s="73"/>
      <c r="D111" s="74"/>
      <c r="E111" s="78">
        <v>2163.91</v>
      </c>
      <c r="F111" s="78">
        <v>0.46</v>
      </c>
    </row>
    <row r="112" spans="1:6" ht="11.25">
      <c r="A112" s="77"/>
      <c r="B112" s="72"/>
      <c r="C112" s="73"/>
      <c r="D112" s="74"/>
      <c r="E112" s="75"/>
      <c r="F112" s="75"/>
    </row>
    <row r="113" spans="1:6" ht="12" thickBot="1">
      <c r="A113" s="79" t="s">
        <v>140</v>
      </c>
      <c r="B113" s="80"/>
      <c r="C113" s="81"/>
      <c r="D113" s="82"/>
      <c r="E113" s="83">
        <v>479806.97</v>
      </c>
      <c r="F113" s="83">
        <f>_xlfn.SUMIFS(F:F,A:A,"Total")</f>
        <v>100</v>
      </c>
    </row>
    <row r="114" spans="1:6" ht="11.25">
      <c r="A114" s="84"/>
      <c r="B114" s="84"/>
      <c r="C114" s="84"/>
      <c r="D114" s="85"/>
      <c r="E114" s="86"/>
      <c r="F114" s="86"/>
    </row>
    <row r="115" spans="1:6" ht="12">
      <c r="A115" s="87" t="s">
        <v>141</v>
      </c>
      <c r="B115" s="87"/>
      <c r="C115" s="87"/>
      <c r="D115" s="88"/>
      <c r="E115" s="88"/>
      <c r="F115" s="88"/>
    </row>
    <row r="116" spans="1:6" ht="11.25" customHeight="1">
      <c r="A116" s="89" t="s">
        <v>25</v>
      </c>
      <c r="B116" s="89"/>
      <c r="C116" s="89" t="s">
        <v>142</v>
      </c>
      <c r="D116" s="90" t="s">
        <v>27</v>
      </c>
      <c r="E116" s="91" t="s">
        <v>143</v>
      </c>
      <c r="F116" s="90" t="s">
        <v>200</v>
      </c>
    </row>
    <row r="117" spans="1:6" ht="12">
      <c r="A117" s="89" t="s">
        <v>144</v>
      </c>
      <c r="B117" s="89"/>
      <c r="C117" s="89"/>
      <c r="D117" s="90"/>
      <c r="E117" s="91"/>
      <c r="F117" s="90"/>
    </row>
    <row r="118" spans="1:6" ht="13.5" customHeight="1">
      <c r="A118" s="92" t="s">
        <v>271</v>
      </c>
      <c r="B118" s="92"/>
      <c r="C118" s="92" t="s">
        <v>145</v>
      </c>
      <c r="D118" s="93">
        <v>-137500000</v>
      </c>
      <c r="E118" s="93">
        <v>-101660.625</v>
      </c>
      <c r="F118" s="93">
        <v>-21.19</v>
      </c>
    </row>
    <row r="119" spans="1:6" ht="11.25">
      <c r="A119" s="92" t="s">
        <v>272</v>
      </c>
      <c r="B119" s="92"/>
      <c r="C119" s="92" t="s">
        <v>145</v>
      </c>
      <c r="D119" s="93">
        <v>-2250000</v>
      </c>
      <c r="E119" s="93">
        <v>-1668.4875</v>
      </c>
      <c r="F119" s="93">
        <v>-0.35</v>
      </c>
    </row>
    <row r="120" spans="1:6" ht="12">
      <c r="A120" s="94" t="s">
        <v>146</v>
      </c>
      <c r="B120" s="94"/>
      <c r="C120" s="94"/>
      <c r="D120" s="95"/>
      <c r="E120" s="95">
        <f>SUM(E117:E119)</f>
        <v>-103329.1125</v>
      </c>
      <c r="F120" s="95">
        <f>SUM(F117:F119)</f>
        <v>-21.540000000000003</v>
      </c>
    </row>
    <row r="121" spans="1:6" ht="12" thickBot="1">
      <c r="A121" s="84"/>
      <c r="B121" s="84"/>
      <c r="C121" s="84"/>
      <c r="D121" s="85"/>
      <c r="E121" s="86"/>
      <c r="F121" s="86"/>
    </row>
    <row r="122" spans="1:6" ht="12">
      <c r="A122" s="139" t="s">
        <v>247</v>
      </c>
      <c r="B122" s="96"/>
      <c r="C122" s="96"/>
      <c r="D122" s="179"/>
      <c r="E122" s="180"/>
      <c r="F122" s="181"/>
    </row>
    <row r="123" spans="1:6" ht="11.25">
      <c r="A123" s="211" t="s">
        <v>229</v>
      </c>
      <c r="B123" s="212"/>
      <c r="C123" s="212"/>
      <c r="D123" s="212"/>
      <c r="E123" s="212"/>
      <c r="F123" s="213"/>
    </row>
    <row r="124" spans="1:6" ht="11.25">
      <c r="A124" s="99" t="s">
        <v>148</v>
      </c>
      <c r="B124" s="84"/>
      <c r="C124" s="84"/>
      <c r="D124" s="84"/>
      <c r="E124" s="84"/>
      <c r="F124" s="98"/>
    </row>
    <row r="125" spans="1:6" ht="11.25">
      <c r="A125" s="99" t="s">
        <v>201</v>
      </c>
      <c r="B125" s="84"/>
      <c r="C125" s="84"/>
      <c r="D125" s="84"/>
      <c r="E125" s="84"/>
      <c r="F125" s="98"/>
    </row>
    <row r="126" spans="1:6" ht="11.25">
      <c r="A126" s="182"/>
      <c r="B126" s="183"/>
      <c r="C126" s="183"/>
      <c r="D126" s="184"/>
      <c r="E126" s="185"/>
      <c r="F126" s="186"/>
    </row>
    <row r="127" spans="1:6" ht="12" thickBot="1">
      <c r="A127" s="84"/>
      <c r="B127" s="84"/>
      <c r="C127" s="84"/>
      <c r="D127" s="85"/>
      <c r="E127" s="86"/>
      <c r="F127" s="86"/>
    </row>
    <row r="128" spans="1:6" ht="12">
      <c r="A128" s="139" t="s">
        <v>59</v>
      </c>
      <c r="B128" s="96"/>
      <c r="C128" s="96"/>
      <c r="D128" s="96"/>
      <c r="E128" s="96"/>
      <c r="F128" s="244"/>
    </row>
    <row r="129" spans="1:6" ht="11.25">
      <c r="A129" s="100" t="s">
        <v>219</v>
      </c>
      <c r="C129" s="101"/>
      <c r="D129" s="101"/>
      <c r="F129" s="98"/>
    </row>
    <row r="130" spans="1:6" ht="33.75">
      <c r="A130" s="199" t="s">
        <v>202</v>
      </c>
      <c r="B130" s="200" t="s">
        <v>203</v>
      </c>
      <c r="C130" s="102" t="s">
        <v>204</v>
      </c>
      <c r="D130" s="102" t="s">
        <v>204</v>
      </c>
      <c r="E130" s="102" t="s">
        <v>205</v>
      </c>
      <c r="F130" s="98"/>
    </row>
    <row r="131" spans="1:6" ht="11.25">
      <c r="A131" s="199"/>
      <c r="B131" s="200"/>
      <c r="C131" s="102" t="s">
        <v>206</v>
      </c>
      <c r="D131" s="102" t="s">
        <v>207</v>
      </c>
      <c r="E131" s="102" t="s">
        <v>206</v>
      </c>
      <c r="F131" s="98"/>
    </row>
    <row r="132" spans="1:6" ht="11.25">
      <c r="A132" s="177" t="s">
        <v>119</v>
      </c>
      <c r="B132" s="178" t="s">
        <v>119</v>
      </c>
      <c r="C132" s="178" t="s">
        <v>119</v>
      </c>
      <c r="D132" s="178" t="s">
        <v>119</v>
      </c>
      <c r="E132" s="178" t="s">
        <v>119</v>
      </c>
      <c r="F132" s="98"/>
    </row>
    <row r="133" spans="1:6" ht="11.25">
      <c r="A133" s="103" t="s">
        <v>208</v>
      </c>
      <c r="B133" s="104"/>
      <c r="C133" s="104"/>
      <c r="D133" s="104"/>
      <c r="E133" s="104"/>
      <c r="F133" s="98"/>
    </row>
    <row r="134" spans="1:6" ht="11.25">
      <c r="A134" s="105"/>
      <c r="B134" s="84"/>
      <c r="C134" s="84"/>
      <c r="D134" s="84"/>
      <c r="E134" s="84"/>
      <c r="F134" s="98"/>
    </row>
    <row r="135" spans="1:6" ht="11.25">
      <c r="A135" s="105" t="s">
        <v>149</v>
      </c>
      <c r="B135" s="84"/>
      <c r="C135" s="84"/>
      <c r="D135" s="84"/>
      <c r="E135" s="84"/>
      <c r="F135" s="98"/>
    </row>
    <row r="136" spans="1:6" ht="11.25">
      <c r="A136" s="99"/>
      <c r="B136" s="84"/>
      <c r="C136" s="84"/>
      <c r="D136" s="84"/>
      <c r="E136" s="84"/>
      <c r="F136" s="98"/>
    </row>
    <row r="137" spans="1:6" ht="11.25">
      <c r="A137" s="105" t="s">
        <v>150</v>
      </c>
      <c r="B137" s="84"/>
      <c r="C137" s="84"/>
      <c r="D137" s="84"/>
      <c r="E137" s="84"/>
      <c r="F137" s="98"/>
    </row>
    <row r="138" spans="1:6" ht="11.25">
      <c r="A138" s="106" t="s">
        <v>60</v>
      </c>
      <c r="B138" s="92" t="s">
        <v>273</v>
      </c>
      <c r="C138" s="92" t="s">
        <v>274</v>
      </c>
      <c r="D138" s="84"/>
      <c r="E138" s="84"/>
      <c r="F138" s="98"/>
    </row>
    <row r="139" spans="1:6" ht="11.25">
      <c r="A139" s="106" t="s">
        <v>10</v>
      </c>
      <c r="B139" s="136">
        <v>32.3892</v>
      </c>
      <c r="C139" s="135">
        <v>32.9311</v>
      </c>
      <c r="D139" s="84"/>
      <c r="E139" s="84"/>
      <c r="F139" s="98"/>
    </row>
    <row r="140" spans="1:6" ht="11.25">
      <c r="A140" s="106" t="s">
        <v>11</v>
      </c>
      <c r="B140" s="136">
        <v>30.9999</v>
      </c>
      <c r="C140" s="136">
        <v>31.4929</v>
      </c>
      <c r="D140" s="84"/>
      <c r="E140" s="84"/>
      <c r="F140" s="98"/>
    </row>
    <row r="141" spans="1:6" ht="11.25">
      <c r="A141" s="99"/>
      <c r="B141" s="84"/>
      <c r="C141" s="84"/>
      <c r="D141" s="84"/>
      <c r="E141" s="84"/>
      <c r="F141" s="98"/>
    </row>
    <row r="142" spans="1:6" ht="11.25">
      <c r="A142" s="105" t="s">
        <v>275</v>
      </c>
      <c r="B142" s="107"/>
      <c r="C142" s="107"/>
      <c r="D142" s="107"/>
      <c r="E142" s="84"/>
      <c r="F142" s="98"/>
    </row>
    <row r="143" spans="1:6" ht="11.25">
      <c r="A143" s="105"/>
      <c r="B143" s="107"/>
      <c r="C143" s="107"/>
      <c r="D143" s="107"/>
      <c r="E143" s="84"/>
      <c r="F143" s="98"/>
    </row>
    <row r="144" spans="1:6" ht="11.25">
      <c r="A144" s="105" t="s">
        <v>276</v>
      </c>
      <c r="B144" s="107"/>
      <c r="C144" s="107"/>
      <c r="D144" s="107"/>
      <c r="E144" s="84"/>
      <c r="F144" s="98"/>
    </row>
    <row r="145" spans="1:6" ht="11.25">
      <c r="A145" s="105"/>
      <c r="B145" s="107"/>
      <c r="C145" s="107"/>
      <c r="D145" s="107"/>
      <c r="E145" s="84"/>
      <c r="F145" s="98"/>
    </row>
    <row r="146" spans="1:6" ht="11.25">
      <c r="A146" s="105" t="s">
        <v>277</v>
      </c>
      <c r="B146" s="107"/>
      <c r="C146" s="107"/>
      <c r="D146" s="108"/>
      <c r="E146" s="109"/>
      <c r="F146" s="98"/>
    </row>
    <row r="147" spans="1:6" ht="11.25">
      <c r="A147" s="110" t="s">
        <v>151</v>
      </c>
      <c r="B147" s="107"/>
      <c r="C147" s="107"/>
      <c r="D147" s="108"/>
      <c r="E147" s="84"/>
      <c r="F147" s="98"/>
    </row>
    <row r="148" spans="1:6" ht="11.25">
      <c r="A148" s="111"/>
      <c r="B148" s="107"/>
      <c r="C148" s="107"/>
      <c r="D148" s="107"/>
      <c r="E148" s="84"/>
      <c r="F148" s="98"/>
    </row>
    <row r="149" spans="1:6" ht="11.25">
      <c r="A149" s="105" t="s">
        <v>278</v>
      </c>
      <c r="B149" s="107"/>
      <c r="C149" s="107"/>
      <c r="D149" s="108"/>
      <c r="E149" s="109"/>
      <c r="F149" s="98"/>
    </row>
    <row r="150" spans="1:6" ht="11.25">
      <c r="A150" s="105"/>
      <c r="B150" s="107"/>
      <c r="C150" s="107"/>
      <c r="D150" s="107"/>
      <c r="E150" s="84"/>
      <c r="F150" s="98"/>
    </row>
    <row r="151" spans="1:6" ht="11.25">
      <c r="A151" s="105" t="s">
        <v>279</v>
      </c>
      <c r="B151" s="107"/>
      <c r="C151" s="107"/>
      <c r="D151" s="108"/>
      <c r="E151" s="84"/>
      <c r="F151" s="98"/>
    </row>
    <row r="152" spans="1:6" ht="11.25">
      <c r="A152" s="105"/>
      <c r="B152" s="107"/>
      <c r="C152" s="107"/>
      <c r="D152" s="107"/>
      <c r="E152" s="84"/>
      <c r="F152" s="98"/>
    </row>
    <row r="153" spans="1:6" ht="11.25">
      <c r="A153" s="105" t="s">
        <v>280</v>
      </c>
      <c r="B153" s="107"/>
      <c r="C153" s="107"/>
      <c r="D153" s="108"/>
      <c r="E153" s="84"/>
      <c r="F153" s="98"/>
    </row>
    <row r="154" spans="1:6" ht="11.25">
      <c r="A154" s="105"/>
      <c r="B154" s="108"/>
      <c r="C154" s="107"/>
      <c r="D154" s="112"/>
      <c r="E154" s="84"/>
      <c r="F154" s="98"/>
    </row>
    <row r="155" spans="1:6" ht="11.25">
      <c r="A155" s="105" t="s">
        <v>281</v>
      </c>
      <c r="B155" s="107"/>
      <c r="C155" s="107"/>
      <c r="D155" s="107"/>
      <c r="E155" s="84"/>
      <c r="F155" s="98"/>
    </row>
    <row r="156" spans="1:6" ht="11.25">
      <c r="A156" s="105"/>
      <c r="B156" s="107"/>
      <c r="C156" s="107"/>
      <c r="D156" s="107"/>
      <c r="E156" s="84"/>
      <c r="F156" s="98"/>
    </row>
    <row r="157" spans="1:6" ht="11.25">
      <c r="A157" s="105" t="s">
        <v>282</v>
      </c>
      <c r="B157" s="107"/>
      <c r="C157" s="107"/>
      <c r="D157" s="107"/>
      <c r="E157" s="84"/>
      <c r="F157" s="98"/>
    </row>
    <row r="158" spans="1:6" ht="11.25">
      <c r="A158" s="105"/>
      <c r="B158" s="107"/>
      <c r="C158" s="107"/>
      <c r="D158" s="107"/>
      <c r="E158" s="84"/>
      <c r="F158" s="98"/>
    </row>
    <row r="159" spans="1:6" ht="11.25">
      <c r="A159" s="105" t="s">
        <v>283</v>
      </c>
      <c r="B159" s="107"/>
      <c r="C159" s="107"/>
      <c r="D159" s="107"/>
      <c r="E159" s="84"/>
      <c r="F159" s="98"/>
    </row>
    <row r="160" spans="1:6" ht="12">
      <c r="A160" s="110"/>
      <c r="B160" s="113"/>
      <c r="C160" s="113"/>
      <c r="D160" s="113"/>
      <c r="E160" s="114"/>
      <c r="F160" s="98"/>
    </row>
    <row r="161" spans="1:6" ht="12">
      <c r="A161" s="110" t="s">
        <v>224</v>
      </c>
      <c r="B161" s="113"/>
      <c r="C161" s="113"/>
      <c r="D161" s="113"/>
      <c r="E161" s="114"/>
      <c r="F161" s="98"/>
    </row>
    <row r="162" spans="1:6" ht="12">
      <c r="A162" s="110"/>
      <c r="B162" s="113"/>
      <c r="C162" s="113"/>
      <c r="D162" s="113"/>
      <c r="E162" s="114"/>
      <c r="F162" s="98"/>
    </row>
    <row r="163" spans="1:6" ht="12">
      <c r="A163" s="105" t="s">
        <v>225</v>
      </c>
      <c r="B163" s="113"/>
      <c r="C163" s="113"/>
      <c r="D163" s="113"/>
      <c r="E163" s="114"/>
      <c r="F163" s="98"/>
    </row>
    <row r="164" spans="1:6" ht="12" thickBot="1">
      <c r="A164" s="246"/>
      <c r="B164" s="247"/>
      <c r="C164" s="247"/>
      <c r="D164" s="247"/>
      <c r="E164" s="248"/>
      <c r="F164" s="249"/>
    </row>
    <row r="165" spans="1:6" ht="12.75" customHeight="1">
      <c r="A165" s="250" t="s">
        <v>152</v>
      </c>
      <c r="B165" s="251" t="s">
        <v>153</v>
      </c>
      <c r="C165" s="251" t="s">
        <v>142</v>
      </c>
      <c r="D165" s="251" t="s">
        <v>154</v>
      </c>
      <c r="E165" s="251" t="s">
        <v>155</v>
      </c>
      <c r="F165" s="252" t="s">
        <v>156</v>
      </c>
    </row>
    <row r="166" spans="1:6" ht="11.25" customHeight="1">
      <c r="A166" s="115" t="s">
        <v>157</v>
      </c>
      <c r="B166" s="116"/>
      <c r="C166" s="117"/>
      <c r="D166" s="118"/>
      <c r="E166" s="118"/>
      <c r="F166" s="119"/>
    </row>
    <row r="167" spans="1:6" ht="12" customHeight="1">
      <c r="A167" s="120" t="s">
        <v>55</v>
      </c>
      <c r="B167" s="116"/>
      <c r="C167" s="117"/>
      <c r="D167" s="118"/>
      <c r="E167" s="118"/>
      <c r="F167" s="119"/>
    </row>
    <row r="168" spans="1:6" ht="12">
      <c r="A168" s="115" t="s">
        <v>158</v>
      </c>
      <c r="B168" s="254"/>
      <c r="C168" s="255"/>
      <c r="D168" s="256"/>
      <c r="E168" s="256"/>
      <c r="F168" s="257"/>
    </row>
    <row r="169" spans="1:6" ht="11.25">
      <c r="A169" s="120" t="s">
        <v>284</v>
      </c>
      <c r="B169" s="258">
        <v>44105</v>
      </c>
      <c r="C169" s="255" t="s">
        <v>145</v>
      </c>
      <c r="D169" s="256">
        <v>73.823998</v>
      </c>
      <c r="E169" s="256">
        <v>73.935</v>
      </c>
      <c r="F169" s="259">
        <v>2748.0859125</v>
      </c>
    </row>
    <row r="170" spans="1:6" ht="11.25">
      <c r="A170" s="120" t="s">
        <v>285</v>
      </c>
      <c r="B170" s="258">
        <v>44136</v>
      </c>
      <c r="C170" s="255" t="s">
        <v>145</v>
      </c>
      <c r="D170" s="256">
        <v>74.1809</v>
      </c>
      <c r="E170" s="256">
        <v>74.155</v>
      </c>
      <c r="F170" s="260"/>
    </row>
    <row r="171" spans="1:6" ht="11.25">
      <c r="A171" s="201" t="s">
        <v>286</v>
      </c>
      <c r="B171" s="202"/>
      <c r="C171" s="202"/>
      <c r="D171" s="202"/>
      <c r="E171" s="202"/>
      <c r="F171" s="203"/>
    </row>
    <row r="172" spans="1:6" ht="11.25">
      <c r="A172" s="204" t="s">
        <v>287</v>
      </c>
      <c r="B172" s="205"/>
      <c r="C172" s="205"/>
      <c r="D172" s="205"/>
      <c r="E172" s="205"/>
      <c r="F172" s="206"/>
    </row>
    <row r="173" spans="1:6" ht="12">
      <c r="A173" s="121"/>
      <c r="B173" s="122"/>
      <c r="C173" s="122"/>
      <c r="F173" s="123"/>
    </row>
    <row r="174" spans="1:6" ht="12">
      <c r="A174" s="124" t="s">
        <v>288</v>
      </c>
      <c r="B174" s="122"/>
      <c r="C174" s="87"/>
      <c r="F174" s="123"/>
    </row>
    <row r="175" spans="1:6" ht="11.25">
      <c r="A175" s="100" t="s">
        <v>159</v>
      </c>
      <c r="D175" s="137" t="s">
        <v>55</v>
      </c>
      <c r="F175" s="131"/>
    </row>
    <row r="176" spans="1:6" ht="11.25">
      <c r="A176" s="100" t="s">
        <v>160</v>
      </c>
      <c r="D176" s="138">
        <v>124000000</v>
      </c>
      <c r="F176" s="131"/>
    </row>
    <row r="177" spans="1:6" ht="12.75" customHeight="1">
      <c r="A177" s="100" t="s">
        <v>161</v>
      </c>
      <c r="D177" s="138">
        <v>124000000</v>
      </c>
      <c r="E177" s="125"/>
      <c r="F177" s="131"/>
    </row>
    <row r="178" spans="1:6" ht="11.25">
      <c r="A178" s="100" t="s">
        <v>162</v>
      </c>
      <c r="D178" s="138" t="s">
        <v>55</v>
      </c>
      <c r="E178" s="126"/>
      <c r="F178" s="131"/>
    </row>
    <row r="179" spans="1:6" ht="11.25">
      <c r="A179" s="100" t="s">
        <v>163</v>
      </c>
      <c r="D179" s="138" t="s">
        <v>55</v>
      </c>
      <c r="E179" s="126"/>
      <c r="F179" s="131"/>
    </row>
    <row r="180" spans="1:6" ht="11.25">
      <c r="A180" s="100" t="s">
        <v>164</v>
      </c>
      <c r="D180" s="138">
        <v>9128857400</v>
      </c>
      <c r="E180" s="126"/>
      <c r="F180" s="131"/>
    </row>
    <row r="181" spans="1:6" ht="12.75" customHeight="1">
      <c r="A181" s="100" t="s">
        <v>165</v>
      </c>
      <c r="D181" s="138">
        <v>9259191964</v>
      </c>
      <c r="E181" s="125"/>
      <c r="F181" s="131"/>
    </row>
    <row r="182" spans="1:6" ht="11.25">
      <c r="A182" s="100" t="s">
        <v>166</v>
      </c>
      <c r="D182" s="138" t="s">
        <v>55</v>
      </c>
      <c r="E182" s="126"/>
      <c r="F182" s="131"/>
    </row>
    <row r="183" spans="1:6" ht="14.25" customHeight="1">
      <c r="A183" s="100" t="s">
        <v>167</v>
      </c>
      <c r="D183" s="138">
        <f>+D181-D180</f>
        <v>130334564</v>
      </c>
      <c r="E183" s="187"/>
      <c r="F183" s="131"/>
    </row>
    <row r="184" spans="1:6" ht="11.25">
      <c r="A184" s="127" t="s">
        <v>209</v>
      </c>
      <c r="B184" s="128"/>
      <c r="C184" s="128"/>
      <c r="D184" s="129"/>
      <c r="E184" s="126"/>
      <c r="F184" s="131"/>
    </row>
    <row r="185" spans="1:6" s="62" customFormat="1" ht="11.25">
      <c r="A185" s="100"/>
      <c r="B185" s="14"/>
      <c r="C185" s="14"/>
      <c r="D185" s="129"/>
      <c r="E185" s="129"/>
      <c r="F185" s="131"/>
    </row>
    <row r="186" spans="1:7" ht="12.75">
      <c r="A186" s="124" t="s">
        <v>289</v>
      </c>
      <c r="B186" s="122"/>
      <c r="C186" s="87"/>
      <c r="D186" s="187"/>
      <c r="F186" s="131"/>
      <c r="G186" s="28"/>
    </row>
    <row r="187" spans="1:7" ht="12.75">
      <c r="A187" s="100"/>
      <c r="E187" s="130"/>
      <c r="F187" s="131"/>
      <c r="G187" s="28"/>
    </row>
    <row r="188" spans="1:7" ht="12.75">
      <c r="A188" s="124" t="s">
        <v>290</v>
      </c>
      <c r="B188" s="122"/>
      <c r="C188" s="188"/>
      <c r="D188" s="253"/>
      <c r="E188" s="132"/>
      <c r="F188" s="131"/>
      <c r="G188" s="28"/>
    </row>
    <row r="189" spans="1:6" ht="11.25">
      <c r="A189" s="127"/>
      <c r="B189" s="128"/>
      <c r="C189" s="128"/>
      <c r="F189" s="131"/>
    </row>
    <row r="190" spans="1:6" ht="12">
      <c r="A190" s="189" t="s">
        <v>291</v>
      </c>
      <c r="B190" s="188"/>
      <c r="C190" s="188"/>
      <c r="E190" s="132"/>
      <c r="F190" s="131"/>
    </row>
    <row r="191" spans="1:6" ht="11.25">
      <c r="A191" s="100"/>
      <c r="F191" s="123"/>
    </row>
    <row r="192" spans="1:6" ht="12" thickBot="1">
      <c r="A192" s="190" t="s">
        <v>292</v>
      </c>
      <c r="B192" s="133"/>
      <c r="C192" s="133"/>
      <c r="D192" s="133"/>
      <c r="E192" s="133"/>
      <c r="F192" s="134"/>
    </row>
  </sheetData>
  <sheetProtection selectLockedCells="1" selectUnlockedCells="1"/>
  <mergeCells count="16">
    <mergeCell ref="A172:F172"/>
    <mergeCell ref="A23:F23"/>
    <mergeCell ref="A25:F25"/>
    <mergeCell ref="A26:F26"/>
    <mergeCell ref="A123:F123"/>
    <mergeCell ref="A130:A131"/>
    <mergeCell ref="B130:B131"/>
    <mergeCell ref="A19:F19"/>
    <mergeCell ref="A21:F21"/>
    <mergeCell ref="A22:F22"/>
    <mergeCell ref="F169:F170"/>
    <mergeCell ref="A171:F171"/>
    <mergeCell ref="A1:B1"/>
    <mergeCell ref="A14:B14"/>
    <mergeCell ref="C15:D17"/>
    <mergeCell ref="A18:F1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2"/>
  <sheetViews>
    <sheetView zoomScale="120" zoomScaleNormal="120" zoomScalePageLayoutView="0" workbookViewId="0" topLeftCell="A163">
      <selection activeCell="B10" sqref="B10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07" t="s">
        <v>263</v>
      </c>
      <c r="B1" s="207"/>
      <c r="C1" s="15"/>
    </row>
    <row r="2" spans="1:3" ht="17.25" customHeight="1">
      <c r="A2" s="16" t="s">
        <v>0</v>
      </c>
      <c r="B2" s="16" t="s">
        <v>61</v>
      </c>
      <c r="C2" s="15"/>
    </row>
    <row r="3" spans="1:3" ht="18" customHeight="1">
      <c r="A3" s="16" t="s">
        <v>2</v>
      </c>
      <c r="B3" s="16" t="s">
        <v>62</v>
      </c>
      <c r="C3" s="15"/>
    </row>
    <row r="4" spans="1:3" ht="36" customHeight="1">
      <c r="A4" s="16" t="s">
        <v>4</v>
      </c>
      <c r="B4" s="16" t="s">
        <v>63</v>
      </c>
      <c r="C4" s="15"/>
    </row>
    <row r="5" spans="1:3" ht="67.5" customHeight="1">
      <c r="A5" s="17" t="s">
        <v>6</v>
      </c>
      <c r="B5" s="17" t="s">
        <v>64</v>
      </c>
      <c r="C5" s="15"/>
    </row>
    <row r="6" spans="1:3" ht="18.75" customHeight="1">
      <c r="A6" s="17" t="s">
        <v>8</v>
      </c>
      <c r="B6" s="19" t="s">
        <v>322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65</v>
      </c>
    </row>
    <row r="8" spans="1:4" ht="12.75">
      <c r="A8" s="21" t="s">
        <v>13</v>
      </c>
      <c r="B8" s="64">
        <v>0.05468676836239994</v>
      </c>
      <c r="C8" s="64">
        <v>0.05358294730892599</v>
      </c>
      <c r="D8" s="64">
        <v>0.0649175463003504</v>
      </c>
    </row>
    <row r="9" spans="1:4" ht="12.75">
      <c r="A9" s="32" t="s">
        <v>66</v>
      </c>
      <c r="B9" s="64">
        <v>0.03715685912092941</v>
      </c>
      <c r="C9" s="64">
        <v>0.036134774422488566</v>
      </c>
      <c r="D9" s="64">
        <v>0.03985334778939</v>
      </c>
    </row>
    <row r="10" spans="1:4" ht="12.75">
      <c r="A10" s="32" t="s">
        <v>67</v>
      </c>
      <c r="B10" s="65">
        <v>0.033458405469707866</v>
      </c>
      <c r="C10" s="198">
        <v>0.032446253824369276</v>
      </c>
      <c r="D10" s="65">
        <v>0.039155413220380256</v>
      </c>
    </row>
    <row r="11" spans="1:4" ht="12.75">
      <c r="A11" s="66" t="s">
        <v>68</v>
      </c>
      <c r="B11" s="65">
        <v>0.03132410817883903</v>
      </c>
      <c r="C11" s="198">
        <v>0.030315348948763938</v>
      </c>
      <c r="D11" s="65">
        <v>0.03827651634816704</v>
      </c>
    </row>
    <row r="12" spans="1:4" ht="12.75">
      <c r="A12" s="32" t="s">
        <v>69</v>
      </c>
      <c r="B12" s="64">
        <v>0.030204804233158068</v>
      </c>
      <c r="C12" s="64">
        <v>0.02919488491421568</v>
      </c>
      <c r="D12" s="64">
        <v>0.03942162499574234</v>
      </c>
    </row>
    <row r="13" spans="1:4" ht="12.75">
      <c r="A13" s="67" t="s">
        <v>70</v>
      </c>
      <c r="B13" s="64">
        <v>0.033571993848258354</v>
      </c>
      <c r="C13" s="64">
        <v>0.03255415149963109</v>
      </c>
      <c r="D13" s="64">
        <v>0.044711628730963376</v>
      </c>
    </row>
    <row r="14" spans="1:4" ht="12.75">
      <c r="A14" s="67" t="s">
        <v>97</v>
      </c>
      <c r="B14" s="64">
        <v>0.04232280213624384</v>
      </c>
      <c r="C14" s="64">
        <v>0.04128495041350799</v>
      </c>
      <c r="D14" s="64">
        <v>0.05169621532819946</v>
      </c>
    </row>
    <row r="15" spans="1:4" ht="12.75">
      <c r="A15" s="20" t="s">
        <v>265</v>
      </c>
      <c r="B15" s="20" t="s">
        <v>10</v>
      </c>
      <c r="C15" s="20" t="s">
        <v>11</v>
      </c>
      <c r="D15" s="33"/>
    </row>
    <row r="16" spans="1:4" ht="12.75">
      <c r="A16" s="67" t="s">
        <v>71</v>
      </c>
      <c r="B16" s="68">
        <v>1135.8117</v>
      </c>
      <c r="C16" s="68">
        <v>1132.9706</v>
      </c>
      <c r="D16" s="34"/>
    </row>
    <row r="17" spans="1:4" ht="12.75">
      <c r="A17" s="32" t="s">
        <v>72</v>
      </c>
      <c r="B17" s="68">
        <v>1000.5404</v>
      </c>
      <c r="C17" s="68">
        <v>1000.5404</v>
      </c>
      <c r="D17" s="34"/>
    </row>
    <row r="18" spans="1:4" ht="12.75">
      <c r="A18" s="32" t="s">
        <v>73</v>
      </c>
      <c r="B18" s="68">
        <v>1001.2601</v>
      </c>
      <c r="C18" s="68">
        <v>1001.2547</v>
      </c>
      <c r="D18" s="34"/>
    </row>
    <row r="19" spans="1:4" ht="12.75">
      <c r="A19" s="32" t="s">
        <v>74</v>
      </c>
      <c r="B19" s="68">
        <v>1003.2607</v>
      </c>
      <c r="C19" s="68">
        <v>1003.2555</v>
      </c>
      <c r="D19" s="34"/>
    </row>
    <row r="20" spans="1:4" ht="12.75">
      <c r="A20" s="21" t="s">
        <v>17</v>
      </c>
      <c r="B20" s="35">
        <v>43409</v>
      </c>
      <c r="C20" s="35">
        <v>43409</v>
      </c>
      <c r="D20" s="34"/>
    </row>
    <row r="21" spans="1:3" ht="12.75" customHeight="1">
      <c r="A21" s="217" t="s">
        <v>323</v>
      </c>
      <c r="B21" s="217"/>
      <c r="C21" s="15"/>
    </row>
    <row r="22" spans="1:4" ht="12.75" customHeight="1">
      <c r="A22" s="36" t="s">
        <v>10</v>
      </c>
      <c r="B22" s="24">
        <v>0.0015</v>
      </c>
      <c r="C22" s="209" t="s">
        <v>20</v>
      </c>
      <c r="D22" s="209"/>
    </row>
    <row r="23" spans="1:4" ht="12.75">
      <c r="A23" s="36" t="s">
        <v>11</v>
      </c>
      <c r="B23" s="24">
        <v>0.0025</v>
      </c>
      <c r="C23" s="209"/>
      <c r="D23" s="209"/>
    </row>
    <row r="24" spans="1:4" ht="12.75">
      <c r="A24" s="37" t="s">
        <v>21</v>
      </c>
      <c r="B24" s="24">
        <v>0.0019</v>
      </c>
      <c r="C24" s="209"/>
      <c r="D24" s="209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10"/>
      <c r="B27" s="210"/>
      <c r="C27" s="210"/>
      <c r="D27" s="210"/>
      <c r="E27" s="210"/>
      <c r="F27" s="210"/>
    </row>
    <row r="28" spans="1:7" ht="18.75" customHeight="1">
      <c r="A28" s="214" t="s">
        <v>22</v>
      </c>
      <c r="B28" s="215"/>
      <c r="C28" s="215"/>
      <c r="D28" s="215"/>
      <c r="E28" s="215"/>
      <c r="F28" s="215"/>
      <c r="G28" s="215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16" t="s">
        <v>23</v>
      </c>
      <c r="B30" s="216"/>
      <c r="C30" s="216"/>
      <c r="D30" s="216"/>
      <c r="E30" s="216"/>
      <c r="F30" s="216"/>
      <c r="G30" s="216"/>
    </row>
    <row r="31" spans="1:7" ht="18" customHeight="1">
      <c r="A31" s="216" t="s">
        <v>261</v>
      </c>
      <c r="B31" s="216"/>
      <c r="C31" s="216"/>
      <c r="D31" s="216"/>
      <c r="E31" s="216"/>
      <c r="F31" s="216"/>
      <c r="G31" s="216"/>
    </row>
    <row r="32" spans="1:7" ht="12.75" customHeight="1">
      <c r="A32" s="218" t="s">
        <v>24</v>
      </c>
      <c r="B32" s="218"/>
      <c r="C32" s="218"/>
      <c r="D32" s="218"/>
      <c r="E32" s="218"/>
      <c r="F32" s="218"/>
      <c r="G32" s="218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19" t="s">
        <v>314</v>
      </c>
      <c r="B34" s="220"/>
      <c r="C34" s="220"/>
      <c r="D34" s="220"/>
      <c r="E34" s="220"/>
      <c r="F34" s="220"/>
      <c r="G34" s="220"/>
    </row>
    <row r="35" spans="1:7" ht="13.5" customHeight="1">
      <c r="A35" s="221" t="s">
        <v>75</v>
      </c>
      <c r="B35" s="222"/>
      <c r="C35" s="222"/>
      <c r="D35" s="222"/>
      <c r="E35" s="222"/>
      <c r="F35" s="222"/>
      <c r="G35" s="222"/>
    </row>
    <row r="36" spans="1:50" s="42" customFormat="1" ht="38.25" customHeight="1">
      <c r="A36" s="193" t="s">
        <v>168</v>
      </c>
      <c r="B36" s="193" t="s">
        <v>26</v>
      </c>
      <c r="C36" s="194" t="s">
        <v>169</v>
      </c>
      <c r="D36" s="195" t="s">
        <v>27</v>
      </c>
      <c r="E36" s="196" t="s">
        <v>170</v>
      </c>
      <c r="F36" s="196" t="s">
        <v>200</v>
      </c>
      <c r="G36" s="196" t="s">
        <v>260</v>
      </c>
      <c r="H36" s="41"/>
      <c r="AE36" s="41"/>
      <c r="AR36" s="41"/>
      <c r="AT36" s="41"/>
      <c r="AX36" s="41"/>
    </row>
    <row r="37" spans="1:50" s="42" customFormat="1" ht="13.5">
      <c r="A37" s="192"/>
      <c r="B37" s="72"/>
      <c r="C37" s="73"/>
      <c r="D37" s="74"/>
      <c r="E37" s="75"/>
      <c r="F37" s="75"/>
      <c r="G37" s="75"/>
      <c r="H37" s="41"/>
      <c r="AE37" s="41"/>
      <c r="AR37" s="41"/>
      <c r="AT37" s="41"/>
      <c r="AX37" s="41"/>
    </row>
    <row r="38" spans="1:50" s="42" customFormat="1" ht="13.5">
      <c r="A38" s="71" t="s">
        <v>57</v>
      </c>
      <c r="B38" s="72"/>
      <c r="C38" s="73"/>
      <c r="D38" s="74"/>
      <c r="E38" s="75"/>
      <c r="F38" s="75"/>
      <c r="G38" s="75"/>
      <c r="H38" s="41"/>
      <c r="AE38" s="41"/>
      <c r="AR38" s="41"/>
      <c r="AT38" s="41"/>
      <c r="AX38" s="41"/>
    </row>
    <row r="39" spans="1:50" s="42" customFormat="1" ht="13.5">
      <c r="A39" s="71" t="s">
        <v>125</v>
      </c>
      <c r="B39" s="72"/>
      <c r="C39" s="73"/>
      <c r="D39" s="74"/>
      <c r="E39" s="75" t="s">
        <v>119</v>
      </c>
      <c r="F39" s="75" t="s">
        <v>119</v>
      </c>
      <c r="G39" s="75"/>
      <c r="H39" s="41"/>
      <c r="AE39" s="41"/>
      <c r="AR39" s="41"/>
      <c r="AT39" s="41"/>
      <c r="AX39" s="41"/>
    </row>
    <row r="40" spans="1:50" s="42" customFormat="1" ht="13.5">
      <c r="A40" s="71"/>
      <c r="B40" s="72"/>
      <c r="C40" s="73"/>
      <c r="D40" s="74"/>
      <c r="E40" s="75"/>
      <c r="F40" s="75"/>
      <c r="G40" s="75"/>
      <c r="H40" s="41"/>
      <c r="AE40" s="41"/>
      <c r="AR40" s="41"/>
      <c r="AT40" s="41"/>
      <c r="AX40" s="41"/>
    </row>
    <row r="41" spans="1:50" s="42" customFormat="1" ht="13.5">
      <c r="A41" s="71" t="s">
        <v>126</v>
      </c>
      <c r="B41" s="72"/>
      <c r="C41" s="73"/>
      <c r="D41" s="74"/>
      <c r="E41" s="75" t="s">
        <v>119</v>
      </c>
      <c r="F41" s="75" t="s">
        <v>119</v>
      </c>
      <c r="G41" s="75"/>
      <c r="H41" s="41"/>
      <c r="AE41" s="41"/>
      <c r="AR41" s="41"/>
      <c r="AT41" s="41"/>
      <c r="AX41" s="41"/>
    </row>
    <row r="42" spans="1:50" s="42" customFormat="1" ht="13.5">
      <c r="A42" s="71"/>
      <c r="B42" s="72"/>
      <c r="C42" s="73"/>
      <c r="D42" s="74"/>
      <c r="E42" s="75"/>
      <c r="F42" s="75"/>
      <c r="G42" s="75"/>
      <c r="H42" s="41"/>
      <c r="AE42" s="41"/>
      <c r="AR42" s="41"/>
      <c r="AT42" s="41"/>
      <c r="AX42" s="41"/>
    </row>
    <row r="43" spans="1:50" s="42" customFormat="1" ht="13.5">
      <c r="A43" s="71" t="s">
        <v>127</v>
      </c>
      <c r="B43" s="72"/>
      <c r="C43" s="73"/>
      <c r="D43" s="74"/>
      <c r="E43" s="75" t="s">
        <v>119</v>
      </c>
      <c r="F43" s="75" t="s">
        <v>119</v>
      </c>
      <c r="G43" s="75"/>
      <c r="H43" s="41"/>
      <c r="AE43" s="41"/>
      <c r="AR43" s="41"/>
      <c r="AT43" s="41"/>
      <c r="AX43" s="41"/>
    </row>
    <row r="44" spans="1:50" s="42" customFormat="1" ht="13.5">
      <c r="A44" s="71"/>
      <c r="B44" s="72"/>
      <c r="C44" s="73"/>
      <c r="D44" s="74"/>
      <c r="E44" s="75"/>
      <c r="F44" s="75"/>
      <c r="G44" s="75"/>
      <c r="H44" s="41"/>
      <c r="AE44" s="41"/>
      <c r="AR44" s="41"/>
      <c r="AT44" s="41"/>
      <c r="AX44" s="41"/>
    </row>
    <row r="45" spans="1:50" s="42" customFormat="1" ht="13.5">
      <c r="A45" s="71" t="s">
        <v>128</v>
      </c>
      <c r="B45" s="72"/>
      <c r="C45" s="73"/>
      <c r="D45" s="74"/>
      <c r="E45" s="75" t="s">
        <v>119</v>
      </c>
      <c r="F45" s="75" t="s">
        <v>119</v>
      </c>
      <c r="G45" s="75"/>
      <c r="H45" s="41"/>
      <c r="AE45" s="41"/>
      <c r="AR45" s="41"/>
      <c r="AT45" s="41"/>
      <c r="AX45" s="41"/>
    </row>
    <row r="46" spans="1:50" s="42" customFormat="1" ht="13.5">
      <c r="A46" s="71"/>
      <c r="B46" s="72"/>
      <c r="C46" s="73"/>
      <c r="D46" s="74"/>
      <c r="E46" s="75"/>
      <c r="F46" s="75"/>
      <c r="G46" s="75"/>
      <c r="H46" s="41"/>
      <c r="AE46" s="41"/>
      <c r="AR46" s="41"/>
      <c r="AT46" s="41"/>
      <c r="AX46" s="41"/>
    </row>
    <row r="47" spans="1:50" s="42" customFormat="1" ht="13.5">
      <c r="A47" s="76" t="s">
        <v>129</v>
      </c>
      <c r="B47" s="72"/>
      <c r="C47" s="73"/>
      <c r="D47" s="74"/>
      <c r="E47" s="75"/>
      <c r="F47" s="75"/>
      <c r="G47" s="75"/>
      <c r="H47" s="41"/>
      <c r="AE47" s="41"/>
      <c r="AR47" s="41"/>
      <c r="AT47" s="41"/>
      <c r="AX47" s="41"/>
    </row>
    <row r="48" spans="1:50" s="42" customFormat="1" ht="13.5">
      <c r="A48" s="77" t="s">
        <v>248</v>
      </c>
      <c r="B48" s="72" t="s">
        <v>249</v>
      </c>
      <c r="C48" s="73" t="s">
        <v>77</v>
      </c>
      <c r="D48" s="74">
        <v>5000000</v>
      </c>
      <c r="E48" s="75">
        <v>5011.67</v>
      </c>
      <c r="F48" s="75">
        <v>5.65</v>
      </c>
      <c r="G48" s="75">
        <v>3.566</v>
      </c>
      <c r="H48" s="41"/>
      <c r="AE48" s="41"/>
      <c r="AR48" s="41"/>
      <c r="AT48" s="41"/>
      <c r="AX48" s="41"/>
    </row>
    <row r="49" spans="1:50" s="42" customFormat="1" ht="13.5">
      <c r="A49" s="77" t="s">
        <v>231</v>
      </c>
      <c r="B49" s="72" t="s">
        <v>232</v>
      </c>
      <c r="C49" s="73" t="s">
        <v>77</v>
      </c>
      <c r="D49" s="74">
        <v>5000000</v>
      </c>
      <c r="E49" s="75">
        <v>5007.93</v>
      </c>
      <c r="F49" s="75">
        <v>5.65</v>
      </c>
      <c r="G49" s="75">
        <v>3.5412</v>
      </c>
      <c r="H49" s="41"/>
      <c r="AE49" s="41"/>
      <c r="AR49" s="41"/>
      <c r="AT49" s="41"/>
      <c r="AX49" s="41"/>
    </row>
    <row r="50" spans="1:50" s="42" customFormat="1" ht="13.5">
      <c r="A50" s="77" t="s">
        <v>250</v>
      </c>
      <c r="B50" s="72" t="s">
        <v>251</v>
      </c>
      <c r="C50" s="73" t="s">
        <v>77</v>
      </c>
      <c r="D50" s="74">
        <v>4000000</v>
      </c>
      <c r="E50" s="75">
        <v>4016.94</v>
      </c>
      <c r="F50" s="75">
        <v>4.53</v>
      </c>
      <c r="G50" s="75">
        <v>3.5706</v>
      </c>
      <c r="H50" s="41"/>
      <c r="AE50" s="41"/>
      <c r="AR50" s="41"/>
      <c r="AT50" s="41"/>
      <c r="AX50" s="41"/>
    </row>
    <row r="51" spans="1:50" s="42" customFormat="1" ht="13.5">
      <c r="A51" s="77" t="s">
        <v>293</v>
      </c>
      <c r="B51" s="72" t="s">
        <v>294</v>
      </c>
      <c r="C51" s="73" t="s">
        <v>77</v>
      </c>
      <c r="D51" s="74">
        <v>2500000</v>
      </c>
      <c r="E51" s="75">
        <v>2508.76</v>
      </c>
      <c r="F51" s="75">
        <v>2.83</v>
      </c>
      <c r="G51" s="75">
        <v>3.5585</v>
      </c>
      <c r="H51" s="41"/>
      <c r="AE51" s="41"/>
      <c r="AR51" s="41"/>
      <c r="AT51" s="41"/>
      <c r="AX51" s="41"/>
    </row>
    <row r="52" spans="1:50" s="42" customFormat="1" ht="13.5">
      <c r="A52" s="71" t="s">
        <v>56</v>
      </c>
      <c r="B52" s="72"/>
      <c r="C52" s="73"/>
      <c r="D52" s="74"/>
      <c r="E52" s="78">
        <v>16545.3</v>
      </c>
      <c r="F52" s="78">
        <v>18.66</v>
      </c>
      <c r="G52" s="261"/>
      <c r="H52" s="41"/>
      <c r="AE52" s="41"/>
      <c r="AR52" s="41"/>
      <c r="AT52" s="41"/>
      <c r="AX52" s="41"/>
    </row>
    <row r="53" spans="1:50" s="42" customFormat="1" ht="13.5">
      <c r="A53" s="77"/>
      <c r="B53" s="72"/>
      <c r="C53" s="73"/>
      <c r="D53" s="74"/>
      <c r="E53" s="75"/>
      <c r="F53" s="75"/>
      <c r="G53" s="75"/>
      <c r="H53" s="41"/>
      <c r="AE53" s="41"/>
      <c r="AR53" s="41"/>
      <c r="AT53" s="41"/>
      <c r="AX53" s="41"/>
    </row>
    <row r="54" spans="1:50" s="42" customFormat="1" ht="13.5">
      <c r="A54" s="71" t="s">
        <v>76</v>
      </c>
      <c r="B54" s="72"/>
      <c r="C54" s="73"/>
      <c r="D54" s="74"/>
      <c r="E54" s="75"/>
      <c r="F54" s="75"/>
      <c r="G54" s="75"/>
      <c r="H54" s="41"/>
      <c r="AE54" s="41"/>
      <c r="AR54" s="41"/>
      <c r="AT54" s="41"/>
      <c r="AX54" s="41"/>
    </row>
    <row r="55" spans="1:50" s="42" customFormat="1" ht="13.5">
      <c r="A55" s="71" t="s">
        <v>130</v>
      </c>
      <c r="B55" s="72"/>
      <c r="C55" s="73"/>
      <c r="D55" s="74"/>
      <c r="E55" s="75" t="s">
        <v>119</v>
      </c>
      <c r="F55" s="75" t="s">
        <v>119</v>
      </c>
      <c r="G55" s="75"/>
      <c r="H55" s="41"/>
      <c r="AE55" s="41"/>
      <c r="AR55" s="41"/>
      <c r="AT55" s="41"/>
      <c r="AX55" s="41"/>
    </row>
    <row r="56" spans="1:50" s="42" customFormat="1" ht="13.5">
      <c r="A56" s="71"/>
      <c r="B56" s="72"/>
      <c r="C56" s="73"/>
      <c r="D56" s="74"/>
      <c r="E56" s="75"/>
      <c r="F56" s="75"/>
      <c r="G56" s="75"/>
      <c r="H56" s="41"/>
      <c r="AE56" s="41"/>
      <c r="AR56" s="41"/>
      <c r="AT56" s="41"/>
      <c r="AX56" s="41"/>
    </row>
    <row r="57" spans="1:50" s="42" customFormat="1" ht="13.5">
      <c r="A57" s="71" t="s">
        <v>131</v>
      </c>
      <c r="B57" s="72"/>
      <c r="C57" s="73"/>
      <c r="D57" s="74"/>
      <c r="E57" s="75" t="s">
        <v>119</v>
      </c>
      <c r="F57" s="75" t="s">
        <v>119</v>
      </c>
      <c r="G57" s="75"/>
      <c r="H57" s="41"/>
      <c r="AE57" s="41"/>
      <c r="AR57" s="41"/>
      <c r="AT57" s="41"/>
      <c r="AX57" s="41"/>
    </row>
    <row r="58" spans="1:50" s="42" customFormat="1" ht="13.5">
      <c r="A58" s="71"/>
      <c r="B58" s="72"/>
      <c r="C58" s="73"/>
      <c r="D58" s="74"/>
      <c r="E58" s="75"/>
      <c r="F58" s="75"/>
      <c r="G58" s="75"/>
      <c r="H58" s="41"/>
      <c r="AE58" s="41"/>
      <c r="AR58" s="41"/>
      <c r="AT58" s="41"/>
      <c r="AX58" s="41"/>
    </row>
    <row r="59" spans="1:50" s="42" customFormat="1" ht="13.5">
      <c r="A59" s="76" t="s">
        <v>132</v>
      </c>
      <c r="B59" s="72"/>
      <c r="C59" s="73"/>
      <c r="D59" s="74"/>
      <c r="E59" s="75"/>
      <c r="F59" s="75"/>
      <c r="G59" s="75"/>
      <c r="H59" s="41"/>
      <c r="AE59" s="41"/>
      <c r="AR59" s="41"/>
      <c r="AT59" s="41"/>
      <c r="AX59" s="41"/>
    </row>
    <row r="60" spans="1:50" s="42" customFormat="1" ht="13.5">
      <c r="A60" s="77" t="s">
        <v>258</v>
      </c>
      <c r="B60" s="72" t="s">
        <v>259</v>
      </c>
      <c r="C60" s="73" t="s">
        <v>77</v>
      </c>
      <c r="D60" s="74">
        <v>5500000</v>
      </c>
      <c r="E60" s="75">
        <v>5472.71</v>
      </c>
      <c r="F60" s="75">
        <v>6.17</v>
      </c>
      <c r="G60" s="75">
        <v>3.2503</v>
      </c>
      <c r="H60" s="41"/>
      <c r="AE60" s="41"/>
      <c r="AR60" s="41"/>
      <c r="AT60" s="41"/>
      <c r="AX60" s="41"/>
    </row>
    <row r="61" spans="1:50" s="42" customFormat="1" ht="13.5">
      <c r="A61" s="77" t="s">
        <v>233</v>
      </c>
      <c r="B61" s="72" t="s">
        <v>234</v>
      </c>
      <c r="C61" s="73" t="s">
        <v>77</v>
      </c>
      <c r="D61" s="74">
        <v>5000000</v>
      </c>
      <c r="E61" s="75">
        <v>5000</v>
      </c>
      <c r="F61" s="75">
        <v>5.64</v>
      </c>
      <c r="G61" s="75">
        <v>3.1706</v>
      </c>
      <c r="H61" s="41"/>
      <c r="AE61" s="41"/>
      <c r="AR61" s="41"/>
      <c r="AT61" s="41"/>
      <c r="AX61" s="41"/>
    </row>
    <row r="62" spans="1:50" s="42" customFormat="1" ht="13.5">
      <c r="A62" s="77" t="s">
        <v>235</v>
      </c>
      <c r="B62" s="72" t="s">
        <v>236</v>
      </c>
      <c r="C62" s="73" t="s">
        <v>77</v>
      </c>
      <c r="D62" s="74">
        <v>5000000</v>
      </c>
      <c r="E62" s="75">
        <v>4997.03</v>
      </c>
      <c r="F62" s="75">
        <v>5.64</v>
      </c>
      <c r="G62" s="75">
        <v>3.107</v>
      </c>
      <c r="H62" s="41"/>
      <c r="AE62" s="41"/>
      <c r="AR62" s="41"/>
      <c r="AT62" s="41"/>
      <c r="AX62" s="41"/>
    </row>
    <row r="63" spans="1:50" s="42" customFormat="1" ht="13.5">
      <c r="A63" s="77" t="s">
        <v>237</v>
      </c>
      <c r="B63" s="72" t="s">
        <v>238</v>
      </c>
      <c r="C63" s="73" t="s">
        <v>77</v>
      </c>
      <c r="D63" s="74">
        <v>5000000</v>
      </c>
      <c r="E63" s="75">
        <v>4993.95</v>
      </c>
      <c r="F63" s="75">
        <v>5.63</v>
      </c>
      <c r="G63" s="75">
        <v>3.1585</v>
      </c>
      <c r="H63" s="41"/>
      <c r="AE63" s="41"/>
      <c r="AR63" s="41"/>
      <c r="AT63" s="41"/>
      <c r="AX63" s="41"/>
    </row>
    <row r="64" spans="1:50" s="42" customFormat="1" ht="13.5">
      <c r="A64" s="77" t="s">
        <v>239</v>
      </c>
      <c r="B64" s="72" t="s">
        <v>240</v>
      </c>
      <c r="C64" s="73" t="s">
        <v>77</v>
      </c>
      <c r="D64" s="74">
        <v>5000000</v>
      </c>
      <c r="E64" s="75">
        <v>4990.81</v>
      </c>
      <c r="F64" s="75">
        <v>5.63</v>
      </c>
      <c r="G64" s="75">
        <v>3.2005</v>
      </c>
      <c r="H64" s="41"/>
      <c r="AE64" s="41"/>
      <c r="AR64" s="41"/>
      <c r="AT64" s="41"/>
      <c r="AX64" s="41"/>
    </row>
    <row r="65" spans="1:50" s="42" customFormat="1" ht="13.5">
      <c r="A65" s="77" t="s">
        <v>241</v>
      </c>
      <c r="B65" s="72" t="s">
        <v>242</v>
      </c>
      <c r="C65" s="73" t="s">
        <v>77</v>
      </c>
      <c r="D65" s="74">
        <v>5000000</v>
      </c>
      <c r="E65" s="75">
        <v>4987.95</v>
      </c>
      <c r="F65" s="75">
        <v>5.63</v>
      </c>
      <c r="G65" s="75">
        <v>3.1505</v>
      </c>
      <c r="H65" s="41"/>
      <c r="AE65" s="41"/>
      <c r="AR65" s="41"/>
      <c r="AT65" s="41"/>
      <c r="AX65" s="41"/>
    </row>
    <row r="66" spans="1:50" s="42" customFormat="1" ht="13.5">
      <c r="A66" s="77" t="s">
        <v>252</v>
      </c>
      <c r="B66" s="72" t="s">
        <v>253</v>
      </c>
      <c r="C66" s="73" t="s">
        <v>77</v>
      </c>
      <c r="D66" s="74">
        <v>5000000</v>
      </c>
      <c r="E66" s="75">
        <v>4984.71</v>
      </c>
      <c r="F66" s="75">
        <v>5.62</v>
      </c>
      <c r="G66" s="75">
        <v>3.1999</v>
      </c>
      <c r="H66" s="41"/>
      <c r="AE66" s="41"/>
      <c r="AR66" s="41"/>
      <c r="AT66" s="41"/>
      <c r="AX66" s="41"/>
    </row>
    <row r="67" spans="1:50" s="42" customFormat="1" ht="13.5">
      <c r="A67" s="77" t="s">
        <v>254</v>
      </c>
      <c r="B67" s="72" t="s">
        <v>255</v>
      </c>
      <c r="C67" s="73" t="s">
        <v>77</v>
      </c>
      <c r="D67" s="74">
        <v>5000000</v>
      </c>
      <c r="E67" s="75">
        <v>4981.46</v>
      </c>
      <c r="F67" s="75">
        <v>5.62</v>
      </c>
      <c r="G67" s="75">
        <v>3.2353</v>
      </c>
      <c r="H67" s="41"/>
      <c r="AE67" s="41"/>
      <c r="AR67" s="41"/>
      <c r="AT67" s="41"/>
      <c r="AX67" s="41"/>
    </row>
    <row r="68" spans="1:50" s="42" customFormat="1" ht="13.5">
      <c r="A68" s="77" t="s">
        <v>256</v>
      </c>
      <c r="B68" s="72" t="s">
        <v>257</v>
      </c>
      <c r="C68" s="73" t="s">
        <v>77</v>
      </c>
      <c r="D68" s="74">
        <v>5000000</v>
      </c>
      <c r="E68" s="75">
        <v>4978.28</v>
      </c>
      <c r="F68" s="75">
        <v>5.61</v>
      </c>
      <c r="G68" s="75">
        <v>3.25</v>
      </c>
      <c r="H68" s="41"/>
      <c r="AE68" s="41"/>
      <c r="AR68" s="41"/>
      <c r="AT68" s="41"/>
      <c r="AX68" s="41"/>
    </row>
    <row r="69" spans="1:50" s="42" customFormat="1" ht="13.5">
      <c r="A69" s="77" t="s">
        <v>295</v>
      </c>
      <c r="B69" s="72" t="s">
        <v>296</v>
      </c>
      <c r="C69" s="73" t="s">
        <v>77</v>
      </c>
      <c r="D69" s="74">
        <v>5000000</v>
      </c>
      <c r="E69" s="75">
        <v>4972.03</v>
      </c>
      <c r="F69" s="75">
        <v>5.61</v>
      </c>
      <c r="G69" s="75">
        <v>3.2598</v>
      </c>
      <c r="H69" s="41"/>
      <c r="AE69" s="41"/>
      <c r="AR69" s="41"/>
      <c r="AT69" s="41"/>
      <c r="AX69" s="41"/>
    </row>
    <row r="70" spans="1:50" s="42" customFormat="1" ht="13.5">
      <c r="A70" s="77" t="s">
        <v>297</v>
      </c>
      <c r="B70" s="72" t="s">
        <v>298</v>
      </c>
      <c r="C70" s="73" t="s">
        <v>77</v>
      </c>
      <c r="D70" s="74">
        <v>5000000</v>
      </c>
      <c r="E70" s="75">
        <v>4965.8</v>
      </c>
      <c r="F70" s="75">
        <v>5.6</v>
      </c>
      <c r="G70" s="75">
        <v>3.2651</v>
      </c>
      <c r="H70" s="41"/>
      <c r="AE70" s="41"/>
      <c r="AR70" s="41"/>
      <c r="AT70" s="41"/>
      <c r="AX70" s="41"/>
    </row>
    <row r="71" spans="1:50" s="42" customFormat="1" ht="13.5">
      <c r="A71" s="77" t="s">
        <v>299</v>
      </c>
      <c r="B71" s="72" t="s">
        <v>300</v>
      </c>
      <c r="C71" s="73" t="s">
        <v>77</v>
      </c>
      <c r="D71" s="74">
        <v>4000000</v>
      </c>
      <c r="E71" s="75">
        <v>3975.15</v>
      </c>
      <c r="F71" s="75">
        <v>4.48</v>
      </c>
      <c r="G71" s="75">
        <v>3.2599</v>
      </c>
      <c r="H71" s="41"/>
      <c r="AE71" s="41"/>
      <c r="AR71" s="41"/>
      <c r="AT71" s="41"/>
      <c r="AX71" s="41"/>
    </row>
    <row r="72" spans="1:50" s="42" customFormat="1" ht="13.5">
      <c r="A72" s="77" t="s">
        <v>301</v>
      </c>
      <c r="B72" s="72" t="s">
        <v>302</v>
      </c>
      <c r="C72" s="73" t="s">
        <v>77</v>
      </c>
      <c r="D72" s="74">
        <v>3500000</v>
      </c>
      <c r="E72" s="75">
        <v>3473.7</v>
      </c>
      <c r="F72" s="75">
        <v>3.92</v>
      </c>
      <c r="G72" s="75">
        <v>3.2902</v>
      </c>
      <c r="H72" s="41"/>
      <c r="AE72" s="41"/>
      <c r="AR72" s="41"/>
      <c r="AT72" s="41"/>
      <c r="AX72" s="41"/>
    </row>
    <row r="73" spans="1:50" s="42" customFormat="1" ht="13.5">
      <c r="A73" s="77" t="s">
        <v>303</v>
      </c>
      <c r="B73" s="72" t="s">
        <v>304</v>
      </c>
      <c r="C73" s="73" t="s">
        <v>77</v>
      </c>
      <c r="D73" s="74">
        <v>2500000</v>
      </c>
      <c r="E73" s="75">
        <v>2484.47</v>
      </c>
      <c r="F73" s="75">
        <v>2.8</v>
      </c>
      <c r="G73" s="75">
        <v>3.2599</v>
      </c>
      <c r="H73" s="41"/>
      <c r="AE73" s="41"/>
      <c r="AR73" s="41"/>
      <c r="AT73" s="41"/>
      <c r="AX73" s="41"/>
    </row>
    <row r="74" spans="1:50" s="42" customFormat="1" ht="13.5">
      <c r="A74" s="71" t="s">
        <v>56</v>
      </c>
      <c r="B74" s="72"/>
      <c r="C74" s="73"/>
      <c r="D74" s="74"/>
      <c r="E74" s="78">
        <v>65258.05</v>
      </c>
      <c r="F74" s="78">
        <v>73.6</v>
      </c>
      <c r="G74" s="261"/>
      <c r="H74" s="41"/>
      <c r="AE74" s="41"/>
      <c r="AR74" s="41"/>
      <c r="AT74" s="41"/>
      <c r="AX74" s="41"/>
    </row>
    <row r="75" spans="1:50" s="42" customFormat="1" ht="13.5">
      <c r="A75" s="77"/>
      <c r="B75" s="72"/>
      <c r="C75" s="73"/>
      <c r="D75" s="74"/>
      <c r="E75" s="75"/>
      <c r="F75" s="75"/>
      <c r="G75" s="75"/>
      <c r="H75" s="41"/>
      <c r="AE75" s="41"/>
      <c r="AR75" s="41"/>
      <c r="AT75" s="41"/>
      <c r="AX75" s="41"/>
    </row>
    <row r="76" spans="1:50" s="42" customFormat="1" ht="13.5">
      <c r="A76" s="71" t="s">
        <v>133</v>
      </c>
      <c r="B76" s="72"/>
      <c r="C76" s="73"/>
      <c r="D76" s="74"/>
      <c r="E76" s="75" t="s">
        <v>119</v>
      </c>
      <c r="F76" s="75" t="s">
        <v>119</v>
      </c>
      <c r="G76" s="75"/>
      <c r="H76" s="41"/>
      <c r="AE76" s="41"/>
      <c r="AR76" s="41"/>
      <c r="AT76" s="41"/>
      <c r="AX76" s="41"/>
    </row>
    <row r="77" spans="1:50" s="42" customFormat="1" ht="13.5">
      <c r="A77" s="77"/>
      <c r="B77" s="72"/>
      <c r="C77" s="73"/>
      <c r="D77" s="74"/>
      <c r="E77" s="75"/>
      <c r="F77" s="75"/>
      <c r="G77" s="75"/>
      <c r="H77" s="41"/>
      <c r="AE77" s="41"/>
      <c r="AR77" s="41"/>
      <c r="AT77" s="41"/>
      <c r="AX77" s="41"/>
    </row>
    <row r="78" spans="1:50" s="42" customFormat="1" ht="13.5">
      <c r="A78" s="71" t="s">
        <v>58</v>
      </c>
      <c r="B78" s="72"/>
      <c r="C78" s="73"/>
      <c r="D78" s="74"/>
      <c r="E78" s="75"/>
      <c r="F78" s="75"/>
      <c r="G78" s="75"/>
      <c r="H78" s="41"/>
      <c r="AE78" s="41"/>
      <c r="AR78" s="41"/>
      <c r="AT78" s="41"/>
      <c r="AX78" s="41"/>
    </row>
    <row r="79" spans="1:50" s="42" customFormat="1" ht="13.5">
      <c r="A79" s="71" t="s">
        <v>134</v>
      </c>
      <c r="B79" s="72"/>
      <c r="C79" s="73"/>
      <c r="D79" s="74"/>
      <c r="E79" s="75" t="s">
        <v>119</v>
      </c>
      <c r="F79" s="75" t="s">
        <v>119</v>
      </c>
      <c r="G79" s="75"/>
      <c r="H79" s="41"/>
      <c r="AE79" s="41"/>
      <c r="AR79" s="41"/>
      <c r="AT79" s="41"/>
      <c r="AX79" s="41"/>
    </row>
    <row r="80" spans="1:50" s="42" customFormat="1" ht="13.5">
      <c r="A80" s="71"/>
      <c r="B80" s="72"/>
      <c r="C80" s="73"/>
      <c r="D80" s="74"/>
      <c r="E80" s="75"/>
      <c r="F80" s="75"/>
      <c r="G80" s="75"/>
      <c r="H80" s="41"/>
      <c r="AE80" s="41"/>
      <c r="AR80" s="41"/>
      <c r="AT80" s="41"/>
      <c r="AX80" s="41"/>
    </row>
    <row r="81" spans="1:50" s="42" customFormat="1" ht="13.5">
      <c r="A81" s="71" t="s">
        <v>135</v>
      </c>
      <c r="B81" s="72"/>
      <c r="C81" s="73"/>
      <c r="D81" s="74"/>
      <c r="E81" s="75" t="s">
        <v>119</v>
      </c>
      <c r="F81" s="75" t="s">
        <v>119</v>
      </c>
      <c r="G81" s="75"/>
      <c r="H81" s="41"/>
      <c r="AE81" s="41"/>
      <c r="AR81" s="41"/>
      <c r="AT81" s="41"/>
      <c r="AX81" s="41"/>
    </row>
    <row r="82" spans="1:50" s="42" customFormat="1" ht="13.5">
      <c r="A82" s="71"/>
      <c r="B82" s="72"/>
      <c r="C82" s="73"/>
      <c r="D82" s="74"/>
      <c r="E82" s="75"/>
      <c r="F82" s="75"/>
      <c r="G82" s="75"/>
      <c r="H82" s="41"/>
      <c r="AE82" s="41"/>
      <c r="AR82" s="41"/>
      <c r="AT82" s="41"/>
      <c r="AX82" s="41"/>
    </row>
    <row r="83" spans="1:50" s="42" customFormat="1" ht="13.5">
      <c r="A83" s="76" t="s">
        <v>136</v>
      </c>
      <c r="B83" s="72"/>
      <c r="C83" s="73"/>
      <c r="D83" s="74"/>
      <c r="E83" s="75"/>
      <c r="F83" s="75"/>
      <c r="G83" s="75"/>
      <c r="H83" s="41"/>
      <c r="AE83" s="41"/>
      <c r="AR83" s="41"/>
      <c r="AT83" s="41"/>
      <c r="AX83" s="41"/>
    </row>
    <row r="84" spans="1:50" s="42" customFormat="1" ht="13.5">
      <c r="A84" s="77" t="s">
        <v>210</v>
      </c>
      <c r="B84" s="72"/>
      <c r="C84" s="73"/>
      <c r="D84" s="74"/>
      <c r="E84" s="75">
        <v>100</v>
      </c>
      <c r="F84" s="75">
        <v>0.11</v>
      </c>
      <c r="G84" s="75">
        <v>6.6</v>
      </c>
      <c r="H84" s="41"/>
      <c r="AE84" s="41"/>
      <c r="AR84" s="41"/>
      <c r="AT84" s="41"/>
      <c r="AX84" s="41"/>
    </row>
    <row r="85" spans="1:50" s="42" customFormat="1" ht="13.5">
      <c r="A85" s="77" t="s">
        <v>305</v>
      </c>
      <c r="B85" s="72"/>
      <c r="C85" s="73"/>
      <c r="D85" s="74"/>
      <c r="E85" s="75">
        <v>100</v>
      </c>
      <c r="F85" s="75">
        <v>0.11</v>
      </c>
      <c r="G85" s="75">
        <v>5.25</v>
      </c>
      <c r="H85" s="41"/>
      <c r="AE85" s="41"/>
      <c r="AR85" s="41"/>
      <c r="AT85" s="41"/>
      <c r="AX85" s="41"/>
    </row>
    <row r="86" spans="1:50" s="42" customFormat="1" ht="13.5">
      <c r="A86" s="77" t="s">
        <v>226</v>
      </c>
      <c r="B86" s="72"/>
      <c r="C86" s="73"/>
      <c r="D86" s="74"/>
      <c r="E86" s="75">
        <v>100</v>
      </c>
      <c r="F86" s="75">
        <v>0.11</v>
      </c>
      <c r="G86" s="262">
        <v>4.5</v>
      </c>
      <c r="H86" s="41"/>
      <c r="AE86" s="41"/>
      <c r="AR86" s="41"/>
      <c r="AT86" s="41"/>
      <c r="AX86" s="41"/>
    </row>
    <row r="87" spans="1:50" s="42" customFormat="1" ht="13.5">
      <c r="A87" s="71" t="s">
        <v>56</v>
      </c>
      <c r="B87" s="72"/>
      <c r="C87" s="73"/>
      <c r="D87" s="74"/>
      <c r="E87" s="78">
        <v>300</v>
      </c>
      <c r="F87" s="78">
        <v>0.33</v>
      </c>
      <c r="G87" s="261"/>
      <c r="H87" s="41"/>
      <c r="AE87" s="41"/>
      <c r="AR87" s="41"/>
      <c r="AT87" s="41"/>
      <c r="AX87" s="41"/>
    </row>
    <row r="88" spans="1:50" s="42" customFormat="1" ht="13.5">
      <c r="A88" s="77"/>
      <c r="B88" s="72"/>
      <c r="C88" s="73"/>
      <c r="D88" s="74"/>
      <c r="E88" s="75"/>
      <c r="F88" s="75"/>
      <c r="G88" s="75"/>
      <c r="H88" s="41"/>
      <c r="AE88" s="41"/>
      <c r="AR88" s="41"/>
      <c r="AT88" s="41"/>
      <c r="AX88" s="41"/>
    </row>
    <row r="89" spans="1:50" s="42" customFormat="1" ht="13.5">
      <c r="A89" s="76" t="s">
        <v>137</v>
      </c>
      <c r="B89" s="72"/>
      <c r="C89" s="73"/>
      <c r="D89" s="74"/>
      <c r="E89" s="75"/>
      <c r="F89" s="75"/>
      <c r="G89" s="73"/>
      <c r="H89" s="41"/>
      <c r="AE89" s="41"/>
      <c r="AR89" s="41"/>
      <c r="AT89" s="41"/>
      <c r="AX89" s="41"/>
    </row>
    <row r="90" spans="1:50" s="42" customFormat="1" ht="13.5">
      <c r="A90" s="77" t="s">
        <v>270</v>
      </c>
      <c r="B90" s="72"/>
      <c r="C90" s="73"/>
      <c r="D90" s="74"/>
      <c r="E90" s="75">
        <v>6030</v>
      </c>
      <c r="F90" s="75">
        <v>6.8</v>
      </c>
      <c r="G90" s="75">
        <v>3.212819234786585</v>
      </c>
      <c r="H90" s="41"/>
      <c r="AE90" s="41"/>
      <c r="AR90" s="41"/>
      <c r="AT90" s="41"/>
      <c r="AX90" s="41"/>
    </row>
    <row r="91" spans="1:50" s="42" customFormat="1" ht="13.5">
      <c r="A91" s="71" t="s">
        <v>56</v>
      </c>
      <c r="B91" s="72"/>
      <c r="C91" s="73"/>
      <c r="D91" s="74"/>
      <c r="E91" s="78">
        <v>6030</v>
      </c>
      <c r="F91" s="78">
        <v>6.8</v>
      </c>
      <c r="G91" s="92"/>
      <c r="H91" s="41"/>
      <c r="AE91" s="41"/>
      <c r="AR91" s="41"/>
      <c r="AT91" s="41"/>
      <c r="AX91" s="41"/>
    </row>
    <row r="92" spans="1:50" s="42" customFormat="1" ht="13.5">
      <c r="A92" s="77"/>
      <c r="B92" s="72"/>
      <c r="C92" s="73"/>
      <c r="D92" s="74"/>
      <c r="E92" s="75"/>
      <c r="F92" s="75"/>
      <c r="G92" s="75"/>
      <c r="H92" s="41"/>
      <c r="AE92" s="41"/>
      <c r="AR92" s="41"/>
      <c r="AT92" s="41"/>
      <c r="AX92" s="41"/>
    </row>
    <row r="93" spans="1:50" s="42" customFormat="1" ht="13.5">
      <c r="A93" s="71" t="s">
        <v>138</v>
      </c>
      <c r="B93" s="72"/>
      <c r="C93" s="73"/>
      <c r="D93" s="74"/>
      <c r="E93" s="75"/>
      <c r="F93" s="75"/>
      <c r="G93" s="75"/>
      <c r="H93" s="41"/>
      <c r="AE93" s="41"/>
      <c r="AR93" s="41"/>
      <c r="AT93" s="41"/>
      <c r="AX93" s="41"/>
    </row>
    <row r="94" spans="1:50" s="42" customFormat="1" ht="13.5">
      <c r="A94" s="77" t="s">
        <v>139</v>
      </c>
      <c r="B94" s="72"/>
      <c r="C94" s="73"/>
      <c r="D94" s="74"/>
      <c r="E94" s="75">
        <v>529.08</v>
      </c>
      <c r="F94" s="75">
        <v>0.61</v>
      </c>
      <c r="G94" s="262"/>
      <c r="H94" s="41"/>
      <c r="AE94" s="41"/>
      <c r="AR94" s="41"/>
      <c r="AT94" s="41"/>
      <c r="AX94" s="41"/>
    </row>
    <row r="95" spans="1:50" s="42" customFormat="1" ht="13.5">
      <c r="A95" s="71" t="s">
        <v>56</v>
      </c>
      <c r="B95" s="72"/>
      <c r="C95" s="73"/>
      <c r="D95" s="74"/>
      <c r="E95" s="78">
        <v>529.08</v>
      </c>
      <c r="F95" s="78">
        <v>0.61</v>
      </c>
      <c r="G95" s="261"/>
      <c r="H95" s="41"/>
      <c r="AE95" s="41"/>
      <c r="AR95" s="41"/>
      <c r="AT95" s="41"/>
      <c r="AX95" s="41"/>
    </row>
    <row r="96" spans="1:50" s="42" customFormat="1" ht="13.5">
      <c r="A96" s="77"/>
      <c r="B96" s="72"/>
      <c r="C96" s="73"/>
      <c r="D96" s="74"/>
      <c r="E96" s="75"/>
      <c r="F96" s="75"/>
      <c r="G96" s="75"/>
      <c r="H96" s="41"/>
      <c r="AE96" s="41"/>
      <c r="AR96" s="41"/>
      <c r="AT96" s="41"/>
      <c r="AX96" s="41"/>
    </row>
    <row r="97" spans="1:50" s="42" customFormat="1" ht="14.25" thickBot="1">
      <c r="A97" s="79" t="s">
        <v>140</v>
      </c>
      <c r="B97" s="80"/>
      <c r="C97" s="81"/>
      <c r="D97" s="82"/>
      <c r="E97" s="83">
        <v>88662.43</v>
      </c>
      <c r="F97" s="83">
        <f>_xlfn.SUMIFS(F:F,A:A,"Total")</f>
        <v>99.99999999999999</v>
      </c>
      <c r="G97" s="263"/>
      <c r="H97" s="41"/>
      <c r="AE97" s="41"/>
      <c r="AR97" s="41"/>
      <c r="AT97" s="41"/>
      <c r="AX97" s="41"/>
    </row>
    <row r="98" spans="1:50" s="42" customFormat="1" ht="14.25" thickBot="1">
      <c r="A98" s="264"/>
      <c r="B98" s="264"/>
      <c r="C98" s="265"/>
      <c r="D98" s="197"/>
      <c r="E98" s="266"/>
      <c r="F98" s="266"/>
      <c r="G98" s="267"/>
      <c r="H98" s="41"/>
      <c r="AE98" s="41"/>
      <c r="AR98" s="41"/>
      <c r="AT98" s="41"/>
      <c r="AX98" s="41"/>
    </row>
    <row r="99" spans="1:50" s="42" customFormat="1" ht="13.5">
      <c r="A99" s="139" t="s">
        <v>59</v>
      </c>
      <c r="B99" s="140"/>
      <c r="C99" s="141"/>
      <c r="D99" s="97"/>
      <c r="E99" s="142"/>
      <c r="F99" s="143"/>
      <c r="G99" s="191"/>
      <c r="H99" s="41"/>
      <c r="AE99" s="41"/>
      <c r="AR99" s="41"/>
      <c r="AT99" s="41"/>
      <c r="AX99" s="41"/>
    </row>
    <row r="100" spans="1:50" s="42" customFormat="1" ht="13.5">
      <c r="A100" s="100" t="s">
        <v>219</v>
      </c>
      <c r="B100" s="14"/>
      <c r="C100" s="101"/>
      <c r="D100" s="101"/>
      <c r="E100" s="14"/>
      <c r="F100" s="98"/>
      <c r="G100" s="191"/>
      <c r="H100" s="41"/>
      <c r="AE100" s="41"/>
      <c r="AR100" s="41"/>
      <c r="AT100" s="41"/>
      <c r="AX100" s="41"/>
    </row>
    <row r="101" spans="1:50" s="42" customFormat="1" ht="45">
      <c r="A101" s="199" t="s">
        <v>202</v>
      </c>
      <c r="B101" s="200" t="s">
        <v>203</v>
      </c>
      <c r="C101" s="102" t="s">
        <v>204</v>
      </c>
      <c r="D101" s="102" t="s">
        <v>204</v>
      </c>
      <c r="E101" s="102" t="s">
        <v>205</v>
      </c>
      <c r="F101" s="98"/>
      <c r="G101" s="191"/>
      <c r="H101" s="41"/>
      <c r="AE101" s="41"/>
      <c r="AR101" s="41"/>
      <c r="AT101" s="41"/>
      <c r="AX101" s="41"/>
    </row>
    <row r="102" spans="1:50" s="42" customFormat="1" ht="13.5">
      <c r="A102" s="199"/>
      <c r="B102" s="200"/>
      <c r="C102" s="102" t="s">
        <v>206</v>
      </c>
      <c r="D102" s="102" t="s">
        <v>207</v>
      </c>
      <c r="E102" s="102" t="s">
        <v>206</v>
      </c>
      <c r="F102" s="98"/>
      <c r="G102" s="191"/>
      <c r="H102" s="41"/>
      <c r="AE102" s="41"/>
      <c r="AR102" s="41"/>
      <c r="AT102" s="41"/>
      <c r="AX102" s="41"/>
    </row>
    <row r="103" spans="1:50" s="42" customFormat="1" ht="13.5">
      <c r="A103" s="177" t="s">
        <v>119</v>
      </c>
      <c r="B103" s="178" t="s">
        <v>119</v>
      </c>
      <c r="C103" s="178" t="s">
        <v>119</v>
      </c>
      <c r="D103" s="178" t="s">
        <v>119</v>
      </c>
      <c r="E103" s="178" t="s">
        <v>119</v>
      </c>
      <c r="F103" s="98"/>
      <c r="G103" s="191"/>
      <c r="H103" s="41"/>
      <c r="AE103" s="41"/>
      <c r="AR103" s="41"/>
      <c r="AT103" s="41"/>
      <c r="AX103" s="41"/>
    </row>
    <row r="104" spans="1:50" s="42" customFormat="1" ht="13.5">
      <c r="A104" s="103" t="s">
        <v>208</v>
      </c>
      <c r="B104" s="104"/>
      <c r="C104" s="104"/>
      <c r="D104" s="104"/>
      <c r="E104" s="104"/>
      <c r="F104" s="98"/>
      <c r="G104" s="191"/>
      <c r="H104" s="41"/>
      <c r="AE104" s="41"/>
      <c r="AR104" s="41"/>
      <c r="AT104" s="41"/>
      <c r="AX104" s="41"/>
    </row>
    <row r="105" spans="1:50" s="42" customFormat="1" ht="13.5">
      <c r="A105" s="105"/>
      <c r="B105" s="84"/>
      <c r="C105" s="84"/>
      <c r="D105" s="84"/>
      <c r="E105" s="84"/>
      <c r="F105" s="98"/>
      <c r="G105" s="191"/>
      <c r="H105" s="41"/>
      <c r="AE105" s="41"/>
      <c r="AR105" s="41"/>
      <c r="AT105" s="41"/>
      <c r="AX105" s="41"/>
    </row>
    <row r="106" spans="1:50" s="42" customFormat="1" ht="13.5">
      <c r="A106" s="105" t="s">
        <v>171</v>
      </c>
      <c r="B106" s="84"/>
      <c r="C106" s="84"/>
      <c r="D106" s="84"/>
      <c r="E106" s="84"/>
      <c r="F106" s="98"/>
      <c r="G106" s="191"/>
      <c r="H106" s="41"/>
      <c r="AE106" s="41"/>
      <c r="AR106" s="41"/>
      <c r="AT106" s="41"/>
      <c r="AX106" s="41"/>
    </row>
    <row r="107" spans="1:50" s="42" customFormat="1" ht="13.5">
      <c r="A107" s="106" t="s">
        <v>78</v>
      </c>
      <c r="B107" s="92" t="s">
        <v>273</v>
      </c>
      <c r="C107" s="92" t="s">
        <v>274</v>
      </c>
      <c r="D107" s="84"/>
      <c r="E107" s="84"/>
      <c r="F107" s="98"/>
      <c r="G107" s="191"/>
      <c r="H107" s="41"/>
      <c r="AE107" s="41"/>
      <c r="AR107" s="41"/>
      <c r="AT107" s="41"/>
      <c r="AX107" s="41"/>
    </row>
    <row r="108" spans="1:50" s="42" customFormat="1" ht="13.5">
      <c r="A108" s="106" t="s">
        <v>10</v>
      </c>
      <c r="B108" s="92"/>
      <c r="C108" s="92"/>
      <c r="D108" s="84"/>
      <c r="E108" s="84"/>
      <c r="F108" s="98"/>
      <c r="G108" s="191"/>
      <c r="H108" s="41"/>
      <c r="AE108" s="41"/>
      <c r="AR108" s="41"/>
      <c r="AT108" s="41"/>
      <c r="AX108" s="41"/>
    </row>
    <row r="109" spans="1:50" s="42" customFormat="1" ht="13.5">
      <c r="A109" s="106" t="s">
        <v>79</v>
      </c>
      <c r="B109" s="245">
        <v>1133.0674</v>
      </c>
      <c r="C109" s="245">
        <v>1135.8117</v>
      </c>
      <c r="D109" s="84"/>
      <c r="E109" s="84"/>
      <c r="F109" s="98"/>
      <c r="G109" s="191"/>
      <c r="H109" s="41"/>
      <c r="AE109" s="41"/>
      <c r="AR109" s="41"/>
      <c r="AT109" s="41"/>
      <c r="AX109" s="41"/>
    </row>
    <row r="110" spans="1:50" s="42" customFormat="1" ht="13.5">
      <c r="A110" s="106" t="s">
        <v>80</v>
      </c>
      <c r="B110" s="245">
        <v>1000.5404</v>
      </c>
      <c r="C110" s="245">
        <v>1000.5404</v>
      </c>
      <c r="D110" s="84"/>
      <c r="E110" s="84"/>
      <c r="F110" s="144"/>
      <c r="G110" s="191"/>
      <c r="H110" s="41"/>
      <c r="AE110" s="41"/>
      <c r="AR110" s="41"/>
      <c r="AT110" s="41"/>
      <c r="AX110" s="41"/>
    </row>
    <row r="111" spans="1:50" s="42" customFormat="1" ht="13.5">
      <c r="A111" s="106" t="s">
        <v>81</v>
      </c>
      <c r="B111" s="245">
        <v>1001.1326</v>
      </c>
      <c r="C111" s="245">
        <v>1001.2601</v>
      </c>
      <c r="D111" s="84"/>
      <c r="E111" s="84"/>
      <c r="F111" s="144"/>
      <c r="G111" s="191"/>
      <c r="H111" s="41"/>
      <c r="AE111" s="41"/>
      <c r="AR111" s="41"/>
      <c r="AT111" s="41"/>
      <c r="AX111" s="41"/>
    </row>
    <row r="112" spans="1:50" s="42" customFormat="1" ht="13.5">
      <c r="A112" s="106" t="s">
        <v>82</v>
      </c>
      <c r="B112" s="245">
        <v>1003.1328</v>
      </c>
      <c r="C112" s="245">
        <v>1003.2607</v>
      </c>
      <c r="D112" s="84"/>
      <c r="E112" s="84"/>
      <c r="F112" s="144"/>
      <c r="G112" s="191"/>
      <c r="H112" s="41"/>
      <c r="AE112" s="41"/>
      <c r="AR112" s="41"/>
      <c r="AT112" s="41"/>
      <c r="AX112" s="41"/>
    </row>
    <row r="113" spans="1:50" s="42" customFormat="1" ht="13.5">
      <c r="A113" s="106" t="s">
        <v>11</v>
      </c>
      <c r="B113" s="245"/>
      <c r="C113" s="245"/>
      <c r="D113" s="84"/>
      <c r="E113" s="84"/>
      <c r="F113" s="98"/>
      <c r="G113" s="191"/>
      <c r="H113" s="41"/>
      <c r="AE113" s="41"/>
      <c r="AR113" s="41"/>
      <c r="AT113" s="41"/>
      <c r="AX113" s="41"/>
    </row>
    <row r="114" spans="1:50" s="42" customFormat="1" ht="13.5">
      <c r="A114" s="106" t="s">
        <v>83</v>
      </c>
      <c r="B114" s="245">
        <v>1130.3236</v>
      </c>
      <c r="C114" s="245">
        <v>1132.9706</v>
      </c>
      <c r="D114" s="84"/>
      <c r="E114" s="84"/>
      <c r="F114" s="98"/>
      <c r="G114" s="191"/>
      <c r="H114" s="41"/>
      <c r="AE114" s="41"/>
      <c r="AR114" s="41"/>
      <c r="AT114" s="41"/>
      <c r="AX114" s="41"/>
    </row>
    <row r="115" spans="1:50" s="42" customFormat="1" ht="13.5">
      <c r="A115" s="106" t="s">
        <v>84</v>
      </c>
      <c r="B115" s="245">
        <v>1000.5404</v>
      </c>
      <c r="C115" s="245">
        <v>1000.5404</v>
      </c>
      <c r="D115" s="84"/>
      <c r="E115" s="84"/>
      <c r="F115" s="145"/>
      <c r="G115" s="191"/>
      <c r="H115" s="41"/>
      <c r="AE115" s="41"/>
      <c r="AR115" s="41"/>
      <c r="AT115" s="41"/>
      <c r="AX115" s="41"/>
    </row>
    <row r="116" spans="1:50" s="42" customFormat="1" ht="13.5">
      <c r="A116" s="106" t="s">
        <v>85</v>
      </c>
      <c r="B116" s="245">
        <v>1001.1297</v>
      </c>
      <c r="C116" s="245">
        <v>1001.2547</v>
      </c>
      <c r="D116" s="84"/>
      <c r="E116" s="84"/>
      <c r="F116" s="144"/>
      <c r="G116" s="191"/>
      <c r="H116" s="41"/>
      <c r="AE116" s="41"/>
      <c r="AR116" s="41"/>
      <c r="AT116" s="41"/>
      <c r="AX116" s="41"/>
    </row>
    <row r="117" spans="1:50" s="42" customFormat="1" ht="13.5">
      <c r="A117" s="106" t="s">
        <v>86</v>
      </c>
      <c r="B117" s="245">
        <v>1003.1303</v>
      </c>
      <c r="C117" s="245">
        <v>1003.2555</v>
      </c>
      <c r="D117" s="84"/>
      <c r="E117" s="84"/>
      <c r="F117" s="144"/>
      <c r="G117" s="191"/>
      <c r="H117" s="41"/>
      <c r="AE117" s="41"/>
      <c r="AR117" s="41"/>
      <c r="AT117" s="41"/>
      <c r="AX117" s="41"/>
    </row>
    <row r="118" spans="1:50" s="42" customFormat="1" ht="13.5">
      <c r="A118" s="99"/>
      <c r="B118" s="84"/>
      <c r="C118" s="84"/>
      <c r="D118" s="84"/>
      <c r="E118" s="84"/>
      <c r="F118" s="98"/>
      <c r="G118" s="191"/>
      <c r="H118" s="41"/>
      <c r="AE118" s="41"/>
      <c r="AR118" s="41"/>
      <c r="AT118" s="41"/>
      <c r="AX118" s="41"/>
    </row>
    <row r="119" spans="1:50" s="42" customFormat="1" ht="13.5">
      <c r="A119" s="105" t="s">
        <v>306</v>
      </c>
      <c r="B119" s="107"/>
      <c r="C119" s="107"/>
      <c r="D119" s="107"/>
      <c r="E119" s="84"/>
      <c r="F119" s="98"/>
      <c r="G119" s="191"/>
      <c r="H119" s="41"/>
      <c r="AE119" s="41"/>
      <c r="AR119" s="41"/>
      <c r="AT119" s="41"/>
      <c r="AX119" s="41"/>
    </row>
    <row r="120" spans="1:7" s="43" customFormat="1" ht="37.5" customHeight="1">
      <c r="A120" s="105"/>
      <c r="B120" s="107"/>
      <c r="C120" s="107"/>
      <c r="D120" s="107"/>
      <c r="E120" s="84"/>
      <c r="F120" s="98"/>
      <c r="G120" s="191"/>
    </row>
    <row r="121" spans="1:7" s="43" customFormat="1" ht="22.5">
      <c r="A121" s="146" t="s">
        <v>172</v>
      </c>
      <c r="B121" s="147" t="s">
        <v>173</v>
      </c>
      <c r="C121" s="147" t="s">
        <v>174</v>
      </c>
      <c r="D121" s="147" t="s">
        <v>175</v>
      </c>
      <c r="E121" s="84"/>
      <c r="F121" s="148"/>
      <c r="G121" s="191"/>
    </row>
    <row r="122" spans="1:7" s="43" customFormat="1" ht="12.75">
      <c r="A122" s="268" t="s">
        <v>307</v>
      </c>
      <c r="B122" s="149" t="s">
        <v>87</v>
      </c>
      <c r="C122" s="171">
        <v>2.55003431</v>
      </c>
      <c r="D122" s="171">
        <v>2.55003431</v>
      </c>
      <c r="E122" s="84"/>
      <c r="F122" s="150"/>
      <c r="G122" s="191"/>
    </row>
    <row r="123" spans="1:7" s="43" customFormat="1" ht="36.75" customHeight="1">
      <c r="A123" s="151"/>
      <c r="B123" s="107"/>
      <c r="C123" s="172"/>
      <c r="D123" s="172"/>
      <c r="E123" s="84"/>
      <c r="F123" s="98"/>
      <c r="G123" s="191"/>
    </row>
    <row r="124" spans="1:7" s="43" customFormat="1" ht="22.5">
      <c r="A124" s="152" t="s">
        <v>172</v>
      </c>
      <c r="B124" s="147" t="s">
        <v>176</v>
      </c>
      <c r="C124" s="173" t="s">
        <v>174</v>
      </c>
      <c r="D124" s="173" t="s">
        <v>177</v>
      </c>
      <c r="E124" s="84"/>
      <c r="F124" s="98"/>
      <c r="G124" s="191"/>
    </row>
    <row r="125" spans="1:7" s="43" customFormat="1" ht="12.75">
      <c r="A125" s="268" t="s">
        <v>307</v>
      </c>
      <c r="B125" s="149" t="s">
        <v>88</v>
      </c>
      <c r="C125" s="171">
        <v>2.46885601</v>
      </c>
      <c r="D125" s="171">
        <v>2.46885601</v>
      </c>
      <c r="E125" s="84"/>
      <c r="F125" s="98"/>
      <c r="G125" s="191"/>
    </row>
    <row r="126" spans="1:7" s="43" customFormat="1" ht="33.75" customHeight="1">
      <c r="A126" s="151"/>
      <c r="B126" s="107"/>
      <c r="C126" s="172"/>
      <c r="D126" s="172"/>
      <c r="E126" s="84"/>
      <c r="F126" s="98"/>
      <c r="G126" s="191"/>
    </row>
    <row r="127" spans="1:7" s="43" customFormat="1" ht="12.75" customHeight="1">
      <c r="A127" s="152" t="s">
        <v>172</v>
      </c>
      <c r="B127" s="147" t="s">
        <v>178</v>
      </c>
      <c r="C127" s="173" t="s">
        <v>174</v>
      </c>
      <c r="D127" s="173" t="s">
        <v>177</v>
      </c>
      <c r="E127" s="84"/>
      <c r="F127" s="98"/>
      <c r="G127" s="191"/>
    </row>
    <row r="128" spans="1:7" s="43" customFormat="1" ht="12.75">
      <c r="A128" s="153">
        <v>44081</v>
      </c>
      <c r="B128" s="149" t="s">
        <v>89</v>
      </c>
      <c r="C128" s="174">
        <v>0.61781167</v>
      </c>
      <c r="D128" s="173">
        <v>0.61781167</v>
      </c>
      <c r="E128" s="84"/>
      <c r="F128" s="98"/>
      <c r="G128" s="191"/>
    </row>
    <row r="129" spans="1:7" s="43" customFormat="1" ht="12.75">
      <c r="A129" s="153">
        <v>44088</v>
      </c>
      <c r="B129" s="149" t="s">
        <v>89</v>
      </c>
      <c r="C129" s="175">
        <v>0.4839655</v>
      </c>
      <c r="D129" s="175">
        <v>0.4839655</v>
      </c>
      <c r="E129" s="84"/>
      <c r="F129" s="98"/>
      <c r="G129" s="191"/>
    </row>
    <row r="130" spans="1:7" s="43" customFormat="1" ht="12.75">
      <c r="A130" s="153">
        <v>44095</v>
      </c>
      <c r="B130" s="149" t="s">
        <v>89</v>
      </c>
      <c r="C130" s="175">
        <v>0.57754296</v>
      </c>
      <c r="D130" s="175">
        <v>0.57754296</v>
      </c>
      <c r="E130" s="84"/>
      <c r="F130" s="98"/>
      <c r="G130" s="191"/>
    </row>
    <row r="131" spans="1:7" s="43" customFormat="1" ht="12.75">
      <c r="A131" s="153">
        <v>44102</v>
      </c>
      <c r="B131" s="149" t="s">
        <v>89</v>
      </c>
      <c r="C131" s="175">
        <v>0.61512987</v>
      </c>
      <c r="D131" s="175">
        <v>0.61512987</v>
      </c>
      <c r="E131" s="84"/>
      <c r="F131" s="98"/>
      <c r="G131" s="191"/>
    </row>
    <row r="132" spans="1:7" s="43" customFormat="1" ht="12.75">
      <c r="A132" s="151"/>
      <c r="B132" s="107"/>
      <c r="C132" s="172"/>
      <c r="D132" s="172"/>
      <c r="E132" s="84"/>
      <c r="F132" s="98"/>
      <c r="G132" s="191"/>
    </row>
    <row r="133" spans="1:7" s="43" customFormat="1" ht="35.25" customHeight="1">
      <c r="A133" s="152" t="s">
        <v>172</v>
      </c>
      <c r="B133" s="147" t="s">
        <v>179</v>
      </c>
      <c r="C133" s="173" t="s">
        <v>174</v>
      </c>
      <c r="D133" s="173" t="s">
        <v>177</v>
      </c>
      <c r="E133" s="84"/>
      <c r="F133" s="98"/>
      <c r="G133" s="191"/>
    </row>
    <row r="134" spans="1:7" s="43" customFormat="1" ht="12.75">
      <c r="A134" s="153">
        <v>44081</v>
      </c>
      <c r="B134" s="147" t="s">
        <v>90</v>
      </c>
      <c r="C134" s="174">
        <v>0.59852511</v>
      </c>
      <c r="D134" s="173">
        <v>0.59852511</v>
      </c>
      <c r="E134" s="84"/>
      <c r="F134" s="98"/>
      <c r="G134" s="191"/>
    </row>
    <row r="135" spans="1:7" s="43" customFormat="1" ht="12.75">
      <c r="A135" s="153">
        <v>44088</v>
      </c>
      <c r="B135" s="147" t="s">
        <v>90</v>
      </c>
      <c r="C135" s="175">
        <v>0.46462314</v>
      </c>
      <c r="D135" s="175">
        <v>0.46462314</v>
      </c>
      <c r="E135" s="154"/>
      <c r="F135" s="98"/>
      <c r="G135" s="191"/>
    </row>
    <row r="136" spans="1:7" s="43" customFormat="1" ht="12.75">
      <c r="A136" s="153">
        <v>44095</v>
      </c>
      <c r="B136" s="147" t="s">
        <v>90</v>
      </c>
      <c r="C136" s="175">
        <v>0.55849931</v>
      </c>
      <c r="D136" s="175">
        <v>0.55849931</v>
      </c>
      <c r="E136" s="154"/>
      <c r="F136" s="98"/>
      <c r="G136" s="191"/>
    </row>
    <row r="137" spans="1:7" s="43" customFormat="1" ht="12.75">
      <c r="A137" s="153">
        <v>44102</v>
      </c>
      <c r="B137" s="147" t="s">
        <v>90</v>
      </c>
      <c r="C137" s="175">
        <v>0.59606096</v>
      </c>
      <c r="D137" s="175">
        <v>0.59606096</v>
      </c>
      <c r="E137" s="154"/>
      <c r="F137" s="98"/>
      <c r="G137" s="191"/>
    </row>
    <row r="138" spans="1:7" s="43" customFormat="1" ht="12.75">
      <c r="A138" s="151"/>
      <c r="B138" s="107"/>
      <c r="C138" s="172"/>
      <c r="D138" s="172"/>
      <c r="E138" s="84"/>
      <c r="F138" s="98"/>
      <c r="G138" s="191"/>
    </row>
    <row r="139" spans="1:7" s="43" customFormat="1" ht="22.5">
      <c r="A139" s="152" t="s">
        <v>172</v>
      </c>
      <c r="B139" s="147" t="s">
        <v>180</v>
      </c>
      <c r="C139" s="173" t="s">
        <v>174</v>
      </c>
      <c r="D139" s="173" t="s">
        <v>177</v>
      </c>
      <c r="E139" s="84"/>
      <c r="F139" s="98"/>
      <c r="G139" s="191"/>
    </row>
    <row r="140" spans="1:7" s="43" customFormat="1" ht="18.75" customHeight="1">
      <c r="A140" s="153">
        <v>44102</v>
      </c>
      <c r="B140" s="149" t="s">
        <v>91</v>
      </c>
      <c r="C140" s="171">
        <v>2.30107237</v>
      </c>
      <c r="D140" s="171">
        <v>2.30107237</v>
      </c>
      <c r="E140" s="84"/>
      <c r="F140" s="98"/>
      <c r="G140" s="191"/>
    </row>
    <row r="141" spans="1:7" s="43" customFormat="1" ht="12.75">
      <c r="A141" s="151"/>
      <c r="B141" s="107"/>
      <c r="C141" s="172"/>
      <c r="D141" s="172"/>
      <c r="E141" s="84"/>
      <c r="F141" s="98"/>
      <c r="G141" s="191"/>
    </row>
    <row r="142" spans="1:7" s="43" customFormat="1" ht="22.5">
      <c r="A142" s="152" t="s">
        <v>172</v>
      </c>
      <c r="B142" s="147" t="s">
        <v>181</v>
      </c>
      <c r="C142" s="173" t="s">
        <v>174</v>
      </c>
      <c r="D142" s="173" t="s">
        <v>177</v>
      </c>
      <c r="E142" s="84"/>
      <c r="F142" s="98"/>
      <c r="G142" s="191"/>
    </row>
    <row r="143" spans="1:7" s="43" customFormat="1" ht="18" customHeight="1">
      <c r="A143" s="153">
        <v>44102</v>
      </c>
      <c r="B143" s="149" t="s">
        <v>92</v>
      </c>
      <c r="C143" s="175">
        <v>2.22389505</v>
      </c>
      <c r="D143" s="171">
        <v>2.22389505</v>
      </c>
      <c r="E143" s="84"/>
      <c r="F143" s="98"/>
      <c r="G143" s="191"/>
    </row>
    <row r="144" spans="1:7" s="43" customFormat="1" ht="12.75">
      <c r="A144" s="105"/>
      <c r="B144" s="107"/>
      <c r="C144" s="107"/>
      <c r="D144" s="107"/>
      <c r="E144" s="84"/>
      <c r="F144" s="98"/>
      <c r="G144" s="191"/>
    </row>
    <row r="145" spans="1:50" s="42" customFormat="1" ht="13.5">
      <c r="A145" s="105" t="s">
        <v>93</v>
      </c>
      <c r="B145" s="107"/>
      <c r="C145" s="107"/>
      <c r="D145" s="107"/>
      <c r="E145" s="84"/>
      <c r="F145" s="98"/>
      <c r="G145" s="191"/>
      <c r="H145" s="41"/>
      <c r="AE145" s="41"/>
      <c r="AR145" s="41"/>
      <c r="AT145" s="41"/>
      <c r="AX145" s="41"/>
    </row>
    <row r="146" spans="1:50" s="42" customFormat="1" ht="13.5">
      <c r="A146" s="105" t="s">
        <v>94</v>
      </c>
      <c r="B146" s="107"/>
      <c r="C146" s="107"/>
      <c r="D146" s="107"/>
      <c r="E146" s="84"/>
      <c r="F146" s="98"/>
      <c r="G146" s="191"/>
      <c r="H146" s="41"/>
      <c r="AE146" s="41"/>
      <c r="AR146" s="41"/>
      <c r="AT146" s="41"/>
      <c r="AX146" s="41"/>
    </row>
    <row r="147" spans="1:50" s="42" customFormat="1" ht="13.5">
      <c r="A147" s="105"/>
      <c r="B147" s="107"/>
      <c r="C147" s="107"/>
      <c r="D147" s="107"/>
      <c r="E147" s="84"/>
      <c r="F147" s="98"/>
      <c r="G147" s="191"/>
      <c r="H147" s="41"/>
      <c r="AE147" s="41"/>
      <c r="AR147" s="41"/>
      <c r="AT147" s="41"/>
      <c r="AX147" s="41"/>
    </row>
    <row r="148" spans="1:50" s="42" customFormat="1" ht="13.5">
      <c r="A148" s="105" t="s">
        <v>308</v>
      </c>
      <c r="B148" s="107"/>
      <c r="C148" s="107"/>
      <c r="D148" s="107"/>
      <c r="E148" s="84"/>
      <c r="F148" s="98"/>
      <c r="G148" s="191"/>
      <c r="H148" s="41"/>
      <c r="AE148" s="41"/>
      <c r="AR148" s="41"/>
      <c r="AT148" s="41"/>
      <c r="AX148" s="41"/>
    </row>
    <row r="149" spans="1:50" s="42" customFormat="1" ht="13.5">
      <c r="A149" s="105"/>
      <c r="B149" s="107"/>
      <c r="C149" s="107"/>
      <c r="D149" s="107"/>
      <c r="E149" s="84"/>
      <c r="F149" s="98"/>
      <c r="G149" s="191"/>
      <c r="H149" s="41"/>
      <c r="AE149" s="41"/>
      <c r="AR149" s="41"/>
      <c r="AT149" s="41"/>
      <c r="AX149" s="41"/>
    </row>
    <row r="150" spans="1:50" s="42" customFormat="1" ht="13.5">
      <c r="A150" s="105" t="s">
        <v>309</v>
      </c>
      <c r="B150" s="107"/>
      <c r="C150" s="107"/>
      <c r="D150" s="107"/>
      <c r="E150" s="84"/>
      <c r="F150" s="98"/>
      <c r="G150" s="191"/>
      <c r="H150" s="41"/>
      <c r="AE150" s="41"/>
      <c r="AR150" s="41"/>
      <c r="AT150" s="41"/>
      <c r="AX150" s="41"/>
    </row>
    <row r="151" spans="1:50" s="42" customFormat="1" ht="13.5">
      <c r="A151" s="110" t="s">
        <v>151</v>
      </c>
      <c r="B151" s="107"/>
      <c r="C151" s="107"/>
      <c r="D151" s="107"/>
      <c r="E151" s="84"/>
      <c r="F151" s="98"/>
      <c r="G151" s="191"/>
      <c r="H151" s="41"/>
      <c r="AE151" s="41"/>
      <c r="AR151" s="41"/>
      <c r="AT151" s="41"/>
      <c r="AX151" s="41"/>
    </row>
    <row r="152" spans="1:50" s="42" customFormat="1" ht="13.5">
      <c r="A152" s="110"/>
      <c r="B152" s="107"/>
      <c r="C152" s="107"/>
      <c r="D152" s="107"/>
      <c r="E152" s="84"/>
      <c r="F152" s="98"/>
      <c r="G152" s="191"/>
      <c r="H152" s="41"/>
      <c r="AE152" s="41"/>
      <c r="AR152" s="41"/>
      <c r="AT152" s="41"/>
      <c r="AX152" s="41"/>
    </row>
    <row r="153" spans="1:50" s="42" customFormat="1" ht="13.5">
      <c r="A153" s="105" t="s">
        <v>310</v>
      </c>
      <c r="B153" s="107"/>
      <c r="C153" s="107"/>
      <c r="D153" s="107"/>
      <c r="E153" s="84"/>
      <c r="F153" s="98"/>
      <c r="G153" s="191"/>
      <c r="H153" s="41"/>
      <c r="AE153" s="41"/>
      <c r="AR153" s="41"/>
      <c r="AT153" s="41"/>
      <c r="AX153" s="41"/>
    </row>
    <row r="154" spans="1:50" s="42" customFormat="1" ht="13.5">
      <c r="A154" s="105"/>
      <c r="B154" s="107"/>
      <c r="C154" s="107"/>
      <c r="D154" s="107"/>
      <c r="E154" s="84"/>
      <c r="F154" s="98"/>
      <c r="G154" s="191"/>
      <c r="H154" s="41"/>
      <c r="AE154" s="41"/>
      <c r="AR154" s="41"/>
      <c r="AT154" s="41"/>
      <c r="AX154" s="41"/>
    </row>
    <row r="155" spans="1:50" s="42" customFormat="1" ht="13.5">
      <c r="A155" s="105" t="s">
        <v>311</v>
      </c>
      <c r="B155" s="107"/>
      <c r="C155" s="107"/>
      <c r="D155" s="107"/>
      <c r="E155" s="84"/>
      <c r="F155" s="98"/>
      <c r="G155" s="191"/>
      <c r="H155" s="41"/>
      <c r="AE155" s="41"/>
      <c r="AR155" s="41"/>
      <c r="AT155" s="41"/>
      <c r="AX155" s="41"/>
    </row>
    <row r="156" spans="1:50" s="42" customFormat="1" ht="13.5">
      <c r="A156" s="111"/>
      <c r="B156" s="107"/>
      <c r="C156" s="107"/>
      <c r="D156" s="107"/>
      <c r="E156" s="84"/>
      <c r="F156" s="98"/>
      <c r="G156" s="191"/>
      <c r="H156" s="41"/>
      <c r="AE156" s="41"/>
      <c r="AR156" s="41"/>
      <c r="AT156" s="41"/>
      <c r="AX156" s="41"/>
    </row>
    <row r="157" spans="1:50" s="42" customFormat="1" ht="13.5">
      <c r="A157" s="105" t="s">
        <v>312</v>
      </c>
      <c r="B157" s="107"/>
      <c r="C157" s="155"/>
      <c r="D157" s="107"/>
      <c r="E157" s="84"/>
      <c r="F157" s="98"/>
      <c r="G157" s="191"/>
      <c r="H157" s="41"/>
      <c r="AE157" s="41"/>
      <c r="AR157" s="41"/>
      <c r="AT157" s="41"/>
      <c r="AX157" s="41"/>
    </row>
    <row r="158" spans="1:50" s="42" customFormat="1" ht="13.5">
      <c r="A158" s="105"/>
      <c r="B158" s="107"/>
      <c r="C158" s="107"/>
      <c r="D158" s="107"/>
      <c r="E158" s="84"/>
      <c r="F158" s="98"/>
      <c r="G158" s="191"/>
      <c r="H158" s="41"/>
      <c r="AE158" s="41"/>
      <c r="AR158" s="41"/>
      <c r="AT158" s="41"/>
      <c r="AX158" s="41"/>
    </row>
    <row r="159" spans="1:50" s="42" customFormat="1" ht="13.5">
      <c r="A159" s="105" t="s">
        <v>313</v>
      </c>
      <c r="B159" s="107"/>
      <c r="C159" s="107"/>
      <c r="D159" s="107"/>
      <c r="E159" s="84"/>
      <c r="F159" s="98"/>
      <c r="G159" s="191"/>
      <c r="H159" s="41"/>
      <c r="AE159" s="41"/>
      <c r="AR159" s="41"/>
      <c r="AT159" s="41"/>
      <c r="AX159" s="41"/>
    </row>
    <row r="160" spans="1:50" s="42" customFormat="1" ht="13.5">
      <c r="A160" s="105"/>
      <c r="B160" s="107"/>
      <c r="C160" s="107"/>
      <c r="D160" s="107"/>
      <c r="E160" s="84"/>
      <c r="F160" s="98"/>
      <c r="G160" s="191"/>
      <c r="H160" s="41"/>
      <c r="AE160" s="41"/>
      <c r="AR160" s="41"/>
      <c r="AT160" s="41"/>
      <c r="AX160" s="41"/>
    </row>
    <row r="161" spans="1:50" s="42" customFormat="1" ht="13.5">
      <c r="A161" s="105" t="s">
        <v>182</v>
      </c>
      <c r="B161" s="107"/>
      <c r="C161" s="107"/>
      <c r="D161" s="107"/>
      <c r="E161" s="84"/>
      <c r="F161" s="98"/>
      <c r="G161" s="191"/>
      <c r="H161" s="41"/>
      <c r="AE161" s="41"/>
      <c r="AR161" s="41"/>
      <c r="AT161" s="41"/>
      <c r="AX161" s="41"/>
    </row>
    <row r="162" spans="1:50" s="42" customFormat="1" ht="13.5">
      <c r="A162" s="156" t="s">
        <v>183</v>
      </c>
      <c r="B162" s="157"/>
      <c r="C162" s="157"/>
      <c r="D162" s="157"/>
      <c r="E162" s="158">
        <f>F74/100</f>
        <v>0.736</v>
      </c>
      <c r="F162" s="98"/>
      <c r="G162" s="191"/>
      <c r="H162" s="41"/>
      <c r="AE162" s="41"/>
      <c r="AR162" s="41"/>
      <c r="AT162" s="41"/>
      <c r="AX162" s="41"/>
    </row>
    <row r="163" spans="1:50" s="42" customFormat="1" ht="13.5">
      <c r="A163" s="156" t="s">
        <v>184</v>
      </c>
      <c r="B163" s="157"/>
      <c r="C163" s="157"/>
      <c r="D163" s="157"/>
      <c r="E163" s="158">
        <f>(F52)/100</f>
        <v>0.1866</v>
      </c>
      <c r="F163" s="98"/>
      <c r="G163" s="191"/>
      <c r="H163" s="41"/>
      <c r="AE163" s="41"/>
      <c r="AR163" s="41"/>
      <c r="AT163" s="41"/>
      <c r="AX163" s="41"/>
    </row>
    <row r="164" spans="1:50" s="42" customFormat="1" ht="13.5">
      <c r="A164" s="156" t="s">
        <v>185</v>
      </c>
      <c r="B164" s="157"/>
      <c r="C164" s="157"/>
      <c r="D164" s="157"/>
      <c r="E164" s="158">
        <f>(F56+F58)/100</f>
        <v>0</v>
      </c>
      <c r="F164" s="98"/>
      <c r="G164" s="191"/>
      <c r="H164" s="41"/>
      <c r="AE164" s="41"/>
      <c r="AR164" s="41"/>
      <c r="AT164" s="41"/>
      <c r="AX164" s="41"/>
    </row>
    <row r="165" spans="1:50" s="42" customFormat="1" ht="13.5">
      <c r="A165" s="159" t="s">
        <v>211</v>
      </c>
      <c r="B165" s="160"/>
      <c r="C165" s="160"/>
      <c r="D165" s="160"/>
      <c r="E165" s="161">
        <f>(F87+F91+F95)/100</f>
        <v>0.0774</v>
      </c>
      <c r="F165" s="98"/>
      <c r="G165" s="191"/>
      <c r="H165" s="41"/>
      <c r="AE165" s="41"/>
      <c r="AR165" s="41"/>
      <c r="AT165" s="41"/>
      <c r="AX165" s="41"/>
    </row>
    <row r="166" spans="1:7" ht="12.75">
      <c r="A166" s="105"/>
      <c r="B166" s="107"/>
      <c r="C166" s="107"/>
      <c r="D166" s="107"/>
      <c r="E166" s="84"/>
      <c r="F166" s="98"/>
      <c r="G166" s="191"/>
    </row>
    <row r="167" spans="1:7" ht="12.75">
      <c r="A167" s="105" t="s">
        <v>186</v>
      </c>
      <c r="B167" s="107"/>
      <c r="C167" s="107"/>
      <c r="D167" s="107"/>
      <c r="E167" s="84"/>
      <c r="F167" s="98"/>
      <c r="G167" s="191"/>
    </row>
    <row r="168" spans="1:7" ht="12.75">
      <c r="A168" s="156" t="s">
        <v>220</v>
      </c>
      <c r="B168" s="162"/>
      <c r="C168" s="162"/>
      <c r="D168" s="162"/>
      <c r="E168" s="158">
        <f>E162+E163</f>
        <v>0.9226</v>
      </c>
      <c r="F168" s="98"/>
      <c r="G168" s="191"/>
    </row>
    <row r="169" spans="1:7" ht="12.75">
      <c r="A169" s="156" t="s">
        <v>211</v>
      </c>
      <c r="B169" s="163"/>
      <c r="C169" s="163"/>
      <c r="D169" s="163"/>
      <c r="E169" s="158">
        <f>E165</f>
        <v>0.0774</v>
      </c>
      <c r="F169" s="98"/>
      <c r="G169" s="191"/>
    </row>
    <row r="170" spans="1:7" ht="12.75">
      <c r="A170" s="105"/>
      <c r="B170" s="164"/>
      <c r="C170" s="164"/>
      <c r="D170" s="164"/>
      <c r="E170" s="165"/>
      <c r="F170" s="98"/>
      <c r="G170" s="191"/>
    </row>
    <row r="171" spans="1:7" ht="12.75">
      <c r="A171" s="105" t="s">
        <v>221</v>
      </c>
      <c r="B171" s="164"/>
      <c r="C171" s="164"/>
      <c r="D171" s="164"/>
      <c r="E171" s="165"/>
      <c r="F171" s="98"/>
      <c r="G171" s="191"/>
    </row>
    <row r="172" spans="1:7" ht="13.5" thickBot="1">
      <c r="A172" s="166"/>
      <c r="B172" s="167"/>
      <c r="C172" s="167"/>
      <c r="D172" s="168"/>
      <c r="E172" s="169"/>
      <c r="F172" s="170"/>
      <c r="G172" s="191"/>
    </row>
  </sheetData>
  <sheetProtection selectLockedCells="1" selectUnlockedCells="1"/>
  <mergeCells count="12">
    <mergeCell ref="A1:B1"/>
    <mergeCell ref="A21:B21"/>
    <mergeCell ref="C22:D24"/>
    <mergeCell ref="A27:F27"/>
    <mergeCell ref="A32:G32"/>
    <mergeCell ref="A34:G34"/>
    <mergeCell ref="A28:G28"/>
    <mergeCell ref="A30:G30"/>
    <mergeCell ref="A31:G31"/>
    <mergeCell ref="A35:G35"/>
    <mergeCell ref="A101:A102"/>
    <mergeCell ref="B101:B10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120" zoomScaleNormal="120" zoomScalePageLayoutView="0" workbookViewId="0" topLeftCell="A118">
      <selection activeCell="A10" sqref="A10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30" t="s">
        <v>263</v>
      </c>
      <c r="B1" s="230"/>
      <c r="C1" s="2"/>
    </row>
    <row r="2" spans="1:3" ht="12.75">
      <c r="A2" s="3" t="s">
        <v>0</v>
      </c>
      <c r="B2" s="3" t="s">
        <v>191</v>
      </c>
      <c r="C2" s="2"/>
    </row>
    <row r="3" spans="1:3" ht="22.5">
      <c r="A3" s="3" t="s">
        <v>2</v>
      </c>
      <c r="B3" s="4" t="s">
        <v>194</v>
      </c>
      <c r="C3" s="2"/>
    </row>
    <row r="4" spans="1:3" ht="33.75">
      <c r="A4" s="3" t="s">
        <v>4</v>
      </c>
      <c r="B4" s="4" t="s">
        <v>192</v>
      </c>
      <c r="C4" s="2"/>
    </row>
    <row r="5" spans="1:2" ht="33.75">
      <c r="A5" s="4" t="s">
        <v>6</v>
      </c>
      <c r="B5" s="5" t="s">
        <v>193</v>
      </c>
    </row>
    <row r="6" spans="1:3" ht="12.75">
      <c r="A6" s="4" t="s">
        <v>8</v>
      </c>
      <c r="B6" s="6" t="s">
        <v>324</v>
      </c>
      <c r="C6" s="2"/>
    </row>
    <row r="7" spans="1:3" ht="12.75">
      <c r="A7" s="4"/>
      <c r="B7" s="30"/>
      <c r="C7" s="2"/>
    </row>
    <row r="8" spans="1:4" ht="24">
      <c r="A8" s="20" t="s">
        <v>9</v>
      </c>
      <c r="B8" s="20" t="s">
        <v>10</v>
      </c>
      <c r="C8" s="20" t="s">
        <v>11</v>
      </c>
      <c r="D8" s="20" t="s">
        <v>12</v>
      </c>
    </row>
    <row r="9" spans="1:4" ht="12.75">
      <c r="A9" s="21" t="s">
        <v>13</v>
      </c>
      <c r="B9" s="64">
        <v>0.2145514444547747</v>
      </c>
      <c r="C9" s="70">
        <v>0.19973955393542564</v>
      </c>
      <c r="D9" s="64">
        <v>0.027613600290859797</v>
      </c>
    </row>
    <row r="10" spans="1:4" ht="12.75">
      <c r="A10" s="21" t="s">
        <v>14</v>
      </c>
      <c r="B10" s="64">
        <v>0.20605573647242603</v>
      </c>
      <c r="C10" s="70">
        <v>0.1911601221581245</v>
      </c>
      <c r="D10" s="64">
        <v>0.010161229476251199</v>
      </c>
    </row>
    <row r="11" spans="1:3" ht="13.5" customHeight="1">
      <c r="A11" s="276" t="s">
        <v>265</v>
      </c>
      <c r="B11" s="69">
        <v>12.6001</v>
      </c>
      <c r="C11" s="69">
        <v>12.4176</v>
      </c>
    </row>
    <row r="12" spans="1:3" ht="12.75">
      <c r="A12" s="277" t="s">
        <v>17</v>
      </c>
      <c r="B12" s="29">
        <v>43670</v>
      </c>
      <c r="C12" s="29">
        <v>43670</v>
      </c>
    </row>
    <row r="13" spans="1:3" ht="12.75">
      <c r="A13" s="231" t="s">
        <v>266</v>
      </c>
      <c r="B13" s="231"/>
      <c r="C13" s="2"/>
    </row>
    <row r="14" spans="1:4" ht="12.75" customHeight="1">
      <c r="A14" s="7" t="s">
        <v>10</v>
      </c>
      <c r="B14" s="8">
        <v>0.0113</v>
      </c>
      <c r="C14" s="232" t="s">
        <v>20</v>
      </c>
      <c r="D14" s="232"/>
    </row>
    <row r="15" spans="1:4" ht="12.75">
      <c r="A15" s="7" t="s">
        <v>11</v>
      </c>
      <c r="B15" s="8">
        <v>0.0233</v>
      </c>
      <c r="C15" s="232"/>
      <c r="D15" s="232"/>
    </row>
    <row r="16" spans="1:4" ht="12" customHeight="1">
      <c r="A16" s="4" t="s">
        <v>21</v>
      </c>
      <c r="B16" s="8">
        <v>0.0154</v>
      </c>
      <c r="C16" s="232"/>
      <c r="D16" s="232"/>
    </row>
    <row r="17" spans="1:6" ht="17.25">
      <c r="A17" s="233"/>
      <c r="B17" s="233"/>
      <c r="C17" s="233"/>
      <c r="D17" s="233"/>
      <c r="E17" s="233"/>
      <c r="F17" s="233"/>
    </row>
    <row r="18" spans="1:6" ht="15">
      <c r="A18" s="234" t="s">
        <v>22</v>
      </c>
      <c r="B18" s="235"/>
      <c r="C18" s="235"/>
      <c r="D18" s="235"/>
      <c r="E18" s="235"/>
      <c r="F18" s="235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23" t="s">
        <v>23</v>
      </c>
      <c r="B20" s="223"/>
      <c r="C20" s="223"/>
      <c r="D20" s="223"/>
      <c r="E20" s="223"/>
      <c r="F20" s="223"/>
    </row>
    <row r="21" spans="1:6" ht="12.75" customHeight="1">
      <c r="A21" s="223" t="s">
        <v>262</v>
      </c>
      <c r="B21" s="223"/>
      <c r="C21" s="223"/>
      <c r="D21" s="223"/>
      <c r="E21" s="223"/>
      <c r="F21" s="223"/>
    </row>
    <row r="22" spans="1:6" ht="12.75" customHeight="1">
      <c r="A22" s="224" t="s">
        <v>24</v>
      </c>
      <c r="B22" s="224"/>
      <c r="C22" s="224"/>
      <c r="D22" s="224"/>
      <c r="E22" s="224"/>
      <c r="F22" s="224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25" t="s">
        <v>315</v>
      </c>
      <c r="B24" s="226"/>
      <c r="C24" s="226"/>
      <c r="D24" s="226"/>
      <c r="E24" s="226"/>
      <c r="F24" s="226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27" t="s">
        <v>212</v>
      </c>
      <c r="B26" s="228"/>
      <c r="C26" s="228"/>
      <c r="D26" s="228"/>
      <c r="E26" s="228"/>
      <c r="F26" s="229"/>
    </row>
    <row r="27" spans="1:6" ht="24">
      <c r="A27" s="44" t="s">
        <v>168</v>
      </c>
      <c r="B27" s="45" t="s">
        <v>26</v>
      </c>
      <c r="C27" s="46" t="s">
        <v>169</v>
      </c>
      <c r="D27" s="47" t="s">
        <v>27</v>
      </c>
      <c r="E27" s="48" t="s">
        <v>170</v>
      </c>
      <c r="F27" s="49" t="s">
        <v>28</v>
      </c>
    </row>
    <row r="28" spans="1:6" ht="12.75">
      <c r="A28" s="56"/>
      <c r="B28" s="57"/>
      <c r="C28" s="58"/>
      <c r="D28" s="59"/>
      <c r="E28" s="60"/>
      <c r="F28" s="61"/>
    </row>
    <row r="29" spans="1:6" ht="12.75">
      <c r="A29" s="71" t="s">
        <v>29</v>
      </c>
      <c r="B29" s="72"/>
      <c r="C29" s="73"/>
      <c r="D29" s="74"/>
      <c r="E29" s="75"/>
      <c r="F29" s="75"/>
    </row>
    <row r="30" spans="1:6" ht="12.75">
      <c r="A30" s="76" t="s">
        <v>98</v>
      </c>
      <c r="B30" s="72"/>
      <c r="C30" s="73"/>
      <c r="D30" s="74"/>
      <c r="E30" s="75"/>
      <c r="F30" s="75"/>
    </row>
    <row r="31" spans="1:6" ht="12.75">
      <c r="A31" s="77" t="s">
        <v>103</v>
      </c>
      <c r="B31" s="72" t="s">
        <v>33</v>
      </c>
      <c r="C31" s="73" t="s">
        <v>34</v>
      </c>
      <c r="D31" s="74">
        <v>37980</v>
      </c>
      <c r="E31" s="75">
        <v>509.41</v>
      </c>
      <c r="F31" s="75">
        <v>7.26</v>
      </c>
    </row>
    <row r="32" spans="1:6" ht="12.75">
      <c r="A32" s="77" t="s">
        <v>213</v>
      </c>
      <c r="B32" s="72" t="s">
        <v>214</v>
      </c>
      <c r="C32" s="73" t="s">
        <v>36</v>
      </c>
      <c r="D32" s="74">
        <v>255595</v>
      </c>
      <c r="E32" s="75">
        <v>438.86</v>
      </c>
      <c r="F32" s="75">
        <v>6.26</v>
      </c>
    </row>
    <row r="33" spans="1:6" ht="12.75">
      <c r="A33" s="77" t="s">
        <v>115</v>
      </c>
      <c r="B33" s="72" t="s">
        <v>116</v>
      </c>
      <c r="C33" s="73" t="s">
        <v>32</v>
      </c>
      <c r="D33" s="74">
        <v>81364</v>
      </c>
      <c r="E33" s="75">
        <v>392.62</v>
      </c>
      <c r="F33" s="75">
        <v>5.6</v>
      </c>
    </row>
    <row r="34" spans="1:6" ht="12.75">
      <c r="A34" s="77" t="s">
        <v>105</v>
      </c>
      <c r="B34" s="72" t="s">
        <v>41</v>
      </c>
      <c r="C34" s="73" t="s">
        <v>34</v>
      </c>
      <c r="D34" s="74">
        <v>26425</v>
      </c>
      <c r="E34" s="75">
        <v>365.58</v>
      </c>
      <c r="F34" s="75">
        <v>5.21</v>
      </c>
    </row>
    <row r="35" spans="1:6" ht="12.75">
      <c r="A35" s="77" t="s">
        <v>106</v>
      </c>
      <c r="B35" s="72" t="s">
        <v>35</v>
      </c>
      <c r="C35" s="73" t="s">
        <v>36</v>
      </c>
      <c r="D35" s="74">
        <v>19373</v>
      </c>
      <c r="E35" s="75">
        <v>356.36</v>
      </c>
      <c r="F35" s="75">
        <v>5.08</v>
      </c>
    </row>
    <row r="36" spans="1:6" ht="12.75">
      <c r="A36" s="77" t="s">
        <v>187</v>
      </c>
      <c r="B36" s="72" t="s">
        <v>188</v>
      </c>
      <c r="C36" s="73" t="s">
        <v>34</v>
      </c>
      <c r="D36" s="74">
        <v>111039</v>
      </c>
      <c r="E36" s="75">
        <v>348.16</v>
      </c>
      <c r="F36" s="75">
        <v>4.96</v>
      </c>
    </row>
    <row r="37" spans="1:6" ht="12.75">
      <c r="A37" s="77" t="s">
        <v>217</v>
      </c>
      <c r="B37" s="72" t="s">
        <v>218</v>
      </c>
      <c r="C37" s="73" t="s">
        <v>32</v>
      </c>
      <c r="D37" s="74">
        <v>19775</v>
      </c>
      <c r="E37" s="75">
        <v>340.68</v>
      </c>
      <c r="F37" s="75">
        <v>4.86</v>
      </c>
    </row>
    <row r="38" spans="1:6" ht="12.75">
      <c r="A38" s="77" t="s">
        <v>101</v>
      </c>
      <c r="B38" s="72" t="s">
        <v>42</v>
      </c>
      <c r="C38" s="73" t="s">
        <v>43</v>
      </c>
      <c r="D38" s="74">
        <v>10759</v>
      </c>
      <c r="E38" s="75">
        <v>338.62</v>
      </c>
      <c r="F38" s="75">
        <v>4.83</v>
      </c>
    </row>
    <row r="39" spans="1:6" ht="12.75">
      <c r="A39" s="77" t="s">
        <v>189</v>
      </c>
      <c r="B39" s="72" t="s">
        <v>190</v>
      </c>
      <c r="C39" s="73" t="s">
        <v>34</v>
      </c>
      <c r="D39" s="74">
        <v>13475</v>
      </c>
      <c r="E39" s="75">
        <v>335.84</v>
      </c>
      <c r="F39" s="75">
        <v>4.79</v>
      </c>
    </row>
    <row r="40" spans="1:6" ht="12.75">
      <c r="A40" s="77" t="s">
        <v>227</v>
      </c>
      <c r="B40" s="72" t="s">
        <v>228</v>
      </c>
      <c r="C40" s="73" t="s">
        <v>32</v>
      </c>
      <c r="D40" s="74">
        <v>161032</v>
      </c>
      <c r="E40" s="75">
        <v>334.71</v>
      </c>
      <c r="F40" s="75">
        <v>4.77</v>
      </c>
    </row>
    <row r="41" spans="1:6" ht="12.75">
      <c r="A41" s="77" t="s">
        <v>117</v>
      </c>
      <c r="B41" s="72" t="s">
        <v>51</v>
      </c>
      <c r="C41" s="73" t="s">
        <v>43</v>
      </c>
      <c r="D41" s="74">
        <v>4331</v>
      </c>
      <c r="E41" s="75">
        <v>292.06</v>
      </c>
      <c r="F41" s="75">
        <v>4.16</v>
      </c>
    </row>
    <row r="42" spans="1:6" ht="12.75">
      <c r="A42" s="77" t="s">
        <v>100</v>
      </c>
      <c r="B42" s="72" t="s">
        <v>31</v>
      </c>
      <c r="C42" s="73" t="s">
        <v>32</v>
      </c>
      <c r="D42" s="74">
        <v>11667</v>
      </c>
      <c r="E42" s="75">
        <v>281.64</v>
      </c>
      <c r="F42" s="75">
        <v>4.01</v>
      </c>
    </row>
    <row r="43" spans="1:6" ht="12.75">
      <c r="A43" s="77" t="s">
        <v>215</v>
      </c>
      <c r="B43" s="72" t="s">
        <v>216</v>
      </c>
      <c r="C43" s="73" t="s">
        <v>34</v>
      </c>
      <c r="D43" s="74">
        <v>7491</v>
      </c>
      <c r="E43" s="75">
        <v>230.16</v>
      </c>
      <c r="F43" s="75">
        <v>3.28</v>
      </c>
    </row>
    <row r="44" spans="1:6" ht="12.75">
      <c r="A44" s="77" t="s">
        <v>112</v>
      </c>
      <c r="B44" s="72" t="s">
        <v>50</v>
      </c>
      <c r="C44" s="73" t="s">
        <v>32</v>
      </c>
      <c r="D44" s="74">
        <v>8008</v>
      </c>
      <c r="E44" s="75">
        <v>226.11</v>
      </c>
      <c r="F44" s="75">
        <v>3.22</v>
      </c>
    </row>
    <row r="45" spans="1:6" ht="12.75">
      <c r="A45" s="77" t="s">
        <v>99</v>
      </c>
      <c r="B45" s="72" t="s">
        <v>195</v>
      </c>
      <c r="C45" s="73" t="s">
        <v>30</v>
      </c>
      <c r="D45" s="74">
        <v>20269</v>
      </c>
      <c r="E45" s="75">
        <v>218.62</v>
      </c>
      <c r="F45" s="75">
        <v>3.12</v>
      </c>
    </row>
    <row r="46" spans="1:6" ht="12.75">
      <c r="A46" s="77" t="s">
        <v>107</v>
      </c>
      <c r="B46" s="72" t="s">
        <v>39</v>
      </c>
      <c r="C46" s="73" t="s">
        <v>40</v>
      </c>
      <c r="D46" s="74">
        <v>14503</v>
      </c>
      <c r="E46" s="75">
        <v>214.21</v>
      </c>
      <c r="F46" s="75">
        <v>3.05</v>
      </c>
    </row>
    <row r="47" spans="1:6" ht="12.75">
      <c r="A47" s="77" t="s">
        <v>102</v>
      </c>
      <c r="B47" s="72" t="s">
        <v>38</v>
      </c>
      <c r="C47" s="73" t="s">
        <v>30</v>
      </c>
      <c r="D47" s="74">
        <v>41868</v>
      </c>
      <c r="E47" s="75">
        <v>177.79</v>
      </c>
      <c r="F47" s="75">
        <v>2.53</v>
      </c>
    </row>
    <row r="48" spans="1:6" ht="12.75">
      <c r="A48" s="77" t="s">
        <v>104</v>
      </c>
      <c r="B48" s="72" t="s">
        <v>37</v>
      </c>
      <c r="C48" s="73" t="s">
        <v>30</v>
      </c>
      <c r="D48" s="74">
        <v>45475</v>
      </c>
      <c r="E48" s="75">
        <v>161.32</v>
      </c>
      <c r="F48" s="75">
        <v>2.3</v>
      </c>
    </row>
    <row r="49" spans="1:6" ht="12.75">
      <c r="A49" s="77" t="s">
        <v>109</v>
      </c>
      <c r="B49" s="72" t="s">
        <v>44</v>
      </c>
      <c r="C49" s="73" t="s">
        <v>196</v>
      </c>
      <c r="D49" s="74">
        <v>68410</v>
      </c>
      <c r="E49" s="75">
        <v>115.1</v>
      </c>
      <c r="F49" s="75">
        <v>1.64</v>
      </c>
    </row>
    <row r="50" spans="1:6" ht="12.75">
      <c r="A50" s="77" t="s">
        <v>110</v>
      </c>
      <c r="B50" s="72" t="s">
        <v>45</v>
      </c>
      <c r="C50" s="73" t="s">
        <v>46</v>
      </c>
      <c r="D50" s="74">
        <v>1726</v>
      </c>
      <c r="E50" s="75">
        <v>89.54</v>
      </c>
      <c r="F50" s="75">
        <v>1.28</v>
      </c>
    </row>
    <row r="51" spans="1:6" ht="12.75">
      <c r="A51" s="77" t="s">
        <v>111</v>
      </c>
      <c r="B51" s="72" t="s">
        <v>47</v>
      </c>
      <c r="C51" s="73" t="s">
        <v>46</v>
      </c>
      <c r="D51" s="74">
        <v>4000</v>
      </c>
      <c r="E51" s="75">
        <v>86.66</v>
      </c>
      <c r="F51" s="75">
        <v>1.24</v>
      </c>
    </row>
    <row r="52" spans="1:6" ht="12.75">
      <c r="A52" s="77" t="s">
        <v>114</v>
      </c>
      <c r="B52" s="72" t="s">
        <v>49</v>
      </c>
      <c r="C52" s="73" t="s">
        <v>46</v>
      </c>
      <c r="D52" s="74">
        <v>17020</v>
      </c>
      <c r="E52" s="75">
        <v>85.18</v>
      </c>
      <c r="F52" s="75">
        <v>1.21</v>
      </c>
    </row>
    <row r="53" spans="1:6" ht="12.75">
      <c r="A53" s="77" t="s">
        <v>108</v>
      </c>
      <c r="B53" s="72" t="s">
        <v>48</v>
      </c>
      <c r="C53" s="73" t="s">
        <v>46</v>
      </c>
      <c r="D53" s="74">
        <v>8170</v>
      </c>
      <c r="E53" s="75">
        <v>82.3</v>
      </c>
      <c r="F53" s="75">
        <v>1.17</v>
      </c>
    </row>
    <row r="54" spans="1:6" ht="12.75">
      <c r="A54" s="77" t="s">
        <v>113</v>
      </c>
      <c r="B54" s="72" t="s">
        <v>96</v>
      </c>
      <c r="C54" s="73" t="s">
        <v>46</v>
      </c>
      <c r="D54" s="74">
        <v>20390</v>
      </c>
      <c r="E54" s="75">
        <v>80.55</v>
      </c>
      <c r="F54" s="75">
        <v>1.15</v>
      </c>
    </row>
    <row r="55" spans="1:6" ht="12.75">
      <c r="A55" s="71" t="s">
        <v>56</v>
      </c>
      <c r="B55" s="72"/>
      <c r="C55" s="73"/>
      <c r="D55" s="74"/>
      <c r="E55" s="78">
        <v>6102.08</v>
      </c>
      <c r="F55" s="78">
        <v>86.98</v>
      </c>
    </row>
    <row r="56" spans="1:6" ht="12.75">
      <c r="A56" s="77"/>
      <c r="B56" s="72"/>
      <c r="C56" s="73"/>
      <c r="D56" s="74"/>
      <c r="E56" s="75"/>
      <c r="F56" s="75"/>
    </row>
    <row r="57" spans="1:6" ht="12.75">
      <c r="A57" s="71" t="s">
        <v>118</v>
      </c>
      <c r="B57" s="72"/>
      <c r="C57" s="73"/>
      <c r="D57" s="74"/>
      <c r="E57" s="75" t="s">
        <v>119</v>
      </c>
      <c r="F57" s="75" t="s">
        <v>119</v>
      </c>
    </row>
    <row r="58" spans="1:6" ht="12.75">
      <c r="A58" s="77"/>
      <c r="B58" s="72"/>
      <c r="C58" s="73"/>
      <c r="D58" s="74"/>
      <c r="E58" s="75"/>
      <c r="F58" s="75"/>
    </row>
    <row r="59" spans="1:6" ht="12.75">
      <c r="A59" s="71" t="s">
        <v>120</v>
      </c>
      <c r="B59" s="72"/>
      <c r="C59" s="73"/>
      <c r="D59" s="74"/>
      <c r="E59" s="75" t="s">
        <v>119</v>
      </c>
      <c r="F59" s="75" t="s">
        <v>119</v>
      </c>
    </row>
    <row r="60" spans="1:6" ht="12.75">
      <c r="A60" s="77"/>
      <c r="B60" s="72"/>
      <c r="C60" s="73"/>
      <c r="D60" s="74"/>
      <c r="E60" s="75"/>
      <c r="F60" s="75"/>
    </row>
    <row r="61" spans="1:6" ht="12.75">
      <c r="A61" s="71" t="s">
        <v>57</v>
      </c>
      <c r="B61" s="72"/>
      <c r="C61" s="73"/>
      <c r="D61" s="74"/>
      <c r="E61" s="75"/>
      <c r="F61" s="75"/>
    </row>
    <row r="62" spans="1:6" ht="12.75">
      <c r="A62" s="77"/>
      <c r="B62" s="72"/>
      <c r="C62" s="73"/>
      <c r="D62" s="74"/>
      <c r="E62" s="75"/>
      <c r="F62" s="75"/>
    </row>
    <row r="63" spans="1:6" ht="12.75">
      <c r="A63" s="71" t="s">
        <v>125</v>
      </c>
      <c r="B63" s="72"/>
      <c r="C63" s="73"/>
      <c r="D63" s="74"/>
      <c r="E63" s="75" t="s">
        <v>119</v>
      </c>
      <c r="F63" s="75" t="s">
        <v>119</v>
      </c>
    </row>
    <row r="64" spans="1:6" ht="12.75">
      <c r="A64" s="77"/>
      <c r="B64" s="72"/>
      <c r="C64" s="73"/>
      <c r="D64" s="74"/>
      <c r="E64" s="75"/>
      <c r="F64" s="75"/>
    </row>
    <row r="65" spans="1:6" ht="12.75">
      <c r="A65" s="71" t="s">
        <v>126</v>
      </c>
      <c r="B65" s="72"/>
      <c r="C65" s="73"/>
      <c r="D65" s="74"/>
      <c r="E65" s="75" t="s">
        <v>119</v>
      </c>
      <c r="F65" s="75" t="s">
        <v>119</v>
      </c>
    </row>
    <row r="66" spans="1:6" ht="12.75">
      <c r="A66" s="77"/>
      <c r="B66" s="72"/>
      <c r="C66" s="73"/>
      <c r="D66" s="74"/>
      <c r="E66" s="75"/>
      <c r="F66" s="75"/>
    </row>
    <row r="67" spans="1:6" ht="12.75">
      <c r="A67" s="71" t="s">
        <v>127</v>
      </c>
      <c r="B67" s="72"/>
      <c r="C67" s="73"/>
      <c r="D67" s="74"/>
      <c r="E67" s="75" t="s">
        <v>119</v>
      </c>
      <c r="F67" s="75" t="s">
        <v>119</v>
      </c>
    </row>
    <row r="68" spans="1:6" ht="12.75">
      <c r="A68" s="77"/>
      <c r="B68" s="72"/>
      <c r="C68" s="73"/>
      <c r="D68" s="74"/>
      <c r="E68" s="75"/>
      <c r="F68" s="75"/>
    </row>
    <row r="69" spans="1:6" ht="12.75">
      <c r="A69" s="71" t="s">
        <v>128</v>
      </c>
      <c r="B69" s="72"/>
      <c r="C69" s="73"/>
      <c r="D69" s="74"/>
      <c r="E69" s="75" t="s">
        <v>119</v>
      </c>
      <c r="F69" s="75" t="s">
        <v>119</v>
      </c>
    </row>
    <row r="70" spans="1:6" ht="12.75">
      <c r="A70" s="77"/>
      <c r="B70" s="72"/>
      <c r="C70" s="73"/>
      <c r="D70" s="74"/>
      <c r="E70" s="75"/>
      <c r="F70" s="75"/>
    </row>
    <row r="71" spans="1:6" ht="12.75">
      <c r="A71" s="71" t="s">
        <v>129</v>
      </c>
      <c r="B71" s="72"/>
      <c r="C71" s="73"/>
      <c r="D71" s="74"/>
      <c r="E71" s="75" t="s">
        <v>119</v>
      </c>
      <c r="F71" s="75" t="s">
        <v>119</v>
      </c>
    </row>
    <row r="72" spans="1:6" ht="12.75">
      <c r="A72" s="77"/>
      <c r="B72" s="72"/>
      <c r="C72" s="73"/>
      <c r="D72" s="74"/>
      <c r="E72" s="75"/>
      <c r="F72" s="75"/>
    </row>
    <row r="73" spans="1:6" ht="12.75">
      <c r="A73" s="71" t="s">
        <v>76</v>
      </c>
      <c r="B73" s="72"/>
      <c r="C73" s="73"/>
      <c r="D73" s="74"/>
      <c r="E73" s="75"/>
      <c r="F73" s="75"/>
    </row>
    <row r="74" spans="1:6" ht="12.75">
      <c r="A74" s="77"/>
      <c r="B74" s="72"/>
      <c r="C74" s="73"/>
      <c r="D74" s="74"/>
      <c r="E74" s="75"/>
      <c r="F74" s="75"/>
    </row>
    <row r="75" spans="1:6" ht="12.75">
      <c r="A75" s="71" t="s">
        <v>130</v>
      </c>
      <c r="B75" s="72"/>
      <c r="C75" s="73"/>
      <c r="D75" s="74"/>
      <c r="E75" s="75" t="s">
        <v>119</v>
      </c>
      <c r="F75" s="75" t="s">
        <v>119</v>
      </c>
    </row>
    <row r="76" spans="1:6" ht="12.75">
      <c r="A76" s="77"/>
      <c r="B76" s="72"/>
      <c r="C76" s="73"/>
      <c r="D76" s="74"/>
      <c r="E76" s="75"/>
      <c r="F76" s="75"/>
    </row>
    <row r="77" spans="1:6" ht="12.75">
      <c r="A77" s="71" t="s">
        <v>131</v>
      </c>
      <c r="B77" s="72"/>
      <c r="C77" s="73"/>
      <c r="D77" s="74"/>
      <c r="E77" s="75" t="s">
        <v>119</v>
      </c>
      <c r="F77" s="75" t="s">
        <v>119</v>
      </c>
    </row>
    <row r="78" spans="1:6" ht="12.75">
      <c r="A78" s="77"/>
      <c r="B78" s="72"/>
      <c r="C78" s="73"/>
      <c r="D78" s="74"/>
      <c r="E78" s="75"/>
      <c r="F78" s="75"/>
    </row>
    <row r="79" spans="1:6" ht="12.75">
      <c r="A79" s="71" t="s">
        <v>132</v>
      </c>
      <c r="B79" s="72"/>
      <c r="C79" s="73"/>
      <c r="D79" s="74"/>
      <c r="E79" s="75" t="s">
        <v>119</v>
      </c>
      <c r="F79" s="75" t="s">
        <v>119</v>
      </c>
    </row>
    <row r="80" spans="1:6" ht="12.75">
      <c r="A80" s="77"/>
      <c r="B80" s="72"/>
      <c r="C80" s="73"/>
      <c r="D80" s="74"/>
      <c r="E80" s="75"/>
      <c r="F80" s="75"/>
    </row>
    <row r="81" spans="1:6" ht="12.75">
      <c r="A81" s="71" t="s">
        <v>133</v>
      </c>
      <c r="B81" s="72"/>
      <c r="C81" s="73"/>
      <c r="D81" s="74"/>
      <c r="E81" s="75" t="s">
        <v>119</v>
      </c>
      <c r="F81" s="75" t="s">
        <v>119</v>
      </c>
    </row>
    <row r="82" spans="1:6" ht="12.75">
      <c r="A82" s="77"/>
      <c r="B82" s="72"/>
      <c r="C82" s="73"/>
      <c r="D82" s="74"/>
      <c r="E82" s="75"/>
      <c r="F82" s="75"/>
    </row>
    <row r="83" spans="1:6" ht="12.75">
      <c r="A83" s="71" t="s">
        <v>58</v>
      </c>
      <c r="B83" s="72"/>
      <c r="C83" s="73"/>
      <c r="D83" s="74"/>
      <c r="E83" s="75"/>
      <c r="F83" s="75"/>
    </row>
    <row r="84" spans="1:6" ht="12.75">
      <c r="A84" s="71" t="s">
        <v>134</v>
      </c>
      <c r="B84" s="72"/>
      <c r="C84" s="73"/>
      <c r="D84" s="74"/>
      <c r="E84" s="75" t="s">
        <v>119</v>
      </c>
      <c r="F84" s="75" t="s">
        <v>119</v>
      </c>
    </row>
    <row r="85" spans="1:6" ht="12.75">
      <c r="A85" s="71"/>
      <c r="B85" s="72"/>
      <c r="C85" s="73"/>
      <c r="D85" s="74"/>
      <c r="E85" s="75"/>
      <c r="F85" s="75"/>
    </row>
    <row r="86" spans="1:6" ht="12.75">
      <c r="A86" s="71" t="s">
        <v>135</v>
      </c>
      <c r="B86" s="72"/>
      <c r="C86" s="73"/>
      <c r="D86" s="74"/>
      <c r="E86" s="75" t="s">
        <v>119</v>
      </c>
      <c r="F86" s="75" t="s">
        <v>119</v>
      </c>
    </row>
    <row r="87" spans="1:6" ht="12.75">
      <c r="A87" s="71"/>
      <c r="B87" s="72"/>
      <c r="C87" s="73"/>
      <c r="D87" s="74"/>
      <c r="E87" s="75"/>
      <c r="F87" s="75"/>
    </row>
    <row r="88" spans="1:6" ht="12.75">
      <c r="A88" s="71" t="s">
        <v>136</v>
      </c>
      <c r="B88" s="72"/>
      <c r="C88" s="73"/>
      <c r="D88" s="74"/>
      <c r="E88" s="75" t="s">
        <v>119</v>
      </c>
      <c r="F88" s="75" t="s">
        <v>119</v>
      </c>
    </row>
    <row r="89" spans="1:6" ht="12.75">
      <c r="A89" s="71"/>
      <c r="B89" s="72"/>
      <c r="C89" s="73"/>
      <c r="D89" s="74"/>
      <c r="E89" s="75"/>
      <c r="F89" s="75"/>
    </row>
    <row r="90" spans="1:6" ht="12.75">
      <c r="A90" s="76" t="s">
        <v>137</v>
      </c>
      <c r="B90" s="72"/>
      <c r="C90" s="73"/>
      <c r="D90" s="74"/>
      <c r="E90" s="75"/>
      <c r="F90" s="75"/>
    </row>
    <row r="91" spans="1:6" ht="12.75">
      <c r="A91" s="77" t="s">
        <v>270</v>
      </c>
      <c r="B91" s="72"/>
      <c r="C91" s="73"/>
      <c r="D91" s="74"/>
      <c r="E91" s="75">
        <v>900</v>
      </c>
      <c r="F91" s="75">
        <v>12.83</v>
      </c>
    </row>
    <row r="92" spans="1:6" ht="12.75">
      <c r="A92" s="71" t="s">
        <v>56</v>
      </c>
      <c r="B92" s="72"/>
      <c r="C92" s="73"/>
      <c r="D92" s="74"/>
      <c r="E92" s="78">
        <v>900</v>
      </c>
      <c r="F92" s="78">
        <v>12.83</v>
      </c>
    </row>
    <row r="93" spans="1:6" ht="12.75">
      <c r="A93" s="77"/>
      <c r="B93" s="72"/>
      <c r="C93" s="73"/>
      <c r="D93" s="74"/>
      <c r="E93" s="75"/>
      <c r="F93" s="75"/>
    </row>
    <row r="94" spans="1:6" ht="12.75">
      <c r="A94" s="71" t="s">
        <v>138</v>
      </c>
      <c r="B94" s="72"/>
      <c r="C94" s="73"/>
      <c r="D94" s="74"/>
      <c r="E94" s="75"/>
      <c r="F94" s="75"/>
    </row>
    <row r="95" spans="1:6" ht="12.75">
      <c r="A95" s="77" t="s">
        <v>139</v>
      </c>
      <c r="B95" s="72"/>
      <c r="C95" s="73"/>
      <c r="D95" s="74"/>
      <c r="E95" s="75">
        <v>13.58</v>
      </c>
      <c r="F95" s="75">
        <v>0.19</v>
      </c>
    </row>
    <row r="96" spans="1:6" ht="12.75">
      <c r="A96" s="71" t="s">
        <v>56</v>
      </c>
      <c r="B96" s="72"/>
      <c r="C96" s="73"/>
      <c r="D96" s="74"/>
      <c r="E96" s="78">
        <v>13.58</v>
      </c>
      <c r="F96" s="78">
        <v>0.19</v>
      </c>
    </row>
    <row r="97" spans="1:6" ht="12.75">
      <c r="A97" s="77"/>
      <c r="B97" s="72"/>
      <c r="C97" s="73"/>
      <c r="D97" s="74"/>
      <c r="E97" s="75"/>
      <c r="F97" s="75"/>
    </row>
    <row r="98" spans="1:6" ht="13.5" thickBot="1">
      <c r="A98" s="79" t="s">
        <v>140</v>
      </c>
      <c r="B98" s="80"/>
      <c r="C98" s="81"/>
      <c r="D98" s="82"/>
      <c r="E98" s="83">
        <v>7015.66</v>
      </c>
      <c r="F98" s="83">
        <f>_xlfn.SUMIFS(F:F,A:A,"Total")</f>
        <v>100</v>
      </c>
    </row>
    <row r="99" spans="1:6" ht="13.5" thickBot="1">
      <c r="A99" s="84"/>
      <c r="B99" s="84"/>
      <c r="C99" s="84"/>
      <c r="D99" s="85"/>
      <c r="E99" s="86"/>
      <c r="F99" s="86"/>
    </row>
    <row r="100" spans="1:6" ht="12.75">
      <c r="A100" s="139" t="s">
        <v>147</v>
      </c>
      <c r="B100" s="96"/>
      <c r="C100" s="96"/>
      <c r="D100" s="179"/>
      <c r="E100" s="269"/>
      <c r="F100" s="270"/>
    </row>
    <row r="101" spans="1:6" ht="13.5" thickBot="1">
      <c r="A101" s="271" t="s">
        <v>148</v>
      </c>
      <c r="B101" s="272"/>
      <c r="C101" s="272"/>
      <c r="D101" s="273"/>
      <c r="E101" s="274"/>
      <c r="F101" s="275"/>
    </row>
    <row r="102" spans="1:6" ht="13.5" thickBot="1">
      <c r="A102" s="84"/>
      <c r="B102" s="84"/>
      <c r="C102" s="84"/>
      <c r="D102" s="85"/>
      <c r="E102" s="86"/>
      <c r="F102" s="86"/>
    </row>
    <row r="103" spans="1:6" ht="12.75">
      <c r="A103" s="139" t="s">
        <v>59</v>
      </c>
      <c r="B103" s="96"/>
      <c r="C103" s="96"/>
      <c r="D103" s="96"/>
      <c r="E103" s="96"/>
      <c r="F103" s="244"/>
    </row>
    <row r="104" spans="1:6" ht="12.75">
      <c r="A104" s="100" t="s">
        <v>219</v>
      </c>
      <c r="B104" s="14"/>
      <c r="C104" s="101"/>
      <c r="D104" s="101"/>
      <c r="E104" s="14"/>
      <c r="F104" s="98"/>
    </row>
    <row r="105" spans="1:6" ht="33.75">
      <c r="A105" s="199" t="s">
        <v>202</v>
      </c>
      <c r="B105" s="200" t="s">
        <v>203</v>
      </c>
      <c r="C105" s="102" t="s">
        <v>204</v>
      </c>
      <c r="D105" s="102" t="s">
        <v>204</v>
      </c>
      <c r="E105" s="102" t="s">
        <v>205</v>
      </c>
      <c r="F105" s="98"/>
    </row>
    <row r="106" spans="1:6" ht="12.75">
      <c r="A106" s="199"/>
      <c r="B106" s="200"/>
      <c r="C106" s="102" t="s">
        <v>206</v>
      </c>
      <c r="D106" s="102" t="s">
        <v>207</v>
      </c>
      <c r="E106" s="102" t="s">
        <v>206</v>
      </c>
      <c r="F106" s="98"/>
    </row>
    <row r="107" spans="1:6" ht="12.75">
      <c r="A107" s="177" t="s">
        <v>119</v>
      </c>
      <c r="B107" s="178" t="s">
        <v>119</v>
      </c>
      <c r="C107" s="178" t="s">
        <v>119</v>
      </c>
      <c r="D107" s="178" t="s">
        <v>119</v>
      </c>
      <c r="E107" s="178" t="s">
        <v>119</v>
      </c>
      <c r="F107" s="98"/>
    </row>
    <row r="108" spans="1:6" ht="12.75">
      <c r="A108" s="103" t="s">
        <v>208</v>
      </c>
      <c r="B108" s="104"/>
      <c r="C108" s="104"/>
      <c r="D108" s="104"/>
      <c r="E108" s="104"/>
      <c r="F108" s="98"/>
    </row>
    <row r="109" spans="1:6" ht="12.75">
      <c r="A109" s="105"/>
      <c r="B109" s="84"/>
      <c r="C109" s="84"/>
      <c r="D109" s="84"/>
      <c r="E109" s="84"/>
      <c r="F109" s="98"/>
    </row>
    <row r="110" spans="1:6" ht="12.75">
      <c r="A110" s="105" t="s">
        <v>149</v>
      </c>
      <c r="B110" s="84"/>
      <c r="C110" s="84"/>
      <c r="D110" s="84"/>
      <c r="E110" s="84"/>
      <c r="F110" s="98"/>
    </row>
    <row r="111" spans="1:6" ht="12.75">
      <c r="A111" s="99"/>
      <c r="B111" s="84"/>
      <c r="C111" s="84"/>
      <c r="D111" s="84"/>
      <c r="E111" s="84"/>
      <c r="F111" s="98"/>
    </row>
    <row r="112" spans="1:6" ht="12.75">
      <c r="A112" s="105" t="s">
        <v>150</v>
      </c>
      <c r="B112" s="84"/>
      <c r="C112" s="84"/>
      <c r="D112" s="84"/>
      <c r="E112" s="84"/>
      <c r="F112" s="98"/>
    </row>
    <row r="113" spans="1:6" ht="12.75">
      <c r="A113" s="106" t="s">
        <v>60</v>
      </c>
      <c r="B113" s="92" t="s">
        <v>273</v>
      </c>
      <c r="C113" s="92" t="s">
        <v>274</v>
      </c>
      <c r="D113" s="84"/>
      <c r="E113" s="84"/>
      <c r="F113" s="98"/>
    </row>
    <row r="114" spans="1:6" ht="12.75">
      <c r="A114" s="106" t="s">
        <v>10</v>
      </c>
      <c r="B114" s="135">
        <v>11.9035</v>
      </c>
      <c r="C114" s="176">
        <v>12.6001</v>
      </c>
      <c r="D114" s="84"/>
      <c r="E114" s="84"/>
      <c r="F114" s="98"/>
    </row>
    <row r="115" spans="1:6" ht="12.75">
      <c r="A115" s="106" t="s">
        <v>11</v>
      </c>
      <c r="B115" s="135">
        <v>11.7424</v>
      </c>
      <c r="C115" s="176">
        <v>12.4176</v>
      </c>
      <c r="D115" s="84"/>
      <c r="E115" s="84"/>
      <c r="F115" s="98"/>
    </row>
    <row r="116" spans="1:6" ht="12.75">
      <c r="A116" s="99"/>
      <c r="B116" s="84"/>
      <c r="C116" s="84"/>
      <c r="D116" s="84"/>
      <c r="E116" s="84"/>
      <c r="F116" s="98"/>
    </row>
    <row r="117" spans="1:6" ht="12.75">
      <c r="A117" s="105" t="s">
        <v>275</v>
      </c>
      <c r="B117" s="107"/>
      <c r="C117" s="107"/>
      <c r="D117" s="107"/>
      <c r="E117" s="84"/>
      <c r="F117" s="98"/>
    </row>
    <row r="118" spans="1:6" ht="12.75">
      <c r="A118" s="105"/>
      <c r="B118" s="107"/>
      <c r="C118" s="107"/>
      <c r="D118" s="107"/>
      <c r="E118" s="84"/>
      <c r="F118" s="98"/>
    </row>
    <row r="119" spans="1:6" ht="12.75">
      <c r="A119" s="105" t="s">
        <v>276</v>
      </c>
      <c r="B119" s="107"/>
      <c r="C119" s="107"/>
      <c r="D119" s="107"/>
      <c r="E119" s="84"/>
      <c r="F119" s="98"/>
    </row>
    <row r="120" spans="1:6" ht="12.75">
      <c r="A120" s="105"/>
      <c r="B120" s="107"/>
      <c r="C120" s="107"/>
      <c r="D120" s="107"/>
      <c r="E120" s="84"/>
      <c r="F120" s="98"/>
    </row>
    <row r="121" spans="1:6" ht="12.75">
      <c r="A121" s="105" t="s">
        <v>316</v>
      </c>
      <c r="B121" s="107"/>
      <c r="C121" s="108"/>
      <c r="D121" s="109"/>
      <c r="E121" s="84"/>
      <c r="F121" s="98"/>
    </row>
    <row r="122" spans="1:6" ht="12.75">
      <c r="A122" s="110" t="s">
        <v>151</v>
      </c>
      <c r="B122" s="107"/>
      <c r="C122" s="107"/>
      <c r="D122" s="107"/>
      <c r="E122" s="84"/>
      <c r="F122" s="98"/>
    </row>
    <row r="123" spans="1:6" ht="12.75">
      <c r="A123" s="111"/>
      <c r="B123" s="107"/>
      <c r="C123" s="107"/>
      <c r="D123" s="107"/>
      <c r="E123" s="84"/>
      <c r="F123" s="98"/>
    </row>
    <row r="124" spans="1:6" ht="12.75">
      <c r="A124" s="105" t="s">
        <v>317</v>
      </c>
      <c r="B124" s="107"/>
      <c r="C124" s="107"/>
      <c r="D124" s="107"/>
      <c r="E124" s="84"/>
      <c r="F124" s="98"/>
    </row>
    <row r="125" spans="1:6" ht="12.75">
      <c r="A125" s="105"/>
      <c r="B125" s="107"/>
      <c r="C125" s="107"/>
      <c r="D125" s="107"/>
      <c r="E125" s="84"/>
      <c r="F125" s="98"/>
    </row>
    <row r="126" spans="1:6" ht="12.75">
      <c r="A126" s="105" t="s">
        <v>318</v>
      </c>
      <c r="B126" s="107"/>
      <c r="C126" s="107"/>
      <c r="D126" s="108"/>
      <c r="E126" s="84"/>
      <c r="F126" s="98"/>
    </row>
    <row r="127" spans="1:6" ht="12.75">
      <c r="A127" s="105"/>
      <c r="B127" s="107"/>
      <c r="C127" s="107"/>
      <c r="D127" s="107"/>
      <c r="E127" s="84"/>
      <c r="F127" s="98"/>
    </row>
    <row r="128" spans="1:6" ht="12.75">
      <c r="A128" s="105" t="s">
        <v>319</v>
      </c>
      <c r="B128" s="107"/>
      <c r="C128" s="107"/>
      <c r="D128" s="108"/>
      <c r="E128" s="84"/>
      <c r="F128" s="98"/>
    </row>
    <row r="129" spans="1:6" ht="12.75">
      <c r="A129" s="105"/>
      <c r="B129" s="107"/>
      <c r="C129" s="107"/>
      <c r="D129" s="107"/>
      <c r="E129" s="84"/>
      <c r="F129" s="98"/>
    </row>
    <row r="130" spans="1:6" ht="12.75">
      <c r="A130" s="105" t="s">
        <v>320</v>
      </c>
      <c r="B130" s="107"/>
      <c r="C130" s="107"/>
      <c r="D130" s="107"/>
      <c r="E130" s="84"/>
      <c r="F130" s="98"/>
    </row>
    <row r="131" spans="1:6" ht="12.75">
      <c r="A131" s="105"/>
      <c r="B131" s="107"/>
      <c r="C131" s="107"/>
      <c r="D131" s="107"/>
      <c r="E131" s="84"/>
      <c r="F131" s="98"/>
    </row>
    <row r="132" spans="1:6" ht="12.75">
      <c r="A132" s="105" t="s">
        <v>321</v>
      </c>
      <c r="B132" s="107"/>
      <c r="C132" s="107"/>
      <c r="D132" s="107"/>
      <c r="E132" s="84"/>
      <c r="F132" s="98"/>
    </row>
    <row r="133" spans="1:6" ht="12.75">
      <c r="A133" s="105"/>
      <c r="B133" s="107"/>
      <c r="C133" s="107"/>
      <c r="D133" s="107"/>
      <c r="E133" s="84"/>
      <c r="F133" s="98"/>
    </row>
    <row r="134" spans="1:6" ht="12.75">
      <c r="A134" s="105" t="s">
        <v>221</v>
      </c>
      <c r="B134" s="107"/>
      <c r="C134" s="107"/>
      <c r="D134" s="107"/>
      <c r="E134" s="84"/>
      <c r="F134" s="98"/>
    </row>
    <row r="135" spans="1:6" ht="13.5" thickBot="1">
      <c r="A135" s="166"/>
      <c r="B135" s="167"/>
      <c r="C135" s="167"/>
      <c r="D135" s="168"/>
      <c r="E135" s="169"/>
      <c r="F135" s="170"/>
    </row>
  </sheetData>
  <sheetProtection/>
  <mergeCells count="12">
    <mergeCell ref="A1:B1"/>
    <mergeCell ref="A13:B13"/>
    <mergeCell ref="C14:D16"/>
    <mergeCell ref="A17:F17"/>
    <mergeCell ref="A18:F18"/>
    <mergeCell ref="A20:F20"/>
    <mergeCell ref="A21:F21"/>
    <mergeCell ref="A22:F22"/>
    <mergeCell ref="A24:F24"/>
    <mergeCell ref="A26:F26"/>
    <mergeCell ref="A105:A106"/>
    <mergeCell ref="B105:B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2020-10-15T07:00:06Z</dcterms:modified>
  <cp:category/>
  <cp:version/>
  <cp:contentType/>
  <cp:contentStatus/>
</cp:coreProperties>
</file>