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<sst xmlns="http://schemas.openxmlformats.org/spreadsheetml/2006/main" count="488" uniqueCount="315">
  <si>
    <t>Scheme Dash Board (May 2019)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</si>
  <si>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</si>
  <si>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</si>
  <si>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</si>
  <si>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</si>
  <si>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</si>
  <si>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</si>
  <si>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</si>
  <si>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</si>
  <si>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</si>
  <si>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 xml:space="preserve">  1,896.65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</si>
  <si>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</si>
  <si>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</si>
  <si>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</si>
  <si>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</si>
  <si>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</si>
  <si>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</si>
  <si>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</si>
  <si>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</si>
  <si>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NAV as on 31/05/2019</t>
  </si>
  <si>
    <t>Date of allotment</t>
  </si>
  <si>
    <t>24/05/2013</t>
  </si>
  <si>
    <t>----</t>
  </si>
  <si>
    <t>Expense Ratio as on 31/05/2019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</si>
  <si>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</si>
  <si>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</si>
  <si>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</si>
  <si>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</si>
  <si>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</si>
  <si>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</si>
  <si>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May 31, 2019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</si>
  <si>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</si>
  <si>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</si>
  <si>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</si>
  <si>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</si>
  <si>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</si>
  <si>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</si>
  <si>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</si>
  <si>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</si>
  <si>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</si>
  <si>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</si>
  <si>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</si>
  <si>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</si>
  <si>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</si>
  <si>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</si>
  <si>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</si>
  <si>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</si>
  <si>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</si>
  <si>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</si>
  <si>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Hero Motocorp Ltd</t>
  </si>
  <si>
    <t>INE158A01026</t>
  </si>
  <si>
    <t>Auto</t>
  </si>
  <si>
    <t>Persistent Systems Ltd</t>
  </si>
  <si>
    <t>INE262H01013</t>
  </si>
  <si>
    <t>Software</t>
  </si>
  <si>
    <t>Axis Bank Ltd</t>
  </si>
  <si>
    <t>INE238A01034</t>
  </si>
  <si>
    <t>Balkrishna Industries Ltd</t>
  </si>
  <si>
    <t>INE787D01026</t>
  </si>
  <si>
    <t>Auto Ancillaries</t>
  </si>
  <si>
    <t>ICICI Bank Ltd</t>
  </si>
  <si>
    <t>INE090A01021</t>
  </si>
  <si>
    <t>Zydus Wellness Ltd</t>
  </si>
  <si>
    <t>INE768C01010</t>
  </si>
  <si>
    <t>Consumer Non Durables</t>
  </si>
  <si>
    <t>Mphasis Ltd(prev)Mphasis BFL Ltd</t>
  </si>
  <si>
    <t>INE356A01018</t>
  </si>
  <si>
    <t>Maharashtra Scooters Ltd</t>
  </si>
  <si>
    <t>INE288A01013</t>
  </si>
  <si>
    <t>Lupin Ltd</t>
  </si>
  <si>
    <t>INE326A01037</t>
  </si>
  <si>
    <t>Pharmaceuticals</t>
  </si>
  <si>
    <t>Dr.Reddys Laboratories Ltd</t>
  </si>
  <si>
    <t>INE089A01023</t>
  </si>
  <si>
    <t>Mahindra Holidays &amp; Resorts India Ltd</t>
  </si>
  <si>
    <t>INE998I01010</t>
  </si>
  <si>
    <t>Hotels, Resorts and Other Recreational Activities</t>
  </si>
  <si>
    <t xml:space="preserve">Indraprastha Gas Ltd </t>
  </si>
  <si>
    <t>INE203G01027</t>
  </si>
  <si>
    <t>Gas</t>
  </si>
  <si>
    <t>IPCA Laboratories Ltd</t>
  </si>
  <si>
    <t>INE571A01020</t>
  </si>
  <si>
    <t>ICRA Ltd</t>
  </si>
  <si>
    <t>INE725G01011</t>
  </si>
  <si>
    <t>Sun Pharmaceuticals Industries Ltd</t>
  </si>
  <si>
    <t>INE044A01036</t>
  </si>
  <si>
    <t>Arbitrage</t>
  </si>
  <si>
    <t xml:space="preserve">Housing Development Fin Corp Ltd </t>
  </si>
  <si>
    <t>INE001A01036</t>
  </si>
  <si>
    <t>Tata Steel Ltd</t>
  </si>
  <si>
    <t>INE081A01012</t>
  </si>
  <si>
    <t>Ferrous Metal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</si>
  <si>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</si>
  <si>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</si>
  <si>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</si>
  <si>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</si>
  <si>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</si>
  <si>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</si>
  <si>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</si>
  <si>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Yes Bank Ltd</t>
  </si>
  <si>
    <t>INE528G01027</t>
  </si>
  <si>
    <t>YES BANK-27JUN2019 FUT  #</t>
  </si>
  <si>
    <t>SBIN-27JUN2019 FUT  #</t>
  </si>
  <si>
    <t>CENTURY TEX-27JUN2019 FUT  #</t>
  </si>
  <si>
    <t>MARUTI SUZUKI-27JUN2019 FUT  #</t>
  </si>
  <si>
    <t>TATA STEEL-27JUN2019 FUT  #</t>
  </si>
  <si>
    <t>Ferrous Metals</t>
  </si>
  <si>
    <t>HDFC-27JUN2019 FUT  #</t>
  </si>
  <si>
    <t>Foreign Securities / ADRs / GDRs</t>
  </si>
  <si>
    <t>Alphabet INC</t>
  </si>
  <si>
    <t>US02079K1079</t>
  </si>
  <si>
    <t>Internet and Technology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</si>
  <si>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</si>
  <si>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</si>
  <si>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</si>
  <si>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</si>
  <si>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</si>
  <si>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</si>
  <si>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</si>
  <si>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Amazon Com INC</t>
  </si>
  <si>
    <t>US0231351067</t>
  </si>
  <si>
    <t>Consumer Services</t>
  </si>
  <si>
    <t>3M CO</t>
  </si>
  <si>
    <t>US88579Y1010</t>
  </si>
  <si>
    <t>Industrial Conglomerates</t>
  </si>
  <si>
    <t>CUR_USDINR-29JUL2019 FUT  #</t>
  </si>
  <si>
    <t>Misc.</t>
  </si>
  <si>
    <t>CUR_USDINR-26JUN2019 FUT  #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</si>
  <si>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</si>
  <si>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</si>
  <si>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</si>
  <si>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</si>
  <si>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</si>
  <si>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</si>
  <si>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</si>
  <si>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</si>
  <si>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</si>
  <si>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</si>
  <si>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</si>
  <si>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</si>
  <si>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</si>
  <si>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</si>
  <si>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</si>
  <si>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</si>
  <si>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</si>
  <si>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</si>
  <si>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</si>
  <si>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</si>
  <si>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</si>
  <si>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</si>
  <si>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</si>
  <si>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</si>
  <si>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</si>
  <si>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</si>
  <si>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</si>
  <si>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</si>
  <si>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May 02, 2019 (Rs.)</t>
  </si>
  <si>
    <t>May 31, 2019 (Rs.)</t>
  </si>
  <si>
    <t>Face Value per unit = Rs.10/-</t>
  </si>
  <si>
    <t>(4)</t>
  </si>
  <si>
    <t>No Dividend declared during the period ended May 31, 2019</t>
  </si>
  <si>
    <t>(5)</t>
  </si>
  <si>
    <t>No Bonus declared during the period ended May 31, 2019</t>
  </si>
  <si>
    <t>(6)</t>
  </si>
  <si>
    <t>Total outstanding exposure in derivative instruments as on May 31, 2019: Rs.(6,370,838,679.60)</t>
  </si>
  <si>
    <t>For details on derivatives positions for the period ended May 31, please refer to derivatives disclosure table given in the Monthly Portfolio.</t>
  </si>
  <si>
    <t>(7)</t>
  </si>
  <si>
    <t>Total investment in Foreign Securities / ADRs / GDRs as on May 31, 2019: Rs.4,957,272,300.09</t>
  </si>
  <si>
    <t>(8)</t>
  </si>
  <si>
    <t>Total Commission paid in the month of May 2019:2,702,890.25</t>
  </si>
  <si>
    <t>(9)</t>
  </si>
  <si>
    <t>Total Brokerage paid for Buying/ Selling of Investment for May 2019 is Rs.1,566,018.47</t>
  </si>
  <si>
    <t>(10)</t>
  </si>
  <si>
    <t>Portfolio Turnover Ratio (Including Equity Arbitrage): 221.16%</t>
  </si>
  <si>
    <t>(11)</t>
  </si>
  <si>
    <t>Portfolio Turnover Ratio (Excluding Equity Arbitrage):4.25%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</si>
  <si>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</si>
  <si>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</si>
  <si>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</si>
  <si>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</si>
  <si>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</si>
  <si>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</si>
  <si>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</si>
  <si>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</si>
  <si>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</si>
  <si>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</si>
  <si>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</si>
  <si>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</si>
  <si>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268.20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</si>
  <si>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</si>
  <si>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</si>
  <si>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</si>
  <si>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</si>
  <si>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</si>
  <si>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</si>
  <si>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</si>
  <si>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</si>
  <si>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</si>
  <si>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</si>
  <si>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Weighted Average Expense Ratio as on 31/05/2019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</si>
  <si>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</si>
  <si>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May 31, 2019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</si>
  <si>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</si>
  <si>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</si>
  <si>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</si>
  <si>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</si>
  <si>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</si>
  <si>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</si>
  <si>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</si>
  <si>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</si>
  <si>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</si>
  <si>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</si>
  <si>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</si>
  <si>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</si>
  <si>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07.28% GOVT STOCK - 03/06/2019</t>
  </si>
  <si>
    <t>IN0020130038</t>
  </si>
  <si>
    <t>Sovereign</t>
  </si>
  <si>
    <t>7.86% RAJASTHAN SDL 2019 23/06/2019</t>
  </si>
  <si>
    <t>IN2920160057</t>
  </si>
  <si>
    <t>Total (B)</t>
  </si>
  <si>
    <t>IOCL CP  17 Jun 2019</t>
  </si>
  <si>
    <t>INE242A14LH5</t>
  </si>
  <si>
    <t>ICRA A1+</t>
  </si>
  <si>
    <t xml:space="preserve">HDFC Ltd CP 27 Jun 2019 </t>
  </si>
  <si>
    <t>INE001A14UD5</t>
  </si>
  <si>
    <t>NTPC LTD CP 12 Jul 2019</t>
  </si>
  <si>
    <t>INE733E14369</t>
  </si>
  <si>
    <t xml:space="preserve">NABARD CP  31 Jul 2019 </t>
  </si>
  <si>
    <t>INE261F14FM6</t>
  </si>
  <si>
    <t>Total of CP &amp; CD</t>
  </si>
  <si>
    <t>Treasury bills</t>
  </si>
  <si>
    <t>91 Days T Bill - 11 07 2019</t>
  </si>
  <si>
    <t>IN002019X029</t>
  </si>
  <si>
    <t>182 Days T Bill - 06 06 2019</t>
  </si>
  <si>
    <t>IN002018Y367</t>
  </si>
  <si>
    <t>91 Days T Bill - 04 07 2019</t>
  </si>
  <si>
    <t>IN002019X011</t>
  </si>
  <si>
    <t>91 Days T Bill - 01 08 2019</t>
  </si>
  <si>
    <t>IN002019X052</t>
  </si>
  <si>
    <t>182 Days T Bill - 15 08 2019</t>
  </si>
  <si>
    <t>IN002018Y466</t>
  </si>
  <si>
    <t>91 Days T Bill - 22 08 2019</t>
  </si>
  <si>
    <t>IN002019X086</t>
  </si>
  <si>
    <t>91 Days T Bill - 29 08 2019</t>
  </si>
  <si>
    <t>IN002019X094</t>
  </si>
  <si>
    <t>91 Days T Bill - 13 06 2019</t>
  </si>
  <si>
    <t>IN002018X542</t>
  </si>
  <si>
    <t>91 Days T Bill - 27 06 2019</t>
  </si>
  <si>
    <t>IN002018X567</t>
  </si>
  <si>
    <t>91 Days T Bill - 18 07 2019</t>
  </si>
  <si>
    <t>IN002019X037</t>
  </si>
  <si>
    <t>364 Days T Bill - 25 07 2019</t>
  </si>
  <si>
    <t>IN002018Z174</t>
  </si>
  <si>
    <t>182 Days T Bill - 08 08 2019</t>
  </si>
  <si>
    <t>IN002018Y458</t>
  </si>
  <si>
    <t>Total of T-Bills</t>
  </si>
  <si>
    <t>(iv)</t>
  </si>
  <si>
    <t>Tri-Party Repo ^</t>
  </si>
  <si>
    <t>C</t>
  </si>
  <si>
    <r>
      <t xml:space="preserve">TERM DEPOSITS PLACED AS MARGIN </t>
    </r>
    <r>
      <rPr>
        <b/>
        <sz val="10"/>
        <rFont val="Arial"/>
        <family val="2"/>
      </rPr>
      <t>^</t>
    </r>
  </si>
  <si>
    <t>HDFC Bank Ltd. (91 Days FD - MD 18 Jun 2019)</t>
  </si>
  <si>
    <t>HDFC Bank Ltd. (368 Days FD - MD 04 Oct 2019)</t>
  </si>
  <si>
    <t xml:space="preserve">Total (C) </t>
  </si>
  <si>
    <t>D</t>
  </si>
  <si>
    <t>OTHERS ^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</si>
  <si>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</si>
  <si>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</si>
  <si>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</si>
  <si>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</si>
  <si>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</si>
  <si>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</si>
  <si>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May 2,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</si>
  <si>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</si>
  <si>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</si>
  <si>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</si>
  <si>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</si>
  <si>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</si>
  <si>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</si>
  <si>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</si>
  <si>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</si>
  <si>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</si>
  <si>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</si>
  <si>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</si>
  <si>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</si>
  <si>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</si>
  <si>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</si>
  <si>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</si>
  <si>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</si>
  <si>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</si>
  <si>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2019-05-06</t>
  </si>
  <si>
    <t>LFWDZ</t>
  </si>
  <si>
    <t>2019-05-13</t>
  </si>
  <si>
    <t>2019-05-20</t>
  </si>
  <si>
    <t>2019-05-27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</si>
  <si>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</si>
  <si>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</si>
  <si>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</si>
  <si>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</si>
  <si>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</si>
  <si>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</si>
  <si>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</si>
  <si>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</si>
  <si>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May 31, 2019: Nil</t>
  </si>
  <si>
    <t>Total investment in Foreign Securities / ADRs / GDRs as on May 31, 2019: Nil</t>
  </si>
  <si>
    <t>Details of transactions of "Credit Default Swap" for half year ended May 31, 2019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</si>
  <si>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</si>
  <si>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</si>
  <si>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</si>
  <si>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</si>
  <si>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</si>
  <si>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</si>
  <si>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33.96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</si>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</sst>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0.00"/>
    <numFmt numFmtId="170" formatCode="#,##0.00"/>
    <numFmt numFmtId="171" formatCode="#,##0"/>
    <numFmt numFmtId="172" formatCode="#,##0.00%\ ;\(#,##0.00%\)"/>
    <numFmt numFmtId="173" formatCode="0.0000"/>
    <numFmt numFmtId="174" formatCode="MM/DD/YY"/>
    <numFmt numFmtId="175" formatCode="0.00000"/>
    <numFmt numFmtId="176" formatCode="MMM\-YY"/>
    <numFmt numFmtId="177" formatCode="0.00000000"/>
    <numFmt numFmtId="178" formatCode="#,##0.00000000"/>
  </numFmts>
  <fonts count="30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indexed="59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3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6" fillId="0" borderId="2" xfId="38" applyNumberFormat="1" applyFont="1" applyFill="1" applyBorder="1" applyAlignment="1" applyProtection="1">
      <alignment horizontal="center" vertical="center" wrapText="1"/>
      <protection/>
    </xf>
    <xf numFmtId="169" fontId="7" fillId="0" borderId="0" xfId="0" applyNumberFormat="1" applyFont="1" applyFill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0" borderId="2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 wrapText="1"/>
    </xf>
    <xf numFmtId="164" fontId="9" fillId="3" borderId="0" xfId="28" applyFont="1" applyFill="1" applyBorder="1" applyAlignment="1">
      <alignment horizontal="center" vertical="center" wrapText="1"/>
      <protection/>
    </xf>
    <xf numFmtId="164" fontId="10" fillId="2" borderId="2" xfId="0" applyFont="1" applyFill="1" applyBorder="1" applyAlignment="1">
      <alignment horizontal="center"/>
    </xf>
    <xf numFmtId="164" fontId="0" fillId="3" borderId="3" xfId="28" applyFill="1" applyBorder="1" applyAlignment="1">
      <alignment vertical="center" wrapText="1"/>
      <protection/>
    </xf>
    <xf numFmtId="164" fontId="0" fillId="3" borderId="0" xfId="28" applyFill="1" applyAlignment="1">
      <alignment vertical="center" wrapText="1"/>
      <protection/>
    </xf>
    <xf numFmtId="170" fontId="0" fillId="3" borderId="0" xfId="28" applyNumberFormat="1" applyFill="1" applyAlignment="1">
      <alignment vertical="center" wrapText="1"/>
      <protection/>
    </xf>
    <xf numFmtId="164" fontId="0" fillId="3" borderId="4" xfId="28" applyFill="1" applyBorder="1" applyAlignment="1">
      <alignment vertical="center" wrapText="1"/>
      <protection/>
    </xf>
    <xf numFmtId="164" fontId="11" fillId="3" borderId="5" xfId="28" applyFont="1" applyFill="1" applyBorder="1" applyAlignment="1">
      <alignment horizontal="center" vertical="center" wrapText="1"/>
      <protection/>
    </xf>
    <xf numFmtId="164" fontId="13" fillId="3" borderId="5" xfId="29" applyNumberFormat="1" applyFont="1" applyFill="1" applyBorder="1" applyAlignment="1" applyProtection="1">
      <alignment horizontal="center" vertical="center" wrapText="1"/>
      <protection/>
    </xf>
    <xf numFmtId="164" fontId="0" fillId="3" borderId="2" xfId="28" applyFill="1" applyBorder="1" applyAlignment="1">
      <alignment vertical="center" wrapText="1"/>
      <protection/>
    </xf>
    <xf numFmtId="170" fontId="0" fillId="3" borderId="2" xfId="28" applyNumberFormat="1" applyFill="1" applyBorder="1" applyAlignment="1">
      <alignment vertical="center" wrapText="1"/>
      <protection/>
    </xf>
    <xf numFmtId="164" fontId="14" fillId="3" borderId="2" xfId="28" applyFont="1" applyFill="1" applyBorder="1" applyAlignment="1">
      <alignment horizontal="center" vertical="center"/>
      <protection/>
    </xf>
    <xf numFmtId="164" fontId="11" fillId="0" borderId="2" xfId="28" applyFont="1" applyBorder="1" applyAlignment="1">
      <alignment horizontal="left" vertical="center" wrapText="1"/>
      <protection/>
    </xf>
    <xf numFmtId="164" fontId="11" fillId="0" borderId="2" xfId="28" applyFont="1" applyBorder="1" applyAlignment="1">
      <alignment horizontal="center" vertical="center" wrapText="1"/>
      <protection/>
    </xf>
    <xf numFmtId="170" fontId="11" fillId="3" borderId="2" xfId="28" applyNumberFormat="1" applyFont="1" applyFill="1" applyBorder="1" applyAlignment="1">
      <alignment horizontal="center" vertical="center" wrapText="1"/>
      <protection/>
    </xf>
    <xf numFmtId="164" fontId="0" fillId="0" borderId="2" xfId="28" applyBorder="1">
      <alignment/>
      <protection/>
    </xf>
    <xf numFmtId="164" fontId="11" fillId="0" borderId="2" xfId="28" applyFont="1" applyBorder="1">
      <alignment/>
      <protection/>
    </xf>
    <xf numFmtId="171" fontId="11" fillId="0" borderId="2" xfId="28" applyNumberFormat="1" applyFont="1" applyBorder="1" applyAlignment="1">
      <alignment horizontal="center"/>
      <protection/>
    </xf>
    <xf numFmtId="170" fontId="0" fillId="0" borderId="2" xfId="28" applyNumberFormat="1" applyBorder="1">
      <alignment/>
      <protection/>
    </xf>
    <xf numFmtId="164" fontId="0" fillId="0" borderId="2" xfId="28" applyFont="1" applyBorder="1" applyAlignment="1">
      <alignment horizontal="center"/>
      <protection/>
    </xf>
    <xf numFmtId="170" fontId="11" fillId="0" borderId="2" xfId="28" applyNumberFormat="1" applyFont="1" applyBorder="1">
      <alignment/>
      <protection/>
    </xf>
    <xf numFmtId="171" fontId="11" fillId="0" borderId="2" xfId="28" applyNumberFormat="1" applyFont="1" applyBorder="1">
      <alignment/>
      <protection/>
    </xf>
    <xf numFmtId="171" fontId="0" fillId="0" borderId="2" xfId="28" applyNumberFormat="1" applyBorder="1">
      <alignment/>
      <protection/>
    </xf>
    <xf numFmtId="164" fontId="15" fillId="0" borderId="2" xfId="28" applyFont="1" applyBorder="1" applyAlignment="1">
      <alignment horizontal="center"/>
      <protection/>
    </xf>
    <xf numFmtId="167" fontId="15" fillId="0" borderId="2" xfId="28" applyNumberFormat="1" applyFont="1" applyFill="1" applyBorder="1" applyAlignment="1" applyProtection="1">
      <alignment horizontal="left"/>
      <protection/>
    </xf>
    <xf numFmtId="167" fontId="15" fillId="0" borderId="2" xfId="0" applyNumberFormat="1" applyFont="1" applyBorder="1" applyAlignment="1">
      <alignment/>
    </xf>
    <xf numFmtId="170" fontId="15" fillId="0" borderId="2" xfId="28" applyNumberFormat="1" applyFont="1" applyFill="1" applyBorder="1" applyAlignment="1" applyProtection="1">
      <alignment horizontal="right"/>
      <protection/>
    </xf>
    <xf numFmtId="168" fontId="15" fillId="0" borderId="2" xfId="28" applyNumberFormat="1" applyFont="1" applyFill="1" applyBorder="1" applyAlignment="1" applyProtection="1">
      <alignment horizontal="right"/>
      <protection/>
    </xf>
    <xf numFmtId="164" fontId="11" fillId="0" borderId="2" xfId="30" applyFont="1" applyBorder="1">
      <alignment/>
      <protection/>
    </xf>
    <xf numFmtId="164" fontId="15" fillId="0" borderId="2" xfId="30" applyFont="1" applyBorder="1" applyAlignment="1">
      <alignment horizontal="left"/>
      <protection/>
    </xf>
    <xf numFmtId="170" fontId="15" fillId="0" borderId="2" xfId="28" applyNumberFormat="1" applyFont="1" applyBorder="1">
      <alignment/>
      <protection/>
    </xf>
    <xf numFmtId="170" fontId="16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5" fillId="0" borderId="2" xfId="28" applyNumberFormat="1" applyFont="1" applyBorder="1" applyAlignment="1">
      <alignment horizontal="left"/>
      <protection/>
    </xf>
    <xf numFmtId="170" fontId="15" fillId="0" borderId="2" xfId="28" applyNumberFormat="1" applyFont="1" applyBorder="1" applyAlignment="1">
      <alignment horizontal="right"/>
      <protection/>
    </xf>
    <xf numFmtId="170" fontId="15" fillId="0" borderId="2" xfId="23" applyNumberFormat="1" applyFont="1" applyFill="1" applyBorder="1" applyAlignment="1" applyProtection="1">
      <alignment horizontal="right"/>
      <protection/>
    </xf>
    <xf numFmtId="168" fontId="15" fillId="0" borderId="2" xfId="30" applyNumberFormat="1" applyFont="1" applyBorder="1">
      <alignment/>
      <protection/>
    </xf>
    <xf numFmtId="167" fontId="15" fillId="0" borderId="2" xfId="28" applyNumberFormat="1" applyFont="1" applyBorder="1">
      <alignment/>
      <protection/>
    </xf>
    <xf numFmtId="168" fontId="15" fillId="0" borderId="2" xfId="28" applyNumberFormat="1" applyFont="1" applyBorder="1" applyAlignment="1">
      <alignment horizontal="right"/>
      <protection/>
    </xf>
    <xf numFmtId="164" fontId="15" fillId="0" borderId="2" xfId="28" applyFont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5" fillId="0" borderId="2" xfId="28" applyFont="1" applyBorder="1">
      <alignment/>
      <protection/>
    </xf>
    <xf numFmtId="170" fontId="15" fillId="0" borderId="2" xfId="0" applyNumberFormat="1" applyFont="1" applyBorder="1" applyAlignment="1">
      <alignment horizontal="right"/>
    </xf>
    <xf numFmtId="168" fontId="15" fillId="0" borderId="2" xfId="0" applyNumberFormat="1" applyFont="1" applyBorder="1" applyAlignment="1">
      <alignment horizontal="right"/>
    </xf>
    <xf numFmtId="172" fontId="18" fillId="0" borderId="2" xfId="0" applyNumberFormat="1" applyFont="1" applyBorder="1" applyAlignment="1">
      <alignment horizontal="right"/>
    </xf>
    <xf numFmtId="170" fontId="15" fillId="0" borderId="2" xfId="28" applyNumberFormat="1" applyFont="1" applyBorder="1" applyAlignment="1">
      <alignment horizontal="right"/>
      <protection/>
    </xf>
    <xf numFmtId="167" fontId="15" fillId="0" borderId="2" xfId="28" applyNumberFormat="1" applyFont="1" applyBorder="1" applyAlignment="1">
      <alignment horizontal="left"/>
      <protection/>
    </xf>
    <xf numFmtId="167" fontId="15" fillId="0" borderId="2" xfId="0" applyNumberFormat="1" applyFont="1" applyBorder="1" applyAlignment="1">
      <alignment/>
    </xf>
    <xf numFmtId="170" fontId="19" fillId="0" borderId="2" xfId="0" applyNumberFormat="1" applyFont="1" applyBorder="1" applyAlignment="1">
      <alignment/>
    </xf>
    <xf numFmtId="164" fontId="19" fillId="0" borderId="2" xfId="0" applyFont="1" applyBorder="1" applyAlignment="1">
      <alignment/>
    </xf>
    <xf numFmtId="170" fontId="11" fillId="0" borderId="2" xfId="28" applyNumberFormat="1" applyFont="1" applyBorder="1" applyAlignment="1">
      <alignment horizontal="right"/>
      <protection/>
    </xf>
    <xf numFmtId="168" fontId="11" fillId="0" borderId="2" xfId="28" applyNumberFormat="1" applyFont="1" applyBorder="1">
      <alignment/>
      <protection/>
    </xf>
    <xf numFmtId="164" fontId="0" fillId="0" borderId="2" xfId="28" applyFont="1" applyBorder="1">
      <alignment/>
      <protection/>
    </xf>
    <xf numFmtId="170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4" fillId="0" borderId="2" xfId="28" applyFont="1" applyBorder="1">
      <alignment/>
      <protection/>
    </xf>
    <xf numFmtId="170" fontId="4" fillId="0" borderId="2" xfId="23" applyNumberFormat="1" applyFont="1" applyFill="1" applyBorder="1" applyAlignment="1" applyProtection="1">
      <alignment horizontal="right"/>
      <protection/>
    </xf>
    <xf numFmtId="164" fontId="11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6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4" fontId="11" fillId="0" borderId="2" xfId="0" applyFont="1" applyBorder="1" applyAlignment="1">
      <alignment horizontal="left"/>
    </xf>
    <xf numFmtId="168" fontId="15" fillId="0" borderId="2" xfId="23" applyNumberFormat="1" applyFont="1" applyFill="1" applyBorder="1" applyAlignment="1" applyProtection="1">
      <alignment horizontal="right"/>
      <protection/>
    </xf>
    <xf numFmtId="164" fontId="5" fillId="0" borderId="2" xfId="0" applyFont="1" applyBorder="1" applyAlignment="1">
      <alignment horizontal="left"/>
    </xf>
    <xf numFmtId="170" fontId="11" fillId="0" borderId="2" xfId="23" applyNumberFormat="1" applyFont="1" applyFill="1" applyBorder="1" applyAlignment="1" applyProtection="1">
      <alignment horizontal="right"/>
      <protection/>
    </xf>
    <xf numFmtId="168" fontId="11" fillId="0" borderId="2" xfId="23" applyNumberFormat="1" applyFont="1" applyFill="1" applyBorder="1" applyAlignment="1" applyProtection="1">
      <alignment horizontal="right"/>
      <protection/>
    </xf>
    <xf numFmtId="170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70" fontId="11" fillId="0" borderId="2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4" fontId="0" fillId="3" borderId="1" xfId="28" applyFill="1" applyBorder="1">
      <alignment/>
      <protection/>
    </xf>
    <xf numFmtId="164" fontId="0" fillId="3" borderId="6" xfId="28" applyFill="1" applyBorder="1">
      <alignment/>
      <protection/>
    </xf>
    <xf numFmtId="170" fontId="0" fillId="3" borderId="6" xfId="28" applyNumberFormat="1" applyFill="1" applyBorder="1">
      <alignment/>
      <protection/>
    </xf>
    <xf numFmtId="170" fontId="11" fillId="3" borderId="6" xfId="28" applyNumberFormat="1" applyFont="1" applyFill="1" applyBorder="1" applyAlignment="1">
      <alignment horizontal="left"/>
      <protection/>
    </xf>
    <xf numFmtId="168" fontId="0" fillId="3" borderId="7" xfId="28" applyNumberFormat="1" applyFont="1" applyFill="1" applyBorder="1">
      <alignment/>
      <protection/>
    </xf>
    <xf numFmtId="164" fontId="11" fillId="3" borderId="3" xfId="28" applyFont="1" applyFill="1" applyBorder="1">
      <alignment/>
      <protection/>
    </xf>
    <xf numFmtId="164" fontId="0" fillId="3" borderId="0" xfId="28" applyFill="1">
      <alignment/>
      <protection/>
    </xf>
    <xf numFmtId="169" fontId="0" fillId="3" borderId="0" xfId="28" applyNumberFormat="1" applyFill="1">
      <alignment/>
      <protection/>
    </xf>
    <xf numFmtId="170" fontId="0" fillId="3" borderId="0" xfId="28" applyNumberFormat="1" applyFill="1">
      <alignment/>
      <protection/>
    </xf>
    <xf numFmtId="164" fontId="0" fillId="3" borderId="4" xfId="28" applyFont="1" applyFill="1" applyBorder="1">
      <alignment/>
      <protection/>
    </xf>
    <xf numFmtId="164" fontId="15" fillId="3" borderId="3" xfId="28" applyFont="1" applyFill="1" applyBorder="1" applyAlignment="1">
      <alignment horizontal="center"/>
      <protection/>
    </xf>
    <xf numFmtId="164" fontId="15" fillId="3" borderId="0" xfId="28" applyFont="1" applyFill="1">
      <alignment/>
      <protection/>
    </xf>
    <xf numFmtId="170" fontId="15" fillId="3" borderId="0" xfId="28" applyNumberFormat="1" applyFont="1" applyFill="1">
      <alignment/>
      <protection/>
    </xf>
    <xf numFmtId="164" fontId="15" fillId="3" borderId="4" xfId="28" applyFont="1" applyFill="1" applyBorder="1">
      <alignment/>
      <protection/>
    </xf>
    <xf numFmtId="164" fontId="16" fillId="3" borderId="0" xfId="28" applyFont="1" applyFill="1">
      <alignment/>
      <protection/>
    </xf>
    <xf numFmtId="164" fontId="16" fillId="3" borderId="0" xfId="28" applyFont="1" applyFill="1" applyAlignment="1">
      <alignment horizontal="right"/>
      <protection/>
    </xf>
    <xf numFmtId="164" fontId="16" fillId="3" borderId="4" xfId="28" applyFont="1" applyFill="1" applyBorder="1" applyAlignment="1">
      <alignment wrapText="1"/>
      <protection/>
    </xf>
    <xf numFmtId="173" fontId="15" fillId="3" borderId="0" xfId="28" applyNumberFormat="1" applyFont="1" applyFill="1">
      <alignment/>
      <protection/>
    </xf>
    <xf numFmtId="164" fontId="0" fillId="0" borderId="3" xfId="0" applyBorder="1" applyAlignment="1">
      <alignment/>
    </xf>
    <xf numFmtId="164" fontId="15" fillId="0" borderId="0" xfId="38" applyNumberFormat="1" applyFont="1" applyFill="1" applyBorder="1" applyAlignment="1" applyProtection="1">
      <alignment horizontal="left" vertical="top"/>
      <protection/>
    </xf>
    <xf numFmtId="164" fontId="15" fillId="0" borderId="0" xfId="28" applyFont="1">
      <alignment/>
      <protection/>
    </xf>
    <xf numFmtId="168" fontId="15" fillId="0" borderId="0" xfId="28" applyNumberFormat="1" applyFont="1" applyAlignment="1">
      <alignment horizontal="left"/>
      <protection/>
    </xf>
    <xf numFmtId="164" fontId="15" fillId="3" borderId="3" xfId="28" applyFont="1" applyFill="1" applyBorder="1" applyAlignment="1">
      <alignment horizontal="right"/>
      <protection/>
    </xf>
    <xf numFmtId="164" fontId="20" fillId="3" borderId="8" xfId="28" applyFont="1" applyFill="1" applyBorder="1" applyAlignment="1">
      <alignment horizontal="right" vertical="center"/>
      <protection/>
    </xf>
    <xf numFmtId="164" fontId="15" fillId="3" borderId="9" xfId="28" applyFont="1" applyFill="1" applyBorder="1">
      <alignment/>
      <protection/>
    </xf>
    <xf numFmtId="170" fontId="15" fillId="3" borderId="9" xfId="28" applyNumberFormat="1" applyFont="1" applyFill="1" applyBorder="1">
      <alignment/>
      <protection/>
    </xf>
    <xf numFmtId="164" fontId="15" fillId="3" borderId="10" xfId="28" applyFont="1" applyFill="1" applyBorder="1">
      <alignment/>
      <protection/>
    </xf>
    <xf numFmtId="164" fontId="4" fillId="0" borderId="2" xfId="0" applyFont="1" applyFill="1" applyBorder="1" applyAlignment="1">
      <alignment horizontal="center" vertical="top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73" fontId="6" fillId="3" borderId="2" xfId="28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4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top" wrapText="1"/>
    </xf>
    <xf numFmtId="164" fontId="6" fillId="3" borderId="11" xfId="28" applyFont="1" applyFill="1" applyBorder="1" applyAlignment="1">
      <alignment vertical="center" wrapText="1"/>
      <protection/>
    </xf>
    <xf numFmtId="164" fontId="6" fillId="3" borderId="0" xfId="28" applyFont="1" applyFill="1" applyAlignment="1">
      <alignment vertical="center" wrapText="1"/>
      <protection/>
    </xf>
    <xf numFmtId="170" fontId="6" fillId="3" borderId="0" xfId="28" applyNumberFormat="1" applyFont="1" applyFill="1" applyAlignment="1">
      <alignment vertical="center" wrapText="1"/>
      <protection/>
    </xf>
    <xf numFmtId="169" fontId="6" fillId="3" borderId="12" xfId="28" applyNumberFormat="1" applyFont="1" applyFill="1" applyBorder="1" applyAlignment="1">
      <alignment vertical="center" wrapText="1"/>
      <protection/>
    </xf>
    <xf numFmtId="164" fontId="21" fillId="3" borderId="13" xfId="28" applyFont="1" applyFill="1" applyBorder="1" applyAlignment="1">
      <alignment horizontal="center" vertical="center" wrapText="1"/>
      <protection/>
    </xf>
    <xf numFmtId="164" fontId="23" fillId="3" borderId="13" xfId="29" applyNumberFormat="1" applyFont="1" applyFill="1" applyBorder="1" applyAlignment="1" applyProtection="1">
      <alignment horizontal="center" vertical="center" wrapText="1"/>
      <protection/>
    </xf>
    <xf numFmtId="164" fontId="6" fillId="3" borderId="14" xfId="28" applyFont="1" applyFill="1" applyBorder="1" applyAlignment="1">
      <alignment vertical="center" wrapText="1"/>
      <protection/>
    </xf>
    <xf numFmtId="164" fontId="6" fillId="3" borderId="5" xfId="28" applyFont="1" applyFill="1" applyBorder="1" applyAlignment="1">
      <alignment vertical="center" wrapText="1"/>
      <protection/>
    </xf>
    <xf numFmtId="170" fontId="6" fillId="3" borderId="5" xfId="28" applyNumberFormat="1" applyFont="1" applyFill="1" applyBorder="1" applyAlignment="1">
      <alignment vertical="center" wrapText="1"/>
      <protection/>
    </xf>
    <xf numFmtId="169" fontId="6" fillId="3" borderId="15" xfId="28" applyNumberFormat="1" applyFont="1" applyFill="1" applyBorder="1" applyAlignment="1">
      <alignment vertical="center" wrapText="1"/>
      <protection/>
    </xf>
    <xf numFmtId="164" fontId="21" fillId="3" borderId="16" xfId="28" applyFont="1" applyFill="1" applyBorder="1" applyAlignment="1">
      <alignment horizontal="center" vertical="center"/>
      <protection/>
    </xf>
    <xf numFmtId="164" fontId="5" fillId="2" borderId="17" xfId="0" applyFont="1" applyFill="1" applyBorder="1" applyAlignment="1">
      <alignment vertical="top" wrapText="1"/>
    </xf>
    <xf numFmtId="164" fontId="21" fillId="0" borderId="11" xfId="28" applyFont="1" applyBorder="1" applyAlignment="1">
      <alignment horizontal="center"/>
      <protection/>
    </xf>
    <xf numFmtId="164" fontId="21" fillId="0" borderId="0" xfId="0" applyFont="1" applyAlignment="1">
      <alignment horizontal="left"/>
    </xf>
    <xf numFmtId="164" fontId="6" fillId="0" borderId="0" xfId="0" applyFont="1" applyAlignment="1">
      <alignment horizontal="right"/>
    </xf>
    <xf numFmtId="164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170" fontId="23" fillId="0" borderId="12" xfId="0" applyNumberFormat="1" applyFont="1" applyBorder="1" applyAlignment="1">
      <alignment/>
    </xf>
    <xf numFmtId="164" fontId="21" fillId="0" borderId="11" xfId="28" applyFont="1" applyBorder="1" applyAlignment="1">
      <alignment horizontal="right"/>
      <protection/>
    </xf>
    <xf numFmtId="170" fontId="23" fillId="0" borderId="0" xfId="0" applyNumberFormat="1" applyFont="1" applyAlignment="1">
      <alignment horizontal="right"/>
    </xf>
    <xf numFmtId="170" fontId="23" fillId="0" borderId="12" xfId="0" applyNumberFormat="1" applyFont="1" applyBorder="1" applyAlignment="1">
      <alignment horizontal="right"/>
    </xf>
    <xf numFmtId="164" fontId="21" fillId="0" borderId="11" xfId="0" applyFont="1" applyBorder="1" applyAlignment="1">
      <alignment horizontal="right"/>
    </xf>
    <xf numFmtId="164" fontId="6" fillId="3" borderId="18" xfId="28" applyFont="1" applyFill="1" applyBorder="1" applyAlignment="1">
      <alignment horizontal="center"/>
      <protection/>
    </xf>
    <xf numFmtId="164" fontId="21" fillId="3" borderId="19" xfId="0" applyFont="1" applyFill="1" applyBorder="1" applyAlignment="1">
      <alignment horizontal="left"/>
    </xf>
    <xf numFmtId="164" fontId="21" fillId="3" borderId="19" xfId="0" applyFont="1" applyFill="1" applyBorder="1" applyAlignment="1">
      <alignment horizontal="right"/>
    </xf>
    <xf numFmtId="164" fontId="23" fillId="3" borderId="19" xfId="0" applyFont="1" applyFill="1" applyBorder="1" applyAlignment="1">
      <alignment/>
    </xf>
    <xf numFmtId="170" fontId="21" fillId="3" borderId="19" xfId="0" applyNumberFormat="1" applyFont="1" applyFill="1" applyBorder="1" applyAlignment="1">
      <alignment/>
    </xf>
    <xf numFmtId="170" fontId="21" fillId="3" borderId="20" xfId="0" applyNumberFormat="1" applyFont="1" applyFill="1" applyBorder="1" applyAlignment="1">
      <alignment/>
    </xf>
    <xf numFmtId="164" fontId="6" fillId="0" borderId="11" xfId="28" applyFont="1" applyBorder="1" applyAlignment="1">
      <alignment horizontal="center"/>
      <protection/>
    </xf>
    <xf numFmtId="164" fontId="21" fillId="0" borderId="0" xfId="0" applyFont="1" applyAlignment="1">
      <alignment horizontal="right"/>
    </xf>
    <xf numFmtId="170" fontId="21" fillId="0" borderId="0" xfId="0" applyNumberFormat="1" applyFont="1" applyAlignment="1">
      <alignment/>
    </xf>
    <xf numFmtId="170" fontId="21" fillId="0" borderId="12" xfId="0" applyNumberFormat="1" applyFont="1" applyBorder="1" applyAlignment="1">
      <alignment/>
    </xf>
    <xf numFmtId="164" fontId="6" fillId="0" borderId="0" xfId="0" applyFont="1" applyAlignment="1">
      <alignment horizontal="left"/>
    </xf>
    <xf numFmtId="171" fontId="6" fillId="0" borderId="0" xfId="28" applyNumberFormat="1" applyFont="1">
      <alignment/>
      <protection/>
    </xf>
    <xf numFmtId="164" fontId="21" fillId="0" borderId="21" xfId="28" applyFont="1" applyBorder="1" applyAlignment="1">
      <alignment horizontal="center" vertical="center"/>
      <protection/>
    </xf>
    <xf numFmtId="164" fontId="21" fillId="3" borderId="22" xfId="0" applyFont="1" applyFill="1" applyBorder="1" applyAlignment="1">
      <alignment horizontal="left"/>
    </xf>
    <xf numFmtId="164" fontId="6" fillId="0" borderId="22" xfId="0" applyFont="1" applyBorder="1" applyAlignment="1">
      <alignment horizontal="left" vertical="center"/>
    </xf>
    <xf numFmtId="164" fontId="6" fillId="0" borderId="22" xfId="0" applyFont="1" applyBorder="1" applyAlignment="1">
      <alignment horizontal="left"/>
    </xf>
    <xf numFmtId="164" fontId="23" fillId="0" borderId="22" xfId="0" applyFont="1" applyBorder="1" applyAlignment="1">
      <alignment/>
    </xf>
    <xf numFmtId="171" fontId="6" fillId="0" borderId="22" xfId="28" applyNumberFormat="1" applyFont="1" applyBorder="1" applyAlignment="1">
      <alignment vertical="center"/>
      <protection/>
    </xf>
    <xf numFmtId="170" fontId="21" fillId="3" borderId="22" xfId="0" applyNumberFormat="1" applyFont="1" applyFill="1" applyBorder="1" applyAlignment="1">
      <alignment/>
    </xf>
    <xf numFmtId="170" fontId="21" fillId="3" borderId="23" xfId="0" applyNumberFormat="1" applyFont="1" applyFill="1" applyBorder="1" applyAlignment="1">
      <alignment/>
    </xf>
    <xf numFmtId="164" fontId="21" fillId="0" borderId="0" xfId="28" applyFont="1">
      <alignment/>
      <protection/>
    </xf>
    <xf numFmtId="164" fontId="6" fillId="0" borderId="0" xfId="28" applyFont="1">
      <alignment/>
      <protection/>
    </xf>
    <xf numFmtId="164" fontId="21" fillId="0" borderId="21" xfId="28" applyFont="1" applyBorder="1" applyAlignment="1">
      <alignment horizontal="right"/>
      <protection/>
    </xf>
    <xf numFmtId="164" fontId="21" fillId="0" borderId="22" xfId="0" applyFont="1" applyBorder="1" applyAlignment="1">
      <alignment horizontal="left"/>
    </xf>
    <xf numFmtId="164" fontId="6" fillId="0" borderId="22" xfId="28" applyFont="1" applyBorder="1">
      <alignment/>
      <protection/>
    </xf>
    <xf numFmtId="171" fontId="6" fillId="0" borderId="22" xfId="28" applyNumberFormat="1" applyFont="1" applyBorder="1">
      <alignment/>
      <protection/>
    </xf>
    <xf numFmtId="170" fontId="21" fillId="0" borderId="22" xfId="28" applyNumberFormat="1" applyFont="1" applyBorder="1">
      <alignment/>
      <protection/>
    </xf>
    <xf numFmtId="170" fontId="21" fillId="0" borderId="23" xfId="28" applyNumberFormat="1" applyFont="1" applyBorder="1">
      <alignment/>
      <protection/>
    </xf>
    <xf numFmtId="164" fontId="6" fillId="0" borderId="6" xfId="0" applyFont="1" applyBorder="1" applyAlignment="1">
      <alignment horizontal="left"/>
    </xf>
    <xf numFmtId="170" fontId="6" fillId="0" borderId="0" xfId="28" applyNumberFormat="1" applyFont="1">
      <alignment/>
      <protection/>
    </xf>
    <xf numFmtId="169" fontId="6" fillId="0" borderId="12" xfId="28" applyNumberFormat="1" applyFont="1" applyBorder="1">
      <alignment/>
      <protection/>
    </xf>
    <xf numFmtId="164" fontId="6" fillId="0" borderId="0" xfId="0" applyFont="1" applyBorder="1" applyAlignment="1">
      <alignment horizontal="left"/>
    </xf>
    <xf numFmtId="167" fontId="6" fillId="0" borderId="0" xfId="0" applyNumberFormat="1" applyFont="1" applyAlignment="1">
      <alignment/>
    </xf>
    <xf numFmtId="168" fontId="6" fillId="0" borderId="0" xfId="19" applyNumberFormat="1" applyFont="1" applyFill="1" applyBorder="1" applyAlignment="1" applyProtection="1">
      <alignment/>
      <protection/>
    </xf>
    <xf numFmtId="164" fontId="21" fillId="0" borderId="22" xfId="28" applyFont="1" applyBorder="1">
      <alignment/>
      <protection/>
    </xf>
    <xf numFmtId="170" fontId="24" fillId="0" borderId="0" xfId="0" applyNumberFormat="1" applyFont="1" applyAlignment="1">
      <alignment horizontal="right"/>
    </xf>
    <xf numFmtId="170" fontId="24" fillId="0" borderId="12" xfId="0" applyNumberFormat="1" applyFont="1" applyBorder="1" applyAlignment="1">
      <alignment horizontal="right"/>
    </xf>
    <xf numFmtId="164" fontId="21" fillId="3" borderId="19" xfId="28" applyFont="1" applyFill="1" applyBorder="1">
      <alignment/>
      <protection/>
    </xf>
    <xf numFmtId="170" fontId="21" fillId="3" borderId="19" xfId="28" applyNumberFormat="1" applyFont="1" applyFill="1" applyBorder="1">
      <alignment/>
      <protection/>
    </xf>
    <xf numFmtId="170" fontId="21" fillId="3" borderId="20" xfId="28" applyNumberFormat="1" applyFont="1" applyFill="1" applyBorder="1">
      <alignment/>
      <protection/>
    </xf>
    <xf numFmtId="164" fontId="23" fillId="0" borderId="0" xfId="0" applyFont="1" applyBorder="1" applyAlignment="1">
      <alignment horizontal="left"/>
    </xf>
    <xf numFmtId="164" fontId="23" fillId="0" borderId="0" xfId="0" applyFont="1" applyAlignment="1">
      <alignment horizontal="right"/>
    </xf>
    <xf numFmtId="164" fontId="23" fillId="0" borderId="9" xfId="0" applyFont="1" applyBorder="1" applyAlignment="1">
      <alignment horizontal="left"/>
    </xf>
    <xf numFmtId="164" fontId="6" fillId="3" borderId="21" xfId="28" applyFont="1" applyFill="1" applyBorder="1" applyAlignment="1">
      <alignment horizontal="center"/>
      <protection/>
    </xf>
    <xf numFmtId="164" fontId="21" fillId="3" borderId="9" xfId="0" applyFont="1" applyFill="1" applyBorder="1" applyAlignment="1">
      <alignment horizontal="left"/>
    </xf>
    <xf numFmtId="164" fontId="21" fillId="3" borderId="9" xfId="28" applyFont="1" applyFill="1" applyBorder="1">
      <alignment/>
      <protection/>
    </xf>
    <xf numFmtId="164" fontId="21" fillId="3" borderId="22" xfId="28" applyFont="1" applyFill="1" applyBorder="1">
      <alignment/>
      <protection/>
    </xf>
    <xf numFmtId="164" fontId="5" fillId="2" borderId="19" xfId="0" applyFont="1" applyFill="1" applyBorder="1" applyAlignment="1">
      <alignment vertical="top" wrapText="1"/>
    </xf>
    <xf numFmtId="164" fontId="6" fillId="3" borderId="11" xfId="28" applyFont="1" applyFill="1" applyBorder="1" applyAlignment="1">
      <alignment horizontal="center"/>
      <protection/>
    </xf>
    <xf numFmtId="164" fontId="21" fillId="3" borderId="0" xfId="28" applyFont="1" applyFill="1" applyBorder="1">
      <alignment/>
      <protection/>
    </xf>
    <xf numFmtId="170" fontId="6" fillId="3" borderId="0" xfId="28" applyNumberFormat="1" applyFont="1" applyFill="1" applyBorder="1">
      <alignment/>
      <protection/>
    </xf>
    <xf numFmtId="169" fontId="6" fillId="3" borderId="12" xfId="28" applyNumberFormat="1" applyFont="1" applyFill="1" applyBorder="1">
      <alignment/>
      <protection/>
    </xf>
    <xf numFmtId="164" fontId="21" fillId="3" borderId="11" xfId="28" applyFont="1" applyFill="1" applyBorder="1">
      <alignment/>
      <protection/>
    </xf>
    <xf numFmtId="164" fontId="6" fillId="3" borderId="0" xfId="28" applyFont="1" applyFill="1">
      <alignment/>
      <protection/>
    </xf>
    <xf numFmtId="170" fontId="6" fillId="3" borderId="0" xfId="28" applyNumberFormat="1" applyFont="1" applyFill="1">
      <alignment/>
      <protection/>
    </xf>
    <xf numFmtId="164" fontId="21" fillId="3" borderId="24" xfId="28" applyFont="1" applyFill="1" applyBorder="1">
      <alignment/>
      <protection/>
    </xf>
    <xf numFmtId="164" fontId="21" fillId="3" borderId="25" xfId="28" applyFont="1" applyFill="1" applyBorder="1">
      <alignment/>
      <protection/>
    </xf>
    <xf numFmtId="164" fontId="21" fillId="3" borderId="17" xfId="28" applyFont="1" applyFill="1" applyBorder="1" applyAlignment="1">
      <alignment horizontal="center" wrapText="1"/>
      <protection/>
    </xf>
    <xf numFmtId="169" fontId="21" fillId="3" borderId="26" xfId="28" applyNumberFormat="1" applyFont="1" applyFill="1" applyBorder="1" applyAlignment="1">
      <alignment horizontal="center" wrapText="1"/>
      <protection/>
    </xf>
    <xf numFmtId="173" fontId="6" fillId="3" borderId="17" xfId="28" applyNumberFormat="1" applyFont="1" applyFill="1" applyBorder="1">
      <alignment/>
      <protection/>
    </xf>
    <xf numFmtId="169" fontId="6" fillId="3" borderId="26" xfId="28" applyNumberFormat="1" applyFont="1" applyFill="1" applyBorder="1">
      <alignment/>
      <protection/>
    </xf>
    <xf numFmtId="173" fontId="6" fillId="3" borderId="24" xfId="28" applyNumberFormat="1" applyFont="1" applyFill="1" applyBorder="1">
      <alignment/>
      <protection/>
    </xf>
    <xf numFmtId="173" fontId="6" fillId="3" borderId="19" xfId="28" applyNumberFormat="1" applyFont="1" applyFill="1" applyBorder="1">
      <alignment/>
      <protection/>
    </xf>
    <xf numFmtId="173" fontId="6" fillId="3" borderId="25" xfId="28" applyNumberFormat="1" applyFont="1" applyFill="1" applyBorder="1">
      <alignment/>
      <protection/>
    </xf>
    <xf numFmtId="173" fontId="6" fillId="3" borderId="26" xfId="28" applyNumberFormat="1" applyFont="1" applyFill="1" applyBorder="1">
      <alignment/>
      <protection/>
    </xf>
    <xf numFmtId="173" fontId="25" fillId="3" borderId="0" xfId="28" applyNumberFormat="1" applyFont="1" applyFill="1">
      <alignment/>
      <protection/>
    </xf>
    <xf numFmtId="173" fontId="6" fillId="3" borderId="0" xfId="28" applyNumberFormat="1" applyFont="1" applyFill="1">
      <alignment/>
      <protection/>
    </xf>
    <xf numFmtId="167" fontId="6" fillId="3" borderId="11" xfId="28" applyNumberFormat="1" applyFont="1" applyFill="1" applyBorder="1" applyAlignment="1">
      <alignment horizontal="center"/>
      <protection/>
    </xf>
    <xf numFmtId="175" fontId="26" fillId="2" borderId="2" xfId="28" applyNumberFormat="1" applyFont="1" applyFill="1" applyBorder="1" applyAlignment="1">
      <alignment horizontal="left" vertical="top" wrapText="1"/>
      <protection/>
    </xf>
    <xf numFmtId="176" fontId="27" fillId="0" borderId="2" xfId="0" applyNumberFormat="1" applyFont="1" applyBorder="1" applyAlignment="1">
      <alignment horizontal="left"/>
    </xf>
    <xf numFmtId="164" fontId="27" fillId="0" borderId="2" xfId="0" applyFont="1" applyBorder="1" applyAlignment="1">
      <alignment/>
    </xf>
    <xf numFmtId="177" fontId="28" fillId="0" borderId="2" xfId="0" applyNumberFormat="1" applyFont="1" applyBorder="1" applyAlignment="1">
      <alignment horizontal="right"/>
    </xf>
    <xf numFmtId="178" fontId="6" fillId="3" borderId="0" xfId="28" applyNumberFormat="1" applyFont="1" applyFill="1">
      <alignment/>
      <protection/>
    </xf>
    <xf numFmtId="164" fontId="28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73" fontId="29" fillId="3" borderId="0" xfId="28" applyNumberFormat="1" applyFont="1" applyFill="1">
      <alignment/>
      <protection/>
    </xf>
    <xf numFmtId="164" fontId="23" fillId="3" borderId="11" xfId="0" applyFont="1" applyFill="1" applyBorder="1" applyAlignment="1">
      <alignment/>
    </xf>
    <xf numFmtId="164" fontId="6" fillId="3" borderId="24" xfId="28" applyFont="1" applyFill="1" applyBorder="1">
      <alignment/>
      <protection/>
    </xf>
    <xf numFmtId="164" fontId="6" fillId="3" borderId="19" xfId="28" applyFont="1" applyFill="1" applyBorder="1">
      <alignment/>
      <protection/>
    </xf>
    <xf numFmtId="168" fontId="6" fillId="0" borderId="25" xfId="28" applyNumberFormat="1" applyFont="1" applyBorder="1">
      <alignment/>
      <protection/>
    </xf>
    <xf numFmtId="168" fontId="6" fillId="0" borderId="0" xfId="28" applyNumberFormat="1" applyFont="1">
      <alignment/>
      <protection/>
    </xf>
    <xf numFmtId="164" fontId="6" fillId="3" borderId="27" xfId="28" applyFont="1" applyFill="1" applyBorder="1">
      <alignment/>
      <protection/>
    </xf>
    <xf numFmtId="164" fontId="6" fillId="3" borderId="28" xfId="28" applyFont="1" applyFill="1" applyBorder="1">
      <alignment/>
      <protection/>
    </xf>
    <xf numFmtId="168" fontId="6" fillId="0" borderId="29" xfId="28" applyNumberFormat="1" applyFont="1" applyBorder="1">
      <alignment/>
      <protection/>
    </xf>
    <xf numFmtId="164" fontId="6" fillId="3" borderId="11" xfId="28" applyFont="1" applyFill="1" applyBorder="1">
      <alignment/>
      <protection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6" fillId="3" borderId="11" xfId="28" applyFont="1" applyFill="1" applyBorder="1" applyAlignment="1">
      <alignment horizontal="center" wrapText="1"/>
      <protection/>
    </xf>
    <xf numFmtId="164" fontId="6" fillId="3" borderId="30" xfId="28" applyFont="1" applyFill="1" applyBorder="1" applyAlignment="1">
      <alignment horizontal="right" vertical="center"/>
      <protection/>
    </xf>
    <xf numFmtId="164" fontId="6" fillId="3" borderId="31" xfId="28" applyFont="1" applyFill="1" applyBorder="1">
      <alignment/>
      <protection/>
    </xf>
    <xf numFmtId="170" fontId="6" fillId="3" borderId="31" xfId="28" applyNumberFormat="1" applyFont="1" applyFill="1" applyBorder="1">
      <alignment/>
      <protection/>
    </xf>
    <xf numFmtId="169" fontId="6" fillId="3" borderId="32" xfId="28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120" zoomScaleNormal="120" workbookViewId="0" topLeftCell="A1">
      <selection activeCell="B17" sqref="B17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10.7109375" style="1" customWidth="1"/>
    <col min="8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2" ht="64.5" customHeight="1">
      <c r="A5" s="5" t="s">
        <v>7</v>
      </c>
      <c r="B5" s="6" t="s">
        <v>8</v>
      </c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0.17115527745507866</v>
      </c>
      <c r="C8" s="10">
        <v>0.1647282089793054</v>
      </c>
      <c r="D8" s="10">
        <v>0.1438492900342201</v>
      </c>
    </row>
    <row r="9" spans="1:4" ht="12.75">
      <c r="A9" s="9" t="s">
        <v>16</v>
      </c>
      <c r="B9" s="10">
        <v>0.06588317622360362</v>
      </c>
      <c r="C9" s="10">
        <v>0.05861147971905023</v>
      </c>
      <c r="D9" s="10">
        <v>0.06460050694532593</v>
      </c>
    </row>
    <row r="10" spans="1:4" ht="12.75">
      <c r="A10" s="9" t="s">
        <v>17</v>
      </c>
      <c r="B10" s="10">
        <v>0.1406154291334181</v>
      </c>
      <c r="C10" s="10">
        <v>0.13373160795583372</v>
      </c>
      <c r="D10" s="10">
        <v>0.14354962210173094</v>
      </c>
    </row>
    <row r="11" spans="1:4" ht="12.75">
      <c r="A11" s="9" t="s">
        <v>18</v>
      </c>
      <c r="B11" s="10">
        <v>0.13960757434378726</v>
      </c>
      <c r="C11" s="10">
        <v>0.133095251514074</v>
      </c>
      <c r="D11" s="10">
        <v>0.12347164853876037</v>
      </c>
    </row>
    <row r="12" spans="1:4" ht="12.75">
      <c r="A12" s="9" t="s">
        <v>19</v>
      </c>
      <c r="B12" s="11">
        <v>25.8935</v>
      </c>
      <c r="C12" s="11">
        <v>25.0495</v>
      </c>
      <c r="D12" s="12"/>
    </row>
    <row r="13" spans="1:4" ht="12.75">
      <c r="A13" s="9" t="s">
        <v>20</v>
      </c>
      <c r="B13" s="12" t="s">
        <v>21</v>
      </c>
      <c r="C13" s="12" t="s">
        <v>21</v>
      </c>
      <c r="D13" s="12" t="s">
        <v>22</v>
      </c>
    </row>
    <row r="14" spans="1:3" ht="12.75">
      <c r="A14" s="13" t="s">
        <v>23</v>
      </c>
      <c r="B14" s="13"/>
      <c r="C14" s="3"/>
    </row>
    <row r="15" spans="1:4" ht="12.75" customHeight="1">
      <c r="A15" s="14" t="s">
        <v>12</v>
      </c>
      <c r="B15" s="15">
        <v>0.0136</v>
      </c>
      <c r="C15" s="16" t="s">
        <v>24</v>
      </c>
      <c r="D15" s="16"/>
    </row>
    <row r="16" spans="1:4" ht="12.75">
      <c r="A16" s="14" t="s">
        <v>13</v>
      </c>
      <c r="B16" s="15">
        <v>0.0211</v>
      </c>
      <c r="C16" s="16"/>
      <c r="D16" s="16"/>
    </row>
    <row r="17" spans="1:4" ht="12.75">
      <c r="A17" s="5" t="s">
        <v>25</v>
      </c>
      <c r="B17" s="15">
        <v>0.015616</v>
      </c>
      <c r="C17" s="16"/>
      <c r="D17" s="16"/>
    </row>
    <row r="18" spans="1:7" ht="24" customHeight="1">
      <c r="A18" s="17"/>
      <c r="B18" s="17"/>
      <c r="C18" s="17"/>
      <c r="D18" s="17"/>
      <c r="E18" s="17"/>
      <c r="F18" s="17"/>
      <c r="G18" s="17"/>
    </row>
    <row r="19" spans="1:7" ht="21" customHeight="1">
      <c r="A19" s="18" t="s">
        <v>26</v>
      </c>
      <c r="B19" s="18"/>
      <c r="C19" s="18"/>
      <c r="D19" s="18"/>
      <c r="E19" s="18"/>
      <c r="F19" s="18"/>
      <c r="G19" s="18"/>
    </row>
    <row r="20" spans="1:7" ht="12.75" customHeight="1">
      <c r="A20" s="19"/>
      <c r="B20" s="20"/>
      <c r="C20" s="20"/>
      <c r="D20" s="20"/>
      <c r="E20" s="21"/>
      <c r="F20" s="21"/>
      <c r="G20" s="22"/>
    </row>
    <row r="21" spans="1:7" ht="12.75" customHeight="1">
      <c r="A21" s="23" t="s">
        <v>27</v>
      </c>
      <c r="B21" s="23"/>
      <c r="C21" s="23"/>
      <c r="D21" s="23"/>
      <c r="E21" s="23"/>
      <c r="F21" s="23"/>
      <c r="G21" s="23"/>
    </row>
    <row r="22" spans="1:7" ht="15" customHeight="1">
      <c r="A22" s="23" t="s">
        <v>28</v>
      </c>
      <c r="B22" s="23"/>
      <c r="C22" s="23"/>
      <c r="D22" s="23"/>
      <c r="E22" s="23"/>
      <c r="F22" s="23"/>
      <c r="G22" s="23"/>
    </row>
    <row r="23" spans="1:7" ht="12.75" customHeight="1">
      <c r="A23" s="24" t="s">
        <v>29</v>
      </c>
      <c r="B23" s="24"/>
      <c r="C23" s="24"/>
      <c r="D23" s="24"/>
      <c r="E23" s="24"/>
      <c r="F23" s="24"/>
      <c r="G23" s="24"/>
    </row>
    <row r="24" spans="1:7" ht="12.75" customHeight="1">
      <c r="A24" s="19"/>
      <c r="B24" s="20"/>
      <c r="C24" s="20"/>
      <c r="D24" s="20"/>
      <c r="E24" s="21"/>
      <c r="F24" s="21"/>
      <c r="G24" s="22"/>
    </row>
    <row r="25" spans="1:7" ht="12.75" customHeight="1">
      <c r="A25" s="13" t="s">
        <v>30</v>
      </c>
      <c r="B25" s="13"/>
      <c r="C25" s="13"/>
      <c r="D25" s="13"/>
      <c r="E25" s="13"/>
      <c r="F25" s="13"/>
      <c r="G25" s="13"/>
    </row>
    <row r="26" spans="1:7" ht="12.75">
      <c r="A26" s="25"/>
      <c r="B26" s="25"/>
      <c r="C26" s="25"/>
      <c r="D26" s="25"/>
      <c r="E26" s="26"/>
      <c r="F26" s="26"/>
      <c r="G26" s="25"/>
    </row>
    <row r="27" spans="1:7" ht="12.75">
      <c r="A27" s="27" t="s">
        <v>31</v>
      </c>
      <c r="B27" s="27"/>
      <c r="C27" s="27"/>
      <c r="D27" s="27"/>
      <c r="E27" s="27"/>
      <c r="F27" s="27"/>
      <c r="G27" s="27"/>
    </row>
    <row r="28" spans="1:7" ht="12.75">
      <c r="A28" s="28" t="s">
        <v>32</v>
      </c>
      <c r="B28" s="28" t="s">
        <v>33</v>
      </c>
      <c r="C28" s="28" t="s">
        <v>34</v>
      </c>
      <c r="D28" s="28" t="s">
        <v>35</v>
      </c>
      <c r="E28" s="29" t="s">
        <v>36</v>
      </c>
      <c r="F28" s="30" t="s">
        <v>37</v>
      </c>
      <c r="G28" s="29" t="s">
        <v>38</v>
      </c>
    </row>
    <row r="29" spans="1:7" ht="12.75">
      <c r="A29" s="31"/>
      <c r="B29" s="32"/>
      <c r="C29" s="31"/>
      <c r="D29" s="32"/>
      <c r="E29" s="33"/>
      <c r="F29" s="34"/>
      <c r="G29" s="31"/>
    </row>
    <row r="30" spans="1:7" ht="12.75">
      <c r="A30" s="31"/>
      <c r="B30" s="32" t="s">
        <v>39</v>
      </c>
      <c r="C30" s="31"/>
      <c r="D30" s="32"/>
      <c r="E30" s="33"/>
      <c r="F30" s="34"/>
      <c r="G30" s="31"/>
    </row>
    <row r="31" spans="1:7" ht="12.75">
      <c r="A31" s="35" t="s">
        <v>40</v>
      </c>
      <c r="B31" s="32" t="s">
        <v>41</v>
      </c>
      <c r="C31" s="31"/>
      <c r="D31" s="36"/>
      <c r="E31" s="37"/>
      <c r="F31" s="34"/>
      <c r="G31" s="31"/>
    </row>
    <row r="32" spans="1:7" ht="12.75">
      <c r="A32" s="31"/>
      <c r="B32" s="32" t="s">
        <v>42</v>
      </c>
      <c r="C32" s="31"/>
      <c r="D32" s="34"/>
      <c r="E32" s="38"/>
      <c r="F32" s="34"/>
      <c r="G32" s="34"/>
    </row>
    <row r="33" spans="1:7" ht="12.75">
      <c r="A33" s="39">
        <v>1</v>
      </c>
      <c r="B33" s="40" t="s">
        <v>43</v>
      </c>
      <c r="C33" s="41" t="s">
        <v>44</v>
      </c>
      <c r="D33" s="41" t="s">
        <v>45</v>
      </c>
      <c r="E33" s="42">
        <v>670253</v>
      </c>
      <c r="F33" s="42">
        <v>16255.9811355</v>
      </c>
      <c r="G33" s="43">
        <v>0.08570850769999999</v>
      </c>
    </row>
    <row r="34" spans="1:7" ht="12.75">
      <c r="A34" s="39">
        <v>2</v>
      </c>
      <c r="B34" s="40" t="s">
        <v>46</v>
      </c>
      <c r="C34" s="41" t="s">
        <v>47</v>
      </c>
      <c r="D34" s="41" t="s">
        <v>48</v>
      </c>
      <c r="E34" s="42">
        <v>370081</v>
      </c>
      <c r="F34" s="42">
        <v>12939.512084000002</v>
      </c>
      <c r="G34" s="43">
        <v>0.0682226598</v>
      </c>
    </row>
    <row r="35" spans="1:7" ht="12.75">
      <c r="A35" s="39">
        <v>3</v>
      </c>
      <c r="B35" s="40" t="s">
        <v>49</v>
      </c>
      <c r="C35" s="41" t="s">
        <v>50</v>
      </c>
      <c r="D35" s="41" t="s">
        <v>51</v>
      </c>
      <c r="E35" s="42">
        <v>362666</v>
      </c>
      <c r="F35" s="42">
        <v>9720.355465</v>
      </c>
      <c r="G35" s="43">
        <v>0.0512498848</v>
      </c>
    </row>
    <row r="36" spans="1:7" ht="12.75">
      <c r="A36" s="39">
        <v>4</v>
      </c>
      <c r="B36" s="40" t="s">
        <v>52</v>
      </c>
      <c r="C36" s="41" t="s">
        <v>53</v>
      </c>
      <c r="D36" s="41" t="s">
        <v>54</v>
      </c>
      <c r="E36" s="42">
        <v>1506388</v>
      </c>
      <c r="F36" s="42">
        <v>8766.424966</v>
      </c>
      <c r="G36" s="43">
        <v>0.0462203539</v>
      </c>
    </row>
    <row r="37" spans="1:7" ht="12.75">
      <c r="A37" s="39">
        <v>5</v>
      </c>
      <c r="B37" s="40" t="s">
        <v>55</v>
      </c>
      <c r="C37" s="41" t="s">
        <v>56</v>
      </c>
      <c r="D37" s="41" t="s">
        <v>45</v>
      </c>
      <c r="E37" s="42">
        <v>841179</v>
      </c>
      <c r="F37" s="42">
        <v>6799.249857000001</v>
      </c>
      <c r="G37" s="43">
        <v>0.0358485627</v>
      </c>
    </row>
    <row r="38" spans="1:7" ht="12.75">
      <c r="A38" s="39">
        <v>6</v>
      </c>
      <c r="B38" s="40" t="s">
        <v>57</v>
      </c>
      <c r="C38" s="41" t="s">
        <v>58</v>
      </c>
      <c r="D38" s="41" t="s">
        <v>59</v>
      </c>
      <c r="E38" s="42">
        <v>764476</v>
      </c>
      <c r="F38" s="42">
        <v>5951.827898</v>
      </c>
      <c r="G38" s="43">
        <v>0.0313805905</v>
      </c>
    </row>
    <row r="39" spans="1:7" ht="12.75">
      <c r="A39" s="39">
        <v>7</v>
      </c>
      <c r="B39" s="40" t="s">
        <v>60</v>
      </c>
      <c r="C39" s="41" t="s">
        <v>61</v>
      </c>
      <c r="D39" s="41" t="s">
        <v>45</v>
      </c>
      <c r="E39" s="42">
        <v>1400467</v>
      </c>
      <c r="F39" s="42">
        <v>5933.778679</v>
      </c>
      <c r="G39" s="43">
        <v>0.0312854273</v>
      </c>
    </row>
    <row r="40" spans="1:7" ht="12.75">
      <c r="A40" s="39">
        <v>8</v>
      </c>
      <c r="B40" s="40" t="s">
        <v>62</v>
      </c>
      <c r="C40" s="41" t="s">
        <v>63</v>
      </c>
      <c r="D40" s="41" t="s">
        <v>64</v>
      </c>
      <c r="E40" s="42">
        <v>396938</v>
      </c>
      <c r="F40" s="42">
        <v>5248.909643</v>
      </c>
      <c r="G40" s="43">
        <v>0.0276745038</v>
      </c>
    </row>
    <row r="41" spans="1:7" ht="12.75">
      <c r="A41" s="39">
        <v>9</v>
      </c>
      <c r="B41" s="40" t="s">
        <v>65</v>
      </c>
      <c r="C41" s="41" t="s">
        <v>66</v>
      </c>
      <c r="D41" s="41" t="s">
        <v>54</v>
      </c>
      <c r="E41" s="42">
        <v>509711</v>
      </c>
      <c r="F41" s="42">
        <v>5065.762773500001</v>
      </c>
      <c r="G41" s="43">
        <v>0.026708875</v>
      </c>
    </row>
    <row r="42" spans="1:7" ht="12.75">
      <c r="A42" s="39">
        <v>10</v>
      </c>
      <c r="B42" s="40" t="s">
        <v>67</v>
      </c>
      <c r="C42" s="41" t="s">
        <v>68</v>
      </c>
      <c r="D42" s="41" t="s">
        <v>59</v>
      </c>
      <c r="E42" s="42">
        <v>107222</v>
      </c>
      <c r="F42" s="42">
        <v>4607.061285</v>
      </c>
      <c r="G42" s="43">
        <v>0.0242904039</v>
      </c>
    </row>
    <row r="43" spans="1:7" ht="12.75">
      <c r="A43" s="39">
        <v>11</v>
      </c>
      <c r="B43" s="40" t="s">
        <v>69</v>
      </c>
      <c r="C43" s="41" t="s">
        <v>70</v>
      </c>
      <c r="D43" s="41" t="s">
        <v>71</v>
      </c>
      <c r="E43" s="42">
        <v>484000</v>
      </c>
      <c r="F43" s="42">
        <v>3608.462</v>
      </c>
      <c r="G43" s="43">
        <v>0.01902536</v>
      </c>
    </row>
    <row r="44" spans="1:7" ht="12.75">
      <c r="A44" s="39">
        <v>12</v>
      </c>
      <c r="B44" s="40" t="s">
        <v>72</v>
      </c>
      <c r="C44" s="41" t="s">
        <v>73</v>
      </c>
      <c r="D44" s="41" t="s">
        <v>71</v>
      </c>
      <c r="E44" s="42">
        <v>104000</v>
      </c>
      <c r="F44" s="42">
        <v>2785.484</v>
      </c>
      <c r="G44" s="43">
        <v>0.0146862668</v>
      </c>
    </row>
    <row r="45" spans="1:7" ht="12.75">
      <c r="A45" s="39">
        <v>13</v>
      </c>
      <c r="B45" s="40" t="s">
        <v>74</v>
      </c>
      <c r="C45" s="41" t="s">
        <v>75</v>
      </c>
      <c r="D45" s="41" t="s">
        <v>76</v>
      </c>
      <c r="E45" s="42">
        <v>1223273</v>
      </c>
      <c r="F45" s="42">
        <v>2778.052983</v>
      </c>
      <c r="G45" s="43">
        <v>0.014647087299999998</v>
      </c>
    </row>
    <row r="46" spans="1:7" ht="12.75">
      <c r="A46" s="39">
        <v>14</v>
      </c>
      <c r="B46" s="40" t="s">
        <v>77</v>
      </c>
      <c r="C46" s="41" t="s">
        <v>78</v>
      </c>
      <c r="D46" s="41" t="s">
        <v>79</v>
      </c>
      <c r="E46" s="42">
        <v>679868</v>
      </c>
      <c r="F46" s="42">
        <v>2289.45549</v>
      </c>
      <c r="G46" s="43">
        <v>0.0120709917</v>
      </c>
    </row>
    <row r="47" spans="1:7" ht="12.75">
      <c r="A47" s="39">
        <v>15</v>
      </c>
      <c r="B47" s="40" t="s">
        <v>80</v>
      </c>
      <c r="C47" s="41" t="s">
        <v>81</v>
      </c>
      <c r="D47" s="41" t="s">
        <v>71</v>
      </c>
      <c r="E47" s="42">
        <v>236663</v>
      </c>
      <c r="F47" s="42">
        <v>2220.2539345</v>
      </c>
      <c r="G47" s="43">
        <v>0.0117061314</v>
      </c>
    </row>
    <row r="48" spans="1:7" ht="12.75">
      <c r="A48" s="39">
        <v>16</v>
      </c>
      <c r="B48" s="40" t="s">
        <v>82</v>
      </c>
      <c r="C48" s="41" t="s">
        <v>83</v>
      </c>
      <c r="D48" s="41" t="s">
        <v>48</v>
      </c>
      <c r="E48" s="42">
        <v>65649</v>
      </c>
      <c r="F48" s="42">
        <v>1938.3195495</v>
      </c>
      <c r="G48" s="43">
        <v>0.010219652400000001</v>
      </c>
    </row>
    <row r="49" spans="1:7" ht="12.75">
      <c r="A49" s="39">
        <v>17</v>
      </c>
      <c r="B49" s="40" t="s">
        <v>84</v>
      </c>
      <c r="C49" s="41" t="s">
        <v>85</v>
      </c>
      <c r="D49" s="41" t="s">
        <v>71</v>
      </c>
      <c r="E49" s="42">
        <v>326500</v>
      </c>
      <c r="F49" s="42">
        <v>1338.16025</v>
      </c>
      <c r="G49" s="43">
        <v>0.007055355</v>
      </c>
    </row>
    <row r="50" spans="1:7" ht="12.75">
      <c r="A50" s="39"/>
      <c r="B50" s="44" t="s">
        <v>86</v>
      </c>
      <c r="C50" s="45"/>
      <c r="D50" s="46"/>
      <c r="E50" s="47"/>
      <c r="F50" s="47"/>
      <c r="G50" s="48"/>
    </row>
    <row r="51" spans="1:7" ht="12.75">
      <c r="A51" s="39">
        <v>18</v>
      </c>
      <c r="B51" s="40" t="s">
        <v>87</v>
      </c>
      <c r="C51" s="41" t="s">
        <v>88</v>
      </c>
      <c r="D51" s="41" t="s">
        <v>48</v>
      </c>
      <c r="E51" s="42">
        <v>411500</v>
      </c>
      <c r="F51" s="42">
        <v>8981.60475</v>
      </c>
      <c r="G51" s="43">
        <v>0.0473548741</v>
      </c>
    </row>
    <row r="52" spans="1:7" ht="12.75">
      <c r="A52" s="39">
        <v>19</v>
      </c>
      <c r="B52" s="40" t="s">
        <v>89</v>
      </c>
      <c r="C52" s="41" t="s">
        <v>90</v>
      </c>
      <c r="D52" s="41" t="s">
        <v>91</v>
      </c>
      <c r="E52" s="42">
        <v>934741</v>
      </c>
      <c r="F52" s="42">
        <v>4564.340303</v>
      </c>
      <c r="G52" s="43">
        <v>0.0240651606</v>
      </c>
    </row>
    <row r="53" spans="1:7" ht="12.75">
      <c r="A53" s="39">
        <v>20</v>
      </c>
      <c r="B53" s="40" t="s">
        <v>92</v>
      </c>
      <c r="C53" s="41" t="s">
        <v>93</v>
      </c>
      <c r="D53" s="41" t="s">
        <v>51</v>
      </c>
      <c r="E53" s="42">
        <v>64950</v>
      </c>
      <c r="F53" s="42">
        <v>4461.967575</v>
      </c>
      <c r="G53" s="43">
        <v>0.023525407600000003</v>
      </c>
    </row>
    <row r="54" spans="1:7" ht="12.75">
      <c r="A54" s="39">
        <v>21</v>
      </c>
      <c r="B54" s="40" t="s">
        <v>94</v>
      </c>
      <c r="C54" s="41" t="s">
        <v>95</v>
      </c>
      <c r="D54" s="41" t="s">
        <v>96</v>
      </c>
      <c r="E54" s="42">
        <v>341400</v>
      </c>
      <c r="F54" s="42">
        <v>3504.8124</v>
      </c>
      <c r="G54" s="43">
        <v>0.0184788748</v>
      </c>
    </row>
    <row r="55" spans="1:7" ht="12.75">
      <c r="A55" s="39">
        <v>22</v>
      </c>
      <c r="B55" s="40" t="s">
        <v>97</v>
      </c>
      <c r="C55" s="41" t="s">
        <v>98</v>
      </c>
      <c r="D55" s="41" t="s">
        <v>45</v>
      </c>
      <c r="E55" s="42">
        <v>786000</v>
      </c>
      <c r="F55" s="42">
        <v>2770.65</v>
      </c>
      <c r="G55" s="43">
        <v>0.014608055600000001</v>
      </c>
    </row>
    <row r="56" spans="1:7" ht="12.75">
      <c r="A56" s="39">
        <v>23</v>
      </c>
      <c r="B56" s="40" t="s">
        <v>99</v>
      </c>
      <c r="C56" s="41" t="s">
        <v>100</v>
      </c>
      <c r="D56" s="41" t="s">
        <v>45</v>
      </c>
      <c r="E56" s="42">
        <v>810250</v>
      </c>
      <c r="F56" s="42">
        <v>1197.5495</v>
      </c>
      <c r="G56" s="43">
        <v>0.0063139948</v>
      </c>
    </row>
    <row r="57" spans="1:7" ht="12.75">
      <c r="A57" s="39">
        <v>24</v>
      </c>
      <c r="B57" s="49" t="s">
        <v>101</v>
      </c>
      <c r="C57" s="45"/>
      <c r="D57" s="41" t="s">
        <v>45</v>
      </c>
      <c r="E57" s="50">
        <v>-810250</v>
      </c>
      <c r="F57" s="51">
        <v>-1182.15475</v>
      </c>
      <c r="G57" s="52">
        <v>-0.0062328271</v>
      </c>
    </row>
    <row r="58" spans="1:7" ht="12.75">
      <c r="A58" s="39">
        <v>25</v>
      </c>
      <c r="B58" s="53" t="s">
        <v>102</v>
      </c>
      <c r="C58" s="41"/>
      <c r="D58" s="41" t="s">
        <v>45</v>
      </c>
      <c r="E58" s="50">
        <v>-786000</v>
      </c>
      <c r="F58" s="50">
        <v>-2777.331</v>
      </c>
      <c r="G58" s="54">
        <v>-0.0146432807</v>
      </c>
    </row>
    <row r="59" spans="1:7" ht="12.75">
      <c r="A59" s="39">
        <v>26</v>
      </c>
      <c r="B59" s="53" t="s">
        <v>103</v>
      </c>
      <c r="C59" s="45"/>
      <c r="D59" s="41" t="s">
        <v>96</v>
      </c>
      <c r="E59" s="50">
        <v>-341400</v>
      </c>
      <c r="F59" s="51">
        <v>-3507.5436</v>
      </c>
      <c r="G59" s="52">
        <v>-0.018493274900000002</v>
      </c>
    </row>
    <row r="60" spans="1:7" ht="12.75">
      <c r="A60" s="39">
        <v>27</v>
      </c>
      <c r="B60" s="53" t="s">
        <v>104</v>
      </c>
      <c r="C60" s="45"/>
      <c r="D60" s="41" t="s">
        <v>51</v>
      </c>
      <c r="E60" s="50">
        <v>-64950</v>
      </c>
      <c r="F60" s="51">
        <v>-4466.773875</v>
      </c>
      <c r="G60" s="52">
        <v>-0.0235507485</v>
      </c>
    </row>
    <row r="61" spans="1:7" ht="12.75">
      <c r="A61" s="39">
        <v>28</v>
      </c>
      <c r="B61" s="49" t="s">
        <v>105</v>
      </c>
      <c r="C61" s="45"/>
      <c r="D61" s="41" t="s">
        <v>106</v>
      </c>
      <c r="E61" s="50">
        <v>-934741</v>
      </c>
      <c r="F61" s="51">
        <v>-4562.470821</v>
      </c>
      <c r="G61" s="52">
        <v>-0.0240553038</v>
      </c>
    </row>
    <row r="62" spans="1:7" ht="12.75">
      <c r="A62" s="39">
        <v>29</v>
      </c>
      <c r="B62" s="53" t="s">
        <v>107</v>
      </c>
      <c r="C62" s="45"/>
      <c r="D62" s="41" t="s">
        <v>48</v>
      </c>
      <c r="E62" s="50">
        <v>-411500</v>
      </c>
      <c r="F62" s="51">
        <v>-9007.11775</v>
      </c>
      <c r="G62" s="52">
        <v>-0.0474893896</v>
      </c>
    </row>
    <row r="63" spans="1:7" ht="12.75">
      <c r="A63" s="35"/>
      <c r="B63" s="32" t="s">
        <v>108</v>
      </c>
      <c r="C63" s="55"/>
      <c r="D63" s="46"/>
      <c r="E63" s="46"/>
      <c r="F63" s="46"/>
      <c r="G63" s="56"/>
    </row>
    <row r="64" spans="1:7" ht="12.75">
      <c r="A64" s="39">
        <v>30</v>
      </c>
      <c r="B64" s="49" t="s">
        <v>109</v>
      </c>
      <c r="C64" s="41" t="s">
        <v>110</v>
      </c>
      <c r="D64" s="41" t="s">
        <v>111</v>
      </c>
      <c r="E64" s="42">
        <v>22681</v>
      </c>
      <c r="F64" s="42">
        <v>17703.335218599997</v>
      </c>
      <c r="G64" s="43">
        <v>0.0933395794</v>
      </c>
    </row>
    <row r="65" spans="1:7" ht="12.75">
      <c r="A65" s="39">
        <v>31</v>
      </c>
      <c r="B65" s="49" t="s">
        <v>112</v>
      </c>
      <c r="C65" s="41" t="s">
        <v>113</v>
      </c>
      <c r="D65" s="41" t="s">
        <v>51</v>
      </c>
      <c r="E65" s="42">
        <v>70884</v>
      </c>
      <c r="F65" s="42">
        <v>9579.3125708</v>
      </c>
      <c r="G65" s="43">
        <v>0.0505062462</v>
      </c>
    </row>
    <row r="66" spans="1:7" ht="12.75">
      <c r="A66" s="39">
        <v>32</v>
      </c>
      <c r="B66" s="49" t="s">
        <v>114</v>
      </c>
      <c r="C66" s="41" t="s">
        <v>115</v>
      </c>
      <c r="D66" s="41" t="s">
        <v>111</v>
      </c>
      <c r="E66" s="42">
        <v>74648</v>
      </c>
      <c r="F66" s="42">
        <v>9538.1360212</v>
      </c>
      <c r="G66" s="43">
        <v>0.0502891457</v>
      </c>
    </row>
    <row r="67" spans="1:7" ht="12.75">
      <c r="A67" s="39">
        <v>33</v>
      </c>
      <c r="B67" s="49" t="s">
        <v>116</v>
      </c>
      <c r="C67" s="41" t="s">
        <v>117</v>
      </c>
      <c r="D67" s="41" t="s">
        <v>118</v>
      </c>
      <c r="E67" s="42">
        <v>74580</v>
      </c>
      <c r="F67" s="42">
        <v>5102.401749</v>
      </c>
      <c r="G67" s="43">
        <v>0.0269020514</v>
      </c>
    </row>
    <row r="68" spans="1:7" ht="12.75">
      <c r="A68" s="39">
        <v>34</v>
      </c>
      <c r="B68" s="40" t="s">
        <v>119</v>
      </c>
      <c r="C68" s="41" t="s">
        <v>120</v>
      </c>
      <c r="D68" s="41" t="s">
        <v>121</v>
      </c>
      <c r="E68" s="42">
        <v>3388</v>
      </c>
      <c r="F68" s="42">
        <v>4296.4155607</v>
      </c>
      <c r="G68" s="43">
        <v>0.0226525463</v>
      </c>
    </row>
    <row r="69" spans="1:7" ht="12.75">
      <c r="A69" s="39">
        <v>35</v>
      </c>
      <c r="B69" s="49" t="s">
        <v>122</v>
      </c>
      <c r="C69" s="41" t="s">
        <v>123</v>
      </c>
      <c r="D69" s="41" t="s">
        <v>124</v>
      </c>
      <c r="E69" s="42">
        <v>29908</v>
      </c>
      <c r="F69" s="42">
        <v>3353.1218806</v>
      </c>
      <c r="G69" s="43">
        <v>0.0176790973</v>
      </c>
    </row>
    <row r="70" spans="1:7" ht="12.75">
      <c r="A70" s="39">
        <v>36</v>
      </c>
      <c r="B70" s="49" t="s">
        <v>125</v>
      </c>
      <c r="C70" s="57"/>
      <c r="D70" s="41" t="s">
        <v>126</v>
      </c>
      <c r="E70" s="42">
        <v>-750000</v>
      </c>
      <c r="F70" s="58">
        <v>-526.2</v>
      </c>
      <c r="G70" s="59">
        <v>-0.0027743522</v>
      </c>
    </row>
    <row r="71" spans="1:7" ht="12.75">
      <c r="A71" s="39">
        <v>37</v>
      </c>
      <c r="B71" s="49" t="s">
        <v>127</v>
      </c>
      <c r="C71" s="57"/>
      <c r="D71" s="41" t="s">
        <v>126</v>
      </c>
      <c r="E71" s="42">
        <v>-53900000</v>
      </c>
      <c r="F71" s="58">
        <v>-37678.795</v>
      </c>
      <c r="G71" s="59">
        <v>-0.1986587745</v>
      </c>
    </row>
    <row r="72" spans="1:7" ht="12.75">
      <c r="A72" s="39"/>
      <c r="B72" s="49"/>
      <c r="C72" s="57"/>
      <c r="D72" s="46"/>
      <c r="E72" s="58"/>
      <c r="F72" s="58"/>
      <c r="G72" s="60"/>
    </row>
    <row r="73" spans="1:7" ht="12.75">
      <c r="A73" s="35" t="s">
        <v>128</v>
      </c>
      <c r="B73" s="32" t="s">
        <v>129</v>
      </c>
      <c r="C73" s="32"/>
      <c r="D73" s="34"/>
      <c r="E73" s="61" t="s">
        <v>130</v>
      </c>
      <c r="F73" s="61" t="s">
        <v>130</v>
      </c>
      <c r="G73" s="61" t="s">
        <v>130</v>
      </c>
    </row>
    <row r="74" spans="1:7" ht="12.75">
      <c r="A74" s="35" t="s">
        <v>131</v>
      </c>
      <c r="B74" s="62" t="s">
        <v>131</v>
      </c>
      <c r="C74" s="63" t="s">
        <v>131</v>
      </c>
      <c r="D74" s="63" t="s">
        <v>131</v>
      </c>
      <c r="E74" s="64"/>
      <c r="F74" s="64"/>
      <c r="G74" s="65"/>
    </row>
    <row r="75" spans="1:7" ht="12.75">
      <c r="A75" s="31"/>
      <c r="B75" s="32"/>
      <c r="C75" s="32"/>
      <c r="D75" s="66" t="s">
        <v>132</v>
      </c>
      <c r="E75" s="36" t="s">
        <v>131</v>
      </c>
      <c r="F75" s="36">
        <f>SUM(F33:F74)-F71-F70-F62-F61-F60-F59-F58-F57</f>
        <v>173300.69952189998</v>
      </c>
      <c r="G75" s="67">
        <f>SUM(G33:G74)-G71-G70-G62-G61-G60-G59-G58-G57</f>
        <v>0.9137156477999999</v>
      </c>
    </row>
    <row r="76" spans="1:7" ht="12.75">
      <c r="A76" s="31"/>
      <c r="B76" s="32" t="s">
        <v>133</v>
      </c>
      <c r="C76" s="32"/>
      <c r="D76" s="66"/>
      <c r="E76" s="36"/>
      <c r="F76" s="36"/>
      <c r="G76" s="67"/>
    </row>
    <row r="77" spans="1:7" ht="12.75">
      <c r="A77" s="31"/>
      <c r="B77" s="68" t="s">
        <v>41</v>
      </c>
      <c r="C77" s="32"/>
      <c r="D77" s="66"/>
      <c r="E77" s="36"/>
      <c r="F77" s="61" t="s">
        <v>130</v>
      </c>
      <c r="G77" s="61" t="s">
        <v>130</v>
      </c>
    </row>
    <row r="78" spans="1:7" ht="12.75">
      <c r="A78" s="31"/>
      <c r="B78" s="68" t="s">
        <v>134</v>
      </c>
      <c r="C78" s="32"/>
      <c r="D78" s="66"/>
      <c r="E78" s="36"/>
      <c r="F78" s="61" t="s">
        <v>130</v>
      </c>
      <c r="G78" s="61" t="s">
        <v>130</v>
      </c>
    </row>
    <row r="79" spans="1:7" ht="12.75">
      <c r="A79" s="31"/>
      <c r="B79" s="68" t="s">
        <v>135</v>
      </c>
      <c r="C79" s="32"/>
      <c r="D79" s="66"/>
      <c r="E79" s="36"/>
      <c r="F79" s="61" t="s">
        <v>130</v>
      </c>
      <c r="G79" s="61" t="s">
        <v>130</v>
      </c>
    </row>
    <row r="80" spans="1:7" ht="19.5" customHeight="1">
      <c r="A80" s="31"/>
      <c r="B80" s="32"/>
      <c r="C80" s="32"/>
      <c r="D80" s="66"/>
      <c r="E80" s="36"/>
      <c r="F80" s="36"/>
      <c r="G80" s="67"/>
    </row>
    <row r="81" spans="1:7" ht="12.75">
      <c r="A81" s="31"/>
      <c r="B81" s="32" t="s">
        <v>136</v>
      </c>
      <c r="C81" s="32"/>
      <c r="D81" s="36"/>
      <c r="E81" s="69"/>
      <c r="F81" s="69"/>
      <c r="G81" s="70"/>
    </row>
    <row r="82" spans="1:7" ht="12.75">
      <c r="A82" s="31"/>
      <c r="B82" s="71" t="s">
        <v>137</v>
      </c>
      <c r="C82" s="31"/>
      <c r="D82" s="34"/>
      <c r="E82" s="69"/>
      <c r="F82" s="61" t="s">
        <v>130</v>
      </c>
      <c r="G82" s="61" t="s">
        <v>130</v>
      </c>
    </row>
    <row r="83" spans="1:7" ht="12.75">
      <c r="A83" s="31"/>
      <c r="B83" s="71" t="s">
        <v>138</v>
      </c>
      <c r="C83" s="31"/>
      <c r="D83" s="34"/>
      <c r="E83" s="69"/>
      <c r="F83" s="61" t="s">
        <v>130</v>
      </c>
      <c r="G83" s="61" t="s">
        <v>130</v>
      </c>
    </row>
    <row r="84" spans="1:7" ht="12.75">
      <c r="A84" s="31"/>
      <c r="B84" s="71" t="s">
        <v>139</v>
      </c>
      <c r="C84" s="31"/>
      <c r="D84" s="34"/>
      <c r="E84" s="69"/>
      <c r="F84" s="61" t="s">
        <v>130</v>
      </c>
      <c r="G84" s="61" t="s">
        <v>130</v>
      </c>
    </row>
    <row r="85" spans="1:7" ht="12.75">
      <c r="A85" s="31"/>
      <c r="B85" s="71" t="s">
        <v>140</v>
      </c>
      <c r="C85" s="31"/>
      <c r="D85" s="34"/>
      <c r="E85" s="72"/>
      <c r="F85" s="50">
        <v>11926.112148499999</v>
      </c>
      <c r="G85" s="54">
        <v>0.0628795805</v>
      </c>
    </row>
    <row r="86" spans="1:7" ht="12.75">
      <c r="A86" s="32"/>
      <c r="B86" s="73" t="s">
        <v>141</v>
      </c>
      <c r="C86" s="32" t="s">
        <v>131</v>
      </c>
      <c r="D86" s="36" t="s">
        <v>131</v>
      </c>
      <c r="E86" s="74"/>
      <c r="F86" s="47"/>
      <c r="G86" s="75"/>
    </row>
    <row r="87" spans="1:7" ht="12.75">
      <c r="A87" s="31"/>
      <c r="B87" s="76" t="s">
        <v>142</v>
      </c>
      <c r="C87" s="31"/>
      <c r="D87" s="34"/>
      <c r="E87" s="77"/>
      <c r="F87" s="50">
        <v>900</v>
      </c>
      <c r="G87" s="59">
        <v>0.0047</v>
      </c>
    </row>
    <row r="88" spans="1:7" ht="12.75">
      <c r="A88" s="31"/>
      <c r="B88" s="78" t="s">
        <v>143</v>
      </c>
      <c r="C88" s="31"/>
      <c r="D88" s="34"/>
      <c r="E88" s="77"/>
      <c r="F88" s="50"/>
      <c r="G88" s="59"/>
    </row>
    <row r="89" spans="1:7" ht="12.75">
      <c r="A89" s="31"/>
      <c r="B89" s="76" t="s">
        <v>142</v>
      </c>
      <c r="C89" s="31"/>
      <c r="D89" s="34"/>
      <c r="E89" s="77"/>
      <c r="F89" s="50">
        <v>2999.98</v>
      </c>
      <c r="G89" s="59">
        <v>0.0158</v>
      </c>
    </row>
    <row r="90" spans="1:7" ht="12.75">
      <c r="A90" s="31"/>
      <c r="B90" s="76"/>
      <c r="C90" s="31"/>
      <c r="D90" s="34"/>
      <c r="E90" s="77"/>
      <c r="F90" s="51"/>
      <c r="G90" s="79"/>
    </row>
    <row r="91" spans="1:7" ht="12.75">
      <c r="A91" s="31"/>
      <c r="B91" s="80" t="s">
        <v>144</v>
      </c>
      <c r="C91" s="31"/>
      <c r="D91" s="34"/>
      <c r="E91" s="77"/>
      <c r="F91" s="51"/>
      <c r="G91" s="79"/>
    </row>
    <row r="92" spans="1:7" ht="12.75">
      <c r="A92" s="31"/>
      <c r="B92" s="71" t="s">
        <v>145</v>
      </c>
      <c r="C92" s="31"/>
      <c r="D92" s="34"/>
      <c r="E92" s="77"/>
      <c r="F92" s="50">
        <v>1035.14</v>
      </c>
      <c r="G92" s="54">
        <v>0.0055000000000000005</v>
      </c>
    </row>
    <row r="93" spans="1:7" ht="12.75">
      <c r="A93" s="31"/>
      <c r="B93" s="76"/>
      <c r="C93" s="31"/>
      <c r="D93" s="66" t="s">
        <v>132</v>
      </c>
      <c r="E93" s="77"/>
      <c r="F93" s="81">
        <f>SUM(F76:F92)</f>
        <v>16861.2321485</v>
      </c>
      <c r="G93" s="82">
        <f>SUM(G76:G92)</f>
        <v>0.0888795805</v>
      </c>
    </row>
    <row r="94" spans="1:7" ht="12.75">
      <c r="A94" s="31"/>
      <c r="B94" s="76"/>
      <c r="C94" s="31"/>
      <c r="D94" s="34"/>
      <c r="E94" s="77"/>
      <c r="F94" s="83"/>
      <c r="G94" s="84"/>
    </row>
    <row r="95" spans="1:7" ht="12.75">
      <c r="A95" s="31"/>
      <c r="B95" s="73" t="s">
        <v>146</v>
      </c>
      <c r="C95" s="31"/>
      <c r="D95" s="34"/>
      <c r="E95" s="77"/>
      <c r="F95" s="85">
        <f>(64247.49-F92+F71+F70+F62+F61+F60+F59+F58+F57)+0.01</f>
        <v>-496.02679600000056</v>
      </c>
      <c r="G95" s="86">
        <v>-0.0026</v>
      </c>
    </row>
    <row r="96" spans="1:7" ht="12.75">
      <c r="A96" s="31"/>
      <c r="B96" s="76"/>
      <c r="C96" s="31"/>
      <c r="D96" s="34"/>
      <c r="E96" s="77"/>
      <c r="F96" s="83"/>
      <c r="G96" s="84"/>
    </row>
    <row r="97" spans="1:7" ht="12.75" customHeight="1">
      <c r="A97" s="32"/>
      <c r="B97" s="32" t="s">
        <v>147</v>
      </c>
      <c r="C97" s="32"/>
      <c r="D97" s="36"/>
      <c r="E97" s="36"/>
      <c r="F97" s="36">
        <f>F95+F93+F75</f>
        <v>189665.90487439997</v>
      </c>
      <c r="G97" s="67">
        <f>G95+G93+G75</f>
        <v>0.9999952282999999</v>
      </c>
    </row>
    <row r="98" spans="1:7" ht="12.75">
      <c r="A98" s="87"/>
      <c r="B98" s="88"/>
      <c r="C98" s="88"/>
      <c r="D98" s="89"/>
      <c r="E98" s="89"/>
      <c r="F98" s="90"/>
      <c r="G98" s="91" t="s">
        <v>131</v>
      </c>
    </row>
    <row r="99" spans="1:7" ht="12.75" customHeight="1">
      <c r="A99" s="92" t="s">
        <v>148</v>
      </c>
      <c r="B99" s="93"/>
      <c r="C99" s="93"/>
      <c r="D99" s="93"/>
      <c r="E99" s="94"/>
      <c r="F99" s="95"/>
      <c r="G99" s="96" t="s">
        <v>131</v>
      </c>
    </row>
    <row r="100" spans="1:7" ht="12.75">
      <c r="A100" s="97" t="s">
        <v>149</v>
      </c>
      <c r="B100" s="98" t="s">
        <v>150</v>
      </c>
      <c r="C100" s="93"/>
      <c r="D100" s="93"/>
      <c r="E100" s="94"/>
      <c r="F100" s="95"/>
      <c r="G100" s="96" t="s">
        <v>131</v>
      </c>
    </row>
    <row r="101" spans="1:7" ht="12.75" customHeight="1">
      <c r="A101" s="97" t="s">
        <v>151</v>
      </c>
      <c r="B101" s="98" t="s">
        <v>152</v>
      </c>
      <c r="C101" s="93"/>
      <c r="D101" s="93"/>
      <c r="E101" s="94"/>
      <c r="F101" s="95"/>
      <c r="G101" s="96" t="s">
        <v>131</v>
      </c>
    </row>
    <row r="102" spans="1:7" ht="12.75" customHeight="1">
      <c r="A102" s="97" t="s">
        <v>153</v>
      </c>
      <c r="B102" s="98" t="s">
        <v>154</v>
      </c>
      <c r="C102" s="98"/>
      <c r="D102" s="98"/>
      <c r="E102" s="98"/>
      <c r="F102" s="99"/>
      <c r="G102" s="100" t="s">
        <v>131</v>
      </c>
    </row>
    <row r="103" spans="1:7" ht="12.75">
      <c r="A103" s="97"/>
      <c r="B103" s="101" t="s">
        <v>155</v>
      </c>
      <c r="C103" s="102" t="s">
        <v>156</v>
      </c>
      <c r="D103" s="102" t="s">
        <v>157</v>
      </c>
      <c r="E103" s="98"/>
      <c r="F103" s="99"/>
      <c r="G103" s="103" t="s">
        <v>131</v>
      </c>
    </row>
    <row r="104" spans="1:7" ht="12.75">
      <c r="A104" s="97"/>
      <c r="B104" s="98" t="s">
        <v>12</v>
      </c>
      <c r="C104" s="104">
        <v>25.8902</v>
      </c>
      <c r="D104" s="104">
        <v>25.8935</v>
      </c>
      <c r="E104" s="98"/>
      <c r="F104" s="99"/>
      <c r="G104" s="100" t="s">
        <v>131</v>
      </c>
    </row>
    <row r="105" spans="1:7" ht="12.75">
      <c r="A105" s="97"/>
      <c r="B105" s="98" t="s">
        <v>13</v>
      </c>
      <c r="C105" s="104">
        <v>25.0615</v>
      </c>
      <c r="D105" s="104">
        <v>25.0495</v>
      </c>
      <c r="E105" s="98"/>
      <c r="F105" s="99"/>
      <c r="G105" s="100"/>
    </row>
    <row r="106" spans="1:7" ht="12.75">
      <c r="A106" s="105"/>
      <c r="B106" s="98" t="s">
        <v>158</v>
      </c>
      <c r="C106" s="98"/>
      <c r="D106" s="98"/>
      <c r="E106" s="98"/>
      <c r="F106" s="99"/>
      <c r="G106" s="100"/>
    </row>
    <row r="107" spans="1:7" ht="12.75">
      <c r="A107" s="97" t="s">
        <v>159</v>
      </c>
      <c r="B107" s="106" t="s">
        <v>160</v>
      </c>
      <c r="C107" s="98"/>
      <c r="D107" s="98"/>
      <c r="E107" s="98"/>
      <c r="F107" s="99"/>
      <c r="G107" s="100"/>
    </row>
    <row r="108" spans="1:7" ht="12.75">
      <c r="A108" s="97" t="s">
        <v>161</v>
      </c>
      <c r="B108" s="106" t="s">
        <v>162</v>
      </c>
      <c r="C108" s="98"/>
      <c r="D108" s="98"/>
      <c r="E108" s="98"/>
      <c r="F108" s="99"/>
      <c r="G108" s="100"/>
    </row>
    <row r="109" spans="1:7" ht="12.75">
      <c r="A109" s="97" t="s">
        <v>163</v>
      </c>
      <c r="B109" s="98" t="s">
        <v>164</v>
      </c>
      <c r="C109" s="98"/>
      <c r="D109" s="98"/>
      <c r="E109" s="98"/>
      <c r="F109" s="99"/>
      <c r="G109" s="100"/>
    </row>
    <row r="110" spans="1:7" ht="12.75">
      <c r="A110" s="105"/>
      <c r="B110" s="98" t="s">
        <v>165</v>
      </c>
      <c r="C110" s="98"/>
      <c r="D110" s="98"/>
      <c r="E110" s="98"/>
      <c r="F110" s="99"/>
      <c r="G110" s="100"/>
    </row>
    <row r="111" spans="1:7" ht="12.75">
      <c r="A111" s="97" t="s">
        <v>166</v>
      </c>
      <c r="B111" s="98" t="s">
        <v>167</v>
      </c>
      <c r="C111" s="98"/>
      <c r="D111" s="98"/>
      <c r="E111" s="98"/>
      <c r="F111" s="99"/>
      <c r="G111" s="100"/>
    </row>
    <row r="112" spans="1:7" ht="12.75">
      <c r="A112" s="97" t="s">
        <v>168</v>
      </c>
      <c r="B112" s="107" t="s">
        <v>169</v>
      </c>
      <c r="C112" s="98"/>
      <c r="D112" s="98"/>
      <c r="E112" s="99"/>
      <c r="F112" s="99"/>
      <c r="G112" s="100"/>
    </row>
    <row r="113" spans="1:7" ht="12.75">
      <c r="A113" s="97" t="s">
        <v>170</v>
      </c>
      <c r="B113" s="107" t="s">
        <v>171</v>
      </c>
      <c r="C113" s="98"/>
      <c r="D113" s="98"/>
      <c r="E113" s="99"/>
      <c r="F113" s="99"/>
      <c r="G113" s="100"/>
    </row>
    <row r="114" spans="1:7" ht="12.75">
      <c r="A114" s="97" t="s">
        <v>172</v>
      </c>
      <c r="B114" s="107" t="s">
        <v>173</v>
      </c>
      <c r="C114" s="108"/>
      <c r="D114" s="98"/>
      <c r="E114" s="98"/>
      <c r="F114" s="99"/>
      <c r="G114" s="100"/>
    </row>
    <row r="115" spans="1:7" ht="12.75">
      <c r="A115" s="97" t="s">
        <v>174</v>
      </c>
      <c r="B115" s="107" t="s">
        <v>175</v>
      </c>
      <c r="C115" s="108"/>
      <c r="D115" s="98"/>
      <c r="E115" s="98"/>
      <c r="F115" s="99"/>
      <c r="G115" s="100"/>
    </row>
    <row r="116" spans="1:7" ht="12.75">
      <c r="A116" s="97" t="s">
        <v>176</v>
      </c>
      <c r="B116" s="98" t="s">
        <v>177</v>
      </c>
      <c r="C116" s="98"/>
      <c r="D116" s="98"/>
      <c r="E116" s="98"/>
      <c r="F116" s="99"/>
      <c r="G116" s="100"/>
    </row>
    <row r="117" spans="1:7" ht="12.75">
      <c r="A117" s="109"/>
      <c r="B117" s="98"/>
      <c r="C117" s="98"/>
      <c r="D117" s="98"/>
      <c r="E117" s="98"/>
      <c r="F117" s="99"/>
      <c r="G117" s="100"/>
    </row>
    <row r="118" spans="1:7" ht="12.75">
      <c r="A118" s="109" t="s">
        <v>178</v>
      </c>
      <c r="B118" s="98" t="s">
        <v>179</v>
      </c>
      <c r="C118" s="98"/>
      <c r="D118" s="98"/>
      <c r="E118" s="98"/>
      <c r="F118" s="99"/>
      <c r="G118" s="100"/>
    </row>
    <row r="119" spans="1:7" ht="12.75">
      <c r="A119" s="109" t="s">
        <v>180</v>
      </c>
      <c r="B119" s="98" t="s">
        <v>181</v>
      </c>
      <c r="C119" s="98"/>
      <c r="D119" s="98"/>
      <c r="E119" s="98"/>
      <c r="F119" s="99"/>
      <c r="G119" s="100"/>
    </row>
    <row r="120" spans="1:7" ht="12.75">
      <c r="A120" s="110" t="s">
        <v>182</v>
      </c>
      <c r="B120" s="111" t="s">
        <v>183</v>
      </c>
      <c r="C120" s="111"/>
      <c r="D120" s="111"/>
      <c r="E120" s="111"/>
      <c r="F120" s="112"/>
      <c r="G120" s="113"/>
    </row>
    <row r="121" spans="1:7" ht="12.75">
      <c r="A121" s="97" t="s">
        <v>176</v>
      </c>
      <c r="B121" s="98" t="s">
        <v>177</v>
      </c>
      <c r="C121" s="98"/>
      <c r="D121" s="98"/>
      <c r="E121" s="98"/>
      <c r="F121" s="99"/>
      <c r="G121" s="100"/>
    </row>
    <row r="122" spans="1:7" ht="12.75">
      <c r="A122" s="109"/>
      <c r="B122" s="98"/>
      <c r="C122" s="98"/>
      <c r="D122" s="98"/>
      <c r="E122" s="98"/>
      <c r="F122" s="99"/>
      <c r="G122" s="100"/>
    </row>
    <row r="123" spans="1:7" ht="12.75">
      <c r="A123" s="109" t="s">
        <v>178</v>
      </c>
      <c r="B123" s="98" t="s">
        <v>179</v>
      </c>
      <c r="C123" s="98"/>
      <c r="D123" s="98"/>
      <c r="E123" s="98"/>
      <c r="F123" s="99"/>
      <c r="G123" s="100"/>
    </row>
    <row r="124" spans="1:7" ht="12.75">
      <c r="A124" s="109" t="s">
        <v>180</v>
      </c>
      <c r="B124" s="98" t="s">
        <v>181</v>
      </c>
      <c r="C124" s="98"/>
      <c r="D124" s="98"/>
      <c r="E124" s="98"/>
      <c r="F124" s="99"/>
      <c r="G124" s="100"/>
    </row>
    <row r="125" spans="1:7" ht="12.75">
      <c r="A125" s="110" t="s">
        <v>182</v>
      </c>
      <c r="B125" s="111" t="s">
        <v>183</v>
      </c>
      <c r="C125" s="111"/>
      <c r="D125" s="111"/>
      <c r="E125" s="111"/>
      <c r="F125" s="112"/>
      <c r="G125" s="113"/>
    </row>
  </sheetData>
  <sheetProtection selectLockedCells="1" selectUnlockedCells="1"/>
  <mergeCells count="10">
    <mergeCell ref="A1:B1"/>
    <mergeCell ref="A14:B14"/>
    <mergeCell ref="C15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"/>
  <sheetViews>
    <sheetView workbookViewId="0" topLeftCell="A25">
      <selection activeCell="E83" sqref="E83"/>
    </sheetView>
  </sheetViews>
  <sheetFormatPr defaultColWidth="12.57421875" defaultRowHeight="12.75"/>
  <cols>
    <col min="1" max="1" width="14.14062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184</v>
      </c>
      <c r="C2" s="3"/>
    </row>
    <row r="3" spans="1:3" ht="18" customHeight="1">
      <c r="A3" s="4" t="s">
        <v>3</v>
      </c>
      <c r="B3" s="4" t="s">
        <v>185</v>
      </c>
      <c r="C3" s="3"/>
    </row>
    <row r="4" spans="1:3" ht="36" customHeight="1">
      <c r="A4" s="4" t="s">
        <v>5</v>
      </c>
      <c r="B4" s="4" t="s">
        <v>186</v>
      </c>
      <c r="C4" s="3"/>
    </row>
    <row r="5" spans="1:3" ht="64.5" customHeight="1">
      <c r="A5" s="5" t="s">
        <v>7</v>
      </c>
      <c r="B5" s="5" t="s">
        <v>187</v>
      </c>
      <c r="C5" s="3"/>
    </row>
    <row r="6" spans="1:3" ht="12.75">
      <c r="A6" s="5" t="s">
        <v>9</v>
      </c>
      <c r="B6" s="7" t="s">
        <v>188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189</v>
      </c>
    </row>
    <row r="8" spans="1:4" ht="12.75">
      <c r="A8" s="9" t="s">
        <v>15</v>
      </c>
      <c r="B8" s="10">
        <v>0.06473714398237851</v>
      </c>
      <c r="C8" s="10">
        <v>0.06355724322275957</v>
      </c>
      <c r="D8" s="10">
        <v>0.07717791153774312</v>
      </c>
    </row>
    <row r="9" spans="1:4" ht="12.75">
      <c r="A9" s="114" t="s">
        <v>190</v>
      </c>
      <c r="B9" s="10">
        <v>0.05984433100688905</v>
      </c>
      <c r="C9" s="10">
        <v>0.05883703768082354</v>
      </c>
      <c r="D9" s="10">
        <v>0.07595794812500438</v>
      </c>
    </row>
    <row r="10" spans="1:4" ht="12.75">
      <c r="A10" s="114" t="s">
        <v>191</v>
      </c>
      <c r="B10" s="10">
        <v>0.0611961656793935</v>
      </c>
      <c r="C10" s="10">
        <v>0.06018697793067462</v>
      </c>
      <c r="D10" s="10">
        <v>0.08040884693153352</v>
      </c>
    </row>
    <row r="11" spans="1:4" ht="12.75">
      <c r="A11" s="115" t="s">
        <v>192</v>
      </c>
      <c r="B11" s="10">
        <v>0.06073413819182575</v>
      </c>
      <c r="C11" s="10">
        <v>0.0597299397888022</v>
      </c>
      <c r="D11" s="10">
        <v>0.08061916677385038</v>
      </c>
    </row>
    <row r="12" spans="1:4" ht="12.75">
      <c r="A12" s="114" t="s">
        <v>193</v>
      </c>
      <c r="B12" s="10">
        <v>0.06120668419002365</v>
      </c>
      <c r="C12" s="10">
        <v>0.06018449272576013</v>
      </c>
      <c r="D12" s="10">
        <v>0.07511553974375619</v>
      </c>
    </row>
    <row r="13" spans="1:4" ht="12.75">
      <c r="A13" s="116" t="s">
        <v>194</v>
      </c>
      <c r="B13" s="10">
        <v>0.06298685586562017</v>
      </c>
      <c r="C13" s="10">
        <v>0.06195524156257147</v>
      </c>
      <c r="D13" s="10">
        <v>0.07526105084891987</v>
      </c>
    </row>
    <row r="14" spans="1:4" ht="12.75">
      <c r="A14" s="8" t="s">
        <v>19</v>
      </c>
      <c r="B14" s="8" t="s">
        <v>12</v>
      </c>
      <c r="C14" s="8" t="s">
        <v>13</v>
      </c>
      <c r="D14" s="117"/>
    </row>
    <row r="15" spans="1:4" ht="12.75">
      <c r="A15" s="116" t="s">
        <v>195</v>
      </c>
      <c r="B15" s="118">
        <v>1068.4031</v>
      </c>
      <c r="C15" s="118">
        <v>1067.1543</v>
      </c>
      <c r="D15" s="119"/>
    </row>
    <row r="16" spans="1:4" ht="12.75">
      <c r="A16" s="114" t="s">
        <v>196</v>
      </c>
      <c r="B16" s="118">
        <v>1000.2</v>
      </c>
      <c r="C16" s="118">
        <v>1000.2</v>
      </c>
      <c r="D16" s="119"/>
    </row>
    <row r="17" spans="1:4" ht="12.75">
      <c r="A17" s="114" t="s">
        <v>197</v>
      </c>
      <c r="B17" s="118">
        <v>1001.6557</v>
      </c>
      <c r="C17" s="118">
        <v>1001.6446</v>
      </c>
      <c r="D17" s="119"/>
    </row>
    <row r="18" spans="1:4" ht="12.75">
      <c r="A18" s="114" t="s">
        <v>198</v>
      </c>
      <c r="B18" s="118">
        <v>1003.6569</v>
      </c>
      <c r="C18" s="118">
        <v>1003.646</v>
      </c>
      <c r="D18" s="119"/>
    </row>
    <row r="19" spans="1:4" ht="12.75">
      <c r="A19" s="9" t="s">
        <v>20</v>
      </c>
      <c r="B19" s="120">
        <v>43409</v>
      </c>
      <c r="C19" s="120">
        <v>43409</v>
      </c>
      <c r="D19" s="119"/>
    </row>
    <row r="20" spans="1:3" ht="12.75" customHeight="1">
      <c r="A20" s="8" t="s">
        <v>199</v>
      </c>
      <c r="B20" s="8"/>
      <c r="C20" s="3"/>
    </row>
    <row r="21" spans="1:4" ht="12.75" customHeight="1">
      <c r="A21" s="121" t="s">
        <v>12</v>
      </c>
      <c r="B21" s="15">
        <v>0.0015</v>
      </c>
      <c r="C21" s="16" t="s">
        <v>24</v>
      </c>
      <c r="D21" s="16"/>
    </row>
    <row r="22" spans="1:4" ht="12.75">
      <c r="A22" s="121" t="s">
        <v>13</v>
      </c>
      <c r="B22" s="15">
        <v>0.0025</v>
      </c>
      <c r="C22" s="16"/>
      <c r="D22" s="16"/>
    </row>
    <row r="23" spans="1:4" ht="12.75">
      <c r="A23" s="122" t="s">
        <v>25</v>
      </c>
      <c r="B23" s="15">
        <v>0.002</v>
      </c>
      <c r="C23" s="16"/>
      <c r="D23" s="16"/>
    </row>
    <row r="24" spans="1:7" ht="24" customHeight="1">
      <c r="A24" s="17"/>
      <c r="B24" s="17"/>
      <c r="C24" s="17"/>
      <c r="D24" s="17"/>
      <c r="E24" s="17"/>
      <c r="F24" s="17"/>
      <c r="G24" s="17"/>
    </row>
    <row r="25" spans="1:8" ht="18.75" customHeight="1">
      <c r="A25" s="8" t="s">
        <v>26</v>
      </c>
      <c r="B25" s="8"/>
      <c r="C25" s="8"/>
      <c r="D25" s="8"/>
      <c r="E25" s="8"/>
      <c r="F25" s="8"/>
      <c r="G25" s="8"/>
      <c r="H25" s="8"/>
    </row>
    <row r="26" spans="1:8" ht="12.75" customHeight="1">
      <c r="A26" s="123"/>
      <c r="B26" s="124"/>
      <c r="C26" s="124"/>
      <c r="D26" s="124"/>
      <c r="E26" s="124"/>
      <c r="F26" s="124"/>
      <c r="G26" s="125"/>
      <c r="H26" s="126"/>
    </row>
    <row r="27" spans="1:8" ht="12.75" customHeight="1">
      <c r="A27" s="127" t="s">
        <v>27</v>
      </c>
      <c r="B27" s="127"/>
      <c r="C27" s="127"/>
      <c r="D27" s="127"/>
      <c r="E27" s="127"/>
      <c r="F27" s="127"/>
      <c r="G27" s="127"/>
      <c r="H27" s="127"/>
    </row>
    <row r="28" spans="1:8" ht="18" customHeight="1">
      <c r="A28" s="127" t="s">
        <v>200</v>
      </c>
      <c r="B28" s="127"/>
      <c r="C28" s="127"/>
      <c r="D28" s="127"/>
      <c r="E28" s="127"/>
      <c r="F28" s="127"/>
      <c r="G28" s="127"/>
      <c r="H28" s="127"/>
    </row>
    <row r="29" spans="1:8" ht="12.75" customHeight="1">
      <c r="A29" s="128" t="s">
        <v>29</v>
      </c>
      <c r="B29" s="128"/>
      <c r="C29" s="128"/>
      <c r="D29" s="128"/>
      <c r="E29" s="128"/>
      <c r="F29" s="128"/>
      <c r="G29" s="128"/>
      <c r="H29" s="128"/>
    </row>
    <row r="30" spans="1:8" ht="12.75" customHeight="1">
      <c r="A30" s="123"/>
      <c r="B30" s="124"/>
      <c r="C30" s="124"/>
      <c r="D30" s="124"/>
      <c r="E30" s="124"/>
      <c r="F30" s="124"/>
      <c r="G30" s="125"/>
      <c r="H30" s="126"/>
    </row>
    <row r="31" spans="1:8" ht="12.75" customHeight="1">
      <c r="A31" s="8" t="s">
        <v>201</v>
      </c>
      <c r="B31" s="8"/>
      <c r="C31" s="8"/>
      <c r="D31" s="8"/>
      <c r="E31" s="8"/>
      <c r="F31" s="8"/>
      <c r="G31" s="8"/>
      <c r="H31" s="8"/>
    </row>
    <row r="32" spans="1:8" ht="12.75">
      <c r="A32" s="129"/>
      <c r="B32" s="130"/>
      <c r="C32" s="130"/>
      <c r="D32" s="130"/>
      <c r="E32" s="130"/>
      <c r="F32" s="130"/>
      <c r="G32" s="131"/>
      <c r="H32" s="132"/>
    </row>
    <row r="33" spans="1:8" ht="12.75">
      <c r="A33" s="133" t="s">
        <v>202</v>
      </c>
      <c r="B33" s="133"/>
      <c r="C33" s="133"/>
      <c r="D33" s="133"/>
      <c r="E33" s="133"/>
      <c r="F33" s="133"/>
      <c r="G33" s="133"/>
      <c r="H33" s="133"/>
    </row>
    <row r="34" spans="1:8" ht="39" customHeight="1">
      <c r="A34" s="134" t="s">
        <v>32</v>
      </c>
      <c r="B34" s="134" t="s">
        <v>203</v>
      </c>
      <c r="C34" s="134"/>
      <c r="D34" s="134" t="s">
        <v>34</v>
      </c>
      <c r="E34" s="134" t="s">
        <v>204</v>
      </c>
      <c r="F34" s="134" t="s">
        <v>36</v>
      </c>
      <c r="G34" s="134" t="s">
        <v>205</v>
      </c>
      <c r="H34" s="134" t="s">
        <v>38</v>
      </c>
    </row>
    <row r="35" spans="1:8" ht="12.75">
      <c r="A35" s="135" t="s">
        <v>206</v>
      </c>
      <c r="B35" s="136" t="s">
        <v>133</v>
      </c>
      <c r="C35" s="137"/>
      <c r="D35" s="137"/>
      <c r="E35" s="138"/>
      <c r="F35" s="138"/>
      <c r="G35" s="139"/>
      <c r="H35" s="140"/>
    </row>
    <row r="36" spans="1:8" ht="12.75">
      <c r="A36" s="141" t="s">
        <v>207</v>
      </c>
      <c r="B36" s="136" t="s">
        <v>41</v>
      </c>
      <c r="C36" s="137"/>
      <c r="D36" s="137"/>
      <c r="E36" s="138"/>
      <c r="F36" s="138"/>
      <c r="G36" s="142" t="s">
        <v>130</v>
      </c>
      <c r="H36" s="143" t="s">
        <v>130</v>
      </c>
    </row>
    <row r="37" spans="1:8" ht="12.75">
      <c r="A37" s="141" t="s">
        <v>208</v>
      </c>
      <c r="B37" s="136" t="s">
        <v>134</v>
      </c>
      <c r="C37" s="137"/>
      <c r="D37" s="137"/>
      <c r="E37" s="138"/>
      <c r="F37" s="138"/>
      <c r="G37" s="142" t="s">
        <v>130</v>
      </c>
      <c r="H37" s="143" t="s">
        <v>130</v>
      </c>
    </row>
    <row r="38" spans="1:8" ht="12.75">
      <c r="A38" s="144" t="s">
        <v>209</v>
      </c>
      <c r="B38" s="136" t="s">
        <v>135</v>
      </c>
      <c r="C38" s="137"/>
      <c r="D38" s="137"/>
      <c r="E38" s="138"/>
      <c r="F38" s="138"/>
      <c r="G38" s="142" t="s">
        <v>130</v>
      </c>
      <c r="H38" s="143" t="s">
        <v>130</v>
      </c>
    </row>
    <row r="39" spans="1:8" ht="12.75">
      <c r="A39" s="145"/>
      <c r="B39" s="146" t="s">
        <v>210</v>
      </c>
      <c r="C39" s="147"/>
      <c r="D39" s="147"/>
      <c r="E39" s="148"/>
      <c r="F39" s="148"/>
      <c r="G39" s="149">
        <f>SUM(G36:G38)</f>
        <v>0</v>
      </c>
      <c r="H39" s="150">
        <f>SUM(H36:H38)</f>
        <v>0</v>
      </c>
    </row>
    <row r="40" spans="1:8" ht="12.75">
      <c r="A40" s="151"/>
      <c r="B40" s="136"/>
      <c r="C40" s="152"/>
      <c r="D40" s="152"/>
      <c r="E40" s="138"/>
      <c r="F40" s="138"/>
      <c r="G40" s="153"/>
      <c r="H40" s="154"/>
    </row>
    <row r="41" spans="1:8" ht="12.75">
      <c r="A41" s="135" t="s">
        <v>211</v>
      </c>
      <c r="B41" s="136" t="s">
        <v>212</v>
      </c>
      <c r="C41" s="137"/>
      <c r="D41" s="137"/>
      <c r="E41" s="138"/>
      <c r="F41" s="138"/>
      <c r="G41" s="139"/>
      <c r="H41" s="140"/>
    </row>
    <row r="42" spans="1:8" ht="12.75">
      <c r="A42" s="141" t="s">
        <v>207</v>
      </c>
      <c r="B42" s="136" t="s">
        <v>213</v>
      </c>
      <c r="C42" s="137"/>
      <c r="D42" s="137"/>
      <c r="E42" s="138"/>
      <c r="F42" s="138"/>
      <c r="G42" s="142"/>
      <c r="H42" s="140"/>
    </row>
    <row r="43" spans="1:8" ht="12.75">
      <c r="A43" s="141"/>
      <c r="B43" s="155" t="s">
        <v>214</v>
      </c>
      <c r="C43" s="137"/>
      <c r="D43" s="155" t="s">
        <v>215</v>
      </c>
      <c r="E43" s="138" t="s">
        <v>216</v>
      </c>
      <c r="F43" s="156">
        <v>1000000</v>
      </c>
      <c r="G43" s="142">
        <v>1000.046</v>
      </c>
      <c r="H43" s="140">
        <v>3.72871819</v>
      </c>
    </row>
    <row r="44" spans="1:8" ht="12.75">
      <c r="A44" s="141"/>
      <c r="B44" s="155" t="s">
        <v>217</v>
      </c>
      <c r="C44" s="137"/>
      <c r="D44" s="155" t="s">
        <v>218</v>
      </c>
      <c r="E44" s="138" t="s">
        <v>216</v>
      </c>
      <c r="F44" s="156">
        <v>1000000</v>
      </c>
      <c r="G44" s="142">
        <v>1000.5555</v>
      </c>
      <c r="H44" s="140">
        <v>3.73061788</v>
      </c>
    </row>
    <row r="45" spans="1:8" ht="12.75">
      <c r="A45" s="157"/>
      <c r="B45" s="158" t="s">
        <v>219</v>
      </c>
      <c r="C45" s="159"/>
      <c r="D45" s="160"/>
      <c r="E45" s="161"/>
      <c r="F45" s="162"/>
      <c r="G45" s="163">
        <f>SUM(G43:G44)</f>
        <v>2000.6015000000002</v>
      </c>
      <c r="H45" s="164">
        <f>SUM(H43:H44)</f>
        <v>7.45933607</v>
      </c>
    </row>
    <row r="46" spans="1:8" ht="12.75">
      <c r="A46" s="141" t="s">
        <v>208</v>
      </c>
      <c r="B46" s="136" t="s">
        <v>138</v>
      </c>
      <c r="C46" s="165"/>
      <c r="D46" s="165"/>
      <c r="E46" s="165"/>
      <c r="F46" s="165"/>
      <c r="G46" s="142" t="s">
        <v>131</v>
      </c>
      <c r="H46" s="143" t="s">
        <v>131</v>
      </c>
    </row>
    <row r="47" spans="1:8" ht="12.75">
      <c r="A47" s="141"/>
      <c r="B47" s="155" t="s">
        <v>220</v>
      </c>
      <c r="C47" s="166"/>
      <c r="D47" s="166" t="s">
        <v>221</v>
      </c>
      <c r="E47" s="166" t="s">
        <v>222</v>
      </c>
      <c r="F47" s="156">
        <v>500000</v>
      </c>
      <c r="G47" s="142">
        <v>498.5314667</v>
      </c>
      <c r="H47" s="143">
        <v>1.85879784</v>
      </c>
    </row>
    <row r="48" spans="1:8" ht="12.75">
      <c r="A48" s="141"/>
      <c r="B48" s="155" t="s">
        <v>223</v>
      </c>
      <c r="C48" s="166"/>
      <c r="D48" s="166" t="s">
        <v>224</v>
      </c>
      <c r="E48" s="166" t="s">
        <v>222</v>
      </c>
      <c r="F48" s="156">
        <v>500000</v>
      </c>
      <c r="G48" s="142">
        <v>497.6782963</v>
      </c>
      <c r="H48" s="143">
        <v>1.85561676</v>
      </c>
    </row>
    <row r="49" spans="1:8" ht="12.75">
      <c r="A49" s="141"/>
      <c r="B49" s="155" t="s">
        <v>225</v>
      </c>
      <c r="C49" s="166"/>
      <c r="D49" s="166" t="s">
        <v>226</v>
      </c>
      <c r="E49" s="166" t="s">
        <v>222</v>
      </c>
      <c r="F49" s="156">
        <v>500000</v>
      </c>
      <c r="G49" s="142">
        <v>496.1856631</v>
      </c>
      <c r="H49" s="143">
        <v>1.8500514</v>
      </c>
    </row>
    <row r="50" spans="1:8" ht="12.75">
      <c r="A50" s="141"/>
      <c r="B50" s="155" t="s">
        <v>227</v>
      </c>
      <c r="C50" s="166"/>
      <c r="D50" s="166" t="s">
        <v>228</v>
      </c>
      <c r="E50" s="166" t="s">
        <v>222</v>
      </c>
      <c r="F50" s="156">
        <v>500000</v>
      </c>
      <c r="G50" s="142">
        <v>494.7705</v>
      </c>
      <c r="H50" s="143">
        <v>1.8447749</v>
      </c>
    </row>
    <row r="51" spans="1:8" ht="12.75">
      <c r="A51" s="167"/>
      <c r="B51" s="168" t="s">
        <v>229</v>
      </c>
      <c r="C51" s="169"/>
      <c r="D51" s="169"/>
      <c r="E51" s="169"/>
      <c r="F51" s="170"/>
      <c r="G51" s="171">
        <f>SUM(G47:G50)</f>
        <v>1987.1659261</v>
      </c>
      <c r="H51" s="172">
        <f>SUM(H47:H50)</f>
        <v>7.4092409</v>
      </c>
    </row>
    <row r="52" spans="1:8" ht="12.75">
      <c r="A52" s="141" t="s">
        <v>209</v>
      </c>
      <c r="B52" s="173" t="s">
        <v>230</v>
      </c>
      <c r="C52" s="173"/>
      <c r="D52" s="165"/>
      <c r="E52" s="165"/>
      <c r="F52" s="165"/>
      <c r="G52" s="174"/>
      <c r="H52" s="175"/>
    </row>
    <row r="53" spans="1:8" ht="12.75">
      <c r="A53" s="141"/>
      <c r="B53" s="176" t="s">
        <v>231</v>
      </c>
      <c r="C53" s="176"/>
      <c r="D53" s="177" t="s">
        <v>232</v>
      </c>
      <c r="E53" s="138" t="s">
        <v>216</v>
      </c>
      <c r="F53" s="156">
        <v>2000000</v>
      </c>
      <c r="G53" s="174">
        <v>1986.1826666</v>
      </c>
      <c r="H53" s="175">
        <v>7.40557478</v>
      </c>
    </row>
    <row r="54" spans="1:8" ht="12.75">
      <c r="A54" s="141"/>
      <c r="B54" s="176" t="s">
        <v>233</v>
      </c>
      <c r="C54" s="176"/>
      <c r="D54" s="177" t="s">
        <v>234</v>
      </c>
      <c r="E54" s="138" t="s">
        <v>216</v>
      </c>
      <c r="F54" s="156">
        <v>1500000</v>
      </c>
      <c r="G54" s="174">
        <v>1498.7530001</v>
      </c>
      <c r="H54" s="175">
        <v>5.58817052</v>
      </c>
    </row>
    <row r="55" spans="1:8" ht="12.75">
      <c r="A55" s="141"/>
      <c r="B55" s="176" t="s">
        <v>235</v>
      </c>
      <c r="C55" s="176"/>
      <c r="D55" s="178" t="s">
        <v>236</v>
      </c>
      <c r="E55" s="138" t="s">
        <v>216</v>
      </c>
      <c r="F55" s="156">
        <v>1500000</v>
      </c>
      <c r="G55" s="174">
        <v>1491.476925</v>
      </c>
      <c r="H55" s="175">
        <v>5.56104133</v>
      </c>
    </row>
    <row r="56" spans="1:8" ht="12.75">
      <c r="A56" s="141"/>
      <c r="B56" s="176" t="s">
        <v>237</v>
      </c>
      <c r="C56" s="176"/>
      <c r="D56" s="177" t="s">
        <v>238</v>
      </c>
      <c r="E56" s="138" t="s">
        <v>216</v>
      </c>
      <c r="F56" s="156">
        <v>1500000</v>
      </c>
      <c r="G56" s="174">
        <v>1484.862</v>
      </c>
      <c r="H56" s="175">
        <v>5.53637727</v>
      </c>
    </row>
    <row r="57" spans="1:8" ht="12.75">
      <c r="A57" s="141"/>
      <c r="B57" s="176" t="s">
        <v>239</v>
      </c>
      <c r="C57" s="176"/>
      <c r="D57" s="177" t="s">
        <v>240</v>
      </c>
      <c r="E57" s="138" t="s">
        <v>216</v>
      </c>
      <c r="F57" s="156">
        <v>1500000</v>
      </c>
      <c r="G57" s="174">
        <v>1481.5545</v>
      </c>
      <c r="H57" s="175">
        <v>5.52404511</v>
      </c>
    </row>
    <row r="58" spans="1:8" ht="12.75">
      <c r="A58" s="141"/>
      <c r="B58" s="176" t="s">
        <v>241</v>
      </c>
      <c r="C58" s="176"/>
      <c r="D58" s="177" t="s">
        <v>242</v>
      </c>
      <c r="E58" s="138" t="s">
        <v>216</v>
      </c>
      <c r="F58" s="156">
        <v>1500000</v>
      </c>
      <c r="G58" s="174">
        <v>1479.7215</v>
      </c>
      <c r="H58" s="175">
        <v>5.51721068</v>
      </c>
    </row>
    <row r="59" spans="1:8" ht="12.75">
      <c r="A59" s="141"/>
      <c r="B59" s="176" t="s">
        <v>243</v>
      </c>
      <c r="C59" s="176"/>
      <c r="D59" s="177" t="s">
        <v>244</v>
      </c>
      <c r="E59" s="138" t="s">
        <v>216</v>
      </c>
      <c r="F59" s="156">
        <v>1500000</v>
      </c>
      <c r="G59" s="174">
        <v>1478.016</v>
      </c>
      <c r="H59" s="175">
        <v>5.51085164</v>
      </c>
    </row>
    <row r="60" spans="1:8" ht="12.75">
      <c r="A60" s="141"/>
      <c r="B60" s="176" t="s">
        <v>245</v>
      </c>
      <c r="C60" s="176"/>
      <c r="D60" s="177" t="s">
        <v>246</v>
      </c>
      <c r="E60" s="138" t="s">
        <v>216</v>
      </c>
      <c r="F60" s="156">
        <v>1000000</v>
      </c>
      <c r="G60" s="174">
        <v>997.9918</v>
      </c>
      <c r="H60" s="175">
        <v>3.72105901</v>
      </c>
    </row>
    <row r="61" spans="1:8" ht="12.75">
      <c r="A61" s="141"/>
      <c r="B61" s="176" t="s">
        <v>247</v>
      </c>
      <c r="C61" s="176"/>
      <c r="D61" s="177" t="s">
        <v>248</v>
      </c>
      <c r="E61" s="138" t="s">
        <v>216</v>
      </c>
      <c r="F61" s="156">
        <v>1000000</v>
      </c>
      <c r="G61" s="174">
        <v>995.5583333</v>
      </c>
      <c r="H61" s="175">
        <v>3.71198571</v>
      </c>
    </row>
    <row r="62" spans="1:8" ht="12.75">
      <c r="A62" s="141"/>
      <c r="B62" s="176" t="s">
        <v>249</v>
      </c>
      <c r="C62" s="176"/>
      <c r="D62" s="177" t="s">
        <v>250</v>
      </c>
      <c r="E62" s="138" t="s">
        <v>216</v>
      </c>
      <c r="F62" s="156">
        <v>1000000</v>
      </c>
      <c r="G62" s="174">
        <v>991.9583</v>
      </c>
      <c r="H62" s="175">
        <v>3.69856282</v>
      </c>
    </row>
    <row r="63" spans="1:8" ht="12.75">
      <c r="A63" s="141"/>
      <c r="B63" s="176" t="s">
        <v>251</v>
      </c>
      <c r="C63" s="176"/>
      <c r="D63" s="177" t="s">
        <v>252</v>
      </c>
      <c r="E63" s="138" t="s">
        <v>216</v>
      </c>
      <c r="F63" s="156">
        <v>1000000</v>
      </c>
      <c r="G63" s="174">
        <v>990.9091</v>
      </c>
      <c r="H63" s="175">
        <v>3.69465083</v>
      </c>
    </row>
    <row r="64" spans="1:8" ht="12.75">
      <c r="A64" s="141"/>
      <c r="B64" s="176" t="s">
        <v>253</v>
      </c>
      <c r="C64" s="176"/>
      <c r="D64" s="177" t="s">
        <v>254</v>
      </c>
      <c r="E64" s="138" t="s">
        <v>216</v>
      </c>
      <c r="F64" s="156">
        <v>1000000</v>
      </c>
      <c r="G64" s="174">
        <v>988.763</v>
      </c>
      <c r="H64" s="175">
        <v>3.686649</v>
      </c>
    </row>
    <row r="65" spans="1:8" ht="12.75">
      <c r="A65" s="167"/>
      <c r="B65" s="168" t="s">
        <v>255</v>
      </c>
      <c r="C65" s="168"/>
      <c r="D65" s="179"/>
      <c r="E65" s="179"/>
      <c r="F65" s="179"/>
      <c r="G65" s="171">
        <f>SUM(G53:G64)</f>
        <v>15865.747125</v>
      </c>
      <c r="H65" s="172">
        <f>SUM(H53:H64)</f>
        <v>59.1561787</v>
      </c>
    </row>
    <row r="66" spans="1:8" ht="12.75">
      <c r="A66" s="144" t="s">
        <v>256</v>
      </c>
      <c r="B66" s="168" t="s">
        <v>257</v>
      </c>
      <c r="C66" s="168"/>
      <c r="D66" s="137"/>
      <c r="E66" s="138"/>
      <c r="F66" s="138"/>
      <c r="G66" s="180">
        <v>7602.5217988</v>
      </c>
      <c r="H66" s="181">
        <v>28.34635738</v>
      </c>
    </row>
    <row r="67" spans="1:8" ht="12.75">
      <c r="A67" s="145"/>
      <c r="B67" s="146" t="s">
        <v>219</v>
      </c>
      <c r="C67" s="182"/>
      <c r="D67" s="182"/>
      <c r="E67" s="182"/>
      <c r="F67" s="182"/>
      <c r="G67" s="183">
        <f>G66+G65+G51+G45+G39</f>
        <v>27456.0363499</v>
      </c>
      <c r="H67" s="184">
        <f>H66+H65+H51+H45+H39</f>
        <v>102.37111305</v>
      </c>
    </row>
    <row r="68" spans="1:8" ht="12.75">
      <c r="A68" s="151"/>
      <c r="B68" s="165"/>
      <c r="C68" s="165"/>
      <c r="D68" s="165"/>
      <c r="E68" s="165"/>
      <c r="F68" s="165"/>
      <c r="G68" s="174"/>
      <c r="H68" s="175"/>
    </row>
    <row r="69" spans="1:8" ht="12.75">
      <c r="A69" s="135" t="s">
        <v>258</v>
      </c>
      <c r="B69" s="136" t="s">
        <v>259</v>
      </c>
      <c r="C69" s="137"/>
      <c r="D69" s="137"/>
      <c r="E69" s="138"/>
      <c r="F69" s="138"/>
      <c r="G69" s="139"/>
      <c r="H69" s="140"/>
    </row>
    <row r="70" spans="1:8" ht="12.75">
      <c r="A70" s="151"/>
      <c r="B70" s="185" t="s">
        <v>260</v>
      </c>
      <c r="C70" s="185"/>
      <c r="D70" s="138"/>
      <c r="E70" s="138"/>
      <c r="F70" s="186"/>
      <c r="G70" s="142">
        <v>100</v>
      </c>
      <c r="H70" s="143">
        <v>0.37285467</v>
      </c>
    </row>
    <row r="71" spans="1:8" ht="12.75">
      <c r="A71" s="151"/>
      <c r="B71" s="187" t="s">
        <v>261</v>
      </c>
      <c r="C71" s="187"/>
      <c r="D71" s="138"/>
      <c r="E71" s="138"/>
      <c r="F71" s="186"/>
      <c r="G71" s="142">
        <v>100</v>
      </c>
      <c r="H71" s="143">
        <v>0.37285467</v>
      </c>
    </row>
    <row r="72" spans="1:8" ht="12.75">
      <c r="A72" s="188"/>
      <c r="B72" s="189" t="s">
        <v>262</v>
      </c>
      <c r="C72" s="190"/>
      <c r="D72" s="191"/>
      <c r="E72" s="191"/>
      <c r="F72" s="191"/>
      <c r="G72" s="171">
        <f>SUM(G70:G71)</f>
        <v>200</v>
      </c>
      <c r="H72" s="172">
        <f>SUM(H70:H71)</f>
        <v>0.74570934</v>
      </c>
    </row>
    <row r="73" spans="1:8" ht="12.75">
      <c r="A73" s="151"/>
      <c r="B73" s="165"/>
      <c r="C73" s="165"/>
      <c r="D73" s="165"/>
      <c r="E73" s="165"/>
      <c r="F73" s="165"/>
      <c r="G73" s="174"/>
      <c r="H73" s="175"/>
    </row>
    <row r="74" spans="1:8" ht="12.75">
      <c r="A74" s="135" t="s">
        <v>263</v>
      </c>
      <c r="B74" s="136" t="s">
        <v>264</v>
      </c>
      <c r="C74" s="137"/>
      <c r="D74" s="137"/>
      <c r="E74" s="138"/>
      <c r="F74" s="138"/>
      <c r="G74" s="139"/>
      <c r="H74" s="140"/>
    </row>
    <row r="75" spans="1:8" ht="12.75">
      <c r="A75" s="151"/>
      <c r="B75" s="136" t="s">
        <v>265</v>
      </c>
      <c r="C75" s="137"/>
      <c r="D75" s="137"/>
      <c r="E75" s="138"/>
      <c r="F75" s="138"/>
      <c r="G75" s="142">
        <v>-835.9349286099958</v>
      </c>
      <c r="H75" s="143">
        <v>-3.1168223992860233</v>
      </c>
    </row>
    <row r="76" spans="1:8" ht="12.75">
      <c r="A76" s="145"/>
      <c r="B76" s="146" t="s">
        <v>266</v>
      </c>
      <c r="C76" s="147"/>
      <c r="D76" s="147"/>
      <c r="E76" s="148"/>
      <c r="F76" s="148"/>
      <c r="G76" s="149">
        <f>G75</f>
        <v>-835.9349286099958</v>
      </c>
      <c r="H76" s="150">
        <f>H75</f>
        <v>-3.1168223992860233</v>
      </c>
    </row>
    <row r="77" spans="1:8" ht="12.75">
      <c r="A77" s="151"/>
      <c r="B77" s="155"/>
      <c r="C77" s="137"/>
      <c r="D77" s="137"/>
      <c r="E77" s="138"/>
      <c r="F77" s="138"/>
      <c r="G77" s="139"/>
      <c r="H77" s="140"/>
    </row>
    <row r="78" spans="1:8" ht="13.5" customHeight="1">
      <c r="A78" s="192"/>
      <c r="B78" s="192" t="s">
        <v>267</v>
      </c>
      <c r="C78" s="192"/>
      <c r="D78" s="192"/>
      <c r="E78" s="192"/>
      <c r="F78" s="192"/>
      <c r="G78" s="192">
        <f>G76+G72+G67+G39</f>
        <v>26820.101421290005</v>
      </c>
      <c r="H78" s="192">
        <f>H76+H72+H67+H39</f>
        <v>99.99999999071399</v>
      </c>
    </row>
    <row r="79" spans="1:8" ht="12.75">
      <c r="A79" s="193"/>
      <c r="B79" s="194"/>
      <c r="C79" s="194"/>
      <c r="D79" s="194"/>
      <c r="E79" s="194"/>
      <c r="F79" s="194"/>
      <c r="G79" s="195"/>
      <c r="H79" s="196"/>
    </row>
    <row r="80" spans="1:8" ht="12.75">
      <c r="A80" s="197" t="s">
        <v>148</v>
      </c>
      <c r="B80" s="198"/>
      <c r="C80" s="198"/>
      <c r="D80" s="198"/>
      <c r="E80" s="198"/>
      <c r="F80" s="198"/>
      <c r="G80" s="199" t="s">
        <v>131</v>
      </c>
      <c r="H80" s="196" t="s">
        <v>131</v>
      </c>
    </row>
    <row r="81" spans="1:8" ht="12.75">
      <c r="A81" s="193" t="s">
        <v>149</v>
      </c>
      <c r="B81" s="198" t="s">
        <v>268</v>
      </c>
      <c r="C81" s="198"/>
      <c r="D81" s="198"/>
      <c r="E81" s="198"/>
      <c r="F81" s="198"/>
      <c r="G81" s="199"/>
      <c r="H81" s="196" t="s">
        <v>131</v>
      </c>
    </row>
    <row r="82" spans="1:8" ht="12.75">
      <c r="A82" s="193" t="s">
        <v>151</v>
      </c>
      <c r="B82" s="198" t="s">
        <v>269</v>
      </c>
      <c r="C82" s="198"/>
      <c r="D82" s="198"/>
      <c r="E82" s="198"/>
      <c r="F82" s="198"/>
      <c r="G82" s="199"/>
      <c r="H82" s="196" t="s">
        <v>131</v>
      </c>
    </row>
    <row r="83" spans="1:8" ht="12.75">
      <c r="A83" s="193"/>
      <c r="B83" s="200" t="s">
        <v>270</v>
      </c>
      <c r="C83" s="182"/>
      <c r="D83" s="182"/>
      <c r="E83" s="182"/>
      <c r="F83" s="201"/>
      <c r="G83" s="202" t="s">
        <v>271</v>
      </c>
      <c r="H83" s="203" t="s">
        <v>157</v>
      </c>
    </row>
    <row r="84" spans="1:8" ht="12.75">
      <c r="A84" s="193"/>
      <c r="B84" s="200" t="s">
        <v>12</v>
      </c>
      <c r="C84" s="182"/>
      <c r="D84" s="182"/>
      <c r="E84" s="182"/>
      <c r="F84" s="201"/>
      <c r="G84" s="204"/>
      <c r="H84" s="205"/>
    </row>
    <row r="85" spans="1:8" ht="12.75">
      <c r="A85" s="193"/>
      <c r="B85" s="206" t="s">
        <v>272</v>
      </c>
      <c r="C85" s="207"/>
      <c r="D85" s="207"/>
      <c r="E85" s="207"/>
      <c r="F85" s="208"/>
      <c r="G85" s="204">
        <v>1063.2669</v>
      </c>
      <c r="H85" s="209">
        <v>1068.4031</v>
      </c>
    </row>
    <row r="86" spans="1:8" ht="12.75">
      <c r="A86" s="193"/>
      <c r="B86" s="206" t="s">
        <v>273</v>
      </c>
      <c r="C86" s="207"/>
      <c r="D86" s="207"/>
      <c r="E86" s="207"/>
      <c r="F86" s="208"/>
      <c r="G86" s="204">
        <v>1000.1999993590493</v>
      </c>
      <c r="H86" s="209">
        <v>1000.1999992438864</v>
      </c>
    </row>
    <row r="87" spans="1:8" ht="12.75">
      <c r="A87" s="193"/>
      <c r="B87" s="206" t="s">
        <v>274</v>
      </c>
      <c r="C87" s="207"/>
      <c r="D87" s="207"/>
      <c r="E87" s="207"/>
      <c r="F87" s="208"/>
      <c r="G87" s="204">
        <v>1001.3262</v>
      </c>
      <c r="H87" s="209">
        <v>1001.6557</v>
      </c>
    </row>
    <row r="88" spans="1:8" ht="12.75">
      <c r="A88" s="193"/>
      <c r="B88" s="206" t="s">
        <v>275</v>
      </c>
      <c r="C88" s="207"/>
      <c r="D88" s="207"/>
      <c r="E88" s="207"/>
      <c r="F88" s="208"/>
      <c r="G88" s="204">
        <v>1003.327</v>
      </c>
      <c r="H88" s="209">
        <v>1003.6569</v>
      </c>
    </row>
    <row r="89" spans="1:8" ht="12.75">
      <c r="A89" s="193"/>
      <c r="B89" s="200" t="s">
        <v>13</v>
      </c>
      <c r="C89" s="182"/>
      <c r="D89" s="182"/>
      <c r="E89" s="182"/>
      <c r="F89" s="201"/>
      <c r="G89" s="204"/>
      <c r="H89" s="209"/>
    </row>
    <row r="90" spans="1:8" ht="12.75">
      <c r="A90" s="193"/>
      <c r="B90" s="206" t="s">
        <v>276</v>
      </c>
      <c r="C90" s="207"/>
      <c r="D90" s="207"/>
      <c r="E90" s="207"/>
      <c r="F90" s="208"/>
      <c r="G90" s="204">
        <v>1062.1084</v>
      </c>
      <c r="H90" s="209">
        <v>1067.1543</v>
      </c>
    </row>
    <row r="91" spans="1:8" ht="12.75">
      <c r="A91" s="193"/>
      <c r="B91" s="206" t="s">
        <v>277</v>
      </c>
      <c r="C91" s="207"/>
      <c r="D91" s="207"/>
      <c r="E91" s="207"/>
      <c r="F91" s="208"/>
      <c r="G91" s="204">
        <v>1000.1999987877215</v>
      </c>
      <c r="H91" s="209">
        <v>1000.1999986472276</v>
      </c>
    </row>
    <row r="92" spans="1:8" ht="19.5" customHeight="1">
      <c r="A92" s="193"/>
      <c r="B92" s="206" t="s">
        <v>278</v>
      </c>
      <c r="C92" s="207"/>
      <c r="D92" s="207"/>
      <c r="E92" s="207"/>
      <c r="F92" s="208"/>
      <c r="G92" s="204">
        <v>1001.3209</v>
      </c>
      <c r="H92" s="209">
        <v>1001.6446</v>
      </c>
    </row>
    <row r="93" spans="1:8" ht="12.75">
      <c r="A93" s="193"/>
      <c r="B93" s="206" t="s">
        <v>279</v>
      </c>
      <c r="C93" s="207"/>
      <c r="D93" s="207"/>
      <c r="E93" s="207"/>
      <c r="F93" s="208"/>
      <c r="G93" s="204">
        <v>1003.3217</v>
      </c>
      <c r="H93" s="209">
        <v>1003.646</v>
      </c>
    </row>
    <row r="94" spans="1:8" ht="12.75">
      <c r="A94" s="193"/>
      <c r="B94" s="210"/>
      <c r="C94" s="211"/>
      <c r="D94" s="211"/>
      <c r="E94" s="211"/>
      <c r="F94" s="211"/>
      <c r="G94" s="199"/>
      <c r="H94" s="196"/>
    </row>
    <row r="95" spans="1:8" ht="12.75">
      <c r="A95" s="212" t="s">
        <v>153</v>
      </c>
      <c r="B95" s="198" t="s">
        <v>280</v>
      </c>
      <c r="C95" s="198"/>
      <c r="D95" s="198"/>
      <c r="E95" s="198"/>
      <c r="F95" s="198"/>
      <c r="G95" s="199"/>
      <c r="H95" s="196"/>
    </row>
    <row r="96" spans="1:8" ht="12.75">
      <c r="A96" s="212"/>
      <c r="B96" s="213" t="s">
        <v>281</v>
      </c>
      <c r="C96" s="213" t="s">
        <v>282</v>
      </c>
      <c r="D96" s="213" t="s">
        <v>283</v>
      </c>
      <c r="E96" s="213" t="s">
        <v>284</v>
      </c>
      <c r="F96" s="198"/>
      <c r="G96" s="199"/>
      <c r="H96" s="196"/>
    </row>
    <row r="97" spans="1:8" ht="12.75">
      <c r="A97" s="212"/>
      <c r="B97" s="214">
        <v>43586</v>
      </c>
      <c r="C97" s="215" t="s">
        <v>285</v>
      </c>
      <c r="D97" s="216">
        <v>3.71124147</v>
      </c>
      <c r="E97" s="216">
        <v>3.4366289600000006</v>
      </c>
      <c r="F97" s="198"/>
      <c r="G97" s="217"/>
      <c r="H97" s="196"/>
    </row>
    <row r="98" spans="1:8" ht="12.75">
      <c r="A98" s="212"/>
      <c r="B98" s="218"/>
      <c r="C98" s="218"/>
      <c r="D98" s="218"/>
      <c r="E98" s="218"/>
      <c r="F98" s="198"/>
      <c r="G98" s="217"/>
      <c r="H98" s="196"/>
    </row>
    <row r="99" spans="1:8" ht="12.75">
      <c r="A99" s="212"/>
      <c r="B99" s="213" t="s">
        <v>281</v>
      </c>
      <c r="C99" s="213" t="s">
        <v>286</v>
      </c>
      <c r="D99" s="213" t="s">
        <v>283</v>
      </c>
      <c r="E99" s="213" t="s">
        <v>284</v>
      </c>
      <c r="F99" s="198"/>
      <c r="G99" s="217"/>
      <c r="H99" s="196"/>
    </row>
    <row r="100" spans="1:8" ht="12.75">
      <c r="A100" s="212"/>
      <c r="B100" s="214">
        <v>43586</v>
      </c>
      <c r="C100" s="215" t="s">
        <v>287</v>
      </c>
      <c r="D100" s="216">
        <v>3.64873211</v>
      </c>
      <c r="E100" s="216">
        <v>3.3787449</v>
      </c>
      <c r="F100" s="198"/>
      <c r="G100" s="217"/>
      <c r="H100" s="196"/>
    </row>
    <row r="101" spans="1:8" ht="12.75">
      <c r="A101" s="212"/>
      <c r="B101" s="218"/>
      <c r="C101" s="218"/>
      <c r="D101" s="218"/>
      <c r="E101" s="218"/>
      <c r="F101" s="198"/>
      <c r="G101" s="199"/>
      <c r="H101" s="196"/>
    </row>
    <row r="102" spans="1:8" ht="12.75">
      <c r="A102" s="212"/>
      <c r="B102" s="213" t="s">
        <v>281</v>
      </c>
      <c r="C102" s="213" t="s">
        <v>288</v>
      </c>
      <c r="D102" s="213" t="s">
        <v>283</v>
      </c>
      <c r="E102" s="213" t="s">
        <v>284</v>
      </c>
      <c r="F102" s="198"/>
      <c r="G102" s="199"/>
      <c r="H102" s="196"/>
    </row>
    <row r="103" spans="1:8" ht="12.75">
      <c r="A103" s="212"/>
      <c r="B103" s="215" t="s">
        <v>289</v>
      </c>
      <c r="C103" s="215" t="s">
        <v>290</v>
      </c>
      <c r="D103" s="216">
        <v>0.70983157</v>
      </c>
      <c r="E103" s="216">
        <v>0.65730772</v>
      </c>
      <c r="F103" s="198"/>
      <c r="G103" s="199"/>
      <c r="H103" s="196"/>
    </row>
    <row r="104" spans="1:8" ht="12.75">
      <c r="A104" s="212"/>
      <c r="B104" s="215" t="s">
        <v>291</v>
      </c>
      <c r="C104" s="215" t="s">
        <v>290</v>
      </c>
      <c r="D104" s="216">
        <v>0.82485207</v>
      </c>
      <c r="E104" s="216">
        <v>0.76381731</v>
      </c>
      <c r="F104" s="198"/>
      <c r="G104" s="199"/>
      <c r="H104" s="196"/>
    </row>
    <row r="105" spans="1:8" ht="12.75">
      <c r="A105" s="212"/>
      <c r="B105" s="215" t="s">
        <v>292</v>
      </c>
      <c r="C105" s="215" t="s">
        <v>290</v>
      </c>
      <c r="D105" s="216">
        <v>0.84696933</v>
      </c>
      <c r="E105" s="216">
        <v>0.78429801</v>
      </c>
      <c r="F105" s="198"/>
      <c r="G105" s="199"/>
      <c r="H105" s="196"/>
    </row>
    <row r="106" spans="1:8" ht="12.75">
      <c r="A106" s="212"/>
      <c r="B106" s="215" t="s">
        <v>293</v>
      </c>
      <c r="C106" s="215" t="s">
        <v>290</v>
      </c>
      <c r="D106" s="216">
        <v>0.85796945</v>
      </c>
      <c r="E106" s="216">
        <v>0.79448417</v>
      </c>
      <c r="F106" s="198"/>
      <c r="G106" s="199"/>
      <c r="H106" s="196"/>
    </row>
    <row r="107" spans="1:8" ht="12.75">
      <c r="A107" s="212"/>
      <c r="B107" s="215"/>
      <c r="C107" s="215"/>
      <c r="D107" s="216"/>
      <c r="E107" s="216"/>
      <c r="F107" s="198"/>
      <c r="G107" s="199"/>
      <c r="H107" s="196"/>
    </row>
    <row r="108" spans="1:8" ht="12.75">
      <c r="A108" s="212"/>
      <c r="B108" s="218"/>
      <c r="C108" s="218"/>
      <c r="D108" s="218"/>
      <c r="E108" s="218"/>
      <c r="F108" s="198"/>
      <c r="G108" s="199"/>
      <c r="H108" s="196"/>
    </row>
    <row r="109" spans="1:8" ht="12.75">
      <c r="A109" s="212"/>
      <c r="B109" s="213" t="s">
        <v>281</v>
      </c>
      <c r="C109" s="213" t="s">
        <v>294</v>
      </c>
      <c r="D109" s="213" t="s">
        <v>283</v>
      </c>
      <c r="E109" s="213" t="s">
        <v>284</v>
      </c>
      <c r="F109" s="198"/>
      <c r="G109" s="199"/>
      <c r="H109" s="196"/>
    </row>
    <row r="110" spans="1:8" ht="12.75">
      <c r="A110" s="212"/>
      <c r="B110" s="215" t="s">
        <v>289</v>
      </c>
      <c r="C110" s="215" t="s">
        <v>295</v>
      </c>
      <c r="D110" s="216">
        <v>0.69810216</v>
      </c>
      <c r="E110" s="216">
        <v>0.64644623</v>
      </c>
      <c r="F110" s="198"/>
      <c r="G110" s="199"/>
      <c r="H110" s="196"/>
    </row>
    <row r="111" spans="1:8" ht="12.75">
      <c r="A111" s="212"/>
      <c r="B111" s="215" t="s">
        <v>291</v>
      </c>
      <c r="C111" s="215" t="s">
        <v>295</v>
      </c>
      <c r="D111" s="216">
        <v>0.81101563</v>
      </c>
      <c r="E111" s="216">
        <v>0.7510047</v>
      </c>
      <c r="F111" s="198"/>
      <c r="G111" s="199"/>
      <c r="H111" s="196"/>
    </row>
    <row r="112" spans="1:8" ht="12.75">
      <c r="A112" s="212"/>
      <c r="B112" s="215" t="s">
        <v>292</v>
      </c>
      <c r="C112" s="215" t="s">
        <v>295</v>
      </c>
      <c r="D112" s="216">
        <v>0.83322413</v>
      </c>
      <c r="E112" s="216">
        <v>0.77156988</v>
      </c>
      <c r="F112" s="198"/>
      <c r="G112" s="199"/>
      <c r="H112" s="196"/>
    </row>
    <row r="113" spans="1:8" ht="12.75">
      <c r="A113" s="212"/>
      <c r="B113" s="215" t="s">
        <v>293</v>
      </c>
      <c r="C113" s="215" t="s">
        <v>295</v>
      </c>
      <c r="D113" s="216">
        <v>0.84410296</v>
      </c>
      <c r="E113" s="216">
        <v>0.78164373</v>
      </c>
      <c r="F113" s="198"/>
      <c r="G113" s="199"/>
      <c r="H113" s="196"/>
    </row>
    <row r="114" spans="1:8" ht="12.75">
      <c r="A114" s="212"/>
      <c r="B114" s="215"/>
      <c r="C114" s="215"/>
      <c r="D114" s="216"/>
      <c r="E114" s="216"/>
      <c r="F114" s="198"/>
      <c r="G114" s="199"/>
      <c r="H114" s="196"/>
    </row>
    <row r="115" spans="1:8" ht="12.75">
      <c r="A115" s="212"/>
      <c r="B115" s="218"/>
      <c r="C115" s="218"/>
      <c r="D115" s="219"/>
      <c r="E115" s="219"/>
      <c r="F115" s="198"/>
      <c r="G115" s="199"/>
      <c r="H115" s="196"/>
    </row>
    <row r="116" spans="1:8" ht="12.75">
      <c r="A116" s="212"/>
      <c r="B116" s="213" t="s">
        <v>281</v>
      </c>
      <c r="C116" s="213" t="s">
        <v>296</v>
      </c>
      <c r="D116" s="213" t="s">
        <v>283</v>
      </c>
      <c r="E116" s="213" t="s">
        <v>284</v>
      </c>
      <c r="F116" s="198"/>
      <c r="G116" s="199"/>
      <c r="H116" s="196"/>
    </row>
    <row r="117" spans="1:8" ht="12.75">
      <c r="A117" s="212"/>
      <c r="B117" s="215" t="s">
        <v>293</v>
      </c>
      <c r="C117" s="215" t="s">
        <v>297</v>
      </c>
      <c r="D117" s="216">
        <v>3.25162464</v>
      </c>
      <c r="E117" s="216">
        <v>3.01102133</v>
      </c>
      <c r="F117" s="198"/>
      <c r="G117" s="199"/>
      <c r="H117" s="196"/>
    </row>
    <row r="118" spans="1:8" ht="12.75">
      <c r="A118" s="212"/>
      <c r="B118" s="218"/>
      <c r="C118" s="218"/>
      <c r="D118" s="218"/>
      <c r="E118" s="218"/>
      <c r="F118" s="198"/>
      <c r="G118" s="199"/>
      <c r="H118" s="196"/>
    </row>
    <row r="119" spans="1:8" ht="12.75">
      <c r="A119" s="212"/>
      <c r="B119" s="213" t="s">
        <v>281</v>
      </c>
      <c r="C119" s="213" t="s">
        <v>298</v>
      </c>
      <c r="D119" s="213" t="s">
        <v>283</v>
      </c>
      <c r="E119" s="213" t="s">
        <v>284</v>
      </c>
      <c r="F119" s="198"/>
      <c r="G119" s="199"/>
      <c r="H119" s="196"/>
    </row>
    <row r="120" spans="1:8" ht="12.75">
      <c r="A120" s="212"/>
      <c r="B120" s="215" t="s">
        <v>293</v>
      </c>
      <c r="C120" s="215" t="s">
        <v>299</v>
      </c>
      <c r="D120" s="216">
        <v>3.19817463</v>
      </c>
      <c r="E120" s="216">
        <v>2.96152635</v>
      </c>
      <c r="F120" s="198"/>
      <c r="G120" s="199"/>
      <c r="H120" s="196"/>
    </row>
    <row r="121" spans="1:8" ht="12.75">
      <c r="A121" s="212"/>
      <c r="B121" s="220"/>
      <c r="C121" s="220"/>
      <c r="D121" s="221"/>
      <c r="E121" s="221"/>
      <c r="F121" s="198"/>
      <c r="G121" s="199"/>
      <c r="H121" s="196"/>
    </row>
    <row r="122" spans="1:8" ht="12.75">
      <c r="A122" s="193"/>
      <c r="B122" s="222" t="s">
        <v>300</v>
      </c>
      <c r="C122" s="211"/>
      <c r="D122" s="211"/>
      <c r="E122" s="211"/>
      <c r="F122" s="211"/>
      <c r="G122" s="199"/>
      <c r="H122" s="196"/>
    </row>
    <row r="123" spans="1:8" ht="12.75">
      <c r="A123" s="223"/>
      <c r="B123" s="198" t="s">
        <v>301</v>
      </c>
      <c r="C123" s="198"/>
      <c r="D123" s="198"/>
      <c r="E123" s="198"/>
      <c r="F123" s="198"/>
      <c r="G123" s="199"/>
      <c r="H123" s="196"/>
    </row>
    <row r="124" spans="1:8" ht="12.75">
      <c r="A124" s="193" t="s">
        <v>159</v>
      </c>
      <c r="B124" s="211" t="s">
        <v>162</v>
      </c>
      <c r="C124" s="198"/>
      <c r="D124" s="198"/>
      <c r="E124" s="198"/>
      <c r="F124" s="198"/>
      <c r="G124" s="199"/>
      <c r="H124" s="196"/>
    </row>
    <row r="125" spans="1:8" ht="12.75">
      <c r="A125" s="193" t="s">
        <v>161</v>
      </c>
      <c r="B125" s="198" t="s">
        <v>302</v>
      </c>
      <c r="C125" s="198"/>
      <c r="D125" s="198"/>
      <c r="E125" s="198"/>
      <c r="F125" s="198"/>
      <c r="G125" s="199"/>
      <c r="H125" s="196"/>
    </row>
    <row r="126" spans="1:8" ht="12.75">
      <c r="A126" s="193" t="s">
        <v>163</v>
      </c>
      <c r="B126" s="198" t="s">
        <v>303</v>
      </c>
      <c r="C126" s="198"/>
      <c r="D126" s="198"/>
      <c r="E126" s="198"/>
      <c r="F126" s="198"/>
      <c r="G126" s="199"/>
      <c r="H126" s="196"/>
    </row>
    <row r="127" spans="1:8" ht="12.75">
      <c r="A127" s="212" t="s">
        <v>166</v>
      </c>
      <c r="B127" s="198" t="s">
        <v>304</v>
      </c>
      <c r="C127" s="198"/>
      <c r="D127" s="198"/>
      <c r="E127" s="198"/>
      <c r="F127" s="198"/>
      <c r="G127" s="199"/>
      <c r="H127" s="196"/>
    </row>
    <row r="128" spans="1:8" ht="12.75">
      <c r="A128" s="212" t="s">
        <v>168</v>
      </c>
      <c r="B128" s="198" t="s">
        <v>177</v>
      </c>
      <c r="C128" s="198"/>
      <c r="D128" s="198"/>
      <c r="E128" s="198"/>
      <c r="F128" s="198"/>
      <c r="G128" s="199"/>
      <c r="H128" s="196"/>
    </row>
    <row r="129" spans="1:8" ht="12.75">
      <c r="A129" s="193" t="s">
        <v>170</v>
      </c>
      <c r="B129" s="198" t="s">
        <v>305</v>
      </c>
      <c r="C129" s="198"/>
      <c r="D129" s="198"/>
      <c r="E129" s="198"/>
      <c r="F129" s="198"/>
      <c r="G129" s="199"/>
      <c r="H129" s="196"/>
    </row>
    <row r="130" spans="1:8" ht="12.75">
      <c r="A130" s="212"/>
      <c r="B130" s="224" t="s">
        <v>306</v>
      </c>
      <c r="C130" s="225"/>
      <c r="D130" s="225"/>
      <c r="E130" s="225"/>
      <c r="F130" s="225"/>
      <c r="G130" s="226">
        <v>0.5916</v>
      </c>
      <c r="H130" s="196"/>
    </row>
    <row r="131" spans="1:8" ht="12.75">
      <c r="A131" s="212"/>
      <c r="B131" s="224" t="s">
        <v>307</v>
      </c>
      <c r="C131" s="225"/>
      <c r="D131" s="225"/>
      <c r="E131" s="225"/>
      <c r="F131" s="225"/>
      <c r="G131" s="226">
        <v>0.0746</v>
      </c>
      <c r="H131" s="196"/>
    </row>
    <row r="132" spans="1:8" ht="12.75">
      <c r="A132" s="212"/>
      <c r="B132" s="224" t="s">
        <v>138</v>
      </c>
      <c r="C132" s="225"/>
      <c r="D132" s="225"/>
      <c r="E132" s="225"/>
      <c r="F132" s="225"/>
      <c r="G132" s="226">
        <v>0.0741</v>
      </c>
      <c r="H132" s="196"/>
    </row>
    <row r="133" spans="1:8" ht="12.75">
      <c r="A133" s="212"/>
      <c r="B133" s="224" t="s">
        <v>308</v>
      </c>
      <c r="C133" s="225"/>
      <c r="D133" s="225"/>
      <c r="E133" s="225"/>
      <c r="F133" s="225"/>
      <c r="G133" s="226">
        <v>0.2597</v>
      </c>
      <c r="H133" s="196"/>
    </row>
    <row r="134" spans="1:8" ht="12.75">
      <c r="A134" s="212"/>
      <c r="B134" s="198"/>
      <c r="C134" s="198"/>
      <c r="D134" s="198"/>
      <c r="E134" s="198"/>
      <c r="F134" s="198"/>
      <c r="G134" s="227"/>
      <c r="H134" s="196"/>
    </row>
    <row r="135" spans="1:8" ht="12.75">
      <c r="A135" s="193" t="s">
        <v>172</v>
      </c>
      <c r="B135" s="198" t="s">
        <v>309</v>
      </c>
      <c r="C135" s="198"/>
      <c r="D135" s="198"/>
      <c r="E135" s="198"/>
      <c r="F135" s="198"/>
      <c r="G135" s="166"/>
      <c r="H135" s="196"/>
    </row>
    <row r="136" spans="1:8" ht="12.75">
      <c r="A136" s="212"/>
      <c r="B136" s="224" t="s">
        <v>216</v>
      </c>
      <c r="C136" s="225"/>
      <c r="D136" s="225"/>
      <c r="E136" s="225"/>
      <c r="F136" s="225"/>
      <c r="G136" s="226">
        <v>0.6662</v>
      </c>
      <c r="H136" s="196"/>
    </row>
    <row r="137" spans="1:8" ht="12.75">
      <c r="A137" s="212"/>
      <c r="B137" s="224" t="s">
        <v>310</v>
      </c>
      <c r="C137" s="225"/>
      <c r="D137" s="225"/>
      <c r="E137" s="225"/>
      <c r="F137" s="225"/>
      <c r="G137" s="226">
        <v>0.0741</v>
      </c>
      <c r="H137" s="196"/>
    </row>
    <row r="138" spans="1:8" ht="12.75">
      <c r="A138" s="212"/>
      <c r="B138" s="228" t="s">
        <v>308</v>
      </c>
      <c r="C138" s="229"/>
      <c r="D138" s="229"/>
      <c r="E138" s="229"/>
      <c r="F138" s="229"/>
      <c r="G138" s="230">
        <v>0.2597</v>
      </c>
      <c r="H138" s="196"/>
    </row>
    <row r="139" spans="1:8" ht="12.75">
      <c r="A139" s="212"/>
      <c r="B139" s="198"/>
      <c r="C139" s="198"/>
      <c r="D139" s="198"/>
      <c r="E139" s="198"/>
      <c r="F139" s="198"/>
      <c r="G139" s="199"/>
      <c r="H139" s="196"/>
    </row>
    <row r="140" spans="1:8" ht="12.75">
      <c r="A140" s="193" t="s">
        <v>174</v>
      </c>
      <c r="B140" s="198" t="s">
        <v>311</v>
      </c>
      <c r="C140" s="198"/>
      <c r="D140" s="198"/>
      <c r="E140" s="198"/>
      <c r="F140" s="198"/>
      <c r="G140" s="199"/>
      <c r="H140" s="196"/>
    </row>
    <row r="141" spans="1:8" ht="12.75">
      <c r="A141" s="193" t="s">
        <v>176</v>
      </c>
      <c r="B141" s="198" t="s">
        <v>312</v>
      </c>
      <c r="C141" s="198"/>
      <c r="D141" s="198"/>
      <c r="E141" s="198"/>
      <c r="F141" s="198"/>
      <c r="G141" s="199"/>
      <c r="H141" s="196"/>
    </row>
    <row r="142" spans="1:256" s="232" customFormat="1" ht="12.75">
      <c r="A142" s="231"/>
      <c r="B142" s="198"/>
      <c r="C142" s="198"/>
      <c r="D142" s="198"/>
      <c r="E142" s="198"/>
      <c r="F142" s="198"/>
      <c r="G142" s="199"/>
      <c r="H142" s="196"/>
      <c r="IR142" s="233"/>
      <c r="IS142" s="233"/>
      <c r="IT142" s="233"/>
      <c r="IU142" s="233"/>
      <c r="IV142" s="233"/>
    </row>
    <row r="143" spans="1:8" ht="12.75">
      <c r="A143" s="234" t="s">
        <v>313</v>
      </c>
      <c r="B143" s="198" t="s">
        <v>314</v>
      </c>
      <c r="C143" s="198"/>
      <c r="D143" s="198"/>
      <c r="E143" s="198"/>
      <c r="F143" s="198"/>
      <c r="G143" s="199"/>
      <c r="H143" s="196"/>
    </row>
    <row r="144" spans="1:8" ht="12.75">
      <c r="A144" s="235"/>
      <c r="B144" s="236"/>
      <c r="C144" s="236"/>
      <c r="D144" s="236"/>
      <c r="E144" s="236"/>
      <c r="F144" s="236"/>
      <c r="G144" s="237"/>
      <c r="H144" s="238"/>
    </row>
  </sheetData>
  <sheetProtection selectLockedCells="1" selectUnlockedCells="1"/>
  <mergeCells count="26">
    <mergeCell ref="A1:B1"/>
    <mergeCell ref="A20:B20"/>
    <mergeCell ref="C21:D23"/>
    <mergeCell ref="A24:G24"/>
    <mergeCell ref="A25:H25"/>
    <mergeCell ref="A27:H27"/>
    <mergeCell ref="A28:H28"/>
    <mergeCell ref="A29:H29"/>
    <mergeCell ref="A31:H31"/>
    <mergeCell ref="A33:H3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5:C65"/>
    <mergeCell ref="B66:C66"/>
    <mergeCell ref="B70:C70"/>
    <mergeCell ref="B71:C71"/>
  </mergeCells>
  <hyperlinks>
    <hyperlink ref="B122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2019-06-14T09:50:51Z</dcterms:modified>
  <cp:category/>
  <cp:version/>
  <cp:contentType/>
  <cp:contentStatus/>
</cp:coreProperties>
</file>