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1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<sst xmlns="http://schemas.openxmlformats.org/spreadsheetml/2006/main" count="428" uniqueCount="289">
  <si>
    <t>Scheme Dash Board (August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</si>
  <si>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</si>
  <si>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</si>
  <si>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</si>
  <si>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</si>
  <si>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</si>
  <si>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</si>
  <si>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</si>
  <si>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</si>
  <si>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</si>
  <si>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1352.16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</si>
  <si>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</si>
  <si>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</si>
  <si>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</si>
  <si>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</si>
  <si>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</si>
  <si>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</si>
  <si>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</si>
  <si>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</si>
  <si>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NAV as on 31/08/2018</t>
  </si>
  <si>
    <t>----</t>
  </si>
  <si>
    <t>Date of allotment</t>
  </si>
  <si>
    <t>24/05/2013</t>
  </si>
  <si>
    <t>Expense Ratio as on 31/08/2018</t>
  </si>
  <si>
    <t>1.50%*</t>
  </si>
  <si>
    <t>*Exclusive of GST on management fees</t>
  </si>
  <si>
    <t>2.00%*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</si>
  <si>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</si>
  <si>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</si>
  <si>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</si>
  <si>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</si>
  <si>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</si>
  <si>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August 31,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</si>
  <si>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</si>
  <si>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</si>
  <si>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</si>
  <si>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</si>
  <si>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</si>
  <si>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</si>
  <si>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</si>
  <si>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</si>
  <si>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</si>
  <si>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</si>
  <si>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</si>
  <si>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</si>
  <si>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</si>
  <si>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</si>
  <si>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</si>
  <si>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</si>
  <si>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</si>
  <si>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</si>
  <si>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</si>
  <si>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</si>
  <si>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</si>
  <si>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</si>
  <si>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</si>
  <si>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</si>
  <si>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</si>
  <si>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</si>
  <si>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</si>
  <si>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</si>
  <si>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</si>
  <si>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</si>
  <si>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</si>
  <si>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</si>
  <si>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</si>
  <si>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Axis Bank Ltd</t>
  </si>
  <si>
    <t>INE238A01034</t>
  </si>
  <si>
    <t>Mahindra Holidays &amp; Resorts India Ltd</t>
  </si>
  <si>
    <t>INE998I01010</t>
  </si>
  <si>
    <t>Hotels, Resorts and Other Recreational Activities</t>
  </si>
  <si>
    <t>Sun Pharmaceuticals Industries Ltd</t>
  </si>
  <si>
    <t>INE044A01036</t>
  </si>
  <si>
    <t>Pharmaceuticals</t>
  </si>
  <si>
    <t>Dr.Reddys Laboratories Ltd</t>
  </si>
  <si>
    <t>INE089A01023</t>
  </si>
  <si>
    <t>Lupin Ltd</t>
  </si>
  <si>
    <t>INE326A01037</t>
  </si>
  <si>
    <t xml:space="preserve">Indraprastha Gas Ltd </t>
  </si>
  <si>
    <t>INE203G01027</t>
  </si>
  <si>
    <t>Gas</t>
  </si>
  <si>
    <t>IPCA Laboratories Ltd</t>
  </si>
  <si>
    <t>INE571A01020</t>
  </si>
  <si>
    <t>ICRA Ltd</t>
  </si>
  <si>
    <t>INE725G01011</t>
  </si>
  <si>
    <t>Pfizer (I) Ltd</t>
  </si>
  <si>
    <t>INE182A01018</t>
  </si>
  <si>
    <t>Special Situation / Arbitrage</t>
  </si>
  <si>
    <t>Yes Bank Ltd</t>
  </si>
  <si>
    <t>INE528G01027</t>
  </si>
  <si>
    <t xml:space="preserve">Housing Development Fin Corp Ltd </t>
  </si>
  <si>
    <t>INE001A01036</t>
  </si>
  <si>
    <t>Century Textiles Industries Ltd.</t>
  </si>
  <si>
    <t>INE055A01016</t>
  </si>
  <si>
    <t>Cement</t>
  </si>
  <si>
    <t>Maruti Suzuki India Ltd</t>
  </si>
  <si>
    <t>INE585B01010</t>
  </si>
  <si>
    <t>Auto</t>
  </si>
  <si>
    <t>Tata Steel Ltd</t>
  </si>
  <si>
    <t>INE081A01012</t>
  </si>
  <si>
    <t>Ferrous Metal</t>
  </si>
  <si>
    <t>LIC Housing Finance Ltd</t>
  </si>
  <si>
    <t>INE115A01026</t>
  </si>
  <si>
    <t>State Bank Of India Ltd</t>
  </si>
  <si>
    <t>INE062A01020</t>
  </si>
  <si>
    <t xml:space="preserve">Bank of Baroda </t>
  </si>
  <si>
    <t>INE028A01039</t>
  </si>
  <si>
    <t>Bharti Airtel Ltd</t>
  </si>
  <si>
    <t>INE397D01024</t>
  </si>
  <si>
    <t>Telecom - Services</t>
  </si>
  <si>
    <t>BHARTI ARTL-27SEP2018 FUT  #</t>
  </si>
  <si>
    <t>BANK OF BARODA-27SEP2018 FUT  #</t>
  </si>
  <si>
    <t>SBIN-27SEP2018 FUT  #</t>
  </si>
  <si>
    <t>LIC HSG FINANCE-27SEP2018 FUT  #</t>
  </si>
  <si>
    <t>TATA STEEL-27SEP2018 FUT  #</t>
  </si>
  <si>
    <t>Ferrous Metals</t>
  </si>
  <si>
    <t>MARUTI SUZUKI-27SEP2018 FUT  #</t>
  </si>
  <si>
    <t>CENTURY TEX-27SEP2018 FUT  #</t>
  </si>
  <si>
    <t>HDFC-27SEP2018 FUT  #</t>
  </si>
  <si>
    <t>YES BANK-27SEP2018 FUT  #</t>
  </si>
  <si>
    <t>Foreign Securities / ADRs / GDRs</t>
  </si>
  <si>
    <t>Alphabet INC</t>
  </si>
  <si>
    <t>US02079K1079</t>
  </si>
  <si>
    <t xml:space="preserve">Facebook INC </t>
  </si>
  <si>
    <t>US30303M1027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</si>
  <si>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</si>
  <si>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</si>
  <si>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</si>
  <si>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</si>
  <si>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</si>
  <si>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</si>
  <si>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</si>
  <si>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</si>
  <si>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</si>
  <si>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</si>
  <si>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</si>
  <si>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CUR_USDINR-26SEP2018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</si>
  <si>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</si>
  <si>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</si>
  <si>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</si>
  <si>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</si>
  <si>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</si>
  <si>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</si>
  <si>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</si>
  <si>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</si>
  <si>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</si>
  <si>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</si>
  <si>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</si>
  <si>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</si>
  <si>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</si>
  <si>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</si>
  <si>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</si>
  <si>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</si>
  <si>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</si>
  <si>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</si>
  <si>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</si>
  <si>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</si>
  <si>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</si>
  <si>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</si>
  <si>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</si>
  <si>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Iiquid Equity Shares: Nil</t>
  </si>
  <si>
    <t>(3)</t>
  </si>
  <si>
    <t>Plan wise per unit Net Asset Value are as follows:</t>
  </si>
  <si>
    <t>Plan / Option</t>
  </si>
  <si>
    <t>August 01, 2018 (Rs.)</t>
  </si>
  <si>
    <t>August 31, 2018 (Rs.)</t>
  </si>
  <si>
    <t>Face Value per unit = Rs.10/-</t>
  </si>
  <si>
    <t>(4)</t>
  </si>
  <si>
    <t>No Dividend declared during the period ended August 31, 2018</t>
  </si>
  <si>
    <t>(5)</t>
  </si>
  <si>
    <t>No Bonus declared during the period ended August 31, 2018</t>
  </si>
  <si>
    <t>(6)</t>
  </si>
  <si>
    <t>Total outstanding exposure in derivative instruments as on August 31, 2018: Rs.(5,458,347,840.90)</t>
  </si>
  <si>
    <t>For details on derivatives positions for the period ended August 31, please refer to derivatives disclosure table</t>
  </si>
  <si>
    <t>(7)</t>
  </si>
  <si>
    <t>Total investment in Foreign Securities / ADRs / GDRs as on August 31, 2018: Rs.3,622,048,691.32</t>
  </si>
  <si>
    <t>(8)</t>
  </si>
  <si>
    <t>Total Commission paid in the month of August 2018: 853,745.65</t>
  </si>
  <si>
    <t>(9)</t>
  </si>
  <si>
    <t>Total Brokerage paid for Buying/ Selling of Investment for August 2018 is Rs.1,921,866.11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</si>
  <si>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</si>
  <si>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213.46%</t>
    </r>
  </si>
  <si>
    <t>(11)</t>
  </si>
  <si>
    <t>Portfolio Turnover Ratio (Excluding Equity Arbitrage): 10.64%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</si>
  <si>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</si>
  <si>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</si>
  <si>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</si>
  <si>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</si>
  <si>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</si>
  <si>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</si>
  <si>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</si>
  <si>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</si>
  <si>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</si>
  <si>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</si>
  <si>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</si>
  <si>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</si>
  <si>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129.89</t>
  </si>
  <si>
    <t>CRISIL Liquid Fund Index</t>
  </si>
  <si>
    <t>Last 7 Days</t>
  </si>
  <si>
    <t>Last 15 Days</t>
  </si>
  <si>
    <t>Last 1 Month</t>
  </si>
  <si>
    <t>Growth</t>
  </si>
  <si>
    <t>Daily Dividend</t>
  </si>
  <si>
    <t>Weekly Dividend</t>
  </si>
  <si>
    <t>Monthly Dividend</t>
  </si>
  <si>
    <t>Weighted Average Expense Ratio as on 31/08/2018</t>
  </si>
  <si>
    <t>0.10%*</t>
  </si>
  <si>
    <t>0.20%*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</si>
  <si>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</si>
  <si>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</si>
  <si>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Liquid Fund (An Open Ended Liquid Scheme)</t>
  </si>
  <si>
    <t>Name Of the Instrument</t>
  </si>
  <si>
    <t>Industry+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</si>
  <si>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</si>
  <si>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</si>
  <si>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</si>
  <si>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</si>
  <si>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</si>
  <si>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</si>
  <si>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</si>
  <si>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</si>
  <si>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</si>
  <si>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IN1020080033</t>
  </si>
  <si>
    <t>8.11% ANDHRA PRADESH SDL 23 Oct 2018</t>
  </si>
  <si>
    <t>Sovereign</t>
  </si>
  <si>
    <t>INE001A14SV1</t>
  </si>
  <si>
    <t>HDFC Ltd CP - 07 Sep 2018</t>
  </si>
  <si>
    <t>CRISIL A1+</t>
  </si>
  <si>
    <t>INE261F14DP4</t>
  </si>
  <si>
    <t>NABARD CP 31 Oct 2018</t>
  </si>
  <si>
    <t>ICRA A1+</t>
  </si>
  <si>
    <t>INE238A163D6</t>
  </si>
  <si>
    <t>AXIS BANK LTD CD 03 Oct 2018</t>
  </si>
  <si>
    <t>Total of CP &amp; CD</t>
  </si>
  <si>
    <t>Treasury bills</t>
  </si>
  <si>
    <t>IN002018X161</t>
  </si>
  <si>
    <t>91 Days T Bill - 11 Oct 2018</t>
  </si>
  <si>
    <t>IN002018X138</t>
  </si>
  <si>
    <t>91 Days T Bill - 20 Sep 2018</t>
  </si>
  <si>
    <t>IN002018X146</t>
  </si>
  <si>
    <t>91 Days T Bill - 27 Sep 2018</t>
  </si>
  <si>
    <t>IN002018X195</t>
  </si>
  <si>
    <t>91 Days T Bill - 01 Nov 2018</t>
  </si>
  <si>
    <t>IN002018X237</t>
  </si>
  <si>
    <t>91 Days T Bill – 22 Nov 2018</t>
  </si>
  <si>
    <t>IN002018X179</t>
  </si>
  <si>
    <t>91 Days T Bill - 18 Oct 2018</t>
  </si>
  <si>
    <t>IN002018X187</t>
  </si>
  <si>
    <t>91 Days T Bill - 25 Oct 2018</t>
  </si>
  <si>
    <t>Total of T-Bills</t>
  </si>
  <si>
    <t>(iv)</t>
  </si>
  <si>
    <t>Collateralised Borrowing &amp; Lending Obligation ^</t>
  </si>
  <si>
    <t>Total (B)</t>
  </si>
  <si>
    <t>C</t>
  </si>
  <si>
    <t>FIXED DEPOSITS</t>
  </si>
  <si>
    <t>Deposits placed for margin (maturity not exceeding 91 days)</t>
  </si>
  <si>
    <t>HDFC Bank Ltd.</t>
  </si>
  <si>
    <t xml:space="preserve">Total (C) </t>
  </si>
  <si>
    <t>D</t>
  </si>
  <si>
    <t>OTHERS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</si>
  <si>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</si>
  <si>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</si>
  <si>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</si>
  <si>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</si>
  <si>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</si>
  <si>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</si>
  <si>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</si>
  <si>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</si>
  <si>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</si>
  <si>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</si>
  <si>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</si>
  <si>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</si>
  <si>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</si>
  <si>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</si>
  <si>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</si>
  <si>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Dividend history is available on our website . i.e www.amc.ppfas.com</t>
  </si>
  <si>
    <t>You can get the details on our website on following path: Schemes/Parag Parikh Liquid Fund/Dividend</t>
  </si>
  <si>
    <t>Face Value per unit = Rs.1000/-</t>
  </si>
  <si>
    <t>Total outstanding exposure in derivative instruments as on August 31, 2018: Nil</t>
  </si>
  <si>
    <t>Total investment in Foreign Securities / ADRs / GDRs as on August 31, 2018: Nil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</si>
  <si>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</si>
  <si>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</si>
  <si>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</si>
  <si>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</si>
  <si>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</si>
  <si>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</si>
  <si>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32.39</t>
  </si>
  <si>
    <t>^</t>
  </si>
  <si>
    <t>Cash and Cash Equivalents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</si>
</sst>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0.0000"/>
    <numFmt numFmtId="170" formatCode="#,##0.00"/>
    <numFmt numFmtId="171" formatCode="#,##0"/>
    <numFmt numFmtId="172" formatCode="0.00"/>
    <numFmt numFmtId="173" formatCode="#,##0.00_);[RED]\(#,##0.00\)"/>
    <numFmt numFmtId="174" formatCode="#,##0.00%"/>
    <numFmt numFmtId="175" formatCode="#,##0.00%\ ;\(#,##0.00%\)"/>
    <numFmt numFmtId="176" formatCode="M/D/YYYY"/>
    <numFmt numFmtId="177" formatCode="MM/DD/YY"/>
  </numFmts>
  <fonts count="27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3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7" fillId="3" borderId="0" xfId="28" applyFont="1" applyFill="1" applyBorder="1" applyAlignment="1">
      <alignment horizontal="center" vertical="center" wrapText="1"/>
      <protection/>
    </xf>
    <xf numFmtId="164" fontId="8" fillId="4" borderId="3" xfId="28" applyFont="1" applyFill="1" applyBorder="1" applyAlignment="1">
      <alignment horizontal="center" vertical="center" wrapText="1"/>
      <protection/>
    </xf>
    <xf numFmtId="164" fontId="0" fillId="0" borderId="3" xfId="30" applyFont="1" applyBorder="1">
      <alignment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70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0" fillId="0" borderId="6" xfId="30" applyFont="1" applyBorder="1">
      <alignment/>
      <protection/>
    </xf>
    <xf numFmtId="164" fontId="9" fillId="3" borderId="6" xfId="28" applyFont="1" applyFill="1" applyBorder="1" applyAlignment="1">
      <alignment horizontal="center" vertical="center" wrapText="1"/>
      <protection/>
    </xf>
    <xf numFmtId="164" fontId="11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6" xfId="29" applyNumberFormat="1" applyFont="1" applyFill="1" applyBorder="1" applyAlignment="1" applyProtection="1">
      <alignment/>
      <protection/>
    </xf>
    <xf numFmtId="164" fontId="12" fillId="5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70" fontId="0" fillId="3" borderId="2" xfId="28" applyNumberFormat="1" applyFont="1" applyFill="1" applyBorder="1" applyAlignment="1">
      <alignment vertical="center" wrapText="1"/>
      <protection/>
    </xf>
    <xf numFmtId="164" fontId="13" fillId="3" borderId="2" xfId="28" applyFont="1" applyFill="1" applyBorder="1" applyAlignment="1">
      <alignment horizontal="center" vertical="center"/>
      <protection/>
    </xf>
    <xf numFmtId="164" fontId="9" fillId="0" borderId="2" xfId="28" applyFont="1" applyFill="1" applyBorder="1" applyAlignment="1">
      <alignment horizontal="left" vertical="center" wrapText="1"/>
      <protection/>
    </xf>
    <xf numFmtId="164" fontId="9" fillId="0" borderId="2" xfId="28" applyFont="1" applyFill="1" applyBorder="1" applyAlignment="1">
      <alignment horizontal="center" vertical="center" wrapText="1"/>
      <protection/>
    </xf>
    <xf numFmtId="170" fontId="9" fillId="3" borderId="2" xfId="28" applyNumberFormat="1" applyFont="1" applyFill="1" applyBorder="1" applyAlignment="1">
      <alignment horizontal="center" vertical="center" wrapText="1"/>
      <protection/>
    </xf>
    <xf numFmtId="164" fontId="0" fillId="0" borderId="6" xfId="28" applyFont="1" applyFill="1" applyBorder="1" applyAlignment="1">
      <alignment wrapText="1"/>
      <protection/>
    </xf>
    <xf numFmtId="164" fontId="0" fillId="0" borderId="2" xfId="28" applyFont="1" applyFill="1" applyBorder="1">
      <alignment/>
      <protection/>
    </xf>
    <xf numFmtId="164" fontId="9" fillId="0" borderId="2" xfId="28" applyFont="1" applyFill="1" applyBorder="1">
      <alignment/>
      <protection/>
    </xf>
    <xf numFmtId="171" fontId="9" fillId="0" borderId="2" xfId="28" applyNumberFormat="1" applyFont="1" applyFill="1" applyBorder="1" applyAlignment="1">
      <alignment horizontal="center"/>
      <protection/>
    </xf>
    <xf numFmtId="170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70" fontId="9" fillId="0" borderId="2" xfId="28" applyNumberFormat="1" applyFont="1" applyFill="1" applyBorder="1">
      <alignment/>
      <protection/>
    </xf>
    <xf numFmtId="171" fontId="9" fillId="0" borderId="2" xfId="28" applyNumberFormat="1" applyFont="1" applyFill="1" applyBorder="1">
      <alignment/>
      <protection/>
    </xf>
    <xf numFmtId="171" fontId="0" fillId="0" borderId="2" xfId="28" applyNumberFormat="1" applyFont="1" applyFill="1" applyBorder="1">
      <alignment/>
      <protection/>
    </xf>
    <xf numFmtId="164" fontId="14" fillId="0" borderId="2" xfId="28" applyFont="1" applyFill="1" applyBorder="1" applyAlignment="1">
      <alignment horizontal="center"/>
      <protection/>
    </xf>
    <xf numFmtId="167" fontId="14" fillId="0" borderId="2" xfId="28" applyNumberFormat="1" applyFont="1" applyFill="1" applyBorder="1" applyAlignment="1" applyProtection="1">
      <alignment horizontal="left"/>
      <protection/>
    </xf>
    <xf numFmtId="167" fontId="14" fillId="0" borderId="2" xfId="0" applyNumberFormat="1" applyFont="1" applyBorder="1" applyAlignment="1">
      <alignment/>
    </xf>
    <xf numFmtId="172" fontId="14" fillId="0" borderId="2" xfId="28" applyNumberFormat="1" applyFont="1" applyFill="1" applyBorder="1" applyAlignment="1" applyProtection="1">
      <alignment horizontal="right"/>
      <protection/>
    </xf>
    <xf numFmtId="168" fontId="14" fillId="0" borderId="2" xfId="28" applyNumberFormat="1" applyFont="1" applyFill="1" applyBorder="1" applyAlignment="1" applyProtection="1">
      <alignment horizontal="right"/>
      <protection/>
    </xf>
    <xf numFmtId="173" fontId="14" fillId="0" borderId="6" xfId="0" applyNumberFormat="1" applyFont="1" applyBorder="1" applyAlignment="1">
      <alignment/>
    </xf>
    <xf numFmtId="164" fontId="14" fillId="0" borderId="6" xfId="30" applyFont="1" applyBorder="1">
      <alignment/>
      <protection/>
    </xf>
    <xf numFmtId="164" fontId="14" fillId="0" borderId="6" xfId="30" applyFont="1" applyBorder="1" applyAlignment="1">
      <alignment vertical="center" wrapText="1"/>
      <protection/>
    </xf>
    <xf numFmtId="167" fontId="14" fillId="0" borderId="2" xfId="0" applyNumberFormat="1" applyFont="1" applyBorder="1" applyAlignment="1">
      <alignment/>
    </xf>
    <xf numFmtId="167" fontId="14" fillId="0" borderId="2" xfId="0" applyNumberFormat="1" applyFont="1" applyBorder="1" applyAlignment="1">
      <alignment wrapText="1"/>
    </xf>
    <xf numFmtId="167" fontId="14" fillId="0" borderId="2" xfId="0" applyNumberFormat="1" applyFont="1" applyBorder="1" applyAlignment="1">
      <alignment vertical="center" wrapText="1"/>
    </xf>
    <xf numFmtId="164" fontId="9" fillId="0" borderId="2" xfId="30" applyFont="1" applyBorder="1">
      <alignment/>
      <protection/>
    </xf>
    <xf numFmtId="164" fontId="14" fillId="0" borderId="2" xfId="30" applyFont="1" applyBorder="1" applyAlignment="1">
      <alignment horizontal="left"/>
      <protection/>
    </xf>
    <xf numFmtId="170" fontId="14" fillId="0" borderId="2" xfId="28" applyNumberFormat="1" applyFont="1" applyFill="1" applyBorder="1">
      <alignment/>
      <protection/>
    </xf>
    <xf numFmtId="170" fontId="15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8" fontId="14" fillId="0" borderId="2" xfId="30" applyNumberFormat="1" applyFont="1" applyBorder="1">
      <alignment/>
      <protection/>
    </xf>
    <xf numFmtId="170" fontId="14" fillId="0" borderId="2" xfId="28" applyNumberFormat="1" applyFont="1" applyFill="1" applyBorder="1" applyAlignment="1" applyProtection="1">
      <alignment horizontal="right"/>
      <protection/>
    </xf>
    <xf numFmtId="167" fontId="14" fillId="0" borderId="2" xfId="28" applyNumberFormat="1" applyFont="1" applyFill="1" applyBorder="1" applyProtection="1">
      <alignment/>
      <protection/>
    </xf>
    <xf numFmtId="164" fontId="14" fillId="0" borderId="2" xfId="28" applyFont="1" applyFill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4" fillId="0" borderId="6" xfId="30" applyFont="1" applyFill="1" applyBorder="1">
      <alignment/>
      <protection/>
    </xf>
    <xf numFmtId="164" fontId="14" fillId="0" borderId="2" xfId="28" applyFont="1" applyFill="1" applyBorder="1">
      <alignment/>
      <protection/>
    </xf>
    <xf numFmtId="170" fontId="14" fillId="0" borderId="2" xfId="0" applyNumberFormat="1" applyFont="1" applyBorder="1" applyAlignment="1">
      <alignment horizontal="right"/>
    </xf>
    <xf numFmtId="174" fontId="17" fillId="0" borderId="2" xfId="0" applyNumberFormat="1" applyFont="1" applyBorder="1" applyAlignment="1">
      <alignment horizontal="right"/>
    </xf>
    <xf numFmtId="164" fontId="14" fillId="0" borderId="2" xfId="32" applyNumberFormat="1" applyFont="1" applyFill="1" applyBorder="1" applyAlignment="1" applyProtection="1">
      <alignment horizontal="left"/>
      <protection/>
    </xf>
    <xf numFmtId="175" fontId="17" fillId="0" borderId="2" xfId="0" applyNumberFormat="1" applyFont="1" applyBorder="1" applyAlignment="1">
      <alignment horizontal="right"/>
    </xf>
    <xf numFmtId="170" fontId="14" fillId="0" borderId="2" xfId="28" applyNumberFormat="1" applyFont="1" applyFill="1" applyBorder="1" applyAlignment="1" applyProtection="1">
      <alignment horizontal="right"/>
      <protection/>
    </xf>
    <xf numFmtId="167" fontId="14" fillId="0" borderId="2" xfId="28" applyNumberFormat="1" applyFont="1" applyFill="1" applyBorder="1" applyAlignment="1" applyProtection="1">
      <alignment horizontal="left"/>
      <protection/>
    </xf>
    <xf numFmtId="167" fontId="14" fillId="0" borderId="2" xfId="0" applyNumberFormat="1" applyFont="1" applyBorder="1" applyAlignment="1">
      <alignment/>
    </xf>
    <xf numFmtId="170" fontId="18" fillId="0" borderId="2" xfId="0" applyNumberFormat="1" applyFont="1" applyBorder="1" applyAlignment="1">
      <alignment/>
    </xf>
    <xf numFmtId="164" fontId="18" fillId="0" borderId="2" xfId="0" applyFont="1" applyBorder="1" applyAlignment="1">
      <alignment/>
    </xf>
    <xf numFmtId="170" fontId="9" fillId="0" borderId="2" xfId="28" applyNumberFormat="1" applyFont="1" applyFill="1" applyBorder="1" applyAlignment="1">
      <alignment horizontal="right"/>
      <protection/>
    </xf>
    <xf numFmtId="168" fontId="9" fillId="0" borderId="2" xfId="28" applyNumberFormat="1" applyFont="1" applyFill="1" applyBorder="1">
      <alignment/>
      <protection/>
    </xf>
    <xf numFmtId="164" fontId="0" fillId="0" borderId="2" xfId="28" applyFont="1" applyFill="1" applyBorder="1">
      <alignment/>
      <protection/>
    </xf>
    <xf numFmtId="164" fontId="11" fillId="0" borderId="6" xfId="0" applyFont="1" applyBorder="1" applyAlignment="1">
      <alignment/>
    </xf>
    <xf numFmtId="170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4" fontId="19" fillId="0" borderId="6" xfId="0" applyFont="1" applyBorder="1" applyAlignment="1">
      <alignment/>
    </xf>
    <xf numFmtId="170" fontId="4" fillId="0" borderId="2" xfId="23" applyNumberFormat="1" applyFont="1" applyFill="1" applyBorder="1" applyAlignment="1" applyProtection="1">
      <alignment horizontal="right"/>
      <protection/>
    </xf>
    <xf numFmtId="164" fontId="9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5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4" fillId="0" borderId="2" xfId="0" applyNumberFormat="1" applyFont="1" applyBorder="1" applyAlignment="1">
      <alignment horizontal="right"/>
    </xf>
    <xf numFmtId="168" fontId="14" fillId="0" borderId="2" xfId="23" applyNumberFormat="1" applyFont="1" applyFill="1" applyBorder="1" applyAlignment="1" applyProtection="1">
      <alignment horizontal="right"/>
      <protection/>
    </xf>
    <xf numFmtId="170" fontId="9" fillId="0" borderId="2" xfId="23" applyNumberFormat="1" applyFont="1" applyFill="1" applyBorder="1" applyAlignment="1" applyProtection="1">
      <alignment horizontal="right"/>
      <protection/>
    </xf>
    <xf numFmtId="168" fontId="9" fillId="0" borderId="2" xfId="23" applyNumberFormat="1" applyFont="1" applyFill="1" applyBorder="1" applyAlignment="1" applyProtection="1">
      <alignment horizontal="right"/>
      <protection/>
    </xf>
    <xf numFmtId="168" fontId="11" fillId="0" borderId="6" xfId="0" applyNumberFormat="1" applyFont="1" applyBorder="1" applyAlignment="1">
      <alignment/>
    </xf>
    <xf numFmtId="170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70" fontId="9" fillId="0" borderId="2" xfId="0" applyNumberFormat="1" applyFont="1" applyBorder="1" applyAlignment="1">
      <alignment/>
    </xf>
    <xf numFmtId="168" fontId="9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70" fontId="0" fillId="3" borderId="7" xfId="28" applyNumberFormat="1" applyFont="1" applyFill="1" applyBorder="1">
      <alignment/>
      <protection/>
    </xf>
    <xf numFmtId="170" fontId="9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9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2" fontId="0" fillId="3" borderId="0" xfId="28" applyNumberFormat="1" applyFont="1" applyFill="1" applyBorder="1">
      <alignment/>
      <protection/>
    </xf>
    <xf numFmtId="170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4" fillId="3" borderId="4" xfId="28" applyFont="1" applyFill="1" applyBorder="1" applyAlignment="1">
      <alignment horizontal="center"/>
      <protection/>
    </xf>
    <xf numFmtId="164" fontId="14" fillId="3" borderId="0" xfId="28" applyFont="1" applyFill="1" applyBorder="1">
      <alignment/>
      <protection/>
    </xf>
    <xf numFmtId="170" fontId="14" fillId="3" borderId="0" xfId="28" applyNumberFormat="1" applyFont="1" applyFill="1" applyBorder="1">
      <alignment/>
      <protection/>
    </xf>
    <xf numFmtId="164" fontId="14" fillId="3" borderId="5" xfId="28" applyFont="1" applyFill="1" applyBorder="1">
      <alignment/>
      <protection/>
    </xf>
    <xf numFmtId="164" fontId="17" fillId="0" borderId="6" xfId="0" applyFont="1" applyBorder="1" applyAlignment="1">
      <alignment/>
    </xf>
    <xf numFmtId="164" fontId="15" fillId="3" borderId="0" xfId="28" applyFont="1" applyFill="1" applyBorder="1">
      <alignment/>
      <protection/>
    </xf>
    <xf numFmtId="164" fontId="15" fillId="3" borderId="0" xfId="28" applyFont="1" applyFill="1" applyBorder="1" applyAlignment="1">
      <alignment horizontal="right"/>
      <protection/>
    </xf>
    <xf numFmtId="164" fontId="15" fillId="3" borderId="5" xfId="28" applyFont="1" applyFill="1" applyBorder="1" applyAlignment="1">
      <alignment wrapText="1"/>
      <protection/>
    </xf>
    <xf numFmtId="169" fontId="14" fillId="3" borderId="0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4" fillId="0" borderId="0" xfId="38" applyNumberFormat="1" applyFont="1" applyFill="1" applyBorder="1" applyAlignment="1" applyProtection="1">
      <alignment horizontal="left" vertical="top"/>
      <protection/>
    </xf>
    <xf numFmtId="164" fontId="14" fillId="0" borderId="0" xfId="28" applyFont="1" applyFill="1" applyBorder="1">
      <alignment/>
      <protection/>
    </xf>
    <xf numFmtId="168" fontId="14" fillId="3" borderId="0" xfId="28" applyNumberFormat="1" applyFont="1" applyFill="1" applyBorder="1" applyAlignment="1">
      <alignment horizontal="left"/>
      <protection/>
    </xf>
    <xf numFmtId="164" fontId="14" fillId="3" borderId="4" xfId="28" applyFont="1" applyFill="1" applyBorder="1" applyAlignment="1">
      <alignment horizontal="right"/>
      <protection/>
    </xf>
    <xf numFmtId="164" fontId="20" fillId="3" borderId="9" xfId="28" applyFont="1" applyFill="1" applyBorder="1" applyAlignment="1">
      <alignment horizontal="right" vertical="center"/>
      <protection/>
    </xf>
    <xf numFmtId="164" fontId="14" fillId="3" borderId="10" xfId="28" applyFont="1" applyFill="1" applyBorder="1">
      <alignment/>
      <protection/>
    </xf>
    <xf numFmtId="170" fontId="14" fillId="3" borderId="10" xfId="28" applyNumberFormat="1" applyFont="1" applyFill="1" applyBorder="1">
      <alignment/>
      <protection/>
    </xf>
    <xf numFmtId="164" fontId="14" fillId="3" borderId="11" xfId="28" applyFont="1" applyFill="1" applyBorder="1">
      <alignment/>
      <protection/>
    </xf>
    <xf numFmtId="168" fontId="0" fillId="0" borderId="0" xfId="0" applyNumberFormat="1" applyAlignment="1">
      <alignment horizontal="center"/>
    </xf>
    <xf numFmtId="164" fontId="4" fillId="0" borderId="2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8" fontId="0" fillId="0" borderId="2" xfId="0" applyNumberFormat="1" applyBorder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9" fontId="4" fillId="3" borderId="12" xfId="28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6" fontId="4" fillId="3" borderId="13" xfId="28" applyNumberFormat="1" applyFont="1" applyFill="1" applyBorder="1" applyAlignment="1">
      <alignment horizontal="center"/>
      <protection/>
    </xf>
    <xf numFmtId="177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top" wrapText="1"/>
    </xf>
    <xf numFmtId="164" fontId="21" fillId="4" borderId="14" xfId="28" applyFont="1" applyFill="1" applyBorder="1" applyAlignment="1">
      <alignment horizontal="center" vertical="center" wrapText="1"/>
      <protection/>
    </xf>
    <xf numFmtId="164" fontId="22" fillId="3" borderId="15" xfId="28" applyFont="1" applyFill="1" applyBorder="1" applyAlignment="1">
      <alignment vertical="center" wrapText="1"/>
      <protection/>
    </xf>
    <xf numFmtId="164" fontId="22" fillId="3" borderId="0" xfId="28" applyFont="1" applyFill="1" applyBorder="1" applyAlignment="1">
      <alignment vertical="center" wrapText="1"/>
      <protection/>
    </xf>
    <xf numFmtId="170" fontId="22" fillId="3" borderId="0" xfId="28" applyNumberFormat="1" applyFont="1" applyFill="1" applyBorder="1" applyAlignment="1">
      <alignment vertical="center" wrapText="1"/>
      <protection/>
    </xf>
    <xf numFmtId="172" fontId="22" fillId="3" borderId="16" xfId="28" applyNumberFormat="1" applyFont="1" applyFill="1" applyBorder="1" applyAlignment="1">
      <alignment vertical="center" wrapText="1"/>
      <protection/>
    </xf>
    <xf numFmtId="164" fontId="23" fillId="3" borderId="17" xfId="28" applyFont="1" applyFill="1" applyBorder="1" applyAlignment="1">
      <alignment horizontal="center" vertical="center" wrapText="1"/>
      <protection/>
    </xf>
    <xf numFmtId="164" fontId="25" fillId="3" borderId="17" xfId="29" applyNumberFormat="1" applyFont="1" applyFill="1" applyBorder="1" applyAlignment="1" applyProtection="1">
      <alignment horizontal="center" vertical="center" wrapText="1"/>
      <protection/>
    </xf>
    <xf numFmtId="164" fontId="21" fillId="5" borderId="14" xfId="28" applyFont="1" applyFill="1" applyBorder="1" applyAlignment="1">
      <alignment horizontal="center" vertical="center" wrapText="1"/>
      <protection/>
    </xf>
    <xf numFmtId="164" fontId="22" fillId="3" borderId="18" xfId="28" applyFont="1" applyFill="1" applyBorder="1" applyAlignment="1">
      <alignment vertical="center" wrapText="1"/>
      <protection/>
    </xf>
    <xf numFmtId="164" fontId="22" fillId="3" borderId="6" xfId="28" applyFont="1" applyFill="1" applyBorder="1" applyAlignment="1">
      <alignment vertical="center" wrapText="1"/>
      <protection/>
    </xf>
    <xf numFmtId="170" fontId="22" fillId="3" borderId="6" xfId="28" applyNumberFormat="1" applyFont="1" applyFill="1" applyBorder="1" applyAlignment="1">
      <alignment vertical="center" wrapText="1"/>
      <protection/>
    </xf>
    <xf numFmtId="172" fontId="22" fillId="3" borderId="19" xfId="28" applyNumberFormat="1" applyFont="1" applyFill="1" applyBorder="1" applyAlignment="1">
      <alignment vertical="center" wrapText="1"/>
      <protection/>
    </xf>
    <xf numFmtId="164" fontId="23" fillId="3" borderId="20" xfId="28" applyFont="1" applyFill="1" applyBorder="1" applyAlignment="1">
      <alignment horizontal="center" vertical="center"/>
      <protection/>
    </xf>
    <xf numFmtId="164" fontId="23" fillId="2" borderId="21" xfId="28" applyFont="1" applyFill="1" applyBorder="1" applyAlignment="1">
      <alignment horizontal="center" vertical="center" wrapText="1"/>
      <protection/>
    </xf>
    <xf numFmtId="164" fontId="23" fillId="2" borderId="13" xfId="28" applyFont="1" applyFill="1" applyBorder="1" applyAlignment="1">
      <alignment horizontal="left" vertical="center" wrapText="1"/>
      <protection/>
    </xf>
    <xf numFmtId="170" fontId="23" fillId="2" borderId="13" xfId="28" applyNumberFormat="1" applyFont="1" applyFill="1" applyBorder="1" applyAlignment="1">
      <alignment horizontal="center" vertical="center" wrapText="1"/>
      <protection/>
    </xf>
    <xf numFmtId="172" fontId="23" fillId="2" borderId="12" xfId="28" applyNumberFormat="1" applyFont="1" applyFill="1" applyBorder="1" applyAlignment="1">
      <alignment horizontal="center" vertical="center" wrapText="1"/>
      <protection/>
    </xf>
    <xf numFmtId="164" fontId="23" fillId="0" borderId="15" xfId="28" applyFont="1" applyFill="1" applyBorder="1" applyAlignment="1">
      <alignment horizontal="center"/>
      <protection/>
    </xf>
    <xf numFmtId="164" fontId="23" fillId="0" borderId="0" xfId="0" applyFont="1" applyBorder="1" applyAlignment="1">
      <alignment horizontal="left"/>
    </xf>
    <xf numFmtId="164" fontId="22" fillId="0" borderId="0" xfId="0" applyFont="1" applyBorder="1" applyAlignment="1">
      <alignment horizontal="right"/>
    </xf>
    <xf numFmtId="164" fontId="25" fillId="0" borderId="0" xfId="0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5" fillId="0" borderId="16" xfId="0" applyNumberFormat="1" applyFont="1" applyBorder="1" applyAlignment="1">
      <alignment/>
    </xf>
    <xf numFmtId="164" fontId="23" fillId="0" borderId="15" xfId="28" applyFont="1" applyFill="1" applyBorder="1" applyAlignment="1">
      <alignment horizontal="right"/>
      <protection/>
    </xf>
    <xf numFmtId="170" fontId="25" fillId="0" borderId="0" xfId="0" applyNumberFormat="1" applyFont="1" applyBorder="1" applyAlignment="1">
      <alignment horizontal="right"/>
    </xf>
    <xf numFmtId="170" fontId="25" fillId="0" borderId="16" xfId="0" applyNumberFormat="1" applyFont="1" applyBorder="1" applyAlignment="1">
      <alignment horizontal="right"/>
    </xf>
    <xf numFmtId="164" fontId="23" fillId="0" borderId="15" xfId="0" applyFont="1" applyBorder="1" applyAlignment="1">
      <alignment horizontal="right"/>
    </xf>
    <xf numFmtId="164" fontId="22" fillId="3" borderId="22" xfId="28" applyFont="1" applyFill="1" applyBorder="1" applyAlignment="1">
      <alignment horizontal="center"/>
      <protection/>
    </xf>
    <xf numFmtId="164" fontId="23" fillId="3" borderId="23" xfId="0" applyFont="1" applyFill="1" applyBorder="1" applyAlignment="1">
      <alignment horizontal="left"/>
    </xf>
    <xf numFmtId="164" fontId="23" fillId="3" borderId="23" xfId="0" applyFont="1" applyFill="1" applyBorder="1" applyAlignment="1">
      <alignment horizontal="right"/>
    </xf>
    <xf numFmtId="164" fontId="25" fillId="3" borderId="23" xfId="0" applyFont="1" applyFill="1" applyBorder="1" applyAlignment="1">
      <alignment/>
    </xf>
    <xf numFmtId="170" fontId="23" fillId="3" borderId="23" xfId="0" applyNumberFormat="1" applyFont="1" applyFill="1" applyBorder="1" applyAlignment="1">
      <alignment/>
    </xf>
    <xf numFmtId="170" fontId="23" fillId="3" borderId="24" xfId="0" applyNumberFormat="1" applyFont="1" applyFill="1" applyBorder="1" applyAlignment="1">
      <alignment/>
    </xf>
    <xf numFmtId="164" fontId="22" fillId="0" borderId="15" xfId="28" applyFont="1" applyFill="1" applyBorder="1" applyAlignment="1">
      <alignment horizontal="center"/>
      <protection/>
    </xf>
    <xf numFmtId="164" fontId="2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170" fontId="23" fillId="0" borderId="16" xfId="0" applyNumberFormat="1" applyFont="1" applyBorder="1" applyAlignment="1">
      <alignment/>
    </xf>
    <xf numFmtId="164" fontId="23" fillId="0" borderId="15" xfId="28" applyFont="1" applyFill="1" applyBorder="1" applyAlignment="1">
      <alignment horizontal="center" vertical="center"/>
      <protection/>
    </xf>
    <xf numFmtId="164" fontId="23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left" vertical="center"/>
    </xf>
    <xf numFmtId="171" fontId="22" fillId="0" borderId="0" xfId="28" applyNumberFormat="1" applyFont="1" applyFill="1" applyBorder="1" applyAlignment="1">
      <alignment vertical="center"/>
      <protection/>
    </xf>
    <xf numFmtId="170" fontId="26" fillId="0" borderId="0" xfId="0" applyNumberFormat="1" applyFont="1" applyBorder="1" applyAlignment="1">
      <alignment vertical="center"/>
    </xf>
    <xf numFmtId="170" fontId="26" fillId="0" borderId="16" xfId="0" applyNumberFormat="1" applyFont="1" applyBorder="1" applyAlignment="1">
      <alignment vertical="center"/>
    </xf>
    <xf numFmtId="164" fontId="23" fillId="0" borderId="0" xfId="28" applyFont="1" applyFill="1" applyBorder="1">
      <alignment/>
      <protection/>
    </xf>
    <xf numFmtId="164" fontId="22" fillId="0" borderId="0" xfId="0" applyFont="1" applyBorder="1" applyAlignment="1">
      <alignment horizontal="left"/>
    </xf>
    <xf numFmtId="164" fontId="22" fillId="0" borderId="0" xfId="28" applyFont="1" applyFill="1" applyBorder="1">
      <alignment/>
      <protection/>
    </xf>
    <xf numFmtId="171" fontId="22" fillId="0" borderId="0" xfId="28" applyNumberFormat="1" applyFont="1" applyFill="1" applyBorder="1">
      <alignment/>
      <protection/>
    </xf>
    <xf numFmtId="170" fontId="23" fillId="0" borderId="0" xfId="28" applyNumberFormat="1" applyFont="1" applyFill="1" applyBorder="1">
      <alignment/>
      <protection/>
    </xf>
    <xf numFmtId="170" fontId="23" fillId="0" borderId="16" xfId="28" applyNumberFormat="1" applyFont="1" applyFill="1" applyBorder="1">
      <alignment/>
      <protection/>
    </xf>
    <xf numFmtId="170" fontId="22" fillId="0" borderId="0" xfId="28" applyNumberFormat="1" applyFont="1" applyFill="1" applyBorder="1">
      <alignment/>
      <protection/>
    </xf>
    <xf numFmtId="172" fontId="22" fillId="0" borderId="16" xfId="28" applyNumberFormat="1" applyFont="1" applyFill="1" applyBorder="1">
      <alignment/>
      <protection/>
    </xf>
    <xf numFmtId="167" fontId="22" fillId="0" borderId="0" xfId="28" applyNumberFormat="1" applyFont="1" applyFill="1" applyBorder="1" applyAlignment="1" applyProtection="1">
      <alignment horizontal="left"/>
      <protection/>
    </xf>
    <xf numFmtId="170" fontId="26" fillId="0" borderId="0" xfId="0" applyNumberFormat="1" applyFont="1" applyBorder="1" applyAlignment="1">
      <alignment horizontal="right"/>
    </xf>
    <xf numFmtId="170" fontId="26" fillId="0" borderId="16" xfId="0" applyNumberFormat="1" applyFont="1" applyBorder="1" applyAlignment="1">
      <alignment horizontal="right"/>
    </xf>
    <xf numFmtId="164" fontId="23" fillId="3" borderId="23" xfId="28" applyFont="1" applyFill="1" applyBorder="1">
      <alignment/>
      <protection/>
    </xf>
    <xf numFmtId="170" fontId="23" fillId="3" borderId="23" xfId="28" applyNumberFormat="1" applyFont="1" applyFill="1" applyBorder="1">
      <alignment/>
      <protection/>
    </xf>
    <xf numFmtId="170" fontId="23" fillId="3" borderId="24" xfId="28" applyNumberFormat="1" applyFont="1" applyFill="1" applyBorder="1">
      <alignment/>
      <protection/>
    </xf>
    <xf numFmtId="164" fontId="25" fillId="0" borderId="0" xfId="0" applyFont="1" applyBorder="1" applyAlignment="1">
      <alignment horizontal="right"/>
    </xf>
    <xf numFmtId="164" fontId="22" fillId="2" borderId="25" xfId="28" applyFont="1" applyFill="1" applyBorder="1" applyAlignment="1">
      <alignment horizontal="center" vertical="center"/>
      <protection/>
    </xf>
    <xf numFmtId="164" fontId="26" fillId="2" borderId="26" xfId="0" applyFont="1" applyFill="1" applyBorder="1" applyAlignment="1">
      <alignment vertical="center"/>
    </xf>
    <xf numFmtId="170" fontId="26" fillId="2" borderId="26" xfId="0" applyNumberFormat="1" applyFont="1" applyFill="1" applyBorder="1" applyAlignment="1">
      <alignment horizontal="right" vertical="center"/>
    </xf>
    <xf numFmtId="170" fontId="26" fillId="2" borderId="27" xfId="0" applyNumberFormat="1" applyFont="1" applyFill="1" applyBorder="1" applyAlignment="1">
      <alignment horizontal="right" vertical="center"/>
    </xf>
    <xf numFmtId="164" fontId="22" fillId="3" borderId="28" xfId="28" applyFont="1" applyFill="1" applyBorder="1" applyAlignment="1">
      <alignment horizontal="center"/>
      <protection/>
    </xf>
    <xf numFmtId="164" fontId="23" fillId="3" borderId="29" xfId="28" applyFont="1" applyFill="1" applyBorder="1">
      <alignment/>
      <protection/>
    </xf>
    <xf numFmtId="170" fontId="22" fillId="3" borderId="29" xfId="28" applyNumberFormat="1" applyFont="1" applyFill="1" applyBorder="1">
      <alignment/>
      <protection/>
    </xf>
    <xf numFmtId="172" fontId="22" fillId="3" borderId="30" xfId="28" applyNumberFormat="1" applyFont="1" applyFill="1" applyBorder="1">
      <alignment/>
      <protection/>
    </xf>
    <xf numFmtId="164" fontId="23" fillId="3" borderId="15" xfId="28" applyFont="1" applyFill="1" applyBorder="1">
      <alignment/>
      <protection/>
    </xf>
    <xf numFmtId="164" fontId="22" fillId="3" borderId="0" xfId="28" applyFont="1" applyFill="1" applyBorder="1">
      <alignment/>
      <protection/>
    </xf>
    <xf numFmtId="170" fontId="22" fillId="3" borderId="0" xfId="28" applyNumberFormat="1" applyFont="1" applyFill="1" applyBorder="1">
      <alignment/>
      <protection/>
    </xf>
    <xf numFmtId="172" fontId="22" fillId="3" borderId="16" xfId="28" applyNumberFormat="1" applyFont="1" applyFill="1" applyBorder="1">
      <alignment/>
      <protection/>
    </xf>
    <xf numFmtId="164" fontId="22" fillId="3" borderId="15" xfId="28" applyFont="1" applyFill="1" applyBorder="1" applyAlignment="1">
      <alignment horizontal="center"/>
      <protection/>
    </xf>
    <xf numFmtId="164" fontId="23" fillId="3" borderId="31" xfId="28" applyFont="1" applyFill="1" applyBorder="1">
      <alignment/>
      <protection/>
    </xf>
    <xf numFmtId="164" fontId="23" fillId="3" borderId="32" xfId="28" applyFont="1" applyFill="1" applyBorder="1">
      <alignment/>
      <protection/>
    </xf>
    <xf numFmtId="164" fontId="23" fillId="3" borderId="13" xfId="28" applyFont="1" applyFill="1" applyBorder="1" applyAlignment="1">
      <alignment horizontal="center" wrapText="1"/>
      <protection/>
    </xf>
    <xf numFmtId="172" fontId="23" fillId="3" borderId="12" xfId="28" applyNumberFormat="1" applyFont="1" applyFill="1" applyBorder="1" applyAlignment="1">
      <alignment horizontal="center" wrapText="1"/>
      <protection/>
    </xf>
    <xf numFmtId="169" fontId="22" fillId="3" borderId="13" xfId="28" applyNumberFormat="1" applyFont="1" applyFill="1" applyBorder="1">
      <alignment/>
      <protection/>
    </xf>
    <xf numFmtId="172" fontId="22" fillId="3" borderId="12" xfId="28" applyNumberFormat="1" applyFont="1" applyFill="1" applyBorder="1">
      <alignment/>
      <protection/>
    </xf>
    <xf numFmtId="169" fontId="22" fillId="3" borderId="31" xfId="28" applyNumberFormat="1" applyFont="1" applyFill="1" applyBorder="1">
      <alignment/>
      <protection/>
    </xf>
    <xf numFmtId="169" fontId="22" fillId="3" borderId="23" xfId="28" applyNumberFormat="1" applyFont="1" applyFill="1" applyBorder="1">
      <alignment/>
      <protection/>
    </xf>
    <xf numFmtId="169" fontId="22" fillId="3" borderId="32" xfId="28" applyNumberFormat="1" applyFont="1" applyFill="1" applyBorder="1">
      <alignment/>
      <protection/>
    </xf>
    <xf numFmtId="169" fontId="22" fillId="3" borderId="12" xfId="28" applyNumberFormat="1" applyFont="1" applyFill="1" applyBorder="1">
      <alignment/>
      <protection/>
    </xf>
    <xf numFmtId="169" fontId="22" fillId="3" borderId="0" xfId="28" applyNumberFormat="1" applyFont="1" applyFill="1" applyBorder="1">
      <alignment/>
      <protection/>
    </xf>
    <xf numFmtId="167" fontId="22" fillId="3" borderId="15" xfId="28" applyNumberFormat="1" applyFont="1" applyFill="1" applyBorder="1" applyAlignment="1">
      <alignment horizontal="center"/>
      <protection/>
    </xf>
    <xf numFmtId="164" fontId="25" fillId="3" borderId="15" xfId="0" applyFont="1" applyFill="1" applyBorder="1" applyAlignment="1">
      <alignment/>
    </xf>
    <xf numFmtId="164" fontId="22" fillId="3" borderId="31" xfId="28" applyFont="1" applyFill="1" applyBorder="1">
      <alignment/>
      <protection/>
    </xf>
    <xf numFmtId="164" fontId="22" fillId="3" borderId="23" xfId="28" applyFont="1" applyFill="1" applyBorder="1">
      <alignment/>
      <protection/>
    </xf>
    <xf numFmtId="168" fontId="22" fillId="0" borderId="32" xfId="28" applyNumberFormat="1" applyFont="1" applyFill="1" applyBorder="1">
      <alignment/>
      <protection/>
    </xf>
    <xf numFmtId="168" fontId="22" fillId="0" borderId="0" xfId="28" applyNumberFormat="1" applyFont="1" applyFill="1" applyBorder="1">
      <alignment/>
      <protection/>
    </xf>
    <xf numFmtId="164" fontId="22" fillId="3" borderId="33" xfId="28" applyFont="1" applyFill="1" applyBorder="1">
      <alignment/>
      <protection/>
    </xf>
    <xf numFmtId="164" fontId="22" fillId="3" borderId="34" xfId="28" applyFont="1" applyFill="1" applyBorder="1">
      <alignment/>
      <protection/>
    </xf>
    <xf numFmtId="168" fontId="22" fillId="0" borderId="35" xfId="28" applyNumberFormat="1" applyFont="1" applyFill="1" applyBorder="1">
      <alignment/>
      <protection/>
    </xf>
    <xf numFmtId="164" fontId="22" fillId="3" borderId="15" xfId="28" applyFont="1" applyFill="1" applyBorder="1">
      <alignment/>
      <protection/>
    </xf>
    <xf numFmtId="164" fontId="22" fillId="3" borderId="15" xfId="28" applyFont="1" applyFill="1" applyBorder="1" applyAlignment="1">
      <alignment horizontal="center" wrapText="1"/>
      <protection/>
    </xf>
    <xf numFmtId="164" fontId="22" fillId="3" borderId="36" xfId="28" applyFont="1" applyFill="1" applyBorder="1" applyAlignment="1">
      <alignment horizontal="right" vertical="center"/>
      <protection/>
    </xf>
    <xf numFmtId="164" fontId="22" fillId="3" borderId="37" xfId="28" applyFont="1" applyFill="1" applyBorder="1">
      <alignment/>
      <protection/>
    </xf>
    <xf numFmtId="170" fontId="22" fillId="3" borderId="37" xfId="28" applyNumberFormat="1" applyFont="1" applyFill="1" applyBorder="1">
      <alignment/>
      <protection/>
    </xf>
    <xf numFmtId="172" fontId="22" fillId="3" borderId="38" xfId="28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40">
      <selection activeCell="C5" sqref="C5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3" ht="64.5" customHeight="1">
      <c r="A5" s="5" t="s">
        <v>7</v>
      </c>
      <c r="B5" s="6" t="s">
        <v>8</v>
      </c>
      <c r="C5" s="3"/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0.2027</v>
      </c>
      <c r="C8" s="10">
        <v>0.1964</v>
      </c>
      <c r="D8" s="10">
        <v>0.1688</v>
      </c>
    </row>
    <row r="9" spans="1:4" ht="12.75">
      <c r="A9" s="9" t="s">
        <v>16</v>
      </c>
      <c r="B9" s="10">
        <v>0.2101</v>
      </c>
      <c r="C9" s="10">
        <v>0.2034</v>
      </c>
      <c r="D9" s="10">
        <v>0.1633</v>
      </c>
    </row>
    <row r="10" spans="1:4" ht="12.75">
      <c r="A10" s="9" t="s">
        <v>17</v>
      </c>
      <c r="B10" s="10">
        <v>0.1684</v>
      </c>
      <c r="C10" s="10">
        <v>0.1619</v>
      </c>
      <c r="D10" s="10">
        <v>0.1584</v>
      </c>
    </row>
    <row r="11" spans="1:4" ht="12.75">
      <c r="A11" s="9" t="s">
        <v>18</v>
      </c>
      <c r="B11" s="10">
        <v>0.2235</v>
      </c>
      <c r="C11" s="10">
        <v>0.217</v>
      </c>
      <c r="D11" s="10">
        <v>0.2042</v>
      </c>
    </row>
    <row r="12" spans="1:4" ht="12.75">
      <c r="A12" s="9" t="s">
        <v>19</v>
      </c>
      <c r="B12" s="11">
        <v>26.4697</v>
      </c>
      <c r="C12" s="12">
        <v>25.747</v>
      </c>
      <c r="D12" s="12" t="s">
        <v>20</v>
      </c>
    </row>
    <row r="13" spans="1:4" ht="12.75">
      <c r="A13" s="9" t="s">
        <v>21</v>
      </c>
      <c r="B13" s="12" t="s">
        <v>22</v>
      </c>
      <c r="C13" s="12" t="s">
        <v>22</v>
      </c>
      <c r="D13" s="12" t="s">
        <v>20</v>
      </c>
    </row>
    <row r="14" spans="1:3" ht="12.75">
      <c r="A14" s="13" t="s">
        <v>23</v>
      </c>
      <c r="B14" s="13"/>
      <c r="C14" s="3"/>
    </row>
    <row r="15" spans="1:4" ht="12.75" customHeight="1">
      <c r="A15" s="14" t="s">
        <v>12</v>
      </c>
      <c r="B15" s="15" t="s">
        <v>24</v>
      </c>
      <c r="C15" s="16" t="s">
        <v>25</v>
      </c>
      <c r="D15" s="16"/>
    </row>
    <row r="16" spans="1:4" ht="12.75">
      <c r="A16" s="14" t="s">
        <v>13</v>
      </c>
      <c r="B16" s="15" t="s">
        <v>26</v>
      </c>
      <c r="C16" s="16"/>
      <c r="D16" s="16"/>
    </row>
    <row r="17" spans="1:4" ht="12.75" customHeight="1">
      <c r="A17" s="5" t="s">
        <v>27</v>
      </c>
      <c r="B17" s="15">
        <v>0.0182</v>
      </c>
      <c r="C17" s="16"/>
      <c r="D17" s="16"/>
    </row>
    <row r="18" spans="1:8" ht="24" customHeight="1">
      <c r="A18" s="17"/>
      <c r="B18" s="17"/>
      <c r="C18" s="17"/>
      <c r="D18" s="17"/>
      <c r="E18" s="17"/>
      <c r="F18" s="17"/>
      <c r="G18" s="17"/>
      <c r="H18" s="13"/>
    </row>
    <row r="19" spans="1:8" ht="18" customHeight="1">
      <c r="A19" s="18" t="s">
        <v>28</v>
      </c>
      <c r="B19" s="18"/>
      <c r="C19" s="18"/>
      <c r="D19" s="18"/>
      <c r="E19" s="18"/>
      <c r="F19" s="18"/>
      <c r="G19" s="18"/>
      <c r="H19" s="19"/>
    </row>
    <row r="20" spans="1:8" ht="12.75" customHeight="1">
      <c r="A20" s="20"/>
      <c r="B20" s="21"/>
      <c r="C20" s="21"/>
      <c r="D20" s="21"/>
      <c r="E20" s="22"/>
      <c r="F20" s="22"/>
      <c r="G20" s="23"/>
      <c r="H20" s="24"/>
    </row>
    <row r="21" spans="1:8" ht="12.75" customHeight="1">
      <c r="A21" s="25" t="s">
        <v>29</v>
      </c>
      <c r="B21" s="25"/>
      <c r="C21" s="25"/>
      <c r="D21" s="25"/>
      <c r="E21" s="25"/>
      <c r="F21" s="25"/>
      <c r="G21" s="25"/>
      <c r="H21" s="24"/>
    </row>
    <row r="22" spans="1:8" ht="12.75" customHeight="1">
      <c r="A22" s="25" t="s">
        <v>30</v>
      </c>
      <c r="B22" s="25"/>
      <c r="C22" s="25"/>
      <c r="D22" s="25"/>
      <c r="E22" s="25"/>
      <c r="F22" s="25"/>
      <c r="G22" s="25"/>
      <c r="H22" s="24"/>
    </row>
    <row r="23" spans="1:8" ht="12.75" customHeight="1">
      <c r="A23" s="26" t="s">
        <v>31</v>
      </c>
      <c r="B23" s="26"/>
      <c r="C23" s="26"/>
      <c r="D23" s="26"/>
      <c r="E23" s="26"/>
      <c r="F23" s="26"/>
      <c r="G23" s="26"/>
      <c r="H23" s="27"/>
    </row>
    <row r="24" spans="1:8" ht="12.75" customHeight="1">
      <c r="A24" s="20"/>
      <c r="B24" s="21"/>
      <c r="C24" s="21"/>
      <c r="D24" s="21"/>
      <c r="E24" s="22"/>
      <c r="F24" s="22"/>
      <c r="G24" s="23"/>
      <c r="H24" s="24"/>
    </row>
    <row r="25" spans="1:8" ht="12.75" customHeight="1">
      <c r="A25" s="28" t="s">
        <v>32</v>
      </c>
      <c r="B25" s="28"/>
      <c r="C25" s="28"/>
      <c r="D25" s="28"/>
      <c r="E25" s="28"/>
      <c r="F25" s="28"/>
      <c r="G25" s="28"/>
      <c r="H25" s="24"/>
    </row>
    <row r="26" spans="1:8" ht="12.75">
      <c r="A26" s="29"/>
      <c r="B26" s="29"/>
      <c r="C26" s="29"/>
      <c r="D26" s="29"/>
      <c r="E26" s="30"/>
      <c r="F26" s="30"/>
      <c r="G26" s="29"/>
      <c r="H26" s="24"/>
    </row>
    <row r="27" spans="1:8" ht="12.75">
      <c r="A27" s="31" t="s">
        <v>33</v>
      </c>
      <c r="B27" s="31"/>
      <c r="C27" s="31"/>
      <c r="D27" s="31"/>
      <c r="E27" s="31"/>
      <c r="F27" s="31"/>
      <c r="G27" s="31"/>
      <c r="H27" s="24"/>
    </row>
    <row r="28" spans="1:8" ht="12.75">
      <c r="A28" s="32" t="s">
        <v>34</v>
      </c>
      <c r="B28" s="32" t="s">
        <v>35</v>
      </c>
      <c r="C28" s="32" t="s">
        <v>36</v>
      </c>
      <c r="D28" s="32" t="s">
        <v>37</v>
      </c>
      <c r="E28" s="33" t="s">
        <v>38</v>
      </c>
      <c r="F28" s="34" t="s">
        <v>39</v>
      </c>
      <c r="G28" s="33" t="s">
        <v>40</v>
      </c>
      <c r="H28" s="35"/>
    </row>
    <row r="29" spans="1:8" ht="12.75">
      <c r="A29" s="36"/>
      <c r="B29" s="37"/>
      <c r="C29" s="36"/>
      <c r="D29" s="37"/>
      <c r="E29" s="38"/>
      <c r="F29" s="39"/>
      <c r="G29" s="36"/>
      <c r="H29" s="35"/>
    </row>
    <row r="30" spans="1:8" ht="12.75">
      <c r="A30" s="36"/>
      <c r="B30" s="37" t="s">
        <v>41</v>
      </c>
      <c r="C30" s="36"/>
      <c r="D30" s="37"/>
      <c r="E30" s="38"/>
      <c r="F30" s="39"/>
      <c r="G30" s="36"/>
      <c r="H30" s="35"/>
    </row>
    <row r="31" spans="1:8" ht="12.75">
      <c r="A31" s="40" t="s">
        <v>42</v>
      </c>
      <c r="B31" s="37" t="s">
        <v>43</v>
      </c>
      <c r="C31" s="36"/>
      <c r="D31" s="41"/>
      <c r="E31" s="42"/>
      <c r="F31" s="39"/>
      <c r="G31" s="36"/>
      <c r="H31" s="35"/>
    </row>
    <row r="32" spans="1:8" ht="12.75">
      <c r="A32" s="36"/>
      <c r="B32" s="37" t="s">
        <v>44</v>
      </c>
      <c r="C32" s="36"/>
      <c r="D32" s="39"/>
      <c r="E32" s="43"/>
      <c r="F32" s="39"/>
      <c r="G32" s="39"/>
      <c r="H32" s="35"/>
    </row>
    <row r="33" spans="1:8" ht="12.75">
      <c r="A33" s="44">
        <v>1</v>
      </c>
      <c r="B33" s="45" t="s">
        <v>45</v>
      </c>
      <c r="C33" s="46" t="s">
        <v>46</v>
      </c>
      <c r="D33" s="46" t="s">
        <v>47</v>
      </c>
      <c r="E33" s="47">
        <v>254978</v>
      </c>
      <c r="F33" s="47">
        <v>7948.301705</v>
      </c>
      <c r="G33" s="48">
        <v>0.058781990400000005</v>
      </c>
      <c r="H33" s="49"/>
    </row>
    <row r="34" spans="1:8" ht="12.75">
      <c r="A34" s="44">
        <v>2</v>
      </c>
      <c r="B34" s="45" t="s">
        <v>48</v>
      </c>
      <c r="C34" s="46" t="s">
        <v>49</v>
      </c>
      <c r="D34" s="46" t="s">
        <v>50</v>
      </c>
      <c r="E34" s="47">
        <v>369070</v>
      </c>
      <c r="F34" s="47">
        <v>7607.27084</v>
      </c>
      <c r="G34" s="48">
        <v>0.0562598827</v>
      </c>
      <c r="H34" s="50"/>
    </row>
    <row r="35" spans="1:8" ht="12.75">
      <c r="A35" s="44">
        <v>3</v>
      </c>
      <c r="B35" s="45" t="s">
        <v>51</v>
      </c>
      <c r="C35" s="46" t="s">
        <v>52</v>
      </c>
      <c r="D35" s="46" t="s">
        <v>53</v>
      </c>
      <c r="E35" s="47">
        <v>386260</v>
      </c>
      <c r="F35" s="47">
        <v>6382.9465</v>
      </c>
      <c r="G35" s="48">
        <v>0.0472053419</v>
      </c>
      <c r="H35" s="50"/>
    </row>
    <row r="36" spans="1:8" ht="12.75">
      <c r="A36" s="44">
        <v>4</v>
      </c>
      <c r="B36" s="45" t="s">
        <v>54</v>
      </c>
      <c r="C36" s="46" t="s">
        <v>55</v>
      </c>
      <c r="D36" s="46" t="s">
        <v>56</v>
      </c>
      <c r="E36" s="47">
        <v>458430</v>
      </c>
      <c r="F36" s="47">
        <v>6235.10643</v>
      </c>
      <c r="G36" s="48">
        <v>0.0461119847</v>
      </c>
      <c r="H36" s="50"/>
    </row>
    <row r="37" spans="1:8" ht="12.75">
      <c r="A37" s="44">
        <v>5</v>
      </c>
      <c r="B37" s="45" t="s">
        <v>57</v>
      </c>
      <c r="C37" s="46" t="s">
        <v>58</v>
      </c>
      <c r="D37" s="46" t="s">
        <v>59</v>
      </c>
      <c r="E37" s="47">
        <v>705517</v>
      </c>
      <c r="F37" s="47">
        <v>5838.858692000001</v>
      </c>
      <c r="G37" s="48">
        <v>0.0431815183</v>
      </c>
      <c r="H37" s="50"/>
    </row>
    <row r="38" spans="1:8" ht="12.75">
      <c r="A38" s="44">
        <v>6</v>
      </c>
      <c r="B38" s="45" t="s">
        <v>60</v>
      </c>
      <c r="C38" s="46" t="s">
        <v>61</v>
      </c>
      <c r="D38" s="46" t="s">
        <v>59</v>
      </c>
      <c r="E38" s="47">
        <v>333711</v>
      </c>
      <c r="F38" s="47">
        <v>4204.7586</v>
      </c>
      <c r="G38" s="48">
        <v>0.031096464199999996</v>
      </c>
      <c r="H38" s="51"/>
    </row>
    <row r="39" spans="1:8" ht="12.75">
      <c r="A39" s="44">
        <v>7</v>
      </c>
      <c r="B39" s="45" t="s">
        <v>62</v>
      </c>
      <c r="C39" s="52" t="s">
        <v>63</v>
      </c>
      <c r="D39" s="53" t="s">
        <v>50</v>
      </c>
      <c r="E39" s="47">
        <v>1030467</v>
      </c>
      <c r="F39" s="47">
        <v>3530.379942</v>
      </c>
      <c r="G39" s="48">
        <v>0.0261090693</v>
      </c>
      <c r="H39" s="51"/>
    </row>
    <row r="40" spans="1:8" ht="12.75">
      <c r="A40" s="44">
        <v>8</v>
      </c>
      <c r="B40" s="45" t="s">
        <v>64</v>
      </c>
      <c r="C40" s="46" t="s">
        <v>65</v>
      </c>
      <c r="D40" s="46" t="s">
        <v>56</v>
      </c>
      <c r="E40" s="47">
        <v>107222</v>
      </c>
      <c r="F40" s="47">
        <v>3412.0184839999997</v>
      </c>
      <c r="G40" s="48">
        <v>0.0252337223</v>
      </c>
      <c r="H40" s="51"/>
    </row>
    <row r="41" spans="1:8" ht="12.75">
      <c r="A41" s="44">
        <v>9</v>
      </c>
      <c r="B41" s="45" t="s">
        <v>66</v>
      </c>
      <c r="C41" s="46" t="s">
        <v>67</v>
      </c>
      <c r="D41" s="46" t="s">
        <v>50</v>
      </c>
      <c r="E41" s="47">
        <v>505179</v>
      </c>
      <c r="F41" s="47">
        <v>3279.8746575</v>
      </c>
      <c r="G41" s="48">
        <v>0.024256447200000003</v>
      </c>
      <c r="H41" s="51"/>
    </row>
    <row r="42" spans="1:8" ht="12.75">
      <c r="A42" s="44">
        <v>10</v>
      </c>
      <c r="B42" s="45" t="s">
        <v>68</v>
      </c>
      <c r="C42" s="46" t="s">
        <v>69</v>
      </c>
      <c r="D42" s="54" t="s">
        <v>70</v>
      </c>
      <c r="E42" s="47">
        <v>861421</v>
      </c>
      <c r="F42" s="47">
        <v>2194.039287</v>
      </c>
      <c r="G42" s="48">
        <v>0.0162261073</v>
      </c>
      <c r="H42" s="51"/>
    </row>
    <row r="43" spans="1:8" ht="12.75">
      <c r="A43" s="44">
        <v>11</v>
      </c>
      <c r="B43" s="45" t="s">
        <v>71</v>
      </c>
      <c r="C43" s="46" t="s">
        <v>72</v>
      </c>
      <c r="D43" s="46" t="s">
        <v>73</v>
      </c>
      <c r="E43" s="47">
        <v>326500</v>
      </c>
      <c r="F43" s="47">
        <v>2131.55525</v>
      </c>
      <c r="G43" s="48">
        <v>0.015764004</v>
      </c>
      <c r="H43" s="51"/>
    </row>
    <row r="44" spans="1:8" ht="12.75">
      <c r="A44" s="44">
        <v>12</v>
      </c>
      <c r="B44" s="45" t="s">
        <v>74</v>
      </c>
      <c r="C44" s="46" t="s">
        <v>75</v>
      </c>
      <c r="D44" s="46" t="s">
        <v>73</v>
      </c>
      <c r="E44" s="47">
        <v>85000</v>
      </c>
      <c r="F44" s="47">
        <v>2118.2</v>
      </c>
      <c r="G44" s="48">
        <v>0.0156652347</v>
      </c>
      <c r="H44" s="51"/>
    </row>
    <row r="45" spans="1:8" ht="12.75">
      <c r="A45" s="44">
        <v>13</v>
      </c>
      <c r="B45" s="45" t="s">
        <v>76</v>
      </c>
      <c r="C45" s="46" t="s">
        <v>77</v>
      </c>
      <c r="D45" s="46" t="s">
        <v>73</v>
      </c>
      <c r="E45" s="47">
        <v>222500</v>
      </c>
      <c r="F45" s="47">
        <v>2072.47625</v>
      </c>
      <c r="G45" s="48">
        <v>0.0153270829</v>
      </c>
      <c r="H45" s="51"/>
    </row>
    <row r="46" spans="1:8" ht="12.75">
      <c r="A46" s="44">
        <v>14</v>
      </c>
      <c r="B46" s="45" t="s">
        <v>78</v>
      </c>
      <c r="C46" s="46" t="s">
        <v>79</v>
      </c>
      <c r="D46" s="46" t="s">
        <v>80</v>
      </c>
      <c r="E46" s="47">
        <v>679868</v>
      </c>
      <c r="F46" s="47">
        <v>1974.336672</v>
      </c>
      <c r="G46" s="48">
        <v>0.014601287599999999</v>
      </c>
      <c r="H46" s="51"/>
    </row>
    <row r="47" spans="1:8" ht="12.75">
      <c r="A47" s="44">
        <v>15</v>
      </c>
      <c r="B47" s="45" t="s">
        <v>81</v>
      </c>
      <c r="C47" s="46" t="s">
        <v>82</v>
      </c>
      <c r="D47" s="46" t="s">
        <v>73</v>
      </c>
      <c r="E47" s="47">
        <v>236663</v>
      </c>
      <c r="F47" s="47">
        <v>1826.0917080000002</v>
      </c>
      <c r="G47" s="48">
        <v>0.013504935899999999</v>
      </c>
      <c r="H47" s="51"/>
    </row>
    <row r="48" spans="1:8" ht="12.75">
      <c r="A48" s="44">
        <v>16</v>
      </c>
      <c r="B48" s="45" t="s">
        <v>83</v>
      </c>
      <c r="C48" s="46" t="s">
        <v>84</v>
      </c>
      <c r="D48" s="46" t="s">
        <v>47</v>
      </c>
      <c r="E48" s="47">
        <v>37835</v>
      </c>
      <c r="F48" s="47">
        <v>1409.6375125</v>
      </c>
      <c r="G48" s="48">
        <v>0.0104250319</v>
      </c>
      <c r="H48" s="51"/>
    </row>
    <row r="49" spans="1:8" ht="12.75">
      <c r="A49" s="44">
        <v>17</v>
      </c>
      <c r="B49" s="45" t="s">
        <v>85</v>
      </c>
      <c r="C49" s="46" t="s">
        <v>86</v>
      </c>
      <c r="D49" s="46" t="s">
        <v>73</v>
      </c>
      <c r="E49" s="47">
        <v>33600</v>
      </c>
      <c r="F49" s="47">
        <v>1216.7568</v>
      </c>
      <c r="G49" s="48">
        <v>0.008998574700000001</v>
      </c>
      <c r="H49" s="24"/>
    </row>
    <row r="50" spans="1:8" ht="12.75">
      <c r="A50" s="44"/>
      <c r="B50" s="55" t="s">
        <v>87</v>
      </c>
      <c r="C50" s="56"/>
      <c r="D50" s="57"/>
      <c r="E50" s="58"/>
      <c r="F50" s="58"/>
      <c r="G50" s="59"/>
      <c r="H50" s="50"/>
    </row>
    <row r="51" spans="1:8" ht="12.75">
      <c r="A51" s="44">
        <v>18</v>
      </c>
      <c r="B51" s="45" t="s">
        <v>88</v>
      </c>
      <c r="C51" s="46" t="s">
        <v>89</v>
      </c>
      <c r="D51" s="46" t="s">
        <v>50</v>
      </c>
      <c r="E51" s="47">
        <v>1727250</v>
      </c>
      <c r="F51" s="47">
        <v>5933.10375</v>
      </c>
      <c r="G51" s="48">
        <v>0.0438785115</v>
      </c>
      <c r="H51" s="50"/>
    </row>
    <row r="52" spans="1:8" ht="12.75">
      <c r="A52" s="44">
        <v>19</v>
      </c>
      <c r="B52" s="45" t="s">
        <v>90</v>
      </c>
      <c r="C52" s="46" t="s">
        <v>91</v>
      </c>
      <c r="D52" s="46" t="s">
        <v>47</v>
      </c>
      <c r="E52" s="47">
        <v>250000</v>
      </c>
      <c r="F52" s="47">
        <v>4839.875</v>
      </c>
      <c r="G52" s="48">
        <v>0.0357934935</v>
      </c>
      <c r="H52" s="51"/>
    </row>
    <row r="53" spans="1:8" ht="12.75">
      <c r="A53" s="44">
        <v>20</v>
      </c>
      <c r="B53" s="45" t="s">
        <v>92</v>
      </c>
      <c r="C53" s="46" t="s">
        <v>93</v>
      </c>
      <c r="D53" s="46" t="s">
        <v>94</v>
      </c>
      <c r="E53" s="47">
        <v>421850</v>
      </c>
      <c r="F53" s="47">
        <v>4126.325775</v>
      </c>
      <c r="G53" s="48">
        <v>0.030516411099999998</v>
      </c>
      <c r="H53" s="50"/>
    </row>
    <row r="54" spans="1:8" ht="12.75">
      <c r="A54" s="44">
        <v>21</v>
      </c>
      <c r="B54" s="45" t="s">
        <v>95</v>
      </c>
      <c r="C54" s="46" t="s">
        <v>96</v>
      </c>
      <c r="D54" s="46" t="s">
        <v>97</v>
      </c>
      <c r="E54" s="47">
        <v>38100</v>
      </c>
      <c r="F54" s="47">
        <v>3465.7284</v>
      </c>
      <c r="G54" s="48">
        <v>0.0256309361</v>
      </c>
      <c r="H54" s="50"/>
    </row>
    <row r="55" spans="1:8" ht="12.75">
      <c r="A55" s="44">
        <v>22</v>
      </c>
      <c r="B55" s="45" t="s">
        <v>98</v>
      </c>
      <c r="C55" s="46" t="s">
        <v>99</v>
      </c>
      <c r="D55" s="46" t="s">
        <v>100</v>
      </c>
      <c r="E55" s="47">
        <v>528378</v>
      </c>
      <c r="F55" s="47">
        <v>3172.90989</v>
      </c>
      <c r="G55" s="48">
        <v>0.0234653849</v>
      </c>
      <c r="H55" s="50"/>
    </row>
    <row r="56" spans="1:8" ht="12.75">
      <c r="A56" s="44">
        <v>23</v>
      </c>
      <c r="B56" s="45" t="s">
        <v>101</v>
      </c>
      <c r="C56" s="46" t="s">
        <v>102</v>
      </c>
      <c r="D56" s="46" t="s">
        <v>47</v>
      </c>
      <c r="E56" s="47">
        <v>400400</v>
      </c>
      <c r="F56" s="47">
        <v>2085.6836</v>
      </c>
      <c r="G56" s="48">
        <v>0.0154247584</v>
      </c>
      <c r="H56" s="50"/>
    </row>
    <row r="57" spans="1:8" ht="12.75">
      <c r="A57" s="44">
        <v>24</v>
      </c>
      <c r="B57" s="45" t="s">
        <v>103</v>
      </c>
      <c r="C57" s="46" t="s">
        <v>104</v>
      </c>
      <c r="D57" s="46" t="s">
        <v>50</v>
      </c>
      <c r="E57" s="47">
        <v>300000</v>
      </c>
      <c r="F57" s="47">
        <v>928.8</v>
      </c>
      <c r="G57" s="48">
        <v>0.0068689784</v>
      </c>
      <c r="H57" s="51"/>
    </row>
    <row r="58" spans="1:8" ht="12.75">
      <c r="A58" s="44">
        <v>25</v>
      </c>
      <c r="B58" s="45" t="s">
        <v>105</v>
      </c>
      <c r="C58" s="46" t="s">
        <v>106</v>
      </c>
      <c r="D58" s="46" t="s">
        <v>50</v>
      </c>
      <c r="E58" s="47">
        <v>588000</v>
      </c>
      <c r="F58" s="47">
        <v>899.346</v>
      </c>
      <c r="G58" s="48">
        <v>0.006651150099999999</v>
      </c>
      <c r="H58" s="51"/>
    </row>
    <row r="59" spans="1:8" ht="12.75">
      <c r="A59" s="44">
        <v>26</v>
      </c>
      <c r="B59" s="45" t="s">
        <v>107</v>
      </c>
      <c r="C59" s="46" t="s">
        <v>108</v>
      </c>
      <c r="D59" s="46" t="s">
        <v>109</v>
      </c>
      <c r="E59" s="47">
        <v>11900</v>
      </c>
      <c r="F59" s="47">
        <v>45.67815</v>
      </c>
      <c r="G59" s="48">
        <v>0.0003378146</v>
      </c>
      <c r="H59" s="51"/>
    </row>
    <row r="60" spans="1:8" ht="12.75">
      <c r="A60" s="44">
        <v>27</v>
      </c>
      <c r="B60" s="45" t="s">
        <v>110</v>
      </c>
      <c r="C60" s="56"/>
      <c r="D60" s="46" t="s">
        <v>109</v>
      </c>
      <c r="E60" s="47">
        <v>-11900</v>
      </c>
      <c r="F60" s="60">
        <v>-45.8745</v>
      </c>
      <c r="G60" s="61">
        <v>-0.0003392667</v>
      </c>
      <c r="H60" s="51"/>
    </row>
    <row r="61" spans="1:8" ht="12.75">
      <c r="A61" s="44">
        <v>28</v>
      </c>
      <c r="B61" s="45" t="s">
        <v>111</v>
      </c>
      <c r="C61" s="46"/>
      <c r="D61" s="46" t="s">
        <v>50</v>
      </c>
      <c r="E61" s="47">
        <v>-588000</v>
      </c>
      <c r="F61" s="62">
        <v>-906.108</v>
      </c>
      <c r="G61" s="48">
        <v>-0.0067011588</v>
      </c>
      <c r="H61" s="51"/>
    </row>
    <row r="62" spans="1:8" ht="12.75">
      <c r="A62" s="44">
        <v>29</v>
      </c>
      <c r="B62" s="63" t="s">
        <v>112</v>
      </c>
      <c r="C62" s="46"/>
      <c r="D62" s="46" t="s">
        <v>50</v>
      </c>
      <c r="E62" s="62">
        <v>-300000</v>
      </c>
      <c r="F62" s="62">
        <v>-931.8</v>
      </c>
      <c r="G62" s="48">
        <v>-0.006891165</v>
      </c>
      <c r="H62" s="51"/>
    </row>
    <row r="63" spans="1:8" ht="12.75">
      <c r="A63" s="44">
        <v>30</v>
      </c>
      <c r="B63" s="45" t="s">
        <v>113</v>
      </c>
      <c r="C63" s="56"/>
      <c r="D63" s="46" t="s">
        <v>47</v>
      </c>
      <c r="E63" s="47">
        <v>-400400</v>
      </c>
      <c r="F63" s="60">
        <v>-2103.3012</v>
      </c>
      <c r="G63" s="61">
        <v>-0.0155550501</v>
      </c>
      <c r="H63" s="24"/>
    </row>
    <row r="64" spans="1:8" ht="12.75">
      <c r="A64" s="44">
        <v>31</v>
      </c>
      <c r="B64" s="45" t="s">
        <v>114</v>
      </c>
      <c r="C64" s="56"/>
      <c r="D64" s="46" t="s">
        <v>115</v>
      </c>
      <c r="E64" s="47">
        <v>-528378</v>
      </c>
      <c r="F64" s="60">
        <v>-3198.2720339999996</v>
      </c>
      <c r="G64" s="61">
        <v>-0.0236529517</v>
      </c>
      <c r="H64" s="24"/>
    </row>
    <row r="65" spans="1:8" ht="12.75">
      <c r="A65" s="44">
        <v>32</v>
      </c>
      <c r="B65" s="63" t="s">
        <v>116</v>
      </c>
      <c r="C65" s="56"/>
      <c r="D65" s="46" t="s">
        <v>97</v>
      </c>
      <c r="E65" s="47">
        <v>-38100</v>
      </c>
      <c r="F65" s="60">
        <v>-3493.17945</v>
      </c>
      <c r="G65" s="61">
        <v>-0.025833951499999997</v>
      </c>
      <c r="H65" s="24"/>
    </row>
    <row r="66" spans="1:8" ht="12.75">
      <c r="A66" s="44">
        <v>33</v>
      </c>
      <c r="B66" s="63" t="s">
        <v>117</v>
      </c>
      <c r="C66" s="56"/>
      <c r="D66" s="46" t="s">
        <v>94</v>
      </c>
      <c r="E66" s="47">
        <v>-421850</v>
      </c>
      <c r="F66" s="60">
        <v>-4159.86285</v>
      </c>
      <c r="G66" s="61">
        <v>-0.030764435899999998</v>
      </c>
      <c r="H66" s="24"/>
    </row>
    <row r="67" spans="1:8" ht="12.75">
      <c r="A67" s="44">
        <v>34</v>
      </c>
      <c r="B67" s="63" t="s">
        <v>118</v>
      </c>
      <c r="C67" s="56"/>
      <c r="D67" s="46" t="s">
        <v>47</v>
      </c>
      <c r="E67" s="47">
        <v>-250000</v>
      </c>
      <c r="F67" s="60">
        <v>-4860.625</v>
      </c>
      <c r="G67" s="61">
        <v>-0.035946951</v>
      </c>
      <c r="H67" s="24"/>
    </row>
    <row r="68" spans="1:8" ht="12.75">
      <c r="A68" s="44">
        <v>35</v>
      </c>
      <c r="B68" s="45" t="s">
        <v>119</v>
      </c>
      <c r="C68" s="56"/>
      <c r="D68" s="46" t="s">
        <v>50</v>
      </c>
      <c r="E68" s="47">
        <v>-1727250</v>
      </c>
      <c r="F68" s="60">
        <v>-5982.330375</v>
      </c>
      <c r="G68" s="61">
        <v>-0.044242568999999995</v>
      </c>
      <c r="H68" s="24"/>
    </row>
    <row r="69" spans="1:8" ht="12.75">
      <c r="A69" s="40"/>
      <c r="B69" s="37" t="s">
        <v>120</v>
      </c>
      <c r="C69" s="64"/>
      <c r="D69" s="57"/>
      <c r="E69" s="57"/>
      <c r="F69" s="57"/>
      <c r="G69" s="65"/>
      <c r="H69" s="24"/>
    </row>
    <row r="70" spans="1:8" ht="12.75">
      <c r="A70" s="44">
        <v>36</v>
      </c>
      <c r="B70" s="45" t="s">
        <v>121</v>
      </c>
      <c r="C70" s="46" t="s">
        <v>122</v>
      </c>
      <c r="D70" s="46" t="s">
        <v>59</v>
      </c>
      <c r="E70" s="47">
        <v>15093</v>
      </c>
      <c r="F70" s="47">
        <v>13263.3732508</v>
      </c>
      <c r="G70" s="48">
        <v>0.0980898194</v>
      </c>
      <c r="H70" s="24"/>
    </row>
    <row r="71" spans="1:8" ht="12.75">
      <c r="A71" s="44">
        <v>37</v>
      </c>
      <c r="B71" s="45" t="s">
        <v>123</v>
      </c>
      <c r="C71" s="46" t="s">
        <v>124</v>
      </c>
      <c r="D71" s="46" t="s">
        <v>59</v>
      </c>
      <c r="E71" s="47">
        <v>55010</v>
      </c>
      <c r="F71" s="47">
        <v>6930.227031</v>
      </c>
      <c r="G71" s="48">
        <v>0.051252777500000006</v>
      </c>
      <c r="H71" s="66"/>
    </row>
    <row r="72" spans="1:8" ht="12.75">
      <c r="A72" s="44">
        <v>38</v>
      </c>
      <c r="B72" s="45" t="s">
        <v>125</v>
      </c>
      <c r="C72" s="46" t="s">
        <v>126</v>
      </c>
      <c r="D72" s="46" t="s">
        <v>97</v>
      </c>
      <c r="E72" s="47">
        <v>36600</v>
      </c>
      <c r="F72" s="47">
        <v>6802.0307124</v>
      </c>
      <c r="G72" s="48">
        <v>0.050304696399999994</v>
      </c>
      <c r="H72" s="66"/>
    </row>
    <row r="73" spans="1:8" ht="12.75">
      <c r="A73" s="44">
        <v>39</v>
      </c>
      <c r="B73" s="45" t="s">
        <v>127</v>
      </c>
      <c r="C73" s="46" t="s">
        <v>128</v>
      </c>
      <c r="D73" s="46" t="s">
        <v>129</v>
      </c>
      <c r="E73" s="47">
        <v>74580</v>
      </c>
      <c r="F73" s="47">
        <v>4412.7535732</v>
      </c>
      <c r="G73" s="48">
        <v>0.032634699600000004</v>
      </c>
      <c r="H73" s="66"/>
    </row>
    <row r="74" spans="1:8" ht="12.75">
      <c r="A74" s="44">
        <v>40</v>
      </c>
      <c r="B74" s="45" t="s">
        <v>130</v>
      </c>
      <c r="C74" s="46" t="s">
        <v>131</v>
      </c>
      <c r="D74" s="46" t="s">
        <v>132</v>
      </c>
      <c r="E74" s="47">
        <v>17755</v>
      </c>
      <c r="F74" s="47">
        <v>2647.0354714</v>
      </c>
      <c r="G74" s="48">
        <v>0.0195762591</v>
      </c>
      <c r="H74" s="66"/>
    </row>
    <row r="75" spans="1:8" ht="12.75">
      <c r="A75" s="44">
        <v>41</v>
      </c>
      <c r="B75" s="45" t="s">
        <v>133</v>
      </c>
      <c r="C75" s="46" t="s">
        <v>134</v>
      </c>
      <c r="D75" s="46" t="s">
        <v>135</v>
      </c>
      <c r="E75" s="47">
        <v>20920</v>
      </c>
      <c r="F75" s="47">
        <v>2165.0668744</v>
      </c>
      <c r="G75" s="48">
        <v>0.0160118406</v>
      </c>
      <c r="H75" s="66"/>
    </row>
    <row r="76" spans="1:8" ht="12.75">
      <c r="A76" s="44">
        <v>42</v>
      </c>
      <c r="B76" s="45" t="s">
        <v>136</v>
      </c>
      <c r="C76" s="67"/>
      <c r="D76" s="46" t="s">
        <v>137</v>
      </c>
      <c r="E76" s="62">
        <v>-40600000</v>
      </c>
      <c r="F76" s="68">
        <v>-28902.125</v>
      </c>
      <c r="G76" s="69">
        <v>-0.2137468477</v>
      </c>
      <c r="H76" s="66"/>
    </row>
    <row r="77" spans="1:8" ht="12.75">
      <c r="A77" s="44"/>
      <c r="B77" s="70"/>
      <c r="C77" s="67"/>
      <c r="D77" s="57"/>
      <c r="E77" s="68"/>
      <c r="F77" s="68"/>
      <c r="G77" s="71"/>
      <c r="H77" s="50"/>
    </row>
    <row r="78" spans="1:8" ht="12.75">
      <c r="A78" s="40" t="s">
        <v>138</v>
      </c>
      <c r="B78" s="37" t="s">
        <v>139</v>
      </c>
      <c r="C78" s="37"/>
      <c r="D78" s="39"/>
      <c r="E78" s="72" t="s">
        <v>140</v>
      </c>
      <c r="F78" s="72" t="s">
        <v>140</v>
      </c>
      <c r="G78" s="72" t="s">
        <v>140</v>
      </c>
      <c r="H78" s="50"/>
    </row>
    <row r="79" spans="1:8" ht="12.75">
      <c r="A79" s="40" t="s">
        <v>141</v>
      </c>
      <c r="B79" s="73" t="s">
        <v>141</v>
      </c>
      <c r="C79" s="74" t="s">
        <v>141</v>
      </c>
      <c r="D79" s="74" t="s">
        <v>141</v>
      </c>
      <c r="E79" s="75"/>
      <c r="F79" s="75"/>
      <c r="G79" s="76"/>
      <c r="H79" s="24"/>
    </row>
    <row r="80" spans="1:8" ht="12.75">
      <c r="A80" s="36"/>
      <c r="B80" s="37"/>
      <c r="C80" s="37"/>
      <c r="D80" s="77" t="s">
        <v>142</v>
      </c>
      <c r="E80" s="41" t="s">
        <v>141</v>
      </c>
      <c r="F80" s="41">
        <f>SUM(F33:F79)-F76-F68-F67-F66-F65-F64-F63-F62-F61-F60</f>
        <v>125100.54680820002</v>
      </c>
      <c r="G80" s="78">
        <f>SUM(G33:G79)-G76-G68-G67-G66-G65-G64-G63-G62-G61-G60</f>
        <v>0.9251862112000001</v>
      </c>
      <c r="H80" s="24"/>
    </row>
    <row r="81" spans="1:8" ht="12.75">
      <c r="A81" s="36"/>
      <c r="B81" s="37" t="s">
        <v>143</v>
      </c>
      <c r="C81" s="37"/>
      <c r="D81" s="77"/>
      <c r="E81" s="41"/>
      <c r="F81" s="41"/>
      <c r="G81" s="78"/>
      <c r="H81" s="24"/>
    </row>
    <row r="82" spans="1:8" ht="12.75">
      <c r="A82" s="36"/>
      <c r="B82" s="79" t="s">
        <v>43</v>
      </c>
      <c r="C82" s="37"/>
      <c r="D82" s="77"/>
      <c r="E82" s="41"/>
      <c r="F82" s="72" t="s">
        <v>140</v>
      </c>
      <c r="G82" s="72" t="s">
        <v>140</v>
      </c>
      <c r="H82" s="24"/>
    </row>
    <row r="83" spans="1:8" ht="12.75">
      <c r="A83" s="36"/>
      <c r="B83" s="79" t="s">
        <v>144</v>
      </c>
      <c r="C83" s="37"/>
      <c r="D83" s="77"/>
      <c r="E83" s="41"/>
      <c r="F83" s="72" t="s">
        <v>140</v>
      </c>
      <c r="G83" s="72" t="s">
        <v>140</v>
      </c>
      <c r="H83" s="24"/>
    </row>
    <row r="84" spans="1:8" ht="12.75">
      <c r="A84" s="36"/>
      <c r="B84" s="79" t="s">
        <v>145</v>
      </c>
      <c r="C84" s="37"/>
      <c r="D84" s="77"/>
      <c r="E84" s="41"/>
      <c r="F84" s="72" t="s">
        <v>140</v>
      </c>
      <c r="G84" s="72" t="s">
        <v>140</v>
      </c>
      <c r="H84" s="80"/>
    </row>
    <row r="85" spans="1:8" ht="12.75">
      <c r="A85" s="36"/>
      <c r="B85" s="37"/>
      <c r="C85" s="37"/>
      <c r="D85" s="77"/>
      <c r="E85" s="41"/>
      <c r="F85" s="41"/>
      <c r="G85" s="78"/>
      <c r="H85" s="80"/>
    </row>
    <row r="86" spans="1:8" ht="12.75">
      <c r="A86" s="36"/>
      <c r="B86" s="37" t="s">
        <v>146</v>
      </c>
      <c r="C86" s="37"/>
      <c r="D86" s="41"/>
      <c r="E86" s="81"/>
      <c r="F86" s="81"/>
      <c r="G86" s="82"/>
      <c r="H86" s="80"/>
    </row>
    <row r="87" spans="1:8" ht="12.75">
      <c r="A87" s="36"/>
      <c r="B87" s="83" t="s">
        <v>147</v>
      </c>
      <c r="C87" s="36"/>
      <c r="D87" s="39"/>
      <c r="E87" s="81"/>
      <c r="F87" s="72" t="s">
        <v>140</v>
      </c>
      <c r="G87" s="72" t="s">
        <v>140</v>
      </c>
      <c r="H87" s="80"/>
    </row>
    <row r="88" spans="1:8" ht="19.5" customHeight="1">
      <c r="A88" s="36"/>
      <c r="B88" s="83" t="s">
        <v>148</v>
      </c>
      <c r="C88" s="36"/>
      <c r="D88" s="39"/>
      <c r="E88" s="81"/>
      <c r="F88" s="72" t="s">
        <v>140</v>
      </c>
      <c r="G88" s="72" t="s">
        <v>140</v>
      </c>
      <c r="H88" s="80"/>
    </row>
    <row r="89" spans="1:8" ht="12.75">
      <c r="A89" s="36"/>
      <c r="B89" s="83" t="s">
        <v>149</v>
      </c>
      <c r="C89" s="36"/>
      <c r="D89" s="39"/>
      <c r="E89" s="81"/>
      <c r="F89" s="72" t="s">
        <v>140</v>
      </c>
      <c r="G89" s="72" t="s">
        <v>140</v>
      </c>
      <c r="H89" s="84" t="s">
        <v>141</v>
      </c>
    </row>
    <row r="90" spans="1:8" ht="12.75">
      <c r="A90" s="36"/>
      <c r="B90" s="83" t="s">
        <v>150</v>
      </c>
      <c r="C90" s="36"/>
      <c r="D90" s="39"/>
      <c r="E90" s="85"/>
      <c r="F90" s="62">
        <v>4034.7791380000003</v>
      </c>
      <c r="G90" s="48">
        <v>0.02983937558772117</v>
      </c>
      <c r="H90" s="80"/>
    </row>
    <row r="91" spans="1:8" ht="12.75">
      <c r="A91" s="37"/>
      <c r="B91" s="86" t="s">
        <v>151</v>
      </c>
      <c r="C91" s="37" t="s">
        <v>141</v>
      </c>
      <c r="D91" s="41" t="s">
        <v>141</v>
      </c>
      <c r="E91" s="87"/>
      <c r="F91" s="58"/>
      <c r="G91" s="88"/>
      <c r="H91" s="80"/>
    </row>
    <row r="92" spans="1:8" ht="12.75">
      <c r="A92" s="36"/>
      <c r="B92" s="89" t="s">
        <v>152</v>
      </c>
      <c r="C92" s="36"/>
      <c r="D92" s="39"/>
      <c r="E92" s="90"/>
      <c r="F92" s="62">
        <v>900</v>
      </c>
      <c r="G92" s="91">
        <v>0.006655987133476909</v>
      </c>
      <c r="H92" s="80"/>
    </row>
    <row r="93" spans="1:8" ht="12.75">
      <c r="A93" s="36"/>
      <c r="B93" s="89"/>
      <c r="C93" s="36"/>
      <c r="D93" s="39"/>
      <c r="E93" s="90"/>
      <c r="F93" s="60"/>
      <c r="G93" s="92"/>
      <c r="H93" s="80"/>
    </row>
    <row r="94" spans="1:8" ht="12.75">
      <c r="A94" s="36"/>
      <c r="B94" s="83" t="s">
        <v>153</v>
      </c>
      <c r="C94" s="36"/>
      <c r="D94" s="39"/>
      <c r="E94" s="90"/>
      <c r="F94" s="62">
        <v>5173.05379959999</v>
      </c>
      <c r="G94" s="48">
        <v>0.038257532812134856</v>
      </c>
      <c r="H94" s="80" t="s">
        <v>141</v>
      </c>
    </row>
    <row r="95" spans="1:8" ht="12.75">
      <c r="A95" s="36"/>
      <c r="B95" s="89"/>
      <c r="C95" s="36"/>
      <c r="D95" s="77" t="s">
        <v>142</v>
      </c>
      <c r="E95" s="90"/>
      <c r="F95" s="93">
        <f>SUM(F81:F94)</f>
        <v>10107.832937599991</v>
      </c>
      <c r="G95" s="94">
        <f>SUM(G81:G94)</f>
        <v>0.07475289553333295</v>
      </c>
      <c r="H95" s="95" t="s">
        <v>141</v>
      </c>
    </row>
    <row r="96" spans="1:8" ht="12.75">
      <c r="A96" s="36"/>
      <c r="B96" s="89"/>
      <c r="C96" s="36"/>
      <c r="D96" s="39"/>
      <c r="E96" s="90"/>
      <c r="F96" s="96"/>
      <c r="G96" s="97"/>
      <c r="H96" s="80"/>
    </row>
    <row r="97" spans="1:8" ht="12.75">
      <c r="A97" s="36"/>
      <c r="B97" s="86" t="s">
        <v>154</v>
      </c>
      <c r="C97" s="36"/>
      <c r="D97" s="39"/>
      <c r="E97" s="90"/>
      <c r="F97" s="98">
        <f>(59764.77-F94+F76+F68+F67+F66+F65+F64+F63+F62+F61+F60)-0.01</f>
        <v>8.22779140000751</v>
      </c>
      <c r="G97" s="99">
        <v>6.0848970772646606E-05</v>
      </c>
      <c r="H97" s="80"/>
    </row>
    <row r="98" spans="1:8" ht="12.75">
      <c r="A98" s="36"/>
      <c r="B98" s="89"/>
      <c r="C98" s="36"/>
      <c r="D98" s="39"/>
      <c r="E98" s="90"/>
      <c r="F98" s="96"/>
      <c r="G98" s="97"/>
      <c r="H98" s="80"/>
    </row>
    <row r="99" spans="1:8" ht="12.75">
      <c r="A99" s="37"/>
      <c r="B99" s="37" t="s">
        <v>155</v>
      </c>
      <c r="C99" s="37"/>
      <c r="D99" s="41"/>
      <c r="E99" s="41"/>
      <c r="F99" s="41">
        <f>F97+F95+F80</f>
        <v>135216.6075372</v>
      </c>
      <c r="G99" s="78">
        <f>G97+G95+G80</f>
        <v>0.9999999557041057</v>
      </c>
      <c r="H99" s="80"/>
    </row>
    <row r="100" spans="1:8" ht="12.75">
      <c r="A100" s="100"/>
      <c r="B100" s="101"/>
      <c r="C100" s="101"/>
      <c r="D100" s="102"/>
      <c r="E100" s="102"/>
      <c r="F100" s="103"/>
      <c r="G100" s="104" t="s">
        <v>141</v>
      </c>
      <c r="H100" s="95" t="s">
        <v>141</v>
      </c>
    </row>
    <row r="101" spans="1:8" ht="12.75">
      <c r="A101" s="105" t="s">
        <v>156</v>
      </c>
      <c r="B101" s="106"/>
      <c r="C101" s="106"/>
      <c r="D101" s="106"/>
      <c r="E101" s="107"/>
      <c r="F101" s="108"/>
      <c r="G101" s="109" t="s">
        <v>141</v>
      </c>
      <c r="H101" s="80"/>
    </row>
    <row r="102" spans="1:8" ht="12.75">
      <c r="A102" s="110" t="s">
        <v>157</v>
      </c>
      <c r="B102" s="111" t="s">
        <v>158</v>
      </c>
      <c r="C102" s="106"/>
      <c r="D102" s="106"/>
      <c r="E102" s="107"/>
      <c r="F102" s="108"/>
      <c r="G102" s="109" t="s">
        <v>141</v>
      </c>
      <c r="H102" s="80"/>
    </row>
    <row r="103" spans="1:8" ht="12.75">
      <c r="A103" s="110" t="s">
        <v>159</v>
      </c>
      <c r="B103" s="111" t="s">
        <v>160</v>
      </c>
      <c r="C103" s="106"/>
      <c r="D103" s="106"/>
      <c r="E103" s="107"/>
      <c r="F103" s="108"/>
      <c r="G103" s="109" t="s">
        <v>141</v>
      </c>
      <c r="H103" s="80"/>
    </row>
    <row r="104" spans="1:8" ht="12.75">
      <c r="A104" s="110" t="s">
        <v>161</v>
      </c>
      <c r="B104" s="111" t="s">
        <v>162</v>
      </c>
      <c r="C104" s="111"/>
      <c r="D104" s="111"/>
      <c r="E104" s="111"/>
      <c r="F104" s="112"/>
      <c r="G104" s="113" t="s">
        <v>141</v>
      </c>
      <c r="H104" s="114"/>
    </row>
    <row r="105" spans="1:8" ht="12.75" customHeight="1">
      <c r="A105" s="110"/>
      <c r="B105" s="115" t="s">
        <v>163</v>
      </c>
      <c r="C105" s="116" t="s">
        <v>164</v>
      </c>
      <c r="D105" s="116" t="s">
        <v>165</v>
      </c>
      <c r="E105" s="111"/>
      <c r="F105" s="112"/>
      <c r="G105" s="117" t="s">
        <v>141</v>
      </c>
      <c r="H105" s="114"/>
    </row>
    <row r="106" spans="1:8" ht="12.75">
      <c r="A106" s="110"/>
      <c r="B106" s="111" t="s">
        <v>12</v>
      </c>
      <c r="C106" s="118">
        <v>25.4946</v>
      </c>
      <c r="D106" s="118">
        <v>26.4697</v>
      </c>
      <c r="E106" s="111"/>
      <c r="F106" s="112"/>
      <c r="G106" s="113" t="s">
        <v>141</v>
      </c>
      <c r="H106" s="114"/>
    </row>
    <row r="107" spans="1:8" ht="12.75" customHeight="1">
      <c r="A107" s="110"/>
      <c r="B107" s="111" t="s">
        <v>13</v>
      </c>
      <c r="C107" s="118">
        <v>24.8096</v>
      </c>
      <c r="D107" s="118">
        <v>25.747</v>
      </c>
      <c r="E107" s="111"/>
      <c r="F107" s="112"/>
      <c r="G107" s="113"/>
      <c r="H107" s="114"/>
    </row>
    <row r="108" spans="1:8" ht="12.75">
      <c r="A108" s="119"/>
      <c r="B108" s="111" t="s">
        <v>166</v>
      </c>
      <c r="C108" s="111"/>
      <c r="D108" s="111"/>
      <c r="E108" s="111"/>
      <c r="F108" s="112"/>
      <c r="G108" s="113"/>
      <c r="H108" s="114"/>
    </row>
    <row r="109" spans="1:8" ht="12.75" customHeight="1">
      <c r="A109" s="110" t="s">
        <v>167</v>
      </c>
      <c r="B109" s="120" t="s">
        <v>168</v>
      </c>
      <c r="C109" s="111"/>
      <c r="D109" s="111"/>
      <c r="E109" s="111"/>
      <c r="F109" s="112"/>
      <c r="G109" s="113"/>
      <c r="H109" s="114"/>
    </row>
    <row r="110" spans="1:8" ht="12.75" customHeight="1">
      <c r="A110" s="110" t="s">
        <v>169</v>
      </c>
      <c r="B110" s="120" t="s">
        <v>170</v>
      </c>
      <c r="C110" s="111"/>
      <c r="D110" s="111"/>
      <c r="E110" s="111"/>
      <c r="F110" s="112"/>
      <c r="G110" s="113"/>
      <c r="H110" s="114"/>
    </row>
    <row r="111" spans="1:8" ht="12.75">
      <c r="A111" s="110" t="s">
        <v>171</v>
      </c>
      <c r="B111" s="111" t="s">
        <v>172</v>
      </c>
      <c r="C111" s="111"/>
      <c r="D111" s="111"/>
      <c r="E111" s="111"/>
      <c r="F111" s="112"/>
      <c r="G111" s="113"/>
      <c r="H111" s="114"/>
    </row>
    <row r="112" spans="1:8" ht="12.75">
      <c r="A112" s="119"/>
      <c r="B112" s="111" t="s">
        <v>173</v>
      </c>
      <c r="C112" s="111"/>
      <c r="D112" s="111"/>
      <c r="E112" s="111"/>
      <c r="F112" s="112"/>
      <c r="G112" s="113"/>
      <c r="H112" s="50"/>
    </row>
    <row r="113" spans="1:8" ht="12.75">
      <c r="A113" s="110" t="s">
        <v>174</v>
      </c>
      <c r="B113" s="111" t="s">
        <v>175</v>
      </c>
      <c r="C113" s="111"/>
      <c r="D113" s="111"/>
      <c r="E113" s="111"/>
      <c r="F113" s="112"/>
      <c r="G113" s="113"/>
      <c r="H113" s="50"/>
    </row>
    <row r="114" spans="1:8" ht="12.75">
      <c r="A114" s="110" t="s">
        <v>176</v>
      </c>
      <c r="B114" s="121" t="s">
        <v>177</v>
      </c>
      <c r="C114" s="111"/>
      <c r="D114" s="111"/>
      <c r="E114" s="111"/>
      <c r="F114" s="112"/>
      <c r="G114" s="113"/>
      <c r="H114" s="50"/>
    </row>
    <row r="115" spans="1:8" ht="12.75">
      <c r="A115" s="110" t="s">
        <v>178</v>
      </c>
      <c r="B115" s="121" t="s">
        <v>179</v>
      </c>
      <c r="C115" s="111"/>
      <c r="D115" s="111"/>
      <c r="E115" s="111"/>
      <c r="F115" s="112"/>
      <c r="G115" s="113"/>
      <c r="H115" s="50"/>
    </row>
    <row r="116" spans="1:8" ht="12.75">
      <c r="A116" s="110" t="s">
        <v>180</v>
      </c>
      <c r="B116" s="121" t="s">
        <v>181</v>
      </c>
      <c r="C116" s="122"/>
      <c r="D116" s="111"/>
      <c r="E116" s="111"/>
      <c r="F116" s="112"/>
      <c r="G116" s="113"/>
      <c r="H116" s="50"/>
    </row>
    <row r="117" spans="1:8" ht="12.75">
      <c r="A117" s="110" t="s">
        <v>182</v>
      </c>
      <c r="B117" s="121" t="s">
        <v>183</v>
      </c>
      <c r="C117" s="122"/>
      <c r="D117" s="111"/>
      <c r="E117" s="111"/>
      <c r="F117" s="112"/>
      <c r="G117" s="113"/>
      <c r="H117" s="50"/>
    </row>
    <row r="118" spans="1:8" ht="12.75">
      <c r="A118" s="110" t="s">
        <v>184</v>
      </c>
      <c r="B118" s="111" t="s">
        <v>185</v>
      </c>
      <c r="C118" s="111"/>
      <c r="D118" s="111"/>
      <c r="E118" s="111"/>
      <c r="F118" s="112"/>
      <c r="G118" s="113"/>
      <c r="H118" s="50"/>
    </row>
    <row r="119" spans="1:8" ht="12.75">
      <c r="A119" s="123"/>
      <c r="B119" s="111"/>
      <c r="C119" s="111"/>
      <c r="D119" s="111"/>
      <c r="E119" s="111"/>
      <c r="F119" s="112"/>
      <c r="G119" s="113"/>
      <c r="H119" s="50"/>
    </row>
    <row r="120" spans="1:8" ht="12.75">
      <c r="A120" s="123" t="s">
        <v>186</v>
      </c>
      <c r="B120" s="111" t="s">
        <v>187</v>
      </c>
      <c r="C120" s="111"/>
      <c r="D120" s="111"/>
      <c r="E120" s="111"/>
      <c r="F120" s="112"/>
      <c r="G120" s="113"/>
      <c r="H120" s="50"/>
    </row>
    <row r="121" spans="1:7" ht="12.75">
      <c r="A121" s="123" t="s">
        <v>188</v>
      </c>
      <c r="B121" s="111" t="s">
        <v>189</v>
      </c>
      <c r="C121" s="111"/>
      <c r="D121" s="111"/>
      <c r="E121" s="111"/>
      <c r="F121" s="112"/>
      <c r="G121" s="113"/>
    </row>
    <row r="122" spans="1:7" ht="12.75">
      <c r="A122" s="124" t="s">
        <v>190</v>
      </c>
      <c r="B122" s="125" t="s">
        <v>191</v>
      </c>
      <c r="C122" s="125"/>
      <c r="D122" s="125"/>
      <c r="E122" s="125"/>
      <c r="F122" s="126"/>
      <c r="G122" s="127"/>
    </row>
    <row r="123" spans="1:7" ht="12.75">
      <c r="A123" s="124" t="s">
        <v>190</v>
      </c>
      <c r="B123" s="125" t="s">
        <v>191</v>
      </c>
      <c r="C123" s="125"/>
      <c r="D123" s="125"/>
      <c r="E123" s="125"/>
      <c r="F123" s="126"/>
      <c r="G123" s="127"/>
    </row>
  </sheetData>
  <sheetProtection selectLockedCells="1" selectUnlockedCells="1"/>
  <mergeCells count="11">
    <mergeCell ref="A1:B1"/>
    <mergeCell ref="A14:B14"/>
    <mergeCell ref="C15:D16"/>
    <mergeCell ref="C17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4.14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192</v>
      </c>
      <c r="C2" s="3"/>
    </row>
    <row r="3" spans="1:3" ht="18" customHeight="1">
      <c r="A3" s="4" t="s">
        <v>3</v>
      </c>
      <c r="B3" s="4" t="s">
        <v>193</v>
      </c>
      <c r="C3" s="3"/>
    </row>
    <row r="4" spans="1:3" ht="36" customHeight="1">
      <c r="A4" s="4" t="s">
        <v>5</v>
      </c>
      <c r="B4" s="4" t="s">
        <v>194</v>
      </c>
      <c r="C4" s="3"/>
    </row>
    <row r="5" spans="1:3" ht="64.5" customHeight="1">
      <c r="A5" s="5" t="s">
        <v>7</v>
      </c>
      <c r="B5" s="5" t="s">
        <v>195</v>
      </c>
      <c r="C5" s="3"/>
    </row>
    <row r="6" spans="1:3" ht="12.75">
      <c r="A6" s="5" t="s">
        <v>9</v>
      </c>
      <c r="B6" s="7" t="s">
        <v>196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197</v>
      </c>
    </row>
    <row r="8" spans="1:4" ht="12.75">
      <c r="A8" s="9" t="s">
        <v>15</v>
      </c>
      <c r="B8" s="128">
        <v>0.0626</v>
      </c>
      <c r="C8" s="128">
        <v>0.0613</v>
      </c>
      <c r="D8" s="128">
        <v>0.0754</v>
      </c>
    </row>
    <row r="9" spans="1:4" ht="12.75">
      <c r="A9" s="129" t="s">
        <v>198</v>
      </c>
      <c r="B9" s="10">
        <v>0.0651</v>
      </c>
      <c r="C9" s="10">
        <v>0.0638</v>
      </c>
      <c r="D9" s="10">
        <v>0.0744</v>
      </c>
    </row>
    <row r="10" spans="1:4" ht="12.75">
      <c r="A10" s="129" t="s">
        <v>199</v>
      </c>
      <c r="B10" s="10">
        <v>0.0647</v>
      </c>
      <c r="C10" s="10">
        <v>0.0632</v>
      </c>
      <c r="D10" s="10">
        <v>0.0706</v>
      </c>
    </row>
    <row r="11" spans="1:4" ht="12.75">
      <c r="A11" s="130" t="s">
        <v>200</v>
      </c>
      <c r="B11" s="128">
        <v>0.0635</v>
      </c>
      <c r="C11" s="128">
        <v>0.0621</v>
      </c>
      <c r="D11" s="131">
        <v>0.0748</v>
      </c>
    </row>
    <row r="12" spans="1:4" ht="12.75">
      <c r="A12" s="8" t="s">
        <v>19</v>
      </c>
      <c r="B12" s="8" t="s">
        <v>12</v>
      </c>
      <c r="C12" s="8" t="s">
        <v>13</v>
      </c>
      <c r="D12" s="132"/>
    </row>
    <row r="13" spans="1:4" ht="12.75">
      <c r="A13" s="130" t="s">
        <v>201</v>
      </c>
      <c r="B13" s="133">
        <v>1019.2149</v>
      </c>
      <c r="C13" s="133">
        <v>1018.8147</v>
      </c>
      <c r="D13" s="134"/>
    </row>
    <row r="14" spans="1:4" ht="12.75">
      <c r="A14" s="129" t="s">
        <v>202</v>
      </c>
      <c r="B14" s="133">
        <v>1000.2</v>
      </c>
      <c r="C14" s="133">
        <v>1000.1999993252563</v>
      </c>
      <c r="D14" s="134"/>
    </row>
    <row r="15" spans="1:4" ht="12.75">
      <c r="A15" s="129" t="s">
        <v>203</v>
      </c>
      <c r="B15" s="133">
        <v>1001.7142</v>
      </c>
      <c r="C15" s="133">
        <v>1001.703</v>
      </c>
      <c r="D15" s="134"/>
    </row>
    <row r="16" spans="1:4" ht="12.75">
      <c r="A16" s="129" t="s">
        <v>204</v>
      </c>
      <c r="B16" s="133">
        <v>1003.7156</v>
      </c>
      <c r="C16" s="133">
        <v>1003.7048</v>
      </c>
      <c r="D16" s="134"/>
    </row>
    <row r="17" spans="1:4" ht="12.75">
      <c r="A17" s="9" t="s">
        <v>21</v>
      </c>
      <c r="B17" s="135">
        <v>43409</v>
      </c>
      <c r="C17" s="136"/>
      <c r="D17" s="134"/>
    </row>
    <row r="18" spans="1:3" ht="12.75" customHeight="1">
      <c r="A18" s="8" t="s">
        <v>205</v>
      </c>
      <c r="B18" s="8"/>
      <c r="C18" s="3"/>
    </row>
    <row r="19" spans="1:4" ht="12.75" customHeight="1">
      <c r="A19" s="137" t="s">
        <v>12</v>
      </c>
      <c r="B19" s="15" t="s">
        <v>206</v>
      </c>
      <c r="C19" s="16" t="s">
        <v>25</v>
      </c>
      <c r="D19" s="16"/>
    </row>
    <row r="20" spans="1:4" ht="12.75">
      <c r="A20" s="137" t="s">
        <v>13</v>
      </c>
      <c r="B20" s="15" t="s">
        <v>207</v>
      </c>
      <c r="C20" s="16"/>
      <c r="D20" s="16"/>
    </row>
    <row r="21" spans="1:4" ht="12.75">
      <c r="A21" s="138" t="s">
        <v>27</v>
      </c>
      <c r="B21" s="15">
        <v>0.0011</v>
      </c>
      <c r="C21" s="16"/>
      <c r="D21" s="16"/>
    </row>
    <row r="22" spans="1:7" ht="24" customHeight="1">
      <c r="A22" s="17"/>
      <c r="B22" s="17"/>
      <c r="C22" s="17"/>
      <c r="D22" s="17"/>
      <c r="E22" s="17"/>
      <c r="F22" s="17"/>
      <c r="G22" s="17"/>
    </row>
    <row r="23" spans="1:7" ht="18" customHeight="1">
      <c r="A23" s="139" t="s">
        <v>28</v>
      </c>
      <c r="B23" s="139"/>
      <c r="C23" s="139"/>
      <c r="D23" s="139"/>
      <c r="E23" s="139"/>
      <c r="F23" s="139"/>
      <c r="G23" s="139"/>
    </row>
    <row r="24" spans="1:7" ht="12.75" customHeight="1">
      <c r="A24" s="140"/>
      <c r="B24" s="141"/>
      <c r="C24" s="141"/>
      <c r="D24" s="141"/>
      <c r="E24" s="141"/>
      <c r="F24" s="142"/>
      <c r="G24" s="143"/>
    </row>
    <row r="25" spans="1:7" ht="12.75" customHeight="1">
      <c r="A25" s="144" t="s">
        <v>29</v>
      </c>
      <c r="B25" s="144"/>
      <c r="C25" s="144"/>
      <c r="D25" s="144"/>
      <c r="E25" s="144"/>
      <c r="F25" s="144"/>
      <c r="G25" s="144"/>
    </row>
    <row r="26" spans="1:7" ht="12.75" customHeight="1">
      <c r="A26" s="144" t="s">
        <v>208</v>
      </c>
      <c r="B26" s="144"/>
      <c r="C26" s="144"/>
      <c r="D26" s="144"/>
      <c r="E26" s="144"/>
      <c r="F26" s="144"/>
      <c r="G26" s="144"/>
    </row>
    <row r="27" spans="1:7" ht="12.75" customHeight="1">
      <c r="A27" s="145" t="s">
        <v>209</v>
      </c>
      <c r="B27" s="145"/>
      <c r="C27" s="145"/>
      <c r="D27" s="145"/>
      <c r="E27" s="145"/>
      <c r="F27" s="145"/>
      <c r="G27" s="145"/>
    </row>
    <row r="28" spans="1:7" ht="12.75" customHeight="1">
      <c r="A28" s="140"/>
      <c r="B28" s="141"/>
      <c r="C28" s="141"/>
      <c r="D28" s="141"/>
      <c r="E28" s="141"/>
      <c r="F28" s="142"/>
      <c r="G28" s="143"/>
    </row>
    <row r="29" spans="1:7" ht="12.75" customHeight="1">
      <c r="A29" s="146" t="s">
        <v>32</v>
      </c>
      <c r="B29" s="146"/>
      <c r="C29" s="146"/>
      <c r="D29" s="146"/>
      <c r="E29" s="146"/>
      <c r="F29" s="146"/>
      <c r="G29" s="146"/>
    </row>
    <row r="30" spans="1:7" ht="12.75">
      <c r="A30" s="147"/>
      <c r="B30" s="148"/>
      <c r="C30" s="148"/>
      <c r="D30" s="148"/>
      <c r="E30" s="148"/>
      <c r="F30" s="149"/>
      <c r="G30" s="150"/>
    </row>
    <row r="31" spans="1:7" ht="12.75">
      <c r="A31" s="151" t="s">
        <v>210</v>
      </c>
      <c r="B31" s="151"/>
      <c r="C31" s="151"/>
      <c r="D31" s="151"/>
      <c r="E31" s="151"/>
      <c r="F31" s="151"/>
      <c r="G31" s="151"/>
    </row>
    <row r="32" spans="1:7" ht="12.75">
      <c r="A32" s="152" t="s">
        <v>34</v>
      </c>
      <c r="B32" s="153" t="s">
        <v>36</v>
      </c>
      <c r="C32" s="153" t="s">
        <v>211</v>
      </c>
      <c r="D32" s="153" t="s">
        <v>212</v>
      </c>
      <c r="E32" s="153" t="s">
        <v>38</v>
      </c>
      <c r="F32" s="154" t="s">
        <v>213</v>
      </c>
      <c r="G32" s="155" t="s">
        <v>40</v>
      </c>
    </row>
    <row r="33" spans="1:7" ht="12.75">
      <c r="A33" s="156" t="s">
        <v>214</v>
      </c>
      <c r="B33" s="157" t="s">
        <v>143</v>
      </c>
      <c r="C33" s="158"/>
      <c r="D33" s="159"/>
      <c r="E33" s="159"/>
      <c r="F33" s="160"/>
      <c r="G33" s="161"/>
    </row>
    <row r="34" spans="1:7" ht="12.75">
      <c r="A34" s="162" t="s">
        <v>215</v>
      </c>
      <c r="B34" s="157" t="s">
        <v>43</v>
      </c>
      <c r="C34" s="158"/>
      <c r="D34" s="159"/>
      <c r="E34" s="159"/>
      <c r="F34" s="163" t="s">
        <v>140</v>
      </c>
      <c r="G34" s="164" t="s">
        <v>140</v>
      </c>
    </row>
    <row r="35" spans="1:7" ht="12.75">
      <c r="A35" s="162" t="s">
        <v>216</v>
      </c>
      <c r="B35" s="157" t="s">
        <v>144</v>
      </c>
      <c r="C35" s="158"/>
      <c r="D35" s="159"/>
      <c r="E35" s="159"/>
      <c r="F35" s="163" t="s">
        <v>140</v>
      </c>
      <c r="G35" s="164" t="s">
        <v>140</v>
      </c>
    </row>
    <row r="36" spans="1:7" ht="12.75">
      <c r="A36" s="165" t="s">
        <v>217</v>
      </c>
      <c r="B36" s="157" t="s">
        <v>145</v>
      </c>
      <c r="C36" s="158"/>
      <c r="D36" s="159"/>
      <c r="E36" s="159"/>
      <c r="F36" s="163" t="s">
        <v>140</v>
      </c>
      <c r="G36" s="164" t="s">
        <v>140</v>
      </c>
    </row>
    <row r="37" spans="1:7" ht="12.75">
      <c r="A37" s="166"/>
      <c r="B37" s="167" t="s">
        <v>218</v>
      </c>
      <c r="C37" s="168"/>
      <c r="D37" s="169"/>
      <c r="E37" s="169"/>
      <c r="F37" s="170">
        <f>SUM(F34:F36)</f>
        <v>0</v>
      </c>
      <c r="G37" s="171">
        <f>SUM(G34:G36)</f>
        <v>0</v>
      </c>
    </row>
    <row r="38" spans="1:7" ht="12.75">
      <c r="A38" s="172"/>
      <c r="B38" s="157"/>
      <c r="C38" s="173"/>
      <c r="D38" s="159"/>
      <c r="E38" s="159"/>
      <c r="F38" s="174"/>
      <c r="G38" s="175"/>
    </row>
    <row r="39" spans="1:7" ht="12.75">
      <c r="A39" s="156" t="s">
        <v>219</v>
      </c>
      <c r="B39" s="157" t="s">
        <v>220</v>
      </c>
      <c r="C39" s="158"/>
      <c r="D39" s="159"/>
      <c r="E39" s="159"/>
      <c r="F39" s="160"/>
      <c r="G39" s="161"/>
    </row>
    <row r="40" spans="1:7" ht="12.75">
      <c r="A40" s="162" t="s">
        <v>215</v>
      </c>
      <c r="B40" s="157" t="s">
        <v>221</v>
      </c>
      <c r="C40" s="158"/>
      <c r="D40" s="159"/>
      <c r="E40" s="159"/>
      <c r="F40" s="160"/>
      <c r="G40" s="161"/>
    </row>
    <row r="41" spans="1:7" ht="12.75">
      <c r="A41" s="176"/>
      <c r="B41" s="177" t="s">
        <v>222</v>
      </c>
      <c r="C41" s="178" t="s">
        <v>223</v>
      </c>
      <c r="D41" s="159" t="s">
        <v>224</v>
      </c>
      <c r="E41" s="179">
        <v>1000000</v>
      </c>
      <c r="F41" s="180">
        <v>1001.309</v>
      </c>
      <c r="G41" s="181">
        <v>7.7088</v>
      </c>
    </row>
    <row r="42" spans="1:7" ht="12.75">
      <c r="A42" s="162" t="s">
        <v>216</v>
      </c>
      <c r="B42" s="157" t="s">
        <v>148</v>
      </c>
      <c r="C42" s="182"/>
      <c r="D42" s="182"/>
      <c r="E42" s="182"/>
      <c r="F42" s="163" t="s">
        <v>141</v>
      </c>
      <c r="G42" s="164" t="s">
        <v>141</v>
      </c>
    </row>
    <row r="43" spans="1:7" ht="12.75">
      <c r="A43" s="162"/>
      <c r="B43" s="183" t="s">
        <v>225</v>
      </c>
      <c r="C43" s="184" t="s">
        <v>226</v>
      </c>
      <c r="D43" s="184" t="s">
        <v>227</v>
      </c>
      <c r="E43" s="185">
        <v>500000</v>
      </c>
      <c r="F43" s="163">
        <v>499.4406</v>
      </c>
      <c r="G43" s="164">
        <v>3.85</v>
      </c>
    </row>
    <row r="44" spans="1:7" ht="12.75">
      <c r="A44" s="162"/>
      <c r="B44" s="183" t="s">
        <v>228</v>
      </c>
      <c r="C44" s="184" t="s">
        <v>229</v>
      </c>
      <c r="D44" s="184" t="s">
        <v>230</v>
      </c>
      <c r="E44" s="185">
        <v>500000</v>
      </c>
      <c r="F44" s="163">
        <v>494.1315</v>
      </c>
      <c r="G44" s="164">
        <v>3.8</v>
      </c>
    </row>
    <row r="45" spans="1:7" ht="12.75">
      <c r="A45" s="162"/>
      <c r="B45" s="183" t="s">
        <v>231</v>
      </c>
      <c r="C45" s="184" t="s">
        <v>232</v>
      </c>
      <c r="D45" s="184" t="s">
        <v>230</v>
      </c>
      <c r="E45" s="185">
        <v>500000</v>
      </c>
      <c r="F45" s="163">
        <v>496.9771</v>
      </c>
      <c r="G45" s="164">
        <v>3.83</v>
      </c>
    </row>
    <row r="46" spans="1:7" ht="12.75">
      <c r="A46" s="162"/>
      <c r="B46" s="157" t="s">
        <v>233</v>
      </c>
      <c r="C46" s="184"/>
      <c r="D46" s="184"/>
      <c r="E46" s="185"/>
      <c r="F46" s="186">
        <f>SUM(F43:F45)</f>
        <v>1490.5492</v>
      </c>
      <c r="G46" s="187">
        <f>SUM(G43:G45)</f>
        <v>11.48</v>
      </c>
    </row>
    <row r="47" spans="1:7" ht="12.75">
      <c r="A47" s="162" t="s">
        <v>217</v>
      </c>
      <c r="B47" s="157" t="s">
        <v>234</v>
      </c>
      <c r="C47" s="182"/>
      <c r="D47" s="182"/>
      <c r="E47" s="182"/>
      <c r="F47" s="188"/>
      <c r="G47" s="189"/>
    </row>
    <row r="48" spans="1:7" ht="12.75">
      <c r="A48" s="172"/>
      <c r="B48" s="184" t="s">
        <v>235</v>
      </c>
      <c r="C48" s="190" t="s">
        <v>236</v>
      </c>
      <c r="D48" s="159" t="s">
        <v>224</v>
      </c>
      <c r="E48" s="185">
        <v>1500000</v>
      </c>
      <c r="F48" s="188">
        <v>1489.134</v>
      </c>
      <c r="G48" s="189">
        <v>11.46449053</v>
      </c>
    </row>
    <row r="49" spans="1:7" ht="12.75">
      <c r="A49" s="172"/>
      <c r="B49" s="184" t="s">
        <v>237</v>
      </c>
      <c r="C49" s="190" t="s">
        <v>238</v>
      </c>
      <c r="D49" s="159" t="s">
        <v>224</v>
      </c>
      <c r="E49" s="185">
        <v>1000000</v>
      </c>
      <c r="F49" s="188">
        <v>996.6959</v>
      </c>
      <c r="G49" s="189">
        <v>7.67332604</v>
      </c>
    </row>
    <row r="50" spans="1:7" ht="12.75">
      <c r="A50" s="172"/>
      <c r="B50" s="184" t="s">
        <v>239</v>
      </c>
      <c r="C50" s="190" t="s">
        <v>240</v>
      </c>
      <c r="D50" s="159" t="s">
        <v>224</v>
      </c>
      <c r="E50" s="185">
        <v>1000000</v>
      </c>
      <c r="F50" s="188">
        <v>995.4084</v>
      </c>
      <c r="G50" s="189">
        <v>7.66341388</v>
      </c>
    </row>
    <row r="51" spans="1:7" ht="12.75">
      <c r="A51" s="172"/>
      <c r="B51" s="184" t="s">
        <v>241</v>
      </c>
      <c r="C51" s="190" t="s">
        <v>242</v>
      </c>
      <c r="D51" s="159" t="s">
        <v>224</v>
      </c>
      <c r="E51" s="185">
        <v>1000000</v>
      </c>
      <c r="F51" s="188">
        <v>988.87</v>
      </c>
      <c r="G51" s="189">
        <v>7.61307629</v>
      </c>
    </row>
    <row r="52" spans="1:7" ht="12.75">
      <c r="A52" s="172"/>
      <c r="B52" s="184" t="s">
        <v>243</v>
      </c>
      <c r="C52" s="190" t="s">
        <v>244</v>
      </c>
      <c r="D52" s="159" t="s">
        <v>224</v>
      </c>
      <c r="E52" s="185">
        <v>1000000</v>
      </c>
      <c r="F52" s="188">
        <v>984.953</v>
      </c>
      <c r="G52" s="189">
        <v>7.58292023</v>
      </c>
    </row>
    <row r="53" spans="1:7" ht="12.75">
      <c r="A53" s="172"/>
      <c r="B53" s="184" t="s">
        <v>245</v>
      </c>
      <c r="C53" s="190" t="s">
        <v>246</v>
      </c>
      <c r="D53" s="159" t="s">
        <v>224</v>
      </c>
      <c r="E53" s="185">
        <v>500000</v>
      </c>
      <c r="F53" s="188">
        <v>495.7331</v>
      </c>
      <c r="G53" s="189">
        <v>3.81653255</v>
      </c>
    </row>
    <row r="54" spans="1:7" ht="12.75">
      <c r="A54" s="172"/>
      <c r="B54" s="184" t="s">
        <v>247</v>
      </c>
      <c r="C54" s="190" t="s">
        <v>248</v>
      </c>
      <c r="D54" s="159" t="s">
        <v>224</v>
      </c>
      <c r="E54" s="185">
        <v>500000</v>
      </c>
      <c r="F54" s="188">
        <v>495.1197</v>
      </c>
      <c r="G54" s="189">
        <v>3.81180987</v>
      </c>
    </row>
    <row r="55" spans="1:7" ht="12.75">
      <c r="A55" s="172"/>
      <c r="B55" s="157" t="s">
        <v>249</v>
      </c>
      <c r="C55" s="182"/>
      <c r="D55" s="182"/>
      <c r="E55" s="182"/>
      <c r="F55" s="186">
        <f>SUM(F48:F54)</f>
        <v>6445.9141</v>
      </c>
      <c r="G55" s="187">
        <f>SUM(G48:G54)</f>
        <v>49.625569389999995</v>
      </c>
    </row>
    <row r="56" spans="1:7" ht="12.75">
      <c r="A56" s="165" t="s">
        <v>250</v>
      </c>
      <c r="B56" s="157" t="s">
        <v>251</v>
      </c>
      <c r="C56" s="158"/>
      <c r="D56" s="159"/>
      <c r="E56" s="159"/>
      <c r="F56" s="191">
        <v>3882.8227</v>
      </c>
      <c r="G56" s="192">
        <v>29.89</v>
      </c>
    </row>
    <row r="57" spans="1:7" ht="12.75">
      <c r="A57" s="166"/>
      <c r="B57" s="167" t="s">
        <v>252</v>
      </c>
      <c r="C57" s="193"/>
      <c r="D57" s="193"/>
      <c r="E57" s="193"/>
      <c r="F57" s="194">
        <f>F56+F55+F46+F41</f>
        <v>12820.595</v>
      </c>
      <c r="G57" s="195">
        <f>G56+G55+G46+G41</f>
        <v>98.70436939</v>
      </c>
    </row>
    <row r="58" spans="1:7" ht="12.75">
      <c r="A58" s="172"/>
      <c r="B58" s="182"/>
      <c r="C58" s="182"/>
      <c r="D58" s="182"/>
      <c r="E58" s="182"/>
      <c r="F58" s="188"/>
      <c r="G58" s="189"/>
    </row>
    <row r="59" spans="1:7" ht="12.75">
      <c r="A59" s="156" t="s">
        <v>253</v>
      </c>
      <c r="B59" s="157" t="s">
        <v>254</v>
      </c>
      <c r="C59" s="158"/>
      <c r="D59" s="159"/>
      <c r="E59" s="159"/>
      <c r="F59" s="160"/>
      <c r="G59" s="161"/>
    </row>
    <row r="60" spans="1:7" ht="12.75">
      <c r="A60" s="172"/>
      <c r="B60" s="157" t="s">
        <v>255</v>
      </c>
      <c r="C60" s="158"/>
      <c r="D60" s="159"/>
      <c r="E60" s="159"/>
      <c r="F60" s="160"/>
      <c r="G60" s="161"/>
    </row>
    <row r="61" spans="1:7" ht="12.75">
      <c r="A61" s="172"/>
      <c r="B61" s="159"/>
      <c r="C61" s="159" t="s">
        <v>256</v>
      </c>
      <c r="D61" s="159"/>
      <c r="E61" s="196"/>
      <c r="F61" s="163">
        <v>100</v>
      </c>
      <c r="G61" s="164">
        <v>0.7698</v>
      </c>
    </row>
    <row r="62" spans="1:7" ht="12.75">
      <c r="A62" s="166"/>
      <c r="B62" s="167" t="s">
        <v>257</v>
      </c>
      <c r="C62" s="193"/>
      <c r="D62" s="193"/>
      <c r="E62" s="193"/>
      <c r="F62" s="194">
        <f>F61</f>
        <v>100</v>
      </c>
      <c r="G62" s="195">
        <f>G61</f>
        <v>0.7698</v>
      </c>
    </row>
    <row r="63" spans="1:7" ht="12.75">
      <c r="A63" s="172"/>
      <c r="B63" s="182"/>
      <c r="C63" s="182"/>
      <c r="D63" s="182"/>
      <c r="E63" s="182"/>
      <c r="F63" s="188"/>
      <c r="G63" s="189"/>
    </row>
    <row r="64" spans="1:7" ht="12.75">
      <c r="A64" s="156" t="s">
        <v>258</v>
      </c>
      <c r="B64" s="157" t="s">
        <v>259</v>
      </c>
      <c r="C64" s="158"/>
      <c r="D64" s="159"/>
      <c r="E64" s="159"/>
      <c r="F64" s="160"/>
      <c r="G64" s="161"/>
    </row>
    <row r="65" spans="1:7" ht="12.75">
      <c r="A65" s="172"/>
      <c r="B65" s="157" t="s">
        <v>260</v>
      </c>
      <c r="C65" s="158"/>
      <c r="D65" s="159"/>
      <c r="E65" s="159"/>
      <c r="F65" s="163">
        <v>68.5</v>
      </c>
      <c r="G65" s="164">
        <v>0.53</v>
      </c>
    </row>
    <row r="66" spans="1:7" ht="12.75">
      <c r="A66" s="166"/>
      <c r="B66" s="167" t="s">
        <v>261</v>
      </c>
      <c r="C66" s="168"/>
      <c r="D66" s="169"/>
      <c r="E66" s="169"/>
      <c r="F66" s="170">
        <f>F65</f>
        <v>68.5</v>
      </c>
      <c r="G66" s="171">
        <f>G65</f>
        <v>0.53</v>
      </c>
    </row>
    <row r="67" spans="1:7" ht="12.75">
      <c r="A67" s="172"/>
      <c r="B67" s="183"/>
      <c r="C67" s="158"/>
      <c r="D67" s="159"/>
      <c r="E67" s="159"/>
      <c r="F67" s="160"/>
      <c r="G67" s="161"/>
    </row>
    <row r="68" spans="1:7" ht="12.75">
      <c r="A68" s="197"/>
      <c r="B68" s="198" t="s">
        <v>262</v>
      </c>
      <c r="C68" s="198"/>
      <c r="D68" s="198"/>
      <c r="E68" s="198"/>
      <c r="F68" s="199">
        <f>F66+F62+F57+F37</f>
        <v>12989.095</v>
      </c>
      <c r="G68" s="200">
        <f>G66+G62+G57+G37</f>
        <v>100.00416939</v>
      </c>
    </row>
    <row r="69" spans="1:7" ht="12.75">
      <c r="A69" s="201"/>
      <c r="B69" s="202"/>
      <c r="C69" s="202"/>
      <c r="D69" s="202"/>
      <c r="E69" s="202"/>
      <c r="F69" s="203"/>
      <c r="G69" s="204"/>
    </row>
    <row r="70" spans="1:7" ht="12.75">
      <c r="A70" s="205" t="s">
        <v>156</v>
      </c>
      <c r="B70" s="206"/>
      <c r="C70" s="206"/>
      <c r="D70" s="206"/>
      <c r="E70" s="206"/>
      <c r="F70" s="207" t="s">
        <v>141</v>
      </c>
      <c r="G70" s="208" t="s">
        <v>141</v>
      </c>
    </row>
    <row r="71" spans="1:7" ht="12.75">
      <c r="A71" s="209" t="s">
        <v>157</v>
      </c>
      <c r="B71" s="206" t="s">
        <v>263</v>
      </c>
      <c r="C71" s="206"/>
      <c r="D71" s="206"/>
      <c r="E71" s="206"/>
      <c r="F71" s="207"/>
      <c r="G71" s="208" t="s">
        <v>141</v>
      </c>
    </row>
    <row r="72" spans="1:7" ht="12.75">
      <c r="A72" s="209" t="s">
        <v>159</v>
      </c>
      <c r="B72" s="206" t="s">
        <v>264</v>
      </c>
      <c r="C72" s="206"/>
      <c r="D72" s="206"/>
      <c r="E72" s="206"/>
      <c r="F72" s="207"/>
      <c r="G72" s="208" t="s">
        <v>141</v>
      </c>
    </row>
    <row r="73" spans="1:7" ht="12.75">
      <c r="A73" s="209"/>
      <c r="B73" s="210" t="s">
        <v>265</v>
      </c>
      <c r="C73" s="193"/>
      <c r="D73" s="193"/>
      <c r="E73" s="211"/>
      <c r="F73" s="212" t="s">
        <v>164</v>
      </c>
      <c r="G73" s="213" t="s">
        <v>165</v>
      </c>
    </row>
    <row r="74" spans="1:7" ht="12.75">
      <c r="A74" s="209"/>
      <c r="B74" s="210" t="s">
        <v>12</v>
      </c>
      <c r="C74" s="193"/>
      <c r="D74" s="193"/>
      <c r="E74" s="211"/>
      <c r="F74" s="214"/>
      <c r="G74" s="215"/>
    </row>
    <row r="75" spans="1:7" ht="12.75">
      <c r="A75" s="209"/>
      <c r="B75" s="216" t="s">
        <v>266</v>
      </c>
      <c r="C75" s="217"/>
      <c r="D75" s="217"/>
      <c r="E75" s="218"/>
      <c r="F75" s="214">
        <v>1013.9079</v>
      </c>
      <c r="G75" s="219">
        <v>1019.2149</v>
      </c>
    </row>
    <row r="76" spans="1:7" ht="12.75">
      <c r="A76" s="209"/>
      <c r="B76" s="216" t="s">
        <v>267</v>
      </c>
      <c r="C76" s="217"/>
      <c r="D76" s="217"/>
      <c r="E76" s="218"/>
      <c r="F76" s="214">
        <v>1000.2</v>
      </c>
      <c r="G76" s="219">
        <v>1000.2</v>
      </c>
    </row>
    <row r="77" spans="1:7" ht="12.75">
      <c r="A77" s="209"/>
      <c r="B77" s="216" t="s">
        <v>268</v>
      </c>
      <c r="C77" s="217"/>
      <c r="D77" s="217"/>
      <c r="E77" s="218"/>
      <c r="F77" s="214">
        <v>1001.3315</v>
      </c>
      <c r="G77" s="219">
        <v>1001.7142</v>
      </c>
    </row>
    <row r="78" spans="1:7" ht="12.75">
      <c r="A78" s="209"/>
      <c r="B78" s="216" t="s">
        <v>269</v>
      </c>
      <c r="C78" s="217"/>
      <c r="D78" s="217"/>
      <c r="E78" s="218"/>
      <c r="F78" s="214">
        <v>1003.332</v>
      </c>
      <c r="G78" s="219">
        <v>1003.7156</v>
      </c>
    </row>
    <row r="79" spans="1:7" ht="12.75">
      <c r="A79" s="209"/>
      <c r="B79" s="210" t="s">
        <v>13</v>
      </c>
      <c r="C79" s="193"/>
      <c r="D79" s="193"/>
      <c r="E79" s="211"/>
      <c r="F79" s="214"/>
      <c r="G79" s="219"/>
    </row>
    <row r="80" spans="1:7" ht="12.75">
      <c r="A80" s="209"/>
      <c r="B80" s="216" t="s">
        <v>270</v>
      </c>
      <c r="C80" s="217"/>
      <c r="D80" s="217"/>
      <c r="E80" s="218"/>
      <c r="F80" s="214">
        <v>1013.6222</v>
      </c>
      <c r="G80" s="219">
        <v>1018.8147</v>
      </c>
    </row>
    <row r="81" spans="1:7" ht="12.75">
      <c r="A81" s="209"/>
      <c r="B81" s="216" t="s">
        <v>271</v>
      </c>
      <c r="C81" s="217"/>
      <c r="D81" s="217"/>
      <c r="E81" s="218"/>
      <c r="F81" s="214">
        <v>1000.2</v>
      </c>
      <c r="G81" s="219">
        <v>1000.1999993252563</v>
      </c>
    </row>
    <row r="82" spans="1:7" ht="12.75">
      <c r="A82" s="209"/>
      <c r="B82" s="216" t="s">
        <v>272</v>
      </c>
      <c r="C82" s="217"/>
      <c r="D82" s="217"/>
      <c r="E82" s="218"/>
      <c r="F82" s="214">
        <v>1001.3256</v>
      </c>
      <c r="G82" s="219">
        <v>1001.703</v>
      </c>
    </row>
    <row r="83" spans="1:7" ht="12.75">
      <c r="A83" s="209"/>
      <c r="B83" s="216" t="s">
        <v>273</v>
      </c>
      <c r="C83" s="217"/>
      <c r="D83" s="217"/>
      <c r="E83" s="218"/>
      <c r="F83" s="214">
        <v>1003.3267</v>
      </c>
      <c r="G83" s="219">
        <v>1003.7048</v>
      </c>
    </row>
    <row r="84" spans="1:7" ht="12.75">
      <c r="A84" s="209"/>
      <c r="B84" s="220"/>
      <c r="C84" s="220"/>
      <c r="D84" s="220"/>
      <c r="E84" s="220"/>
      <c r="F84" s="207"/>
      <c r="G84" s="208"/>
    </row>
    <row r="85" spans="1:7" ht="12.75">
      <c r="A85" s="221" t="s">
        <v>161</v>
      </c>
      <c r="B85" s="206" t="s">
        <v>274</v>
      </c>
      <c r="C85" s="206"/>
      <c r="D85" s="206"/>
      <c r="E85" s="206"/>
      <c r="F85" s="207"/>
      <c r="G85" s="208"/>
    </row>
    <row r="86" spans="1:7" ht="12.75">
      <c r="A86" s="209"/>
      <c r="B86" s="220" t="s">
        <v>275</v>
      </c>
      <c r="C86" s="220"/>
      <c r="D86" s="220"/>
      <c r="E86" s="220"/>
      <c r="F86" s="207"/>
      <c r="G86" s="208"/>
    </row>
    <row r="87" spans="1:7" ht="12.75">
      <c r="A87" s="209"/>
      <c r="B87" s="220" t="s">
        <v>276</v>
      </c>
      <c r="C87" s="220"/>
      <c r="D87" s="220"/>
      <c r="E87" s="220"/>
      <c r="F87" s="207"/>
      <c r="G87" s="208"/>
    </row>
    <row r="88" spans="1:7" ht="12.75">
      <c r="A88" s="222"/>
      <c r="B88" s="206" t="s">
        <v>277</v>
      </c>
      <c r="C88" s="206"/>
      <c r="D88" s="206"/>
      <c r="E88" s="206"/>
      <c r="F88" s="207"/>
      <c r="G88" s="208"/>
    </row>
    <row r="89" spans="1:7" ht="12.75">
      <c r="A89" s="209" t="s">
        <v>167</v>
      </c>
      <c r="B89" s="206" t="s">
        <v>278</v>
      </c>
      <c r="C89" s="206"/>
      <c r="D89" s="206"/>
      <c r="E89" s="206"/>
      <c r="F89" s="207"/>
      <c r="G89" s="208"/>
    </row>
    <row r="90" spans="1:7" ht="19.5" customHeight="1">
      <c r="A90" s="209" t="s">
        <v>169</v>
      </c>
      <c r="B90" s="206" t="s">
        <v>279</v>
      </c>
      <c r="C90" s="206"/>
      <c r="D90" s="206"/>
      <c r="E90" s="206"/>
      <c r="F90" s="207"/>
      <c r="G90" s="208"/>
    </row>
    <row r="91" spans="1:7" ht="12.75">
      <c r="A91" s="209" t="s">
        <v>171</v>
      </c>
      <c r="B91" s="206" t="s">
        <v>185</v>
      </c>
      <c r="C91" s="206"/>
      <c r="D91" s="206"/>
      <c r="E91" s="206"/>
      <c r="F91" s="207"/>
      <c r="G91" s="208"/>
    </row>
    <row r="92" spans="1:7" ht="12.75">
      <c r="A92" s="209" t="s">
        <v>174</v>
      </c>
      <c r="B92" s="206" t="s">
        <v>280</v>
      </c>
      <c r="C92" s="206"/>
      <c r="D92" s="206"/>
      <c r="E92" s="206"/>
      <c r="F92" s="207"/>
      <c r="G92" s="208"/>
    </row>
    <row r="93" spans="1:7" ht="12.75">
      <c r="A93" s="221"/>
      <c r="B93" s="223" t="s">
        <v>281</v>
      </c>
      <c r="C93" s="224"/>
      <c r="D93" s="224"/>
      <c r="E93" s="224"/>
      <c r="F93" s="225">
        <v>0.4962</v>
      </c>
      <c r="G93" s="208"/>
    </row>
    <row r="94" spans="1:7" ht="12.75">
      <c r="A94" s="221"/>
      <c r="B94" s="223" t="s">
        <v>282</v>
      </c>
      <c r="C94" s="224"/>
      <c r="D94" s="224"/>
      <c r="E94" s="224"/>
      <c r="F94" s="225">
        <v>0.0771</v>
      </c>
      <c r="G94" s="208"/>
    </row>
    <row r="95" spans="1:7" ht="12.75">
      <c r="A95" s="221"/>
      <c r="B95" s="223" t="s">
        <v>148</v>
      </c>
      <c r="C95" s="224"/>
      <c r="D95" s="224"/>
      <c r="E95" s="224"/>
      <c r="F95" s="225">
        <v>0.1148</v>
      </c>
      <c r="G95" s="208"/>
    </row>
    <row r="96" spans="1:7" ht="12.75">
      <c r="A96" s="221"/>
      <c r="B96" s="223" t="s">
        <v>283</v>
      </c>
      <c r="C96" s="224"/>
      <c r="D96" s="224"/>
      <c r="E96" s="224"/>
      <c r="F96" s="225">
        <v>0.3119</v>
      </c>
      <c r="G96" s="208"/>
    </row>
    <row r="97" spans="1:7" ht="12.75">
      <c r="A97" s="221"/>
      <c r="B97" s="206"/>
      <c r="C97" s="206"/>
      <c r="D97" s="206"/>
      <c r="E97" s="206"/>
      <c r="F97" s="226"/>
      <c r="G97" s="208"/>
    </row>
    <row r="98" spans="1:7" ht="12.75">
      <c r="A98" s="209" t="s">
        <v>176</v>
      </c>
      <c r="B98" s="206" t="s">
        <v>284</v>
      </c>
      <c r="C98" s="206"/>
      <c r="D98" s="206"/>
      <c r="E98" s="206"/>
      <c r="F98" s="184"/>
      <c r="G98" s="208"/>
    </row>
    <row r="99" spans="1:7" ht="12.75">
      <c r="A99" s="221"/>
      <c r="B99" s="223" t="s">
        <v>224</v>
      </c>
      <c r="C99" s="224"/>
      <c r="D99" s="224"/>
      <c r="E99" s="224"/>
      <c r="F99" s="225">
        <v>0.5733</v>
      </c>
      <c r="G99" s="208"/>
    </row>
    <row r="100" spans="1:7" ht="12.75">
      <c r="A100" s="221"/>
      <c r="B100" s="223" t="s">
        <v>285</v>
      </c>
      <c r="C100" s="224"/>
      <c r="D100" s="224"/>
      <c r="E100" s="224"/>
      <c r="F100" s="225">
        <v>0.1148</v>
      </c>
      <c r="G100" s="208"/>
    </row>
    <row r="101" spans="1:7" ht="12.75">
      <c r="A101" s="221"/>
      <c r="B101" s="227" t="s">
        <v>283</v>
      </c>
      <c r="C101" s="228"/>
      <c r="D101" s="228"/>
      <c r="E101" s="228"/>
      <c r="F101" s="229">
        <v>0.3119</v>
      </c>
      <c r="G101" s="208"/>
    </row>
    <row r="102" spans="1:7" ht="12.75">
      <c r="A102" s="221"/>
      <c r="B102" s="206"/>
      <c r="C102" s="206"/>
      <c r="D102" s="206"/>
      <c r="E102" s="206"/>
      <c r="F102" s="207"/>
      <c r="G102" s="208"/>
    </row>
    <row r="103" spans="1:7" ht="12.75">
      <c r="A103" s="209" t="s">
        <v>178</v>
      </c>
      <c r="B103" s="206" t="s">
        <v>286</v>
      </c>
      <c r="C103" s="206"/>
      <c r="D103" s="206"/>
      <c r="E103" s="206"/>
      <c r="F103" s="207"/>
      <c r="G103" s="208"/>
    </row>
    <row r="104" spans="1:7" ht="12.75">
      <c r="A104" s="230"/>
      <c r="B104" s="206"/>
      <c r="C104" s="206"/>
      <c r="D104" s="206"/>
      <c r="E104" s="206"/>
      <c r="F104" s="207"/>
      <c r="G104" s="208"/>
    </row>
    <row r="105" spans="1:7" ht="12.75">
      <c r="A105" s="209" t="s">
        <v>188</v>
      </c>
      <c r="B105" s="206" t="s">
        <v>189</v>
      </c>
      <c r="C105" s="206"/>
      <c r="D105" s="206"/>
      <c r="E105" s="206"/>
      <c r="F105" s="207"/>
      <c r="G105" s="208"/>
    </row>
    <row r="106" spans="1:7" ht="12.75">
      <c r="A106" s="231" t="s">
        <v>287</v>
      </c>
      <c r="B106" s="206" t="s">
        <v>288</v>
      </c>
      <c r="C106" s="206"/>
      <c r="D106" s="206"/>
      <c r="E106" s="206"/>
      <c r="F106" s="207"/>
      <c r="G106" s="208"/>
    </row>
    <row r="107" spans="1:7" ht="12.75">
      <c r="A107" s="232"/>
      <c r="B107" s="233"/>
      <c r="C107" s="233"/>
      <c r="D107" s="233"/>
      <c r="E107" s="233"/>
      <c r="F107" s="234"/>
      <c r="G107" s="235"/>
    </row>
  </sheetData>
  <sheetProtection selectLockedCells="1" selectUnlockedCells="1"/>
  <mergeCells count="10">
    <mergeCell ref="A1:B1"/>
    <mergeCell ref="A18:B18"/>
    <mergeCell ref="C19:D20"/>
    <mergeCell ref="A22:G22"/>
    <mergeCell ref="A23:G23"/>
    <mergeCell ref="A25:G25"/>
    <mergeCell ref="A26:G26"/>
    <mergeCell ref="A27:G27"/>
    <mergeCell ref="A29:G29"/>
    <mergeCell ref="A31:G3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 Hariani</cp:lastModifiedBy>
  <dcterms:modified xsi:type="dcterms:W3CDTF">2018-09-14T07:35:49Z</dcterms:modified>
  <cp:category/>
  <cp:version/>
  <cp:contentType/>
  <cp:contentStatus/>
</cp:coreProperties>
</file>