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0"/>
  </bookViews>
  <sheets>
    <sheet name="Nov 17" sheetId="1" r:id="rId1"/>
  </sheets>
  <definedNames/>
  <calcPr fullCalcOnLoad="1"/>
</workbook>
</file>

<file path=xl/sharedStrings.xml><?xml version="1.0" encoding="utf-8"?>
<sst xmlns="http://schemas.openxmlformats.org/spreadsheetml/2006/main" count="231" uniqueCount="182">
  <si>
    <t>Scheme Dash Board (Nov 2017)</t>
  </si>
  <si>
    <t>Scheme Name</t>
  </si>
  <si>
    <t>Parag Parikh Long Term Value Fund</t>
  </si>
  <si>
    <t>Scheme Category</t>
  </si>
  <si>
    <t>Open Ended Equity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</si>
  <si>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</si>
  <si>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</si>
  <si>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</si>
  <si>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944.76</t>
  </si>
  <si>
    <t>Scheme Performance</t>
  </si>
  <si>
    <t>Direct Plan</t>
  </si>
  <si>
    <t>Regular Plan</t>
  </si>
  <si>
    <t>Benchmark (NIFTY 500)</t>
  </si>
  <si>
    <t>Since Inception</t>
  </si>
  <si>
    <t>Last 1 Year</t>
  </si>
  <si>
    <t>Last 3 Years</t>
  </si>
  <si>
    <t>NAV as on 30/11/2017</t>
  </si>
  <si>
    <t>----</t>
  </si>
  <si>
    <t>Date of allotment</t>
  </si>
  <si>
    <t>24/05/2013</t>
  </si>
  <si>
    <t>Expense Ratio as on 30/11/2017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</si>
  <si>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</si>
  <si>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</si>
  <si>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</si>
  <si>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</si>
  <si>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</si>
  <si>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Monthly Portfolio Statement of the Scheme/s of PPFAS MUTUAL FUND as on November 30, 2017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</si>
  <si>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</si>
  <si>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</si>
  <si>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</si>
  <si>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</si>
  <si>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</si>
  <si>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</si>
  <si>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</si>
  <si>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</si>
  <si>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</si>
  <si>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</si>
  <si>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</si>
  <si>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</si>
  <si>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Bajaj Holdings &amp; Investment Ltd</t>
  </si>
  <si>
    <t>INE118A01012</t>
  </si>
  <si>
    <t>Finance</t>
  </si>
  <si>
    <t>HDFC Bank Ltd</t>
  </si>
  <si>
    <t>INE040A01026</t>
  </si>
  <si>
    <t>Banks</t>
  </si>
  <si>
    <t>Balkrishna Industries Ltd</t>
  </si>
  <si>
    <t>INE787D01026</t>
  </si>
  <si>
    <t>Auto Ancillaries</t>
  </si>
  <si>
    <t>Persistent Systems Ltd</t>
  </si>
  <si>
    <t>INE262H01013</t>
  </si>
  <si>
    <t>Software</t>
  </si>
  <si>
    <t xml:space="preserve">Indraprastha Gas Ltd </t>
  </si>
  <si>
    <t>INE203G01027</t>
  </si>
  <si>
    <t>Gas</t>
  </si>
  <si>
    <t>Zydus Wellness Ltd</t>
  </si>
  <si>
    <t>INE768C01010</t>
  </si>
  <si>
    <t>Consumer Non Durables</t>
  </si>
  <si>
    <t>Mahindra Holidays &amp; Resorts India Ltd</t>
  </si>
  <si>
    <t>INE998I01010</t>
  </si>
  <si>
    <t xml:space="preserve">Hotels,Resorts &amp; Other Recreational Activities </t>
  </si>
  <si>
    <t>Maharashtra Scooters Ltd</t>
  </si>
  <si>
    <t>INE288A01013</t>
  </si>
  <si>
    <t>Axis Bank Ltd</t>
  </si>
  <si>
    <t>INE238A01034</t>
  </si>
  <si>
    <t>ICICI Bank Ltd</t>
  </si>
  <si>
    <t>INE090A01021</t>
  </si>
  <si>
    <t>Mphasis Ltd(prev)Mphasis BFL Ltd</t>
  </si>
  <si>
    <t>INE356A01018</t>
  </si>
  <si>
    <t>ICRA Ltd</t>
  </si>
  <si>
    <t>INE725G01011</t>
  </si>
  <si>
    <t>IPCA Laboratories Ltd</t>
  </si>
  <si>
    <t>INE571A01020</t>
  </si>
  <si>
    <t>Pharmaceuticals</t>
  </si>
  <si>
    <t>Dr.Reddys Laboratories Ltd</t>
  </si>
  <si>
    <t>INE089A01023</t>
  </si>
  <si>
    <t>Lupin Ltd</t>
  </si>
  <si>
    <t>INE326A01037</t>
  </si>
  <si>
    <t>Pfizer (I) Ltd</t>
  </si>
  <si>
    <t>INE182A01018</t>
  </si>
  <si>
    <t>Special Situation / Arbitrage</t>
  </si>
  <si>
    <t>Hindustan Petroleum Corpn Ltd</t>
  </si>
  <si>
    <t>INE094A01015</t>
  </si>
  <si>
    <t>Petroleum Products</t>
  </si>
  <si>
    <t>Century Textiles Industries Ltd.</t>
  </si>
  <si>
    <t>INE055A01016</t>
  </si>
  <si>
    <t>Cement</t>
  </si>
  <si>
    <t>State Bank Of India Ltd</t>
  </si>
  <si>
    <t>INE062A01020</t>
  </si>
  <si>
    <t>Maruti Suzuki India Ltd</t>
  </si>
  <si>
    <t>INE585B01010</t>
  </si>
  <si>
    <t>Auto</t>
  </si>
  <si>
    <t>Yes Bank Ltd</t>
  </si>
  <si>
    <t>INE528G01027</t>
  </si>
  <si>
    <t xml:space="preserve">Bank of Baroda </t>
  </si>
  <si>
    <t>INE028A01039</t>
  </si>
  <si>
    <t>Bharti Airtel Ltd</t>
  </si>
  <si>
    <t>INE397D01024</t>
  </si>
  <si>
    <t>Telecom - Services</t>
  </si>
  <si>
    <t>BHARTI ARTL-28DEC2017 FUT  #</t>
  </si>
  <si>
    <t>BANK BARODA-28DEC2017 FUT  #</t>
  </si>
  <si>
    <t>YES BANK-28DEC2017 FUT  #</t>
  </si>
  <si>
    <t>MARUTI SUZUKI-28DEC2017 FUT  #</t>
  </si>
  <si>
    <t>SBIN-28DEC2017 FUT  #</t>
  </si>
  <si>
    <t>CENTURY TEX-28DEC2017 FUT  #</t>
  </si>
  <si>
    <t>HIND PETRO-28DEC2017 FUT  #</t>
  </si>
  <si>
    <t>Foreign Securities / ADRs / GDRs</t>
  </si>
  <si>
    <t>Alphabet INC</t>
  </si>
  <si>
    <t>US02079K1079</t>
  </si>
  <si>
    <t xml:space="preserve">Facebook INC </t>
  </si>
  <si>
    <t>US30303M1027</t>
  </si>
  <si>
    <t>United Parcel Services INC</t>
  </si>
  <si>
    <t>US9113121068</t>
  </si>
  <si>
    <t>Logistics</t>
  </si>
  <si>
    <t>3M CO</t>
  </si>
  <si>
    <t>US88579Y1010</t>
  </si>
  <si>
    <t>Industrial Conglomerates</t>
  </si>
  <si>
    <r>
      <t xml:space="preserve">Nestle SA-ADR </t>
    </r>
    <r>
      <rPr>
        <sz val="10"/>
        <rFont val="Arial"/>
        <family val="2"/>
      </rPr>
      <t xml:space="preserve"> *</t>
    </r>
  </si>
  <si>
    <t>US6410694060</t>
  </si>
  <si>
    <t>Packaged Foods</t>
  </si>
  <si>
    <t>International Business Machines Corp</t>
  </si>
  <si>
    <t>US4592001014</t>
  </si>
  <si>
    <t>IT Consulting &amp; Other Services</t>
  </si>
  <si>
    <t>CUR_USDINR-29JAN2018 FUT  #</t>
  </si>
  <si>
    <t>Misc.</t>
  </si>
  <si>
    <t>CUR_USDINR-27DEC2017 FUT  #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</si>
  <si>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</si>
  <si>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</si>
  <si>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</si>
  <si>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</si>
  <si>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</si>
  <si>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</si>
  <si>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INSTRUMENTS </t>
  </si>
  <si>
    <t>Bills Rediscounting</t>
  </si>
  <si>
    <t>Commercial Papers (CP) / Certificate Of Deposit (CD)</t>
  </si>
  <si>
    <t>Treasury Bills</t>
  </si>
  <si>
    <t>Collateralised Borrowing &amp; Lending Obligation (Net Payable) @</t>
  </si>
  <si>
    <t>FIXED DEPOSIT</t>
  </si>
  <si>
    <t>HDFC Bank Ltd. (maturity not exceeding 91 days)</t>
  </si>
  <si>
    <t>TERM DEPOSITS PLACED AS MARGIN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</si>
  <si>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</si>
  <si>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</si>
  <si>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</si>
  <si>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</si>
  <si>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</si>
  <si>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</si>
  <si>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</si>
  <si>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</si>
  <si>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</si>
  <si>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</si>
  <si>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</si>
  <si>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November 01, 2017 (Rs.)</t>
  </si>
  <si>
    <t>November 30, 2017 (Rs.)</t>
  </si>
  <si>
    <t>Face Value per unit = Rs.10/-</t>
  </si>
  <si>
    <t>(4)</t>
  </si>
  <si>
    <t>No Dividend declared during the period ended November 30, 2017</t>
  </si>
  <si>
    <t>(5)</t>
  </si>
  <si>
    <t>No Bonus declared during the period ended November 30, 2017</t>
  </si>
  <si>
    <t>(6)</t>
  </si>
  <si>
    <t>Total outstanding exposure in derivative instruments as on November 30, 2017: Rs.(3,415,593,360.00)</t>
  </si>
  <si>
    <t>For details on derivatives positions for the period ended November 30, please refer to derivatives disclosure table</t>
  </si>
  <si>
    <t>(7)</t>
  </si>
  <si>
    <t>Total investment in Foreign Securities / ADRs / GDRs as on November 30, 2017: Rs.2,484,460,758.83</t>
  </si>
  <si>
    <t>(8)</t>
  </si>
  <si>
    <t>Total Commission paid in the month of November 2017: 592,285.83</t>
  </si>
  <si>
    <t>(9)</t>
  </si>
  <si>
    <t>Total Brokerage paid for Buying/ Selling of Investment for November 2017 is Rs.1,056,738.49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</si>
  <si>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</si>
  <si>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</si>
  <si>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126.42%</t>
  </si>
  <si>
    <t>(11)</t>
  </si>
  <si>
    <t>Portfolio Turnover Ratio (Excluding Equity Arbitrage):</t>
  </si>
  <si>
    <t xml:space="preserve">    8.64%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</si>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</sst>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#,##0"/>
    <numFmt numFmtId="171" formatCode="0.00"/>
    <numFmt numFmtId="172" formatCode="#,##0.00%\ ;\(#,##0.00%\)"/>
    <numFmt numFmtId="173" formatCode="0.0000"/>
  </numFmts>
  <fonts count="17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63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2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left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top" wrapText="1"/>
    </xf>
    <xf numFmtId="164" fontId="5" fillId="2" borderId="3" xfId="0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8" fontId="4" fillId="3" borderId="2" xfId="0" applyNumberFormat="1" applyFont="1" applyFill="1" applyBorder="1" applyAlignment="1">
      <alignment horizontal="center"/>
    </xf>
    <xf numFmtId="164" fontId="6" fillId="3" borderId="0" xfId="28" applyFont="1" applyFill="1" applyBorder="1" applyAlignment="1">
      <alignment horizontal="center" vertical="center" wrapText="1"/>
      <protection/>
    </xf>
    <xf numFmtId="164" fontId="7" fillId="2" borderId="2" xfId="0" applyFont="1" applyFill="1" applyBorder="1" applyAlignment="1">
      <alignment horizontal="center"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69" fontId="0" fillId="3" borderId="0" xfId="28" applyNumberFormat="1" applyFont="1" applyFill="1" applyBorder="1" applyAlignment="1">
      <alignment vertical="center" wrapText="1"/>
      <protection/>
    </xf>
    <xf numFmtId="164" fontId="0" fillId="3" borderId="5" xfId="28" applyFont="1" applyFill="1" applyBorder="1" applyAlignment="1">
      <alignment vertical="center" wrapText="1"/>
      <protection/>
    </xf>
    <xf numFmtId="164" fontId="8" fillId="3" borderId="6" xfId="28" applyFont="1" applyFill="1" applyBorder="1" applyAlignment="1">
      <alignment horizontal="center" vertical="center" wrapText="1"/>
      <protection/>
    </xf>
    <xf numFmtId="164" fontId="10" fillId="3" borderId="6" xfId="29" applyNumberFormat="1" applyFont="1" applyFill="1" applyBorder="1" applyAlignment="1" applyProtection="1">
      <alignment horizontal="center" vertical="center" wrapText="1"/>
      <protection/>
    </xf>
    <xf numFmtId="164" fontId="0" fillId="3" borderId="2" xfId="28" applyFont="1" applyFill="1" applyBorder="1" applyAlignment="1">
      <alignment vertical="center" wrapText="1"/>
      <protection/>
    </xf>
    <xf numFmtId="169" fontId="0" fillId="3" borderId="2" xfId="28" applyNumberFormat="1" applyFont="1" applyFill="1" applyBorder="1" applyAlignment="1">
      <alignment vertical="center" wrapText="1"/>
      <protection/>
    </xf>
    <xf numFmtId="164" fontId="11" fillId="3" borderId="2" xfId="28" applyFont="1" applyFill="1" applyBorder="1" applyAlignment="1">
      <alignment horizontal="center" vertical="center"/>
      <protection/>
    </xf>
    <xf numFmtId="164" fontId="8" fillId="0" borderId="2" xfId="28" applyFont="1" applyFill="1" applyBorder="1" applyAlignment="1">
      <alignment horizontal="left" vertical="center" wrapText="1"/>
      <protection/>
    </xf>
    <xf numFmtId="164" fontId="8" fillId="0" borderId="2" xfId="28" applyFont="1" applyFill="1" applyBorder="1" applyAlignment="1">
      <alignment horizontal="center" vertical="center" wrapText="1"/>
      <protection/>
    </xf>
    <xf numFmtId="169" fontId="8" fillId="3" borderId="2" xfId="28" applyNumberFormat="1" applyFont="1" applyFill="1" applyBorder="1" applyAlignment="1">
      <alignment horizontal="center" vertical="center" wrapText="1"/>
      <protection/>
    </xf>
    <xf numFmtId="164" fontId="0" fillId="0" borderId="2" xfId="28" applyFont="1" applyFill="1" applyBorder="1">
      <alignment/>
      <protection/>
    </xf>
    <xf numFmtId="164" fontId="8" fillId="0" borderId="2" xfId="28" applyFont="1" applyFill="1" applyBorder="1">
      <alignment/>
      <protection/>
    </xf>
    <xf numFmtId="170" fontId="8" fillId="0" borderId="2" xfId="28" applyNumberFormat="1" applyFont="1" applyFill="1" applyBorder="1" applyAlignment="1">
      <alignment horizontal="center"/>
      <protection/>
    </xf>
    <xf numFmtId="169" fontId="0" fillId="0" borderId="2" xfId="28" applyNumberFormat="1" applyFont="1" applyFill="1" applyBorder="1">
      <alignment/>
      <protection/>
    </xf>
    <xf numFmtId="164" fontId="0" fillId="0" borderId="2" xfId="28" applyFont="1" applyFill="1" applyBorder="1" applyAlignment="1">
      <alignment horizontal="center"/>
      <protection/>
    </xf>
    <xf numFmtId="169" fontId="8" fillId="0" borderId="2" xfId="28" applyNumberFormat="1" applyFont="1" applyFill="1" applyBorder="1">
      <alignment/>
      <protection/>
    </xf>
    <xf numFmtId="170" fontId="8" fillId="0" borderId="2" xfId="28" applyNumberFormat="1" applyFont="1" applyFill="1" applyBorder="1">
      <alignment/>
      <protection/>
    </xf>
    <xf numFmtId="170" fontId="0" fillId="0" borderId="2" xfId="28" applyNumberFormat="1" applyFont="1" applyFill="1" applyBorder="1">
      <alignment/>
      <protection/>
    </xf>
    <xf numFmtId="164" fontId="12" fillId="0" borderId="2" xfId="28" applyFont="1" applyFill="1" applyBorder="1" applyAlignment="1">
      <alignment horizontal="center"/>
      <protection/>
    </xf>
    <xf numFmtId="167" fontId="12" fillId="0" borderId="2" xfId="28" applyNumberFormat="1" applyFont="1" applyFill="1" applyBorder="1" applyAlignment="1" applyProtection="1">
      <alignment horizontal="left"/>
      <protection/>
    </xf>
    <xf numFmtId="167" fontId="12" fillId="0" borderId="2" xfId="0" applyNumberFormat="1" applyFont="1" applyBorder="1" applyAlignment="1">
      <alignment/>
    </xf>
    <xf numFmtId="171" fontId="12" fillId="0" borderId="2" xfId="28" applyNumberFormat="1" applyFont="1" applyFill="1" applyBorder="1" applyAlignment="1" applyProtection="1">
      <alignment horizontal="right"/>
      <protection/>
    </xf>
    <xf numFmtId="169" fontId="12" fillId="0" borderId="2" xfId="28" applyNumberFormat="1" applyFont="1" applyFill="1" applyBorder="1" applyAlignment="1" applyProtection="1">
      <alignment horizontal="right"/>
      <protection/>
    </xf>
    <xf numFmtId="168" fontId="12" fillId="0" borderId="2" xfId="28" applyNumberFormat="1" applyFont="1" applyFill="1" applyBorder="1" applyAlignment="1" applyProtection="1">
      <alignment horizontal="right"/>
      <protection/>
    </xf>
    <xf numFmtId="167" fontId="12" fillId="0" borderId="2" xfId="0" applyNumberFormat="1" applyFont="1" applyBorder="1" applyAlignment="1">
      <alignment wrapText="1"/>
    </xf>
    <xf numFmtId="164" fontId="8" fillId="0" borderId="2" xfId="30" applyFont="1" applyBorder="1">
      <alignment/>
      <protection/>
    </xf>
    <xf numFmtId="164" fontId="12" fillId="0" borderId="2" xfId="30" applyFont="1" applyBorder="1" applyAlignment="1">
      <alignment horizontal="left"/>
      <protection/>
    </xf>
    <xf numFmtId="169" fontId="12" fillId="0" borderId="2" xfId="28" applyNumberFormat="1" applyFont="1" applyFill="1" applyBorder="1">
      <alignment/>
      <protection/>
    </xf>
    <xf numFmtId="170" fontId="13" fillId="0" borderId="2" xfId="23" applyNumberFormat="1" applyFont="1" applyFill="1" applyBorder="1" applyAlignment="1" applyProtection="1">
      <alignment horizontal="right"/>
      <protection/>
    </xf>
    <xf numFmtId="169" fontId="13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7" fontId="12" fillId="0" borderId="2" xfId="0" applyNumberFormat="1" applyFont="1" applyFill="1" applyBorder="1" applyAlignment="1">
      <alignment/>
    </xf>
    <xf numFmtId="169" fontId="12" fillId="0" borderId="2" xfId="23" applyNumberFormat="1" applyFont="1" applyFill="1" applyBorder="1" applyAlignment="1" applyProtection="1">
      <alignment horizontal="right"/>
      <protection/>
    </xf>
    <xf numFmtId="172" fontId="12" fillId="0" borderId="2" xfId="30" applyNumberFormat="1" applyFont="1" applyBorder="1">
      <alignment/>
      <protection/>
    </xf>
    <xf numFmtId="167" fontId="12" fillId="0" borderId="2" xfId="28" applyNumberFormat="1" applyFont="1" applyFill="1" applyBorder="1" applyProtection="1">
      <alignment/>
      <protection/>
    </xf>
    <xf numFmtId="164" fontId="12" fillId="0" borderId="2" xfId="28" applyFont="1" applyFill="1" applyBorder="1" applyAlignment="1">
      <alignment horizontal="left"/>
      <protection/>
    </xf>
    <xf numFmtId="170" fontId="12" fillId="0" borderId="2" xfId="28" applyNumberFormat="1" applyFont="1" applyFill="1" applyBorder="1">
      <alignment/>
      <protection/>
    </xf>
    <xf numFmtId="164" fontId="0" fillId="0" borderId="2" xfId="30" applyFont="1" applyBorder="1">
      <alignment/>
      <protection/>
    </xf>
    <xf numFmtId="164" fontId="12" fillId="0" borderId="2" xfId="28" applyFont="1" applyFill="1" applyBorder="1">
      <alignment/>
      <protection/>
    </xf>
    <xf numFmtId="169" fontId="12" fillId="0" borderId="2" xfId="0" applyNumberFormat="1" applyFont="1" applyBorder="1" applyAlignment="1">
      <alignment horizontal="right"/>
    </xf>
    <xf numFmtId="172" fontId="14" fillId="0" borderId="2" xfId="0" applyNumberFormat="1" applyFont="1" applyBorder="1" applyAlignment="1">
      <alignment horizontal="right"/>
    </xf>
    <xf numFmtId="164" fontId="12" fillId="0" borderId="2" xfId="32" applyNumberFormat="1" applyFont="1" applyFill="1" applyBorder="1" applyAlignment="1" applyProtection="1">
      <alignment horizontal="left"/>
      <protection/>
    </xf>
    <xf numFmtId="170" fontId="12" fillId="0" borderId="2" xfId="0" applyNumberFormat="1" applyFont="1" applyBorder="1" applyAlignment="1">
      <alignment horizontal="right"/>
    </xf>
    <xf numFmtId="171" fontId="12" fillId="0" borderId="2" xfId="28" applyNumberFormat="1" applyFont="1" applyFill="1" applyBorder="1" applyAlignment="1" applyProtection="1">
      <alignment horizontal="right"/>
      <protection/>
    </xf>
    <xf numFmtId="169" fontId="12" fillId="0" borderId="2" xfId="28" applyNumberFormat="1" applyFont="1" applyFill="1" applyBorder="1" applyAlignment="1" applyProtection="1">
      <alignment horizontal="right"/>
      <protection/>
    </xf>
    <xf numFmtId="168" fontId="12" fillId="0" borderId="2" xfId="0" applyNumberFormat="1" applyFont="1" applyBorder="1" applyAlignment="1">
      <alignment horizontal="right"/>
    </xf>
    <xf numFmtId="167" fontId="12" fillId="0" borderId="2" xfId="28" applyNumberFormat="1" applyFont="1" applyFill="1" applyBorder="1" applyAlignment="1" applyProtection="1">
      <alignment horizontal="left"/>
      <protection/>
    </xf>
    <xf numFmtId="167" fontId="12" fillId="0" borderId="2" xfId="0" applyNumberFormat="1" applyFont="1" applyBorder="1" applyAlignment="1">
      <alignment/>
    </xf>
    <xf numFmtId="164" fontId="15" fillId="0" borderId="2" xfId="0" applyFont="1" applyBorder="1" applyAlignment="1">
      <alignment/>
    </xf>
    <xf numFmtId="169" fontId="15" fillId="0" borderId="2" xfId="0" applyNumberFormat="1" applyFont="1" applyBorder="1" applyAlignment="1">
      <alignment/>
    </xf>
    <xf numFmtId="169" fontId="8" fillId="0" borderId="2" xfId="28" applyNumberFormat="1" applyFont="1" applyFill="1" applyBorder="1" applyAlignment="1">
      <alignment horizontal="right"/>
      <protection/>
    </xf>
    <xf numFmtId="168" fontId="8" fillId="0" borderId="2" xfId="28" applyNumberFormat="1" applyFont="1" applyFill="1" applyBorder="1">
      <alignment/>
      <protection/>
    </xf>
    <xf numFmtId="169" fontId="5" fillId="0" borderId="2" xfId="28" applyNumberFormat="1" applyFont="1" applyFill="1" applyBorder="1">
      <alignment/>
      <protection/>
    </xf>
    <xf numFmtId="168" fontId="5" fillId="0" borderId="2" xfId="35" applyNumberFormat="1" applyFont="1" applyFill="1" applyBorder="1" applyAlignment="1" applyProtection="1">
      <alignment/>
      <protection/>
    </xf>
    <xf numFmtId="164" fontId="8" fillId="0" borderId="2" xfId="38" applyNumberFormat="1" applyFont="1" applyFill="1" applyBorder="1" applyAlignment="1" applyProtection="1">
      <alignment horizontal="left" vertical="top" wrapText="1"/>
      <protection/>
    </xf>
    <xf numFmtId="165" fontId="5" fillId="0" borderId="2" xfId="23" applyFont="1" applyFill="1" applyBorder="1" applyAlignment="1" applyProtection="1">
      <alignment horizontal="right"/>
      <protection/>
    </xf>
    <xf numFmtId="169" fontId="5" fillId="0" borderId="2" xfId="23" applyNumberFormat="1" applyFont="1" applyFill="1" applyBorder="1" applyAlignment="1" applyProtection="1">
      <alignment horizontal="right"/>
      <protection/>
    </xf>
    <xf numFmtId="164" fontId="4" fillId="0" borderId="2" xfId="28" applyFont="1" applyFill="1" applyBorder="1">
      <alignment/>
      <protection/>
    </xf>
    <xf numFmtId="169" fontId="4" fillId="0" borderId="2" xfId="23" applyNumberFormat="1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9" fontId="12" fillId="0" borderId="2" xfId="23" applyNumberFormat="1" applyFont="1" applyFill="1" applyBorder="1" applyAlignment="1" applyProtection="1">
      <alignment horizontal="right"/>
      <protection/>
    </xf>
    <xf numFmtId="168" fontId="12" fillId="0" borderId="2" xfId="23" applyNumberFormat="1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4" fontId="8" fillId="0" borderId="2" xfId="0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168" fontId="13" fillId="0" borderId="2" xfId="23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 horizontal="left"/>
    </xf>
    <xf numFmtId="170" fontId="4" fillId="0" borderId="2" xfId="0" applyNumberFormat="1" applyFont="1" applyBorder="1" applyAlignment="1">
      <alignment/>
    </xf>
    <xf numFmtId="168" fontId="13" fillId="0" borderId="2" xfId="0" applyNumberFormat="1" applyFont="1" applyBorder="1" applyAlignment="1">
      <alignment horizontal="right"/>
    </xf>
    <xf numFmtId="164" fontId="8" fillId="0" borderId="2" xfId="0" applyFont="1" applyBorder="1" applyAlignment="1">
      <alignment horizontal="left"/>
    </xf>
    <xf numFmtId="168" fontId="12" fillId="0" borderId="2" xfId="23" applyNumberFormat="1" applyFont="1" applyFill="1" applyBorder="1" applyAlignment="1" applyProtection="1">
      <alignment horizontal="right"/>
      <protection/>
    </xf>
    <xf numFmtId="168" fontId="10" fillId="0" borderId="2" xfId="0" applyNumberFormat="1" applyFont="1" applyBorder="1" applyAlignment="1">
      <alignment/>
    </xf>
    <xf numFmtId="169" fontId="8" fillId="0" borderId="2" xfId="23" applyNumberFormat="1" applyFont="1" applyFill="1" applyBorder="1" applyAlignment="1" applyProtection="1">
      <alignment horizontal="right"/>
      <protection/>
    </xf>
    <xf numFmtId="168" fontId="8" fillId="0" borderId="2" xfId="23" applyNumberFormat="1" applyFont="1" applyFill="1" applyBorder="1" applyAlignment="1" applyProtection="1">
      <alignment horizontal="right"/>
      <protection/>
    </xf>
    <xf numFmtId="169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69" fontId="8" fillId="0" borderId="2" xfId="0" applyNumberFormat="1" applyFont="1" applyBorder="1" applyAlignment="1">
      <alignment/>
    </xf>
    <xf numFmtId="168" fontId="8" fillId="0" borderId="2" xfId="0" applyNumberFormat="1" applyFont="1" applyBorder="1" applyAlignment="1">
      <alignment/>
    </xf>
    <xf numFmtId="164" fontId="0" fillId="3" borderId="1" xfId="28" applyFont="1" applyFill="1" applyBorder="1">
      <alignment/>
      <protection/>
    </xf>
    <xf numFmtId="164" fontId="0" fillId="3" borderId="7" xfId="28" applyFont="1" applyFill="1" applyBorder="1">
      <alignment/>
      <protection/>
    </xf>
    <xf numFmtId="169" fontId="0" fillId="3" borderId="7" xfId="28" applyNumberFormat="1" applyFont="1" applyFill="1" applyBorder="1">
      <alignment/>
      <protection/>
    </xf>
    <xf numFmtId="169" fontId="8" fillId="3" borderId="7" xfId="28" applyNumberFormat="1" applyFont="1" applyFill="1" applyBorder="1" applyAlignment="1">
      <alignment horizontal="left"/>
      <protection/>
    </xf>
    <xf numFmtId="168" fontId="0" fillId="3" borderId="8" xfId="28" applyNumberFormat="1" applyFont="1" applyFill="1" applyBorder="1">
      <alignment/>
      <protection/>
    </xf>
    <xf numFmtId="164" fontId="8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1" fontId="0" fillId="3" borderId="0" xfId="28" applyNumberFormat="1" applyFont="1" applyFill="1" applyBorder="1">
      <alignment/>
      <protection/>
    </xf>
    <xf numFmtId="169" fontId="0" fillId="3" borderId="0" xfId="28" applyNumberFormat="1" applyFont="1" applyFill="1" applyBorder="1">
      <alignment/>
      <protection/>
    </xf>
    <xf numFmtId="164" fontId="0" fillId="3" borderId="5" xfId="28" applyFont="1" applyFill="1" applyBorder="1">
      <alignment/>
      <protection/>
    </xf>
    <xf numFmtId="164" fontId="12" fillId="3" borderId="4" xfId="28" applyFont="1" applyFill="1" applyBorder="1" applyAlignment="1">
      <alignment horizontal="center"/>
      <protection/>
    </xf>
    <xf numFmtId="164" fontId="12" fillId="3" borderId="0" xfId="28" applyFont="1" applyFill="1" applyBorder="1">
      <alignment/>
      <protection/>
    </xf>
    <xf numFmtId="169" fontId="12" fillId="3" borderId="0" xfId="28" applyNumberFormat="1" applyFont="1" applyFill="1" applyBorder="1">
      <alignment/>
      <protection/>
    </xf>
    <xf numFmtId="164" fontId="12" fillId="3" borderId="5" xfId="28" applyFont="1" applyFill="1" applyBorder="1">
      <alignment/>
      <protection/>
    </xf>
    <xf numFmtId="164" fontId="13" fillId="3" borderId="2" xfId="28" applyFont="1" applyFill="1" applyBorder="1">
      <alignment/>
      <protection/>
    </xf>
    <xf numFmtId="164" fontId="13" fillId="3" borderId="2" xfId="28" applyFont="1" applyFill="1" applyBorder="1" applyAlignment="1">
      <alignment horizontal="right"/>
      <protection/>
    </xf>
    <xf numFmtId="164" fontId="13" fillId="3" borderId="5" xfId="28" applyFont="1" applyFill="1" applyBorder="1" applyAlignment="1">
      <alignment wrapText="1"/>
      <protection/>
    </xf>
    <xf numFmtId="164" fontId="12" fillId="3" borderId="2" xfId="28" applyFont="1" applyFill="1" applyBorder="1">
      <alignment/>
      <protection/>
    </xf>
    <xf numFmtId="173" fontId="12" fillId="3" borderId="2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2" fillId="0" borderId="0" xfId="38" applyNumberFormat="1" applyFont="1" applyFill="1" applyBorder="1" applyAlignment="1" applyProtection="1">
      <alignment horizontal="left" vertical="top"/>
      <protection/>
    </xf>
    <xf numFmtId="164" fontId="12" fillId="0" borderId="0" xfId="28" applyFont="1" applyFill="1" applyBorder="1">
      <alignment/>
      <protection/>
    </xf>
    <xf numFmtId="168" fontId="12" fillId="0" borderId="0" xfId="28" applyNumberFormat="1" applyFont="1" applyFill="1" applyBorder="1" applyAlignment="1">
      <alignment horizontal="left"/>
      <protection/>
    </xf>
    <xf numFmtId="164" fontId="12" fillId="3" borderId="4" xfId="28" applyFont="1" applyFill="1" applyBorder="1" applyAlignment="1">
      <alignment horizontal="right"/>
      <protection/>
    </xf>
    <xf numFmtId="164" fontId="16" fillId="3" borderId="4" xfId="28" applyFont="1" applyFill="1" applyBorder="1" applyAlignment="1">
      <alignment horizontal="right" vertical="center"/>
      <protection/>
    </xf>
    <xf numFmtId="164" fontId="12" fillId="3" borderId="9" xfId="28" applyFont="1" applyFill="1" applyBorder="1" applyAlignment="1">
      <alignment horizontal="right" vertical="center"/>
      <protection/>
    </xf>
    <xf numFmtId="164" fontId="12" fillId="3" borderId="10" xfId="28" applyFont="1" applyFill="1" applyBorder="1">
      <alignment/>
      <protection/>
    </xf>
    <xf numFmtId="169" fontId="12" fillId="3" borderId="10" xfId="28" applyNumberFormat="1" applyFont="1" applyFill="1" applyBorder="1">
      <alignment/>
      <protection/>
    </xf>
    <xf numFmtId="164" fontId="12" fillId="3" borderId="11" xfId="28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88">
      <selection activeCell="C98" sqref="C98"/>
    </sheetView>
  </sheetViews>
  <sheetFormatPr defaultColWidth="12.57421875" defaultRowHeight="12.75"/>
  <cols>
    <col min="1" max="1" width="14.57421875" style="1" customWidth="1"/>
    <col min="2" max="2" width="48.8515625" style="1" customWidth="1"/>
    <col min="3" max="3" width="16.42187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2</v>
      </c>
      <c r="C2" s="3"/>
    </row>
    <row r="3" spans="1:3" ht="18" customHeight="1">
      <c r="A3" s="4" t="s">
        <v>3</v>
      </c>
      <c r="B3" s="4" t="s">
        <v>4</v>
      </c>
      <c r="C3" s="3"/>
    </row>
    <row r="4" spans="1:3" ht="64.5" customHeight="1">
      <c r="A4" s="5" t="s">
        <v>5</v>
      </c>
      <c r="B4" s="5" t="s">
        <v>6</v>
      </c>
      <c r="C4" s="3"/>
    </row>
    <row r="5" spans="1:3" ht="12.75">
      <c r="A5" s="5" t="s">
        <v>7</v>
      </c>
      <c r="B5" s="6" t="s">
        <v>8</v>
      </c>
      <c r="C5" s="3"/>
    </row>
    <row r="6" spans="1:4" ht="12.75">
      <c r="A6" s="7" t="s">
        <v>9</v>
      </c>
      <c r="B6" s="7" t="s">
        <v>10</v>
      </c>
      <c r="C6" s="8" t="s">
        <v>11</v>
      </c>
      <c r="D6" s="7" t="s">
        <v>12</v>
      </c>
    </row>
    <row r="7" spans="1:4" ht="12.75">
      <c r="A7" s="9" t="s">
        <v>13</v>
      </c>
      <c r="B7" s="10">
        <v>0.2071</v>
      </c>
      <c r="C7" s="10">
        <v>0.20079999999999998</v>
      </c>
      <c r="D7" s="10">
        <v>0.15960000000000002</v>
      </c>
    </row>
    <row r="8" spans="1:4" ht="12.75">
      <c r="A8" s="9" t="s">
        <v>14</v>
      </c>
      <c r="B8" s="10">
        <v>0.26649999999999996</v>
      </c>
      <c r="C8" s="10">
        <v>0.2593</v>
      </c>
      <c r="D8" s="10">
        <v>0.29309999999999997</v>
      </c>
    </row>
    <row r="9" spans="1:4" ht="12.75">
      <c r="A9" s="9" t="s">
        <v>15</v>
      </c>
      <c r="B9" s="10">
        <v>0.146</v>
      </c>
      <c r="C9" s="10">
        <v>0.1398</v>
      </c>
      <c r="D9" s="10">
        <v>0.09759999999999999</v>
      </c>
    </row>
    <row r="10" spans="1:4" ht="12.75">
      <c r="A10" s="9" t="s">
        <v>16</v>
      </c>
      <c r="B10" s="11">
        <v>23.4262</v>
      </c>
      <c r="C10" s="12">
        <v>22.8816</v>
      </c>
      <c r="D10" s="12" t="s">
        <v>17</v>
      </c>
    </row>
    <row r="11" spans="1:4" ht="12.75">
      <c r="A11" s="9" t="s">
        <v>18</v>
      </c>
      <c r="B11" s="12" t="s">
        <v>19</v>
      </c>
      <c r="C11" s="12" t="s">
        <v>19</v>
      </c>
      <c r="D11" s="12" t="s">
        <v>17</v>
      </c>
    </row>
    <row r="12" spans="1:3" ht="12.75">
      <c r="A12" s="13" t="s">
        <v>20</v>
      </c>
      <c r="B12" s="13"/>
      <c r="C12" s="3"/>
    </row>
    <row r="13" spans="1:3" ht="12.75">
      <c r="A13" s="4" t="s">
        <v>10</v>
      </c>
      <c r="B13" s="14">
        <v>0.0199</v>
      </c>
      <c r="C13" s="3"/>
    </row>
    <row r="14" spans="1:3" ht="12.75">
      <c r="A14" s="4" t="s">
        <v>11</v>
      </c>
      <c r="B14" s="14">
        <v>0.0256</v>
      </c>
      <c r="C14" s="3"/>
    </row>
    <row r="15" spans="1:3" ht="12.75">
      <c r="A15" s="5" t="s">
        <v>21</v>
      </c>
      <c r="B15" s="14">
        <v>0.0209</v>
      </c>
      <c r="C15" s="3"/>
    </row>
    <row r="16" spans="1:8" ht="24" customHeight="1">
      <c r="A16" s="15"/>
      <c r="B16" s="15"/>
      <c r="C16" s="15"/>
      <c r="D16" s="15"/>
      <c r="E16" s="15"/>
      <c r="F16" s="15"/>
      <c r="G16" s="15"/>
      <c r="H16" s="13"/>
    </row>
    <row r="17" spans="1:7" ht="12.75">
      <c r="A17" s="16" t="s">
        <v>22</v>
      </c>
      <c r="B17" s="16"/>
      <c r="C17" s="16"/>
      <c r="D17" s="16"/>
      <c r="E17" s="16"/>
      <c r="F17" s="16"/>
      <c r="G17" s="16"/>
    </row>
    <row r="18" spans="1:8" ht="12.75" customHeight="1">
      <c r="A18" s="17"/>
      <c r="B18" s="18"/>
      <c r="C18" s="18"/>
      <c r="D18" s="18"/>
      <c r="E18" s="19"/>
      <c r="F18" s="19"/>
      <c r="G18" s="20"/>
      <c r="H18" s="13"/>
    </row>
    <row r="19" spans="1:7" ht="12.75" customHeight="1">
      <c r="A19" s="21" t="s">
        <v>23</v>
      </c>
      <c r="B19" s="21"/>
      <c r="C19" s="21"/>
      <c r="D19" s="21"/>
      <c r="E19" s="21"/>
      <c r="F19" s="21"/>
      <c r="G19" s="21"/>
    </row>
    <row r="20" spans="1:7" ht="12.75" customHeight="1">
      <c r="A20" s="21" t="s">
        <v>24</v>
      </c>
      <c r="B20" s="21"/>
      <c r="C20" s="21"/>
      <c r="D20" s="21"/>
      <c r="E20" s="21"/>
      <c r="F20" s="21"/>
      <c r="G20" s="21"/>
    </row>
    <row r="21" spans="1:7" ht="12.75" customHeight="1">
      <c r="A21" s="22" t="s">
        <v>25</v>
      </c>
      <c r="B21" s="22"/>
      <c r="C21" s="22"/>
      <c r="D21" s="22"/>
      <c r="E21" s="22"/>
      <c r="F21" s="22"/>
      <c r="G21" s="22"/>
    </row>
    <row r="22" spans="1:7" ht="12.75" customHeight="1">
      <c r="A22" s="17"/>
      <c r="B22" s="18"/>
      <c r="C22" s="18"/>
      <c r="D22" s="18"/>
      <c r="E22" s="19"/>
      <c r="F22" s="19"/>
      <c r="G22" s="20"/>
    </row>
    <row r="23" spans="1:7" ht="12.75" customHeight="1">
      <c r="A23" s="13" t="s">
        <v>26</v>
      </c>
      <c r="B23" s="13"/>
      <c r="C23" s="13"/>
      <c r="D23" s="13"/>
      <c r="E23" s="13"/>
      <c r="F23" s="13"/>
      <c r="G23" s="13"/>
    </row>
    <row r="24" spans="1:7" ht="12.75">
      <c r="A24" s="23"/>
      <c r="B24" s="23"/>
      <c r="C24" s="23"/>
      <c r="D24" s="23"/>
      <c r="E24" s="24"/>
      <c r="F24" s="24"/>
      <c r="G24" s="23"/>
    </row>
    <row r="25" spans="1:7" ht="12.75">
      <c r="A25" s="25" t="s">
        <v>27</v>
      </c>
      <c r="B25" s="25"/>
      <c r="C25" s="25"/>
      <c r="D25" s="25"/>
      <c r="E25" s="25"/>
      <c r="F25" s="25"/>
      <c r="G25" s="25"/>
    </row>
    <row r="26" spans="1:7" ht="12.75">
      <c r="A26" s="26" t="s">
        <v>28</v>
      </c>
      <c r="B26" s="26" t="s">
        <v>29</v>
      </c>
      <c r="C26" s="26" t="s">
        <v>30</v>
      </c>
      <c r="D26" s="26" t="s">
        <v>31</v>
      </c>
      <c r="E26" s="27" t="s">
        <v>32</v>
      </c>
      <c r="F26" s="28" t="s">
        <v>33</v>
      </c>
      <c r="G26" s="27" t="s">
        <v>34</v>
      </c>
    </row>
    <row r="27" spans="1:7" ht="12.75">
      <c r="A27" s="29"/>
      <c r="B27" s="30"/>
      <c r="C27" s="29"/>
      <c r="D27" s="30"/>
      <c r="E27" s="31"/>
      <c r="F27" s="32"/>
      <c r="G27" s="29"/>
    </row>
    <row r="28" spans="1:7" ht="12.75">
      <c r="A28" s="29"/>
      <c r="B28" s="30" t="s">
        <v>35</v>
      </c>
      <c r="C28" s="29"/>
      <c r="D28" s="30"/>
      <c r="E28" s="31"/>
      <c r="F28" s="32"/>
      <c r="G28" s="29"/>
    </row>
    <row r="29" spans="1:7" ht="12.75">
      <c r="A29" s="33" t="s">
        <v>36</v>
      </c>
      <c r="B29" s="30" t="s">
        <v>37</v>
      </c>
      <c r="C29" s="29"/>
      <c r="D29" s="34"/>
      <c r="E29" s="35"/>
      <c r="F29" s="32"/>
      <c r="G29" s="29"/>
    </row>
    <row r="30" spans="1:7" ht="12.75">
      <c r="A30" s="29"/>
      <c r="B30" s="30" t="s">
        <v>38</v>
      </c>
      <c r="C30" s="29"/>
      <c r="D30" s="32"/>
      <c r="E30" s="36"/>
      <c r="F30" s="32"/>
      <c r="G30" s="32"/>
    </row>
    <row r="31" spans="1:7" ht="12.75">
      <c r="A31" s="37">
        <v>1</v>
      </c>
      <c r="B31" s="38" t="s">
        <v>39</v>
      </c>
      <c r="C31" s="39" t="s">
        <v>40</v>
      </c>
      <c r="D31" s="39" t="s">
        <v>41</v>
      </c>
      <c r="E31" s="40">
        <v>240482</v>
      </c>
      <c r="F31" s="41">
        <v>6862.514593</v>
      </c>
      <c r="G31" s="42">
        <v>0.0726372233</v>
      </c>
    </row>
    <row r="32" spans="1:7" ht="12.75">
      <c r="A32" s="37">
        <v>2</v>
      </c>
      <c r="B32" s="38" t="s">
        <v>42</v>
      </c>
      <c r="C32" s="39" t="s">
        <v>43</v>
      </c>
      <c r="D32" s="39" t="s">
        <v>44</v>
      </c>
      <c r="E32" s="40">
        <v>369070</v>
      </c>
      <c r="F32" s="41">
        <v>6841.45059</v>
      </c>
      <c r="G32" s="42">
        <v>0.0724142684</v>
      </c>
    </row>
    <row r="33" spans="1:7" ht="12.75">
      <c r="A33" s="37">
        <v>3</v>
      </c>
      <c r="B33" s="38" t="s">
        <v>45</v>
      </c>
      <c r="C33" s="39" t="s">
        <v>46</v>
      </c>
      <c r="D33" s="39" t="s">
        <v>47</v>
      </c>
      <c r="E33" s="40">
        <v>229215</v>
      </c>
      <c r="F33" s="41">
        <v>4919.2977225</v>
      </c>
      <c r="G33" s="42">
        <v>0.0520689788</v>
      </c>
    </row>
    <row r="34" spans="1:7" ht="12.75">
      <c r="A34" s="37">
        <v>4</v>
      </c>
      <c r="B34" s="38" t="s">
        <v>48</v>
      </c>
      <c r="C34" s="39" t="s">
        <v>49</v>
      </c>
      <c r="D34" s="39" t="s">
        <v>50</v>
      </c>
      <c r="E34" s="40">
        <v>653055</v>
      </c>
      <c r="F34" s="41">
        <v>4272.6123375</v>
      </c>
      <c r="G34" s="42">
        <v>0.045224048999999995</v>
      </c>
    </row>
    <row r="35" spans="1:7" ht="12.75">
      <c r="A35" s="37">
        <v>5</v>
      </c>
      <c r="B35" s="38" t="s">
        <v>51</v>
      </c>
      <c r="C35" s="39" t="s">
        <v>52</v>
      </c>
      <c r="D35" s="39" t="s">
        <v>53</v>
      </c>
      <c r="E35" s="40">
        <v>1205150</v>
      </c>
      <c r="F35" s="41">
        <v>3936.0199</v>
      </c>
      <c r="G35" s="42">
        <v>0.0416613404</v>
      </c>
    </row>
    <row r="36" spans="1:7" ht="12.75">
      <c r="A36" s="37">
        <v>6</v>
      </c>
      <c r="B36" s="38" t="s">
        <v>54</v>
      </c>
      <c r="C36" s="39" t="s">
        <v>55</v>
      </c>
      <c r="D36" s="39" t="s">
        <v>56</v>
      </c>
      <c r="E36" s="40">
        <v>386160</v>
      </c>
      <c r="F36" s="41">
        <v>3510.77364</v>
      </c>
      <c r="G36" s="42">
        <v>0.0371602632</v>
      </c>
    </row>
    <row r="37" spans="1:7" ht="12.75">
      <c r="A37" s="37">
        <v>7</v>
      </c>
      <c r="B37" s="38" t="s">
        <v>57</v>
      </c>
      <c r="C37" s="39" t="s">
        <v>58</v>
      </c>
      <c r="D37" s="43" t="s">
        <v>59</v>
      </c>
      <c r="E37" s="40">
        <v>861421</v>
      </c>
      <c r="F37" s="41">
        <v>2978.793818</v>
      </c>
      <c r="G37" s="42">
        <v>0.031529450099999995</v>
      </c>
    </row>
    <row r="38" spans="1:7" ht="12.75">
      <c r="A38" s="37">
        <v>8</v>
      </c>
      <c r="B38" s="38" t="s">
        <v>60</v>
      </c>
      <c r="C38" s="39" t="s">
        <v>61</v>
      </c>
      <c r="D38" s="39" t="s">
        <v>47</v>
      </c>
      <c r="E38" s="40">
        <v>107222</v>
      </c>
      <c r="F38" s="41">
        <v>2950.2669410000003</v>
      </c>
      <c r="G38" s="42">
        <v>0.0312275035</v>
      </c>
    </row>
    <row r="39" spans="1:7" ht="12.75">
      <c r="A39" s="37">
        <v>9</v>
      </c>
      <c r="B39" s="38" t="s">
        <v>62</v>
      </c>
      <c r="C39" s="39" t="s">
        <v>63</v>
      </c>
      <c r="D39" s="39" t="s">
        <v>44</v>
      </c>
      <c r="E39" s="40">
        <v>505179</v>
      </c>
      <c r="F39" s="41">
        <v>2704.7283660000003</v>
      </c>
      <c r="G39" s="42">
        <v>0.0286285669</v>
      </c>
    </row>
    <row r="40" spans="1:7" ht="12.75">
      <c r="A40" s="37">
        <v>10</v>
      </c>
      <c r="B40" s="38" t="s">
        <v>64</v>
      </c>
      <c r="C40" s="39" t="s">
        <v>65</v>
      </c>
      <c r="D40" s="39" t="s">
        <v>44</v>
      </c>
      <c r="E40" s="40">
        <v>830467</v>
      </c>
      <c r="F40" s="41">
        <v>2554.1012585</v>
      </c>
      <c r="G40" s="42">
        <v>0.0270342337</v>
      </c>
    </row>
    <row r="41" spans="1:7" ht="12.75">
      <c r="A41" s="37">
        <v>11</v>
      </c>
      <c r="B41" s="38" t="s">
        <v>66</v>
      </c>
      <c r="C41" s="39" t="s">
        <v>67</v>
      </c>
      <c r="D41" s="39" t="s">
        <v>50</v>
      </c>
      <c r="E41" s="40">
        <v>333711</v>
      </c>
      <c r="F41" s="41">
        <v>2432.5863345</v>
      </c>
      <c r="G41" s="42">
        <v>0.0257480424</v>
      </c>
    </row>
    <row r="42" spans="1:7" ht="12.75">
      <c r="A42" s="37">
        <v>12</v>
      </c>
      <c r="B42" s="38" t="s">
        <v>68</v>
      </c>
      <c r="C42" s="39" t="s">
        <v>69</v>
      </c>
      <c r="D42" s="39" t="s">
        <v>41</v>
      </c>
      <c r="E42" s="40">
        <v>37835</v>
      </c>
      <c r="F42" s="41">
        <v>1510.3164475</v>
      </c>
      <c r="G42" s="42">
        <v>0.0159861508</v>
      </c>
    </row>
    <row r="43" spans="1:7" ht="12.75">
      <c r="A43" s="37">
        <v>13</v>
      </c>
      <c r="B43" s="38" t="s">
        <v>70</v>
      </c>
      <c r="C43" s="39" t="s">
        <v>71</v>
      </c>
      <c r="D43" s="39" t="s">
        <v>72</v>
      </c>
      <c r="E43" s="40">
        <v>236663</v>
      </c>
      <c r="F43" s="41">
        <v>1280.4651615</v>
      </c>
      <c r="G43" s="42">
        <v>0.013553258399999999</v>
      </c>
    </row>
    <row r="44" spans="1:7" ht="12.75">
      <c r="A44" s="37">
        <v>14</v>
      </c>
      <c r="B44" s="38" t="s">
        <v>73</v>
      </c>
      <c r="C44" s="39" t="s">
        <v>74</v>
      </c>
      <c r="D44" s="39" t="s">
        <v>72</v>
      </c>
      <c r="E44" s="40">
        <v>40000</v>
      </c>
      <c r="F44" s="41">
        <v>913.62</v>
      </c>
      <c r="G44" s="42">
        <v>0.0096703357</v>
      </c>
    </row>
    <row r="45" spans="1:7" ht="12.75">
      <c r="A45" s="37">
        <v>15</v>
      </c>
      <c r="B45" s="38" t="s">
        <v>75</v>
      </c>
      <c r="C45" s="39" t="s">
        <v>76</v>
      </c>
      <c r="D45" s="39" t="s">
        <v>72</v>
      </c>
      <c r="E45" s="40">
        <v>80500</v>
      </c>
      <c r="F45" s="41">
        <v>658.2485</v>
      </c>
      <c r="G45" s="42">
        <v>0.0069673211999999995</v>
      </c>
    </row>
    <row r="46" spans="1:7" ht="12.75">
      <c r="A46" s="37">
        <v>16</v>
      </c>
      <c r="B46" s="38" t="s">
        <v>77</v>
      </c>
      <c r="C46" s="39" t="s">
        <v>78</v>
      </c>
      <c r="D46" s="39" t="s">
        <v>72</v>
      </c>
      <c r="E46" s="40">
        <v>33600</v>
      </c>
      <c r="F46" s="41">
        <v>646.6992</v>
      </c>
      <c r="G46" s="42">
        <v>0.006845076</v>
      </c>
    </row>
    <row r="47" spans="1:7" ht="12.75">
      <c r="A47" s="37"/>
      <c r="B47" s="44" t="s">
        <v>79</v>
      </c>
      <c r="C47" s="45"/>
      <c r="D47" s="46"/>
      <c r="E47" s="47"/>
      <c r="F47" s="48"/>
      <c r="G47" s="49"/>
    </row>
    <row r="48" spans="1:7" ht="12.75">
      <c r="A48" s="37">
        <v>17</v>
      </c>
      <c r="B48" s="38" t="s">
        <v>80</v>
      </c>
      <c r="C48" s="50" t="s">
        <v>81</v>
      </c>
      <c r="D48" s="50" t="s">
        <v>82</v>
      </c>
      <c r="E48" s="40">
        <v>850500</v>
      </c>
      <c r="F48" s="41">
        <v>3544.0335</v>
      </c>
      <c r="G48" s="42">
        <v>0.0375123068</v>
      </c>
    </row>
    <row r="49" spans="1:7" ht="12.75">
      <c r="A49" s="37">
        <v>18</v>
      </c>
      <c r="B49" s="38" t="s">
        <v>83</v>
      </c>
      <c r="C49" s="50" t="s">
        <v>84</v>
      </c>
      <c r="D49" s="50" t="s">
        <v>85</v>
      </c>
      <c r="E49" s="40">
        <v>264000</v>
      </c>
      <c r="F49" s="41">
        <v>3463.416</v>
      </c>
      <c r="G49" s="42">
        <v>0.0366589998</v>
      </c>
    </row>
    <row r="50" spans="1:7" ht="12.75">
      <c r="A50" s="37">
        <v>19</v>
      </c>
      <c r="B50" s="38" t="s">
        <v>86</v>
      </c>
      <c r="C50" s="50" t="s">
        <v>87</v>
      </c>
      <c r="D50" s="50" t="s">
        <v>44</v>
      </c>
      <c r="E50" s="40">
        <v>555000</v>
      </c>
      <c r="F50" s="41">
        <v>1777.9425</v>
      </c>
      <c r="G50" s="42">
        <v>0.0188188753</v>
      </c>
    </row>
    <row r="51" spans="1:7" ht="12.75">
      <c r="A51" s="37">
        <v>20</v>
      </c>
      <c r="B51" s="38" t="s">
        <v>88</v>
      </c>
      <c r="C51" s="50" t="s">
        <v>89</v>
      </c>
      <c r="D51" s="50" t="s">
        <v>90</v>
      </c>
      <c r="E51" s="40">
        <v>15000</v>
      </c>
      <c r="F51" s="41">
        <v>1289.865</v>
      </c>
      <c r="G51" s="42">
        <v>0.0136527523</v>
      </c>
    </row>
    <row r="52" spans="1:7" ht="12.75">
      <c r="A52" s="37">
        <v>21</v>
      </c>
      <c r="B52" s="38" t="s">
        <v>91</v>
      </c>
      <c r="C52" s="50" t="s">
        <v>92</v>
      </c>
      <c r="D52" s="50" t="s">
        <v>44</v>
      </c>
      <c r="E52" s="40">
        <v>374500</v>
      </c>
      <c r="F52" s="41">
        <v>1149.3405</v>
      </c>
      <c r="G52" s="42">
        <v>0.0121653515</v>
      </c>
    </row>
    <row r="53" spans="1:7" ht="12.75">
      <c r="A53" s="37">
        <v>22</v>
      </c>
      <c r="B53" s="38" t="s">
        <v>93</v>
      </c>
      <c r="C53" s="50" t="s">
        <v>94</v>
      </c>
      <c r="D53" s="50" t="s">
        <v>44</v>
      </c>
      <c r="E53" s="40">
        <v>584500</v>
      </c>
      <c r="F53" s="41">
        <v>988.3895</v>
      </c>
      <c r="G53" s="42">
        <v>0.0104617437</v>
      </c>
    </row>
    <row r="54" spans="1:7" ht="12.75">
      <c r="A54" s="37">
        <v>23</v>
      </c>
      <c r="B54" s="38" t="s">
        <v>95</v>
      </c>
      <c r="C54" s="50" t="s">
        <v>96</v>
      </c>
      <c r="D54" s="50" t="s">
        <v>97</v>
      </c>
      <c r="E54" s="40">
        <v>156400</v>
      </c>
      <c r="F54" s="41">
        <v>776.4478</v>
      </c>
      <c r="G54" s="42">
        <v>0.008218417799999999</v>
      </c>
    </row>
    <row r="55" spans="1:7" ht="12.75">
      <c r="A55" s="37">
        <v>24</v>
      </c>
      <c r="B55" s="38" t="s">
        <v>98</v>
      </c>
      <c r="C55" s="45"/>
      <c r="D55" s="39" t="s">
        <v>97</v>
      </c>
      <c r="E55" s="40">
        <v>-156400</v>
      </c>
      <c r="F55" s="51">
        <v>-779.9668</v>
      </c>
      <c r="G55" s="52">
        <v>-0.0082556652</v>
      </c>
    </row>
    <row r="56" spans="1:7" ht="12.75">
      <c r="A56" s="37">
        <v>25</v>
      </c>
      <c r="B56" s="38" t="s">
        <v>99</v>
      </c>
      <c r="C56" s="45"/>
      <c r="D56" s="39" t="s">
        <v>44</v>
      </c>
      <c r="E56" s="40">
        <v>-584500</v>
      </c>
      <c r="F56" s="51">
        <v>-994.52675</v>
      </c>
      <c r="G56" s="52">
        <v>-0.0105267043</v>
      </c>
    </row>
    <row r="57" spans="1:7" ht="12.75">
      <c r="A57" s="37">
        <v>26</v>
      </c>
      <c r="B57" s="53" t="s">
        <v>100</v>
      </c>
      <c r="C57" s="45"/>
      <c r="D57" s="39" t="s">
        <v>44</v>
      </c>
      <c r="E57" s="40">
        <v>-374500</v>
      </c>
      <c r="F57" s="51">
        <v>-1154.02175</v>
      </c>
      <c r="G57" s="52">
        <v>-0.0122149009</v>
      </c>
    </row>
    <row r="58" spans="1:7" ht="12.75">
      <c r="A58" s="37">
        <v>27</v>
      </c>
      <c r="B58" s="38" t="s">
        <v>101</v>
      </c>
      <c r="C58" s="45"/>
      <c r="D58" s="39" t="s">
        <v>90</v>
      </c>
      <c r="E58" s="40">
        <v>-15000</v>
      </c>
      <c r="F58" s="51">
        <v>-1293.96</v>
      </c>
      <c r="G58" s="52">
        <v>-0.0136960964</v>
      </c>
    </row>
    <row r="59" spans="1:7" ht="12.75">
      <c r="A59" s="37">
        <v>28</v>
      </c>
      <c r="B59" s="53" t="s">
        <v>102</v>
      </c>
      <c r="C59" s="45"/>
      <c r="D59" s="39" t="s">
        <v>44</v>
      </c>
      <c r="E59" s="40">
        <v>-555000</v>
      </c>
      <c r="F59" s="51">
        <v>-1788.21</v>
      </c>
      <c r="G59" s="52">
        <v>-0.018927553</v>
      </c>
    </row>
    <row r="60" spans="1:7" ht="12.75">
      <c r="A60" s="37">
        <v>29</v>
      </c>
      <c r="B60" s="53" t="s">
        <v>103</v>
      </c>
      <c r="C60" s="45"/>
      <c r="D60" s="39" t="s">
        <v>85</v>
      </c>
      <c r="E60" s="40">
        <v>-264000</v>
      </c>
      <c r="F60" s="51">
        <v>-3484.932</v>
      </c>
      <c r="G60" s="52">
        <v>-0.0368867389</v>
      </c>
    </row>
    <row r="61" spans="1:7" ht="12.75">
      <c r="A61" s="37">
        <v>30</v>
      </c>
      <c r="B61" s="53" t="s">
        <v>104</v>
      </c>
      <c r="C61" s="45"/>
      <c r="D61" s="39" t="s">
        <v>82</v>
      </c>
      <c r="E61" s="40">
        <v>-850500</v>
      </c>
      <c r="F61" s="51">
        <v>-3556.791</v>
      </c>
      <c r="G61" s="52">
        <v>-0.0376473403</v>
      </c>
    </row>
    <row r="62" spans="1:7" ht="12.75">
      <c r="A62" s="33"/>
      <c r="B62" s="30" t="s">
        <v>105</v>
      </c>
      <c r="C62" s="54"/>
      <c r="D62" s="46"/>
      <c r="E62" s="55"/>
      <c r="F62" s="46"/>
      <c r="G62" s="56"/>
    </row>
    <row r="63" spans="1:7" ht="12.75">
      <c r="A63" s="37">
        <v>31</v>
      </c>
      <c r="B63" s="38" t="s">
        <v>106</v>
      </c>
      <c r="C63" s="39" t="s">
        <v>107</v>
      </c>
      <c r="D63" s="39" t="s">
        <v>50</v>
      </c>
      <c r="E63" s="40">
        <v>15093</v>
      </c>
      <c r="F63" s="41">
        <v>9939.3221513</v>
      </c>
      <c r="G63" s="42">
        <v>0.10520411319999999</v>
      </c>
    </row>
    <row r="64" spans="1:7" ht="12.75">
      <c r="A64" s="37">
        <v>32</v>
      </c>
      <c r="B64" s="38" t="s">
        <v>108</v>
      </c>
      <c r="C64" s="39" t="s">
        <v>109</v>
      </c>
      <c r="D64" s="39" t="s">
        <v>50</v>
      </c>
      <c r="E64" s="40">
        <v>42580</v>
      </c>
      <c r="F64" s="41">
        <v>4806.633507</v>
      </c>
      <c r="G64" s="42">
        <v>0.050876469</v>
      </c>
    </row>
    <row r="65" spans="1:7" ht="12.75">
      <c r="A65" s="37">
        <v>33</v>
      </c>
      <c r="B65" s="38" t="s">
        <v>110</v>
      </c>
      <c r="C65" s="39" t="s">
        <v>111</v>
      </c>
      <c r="D65" s="39" t="s">
        <v>112</v>
      </c>
      <c r="E65" s="40">
        <v>39675</v>
      </c>
      <c r="F65" s="41">
        <v>3044.2804482</v>
      </c>
      <c r="G65" s="42">
        <v>0.0322226023</v>
      </c>
    </row>
    <row r="66" spans="1:7" ht="12.75">
      <c r="A66" s="37">
        <v>34</v>
      </c>
      <c r="B66" s="38" t="s">
        <v>113</v>
      </c>
      <c r="C66" s="39" t="s">
        <v>114</v>
      </c>
      <c r="D66" s="39" t="s">
        <v>115</v>
      </c>
      <c r="E66" s="40">
        <v>17755</v>
      </c>
      <c r="F66" s="41">
        <v>2723.8970277999997</v>
      </c>
      <c r="G66" s="42">
        <v>0.0288314602</v>
      </c>
    </row>
    <row r="67" spans="1:7" ht="12.75">
      <c r="A67" s="37">
        <v>35</v>
      </c>
      <c r="B67" s="38" t="s">
        <v>116</v>
      </c>
      <c r="C67" s="39" t="s">
        <v>117</v>
      </c>
      <c r="D67" s="39" t="s">
        <v>118</v>
      </c>
      <c r="E67" s="40">
        <v>40690</v>
      </c>
      <c r="F67" s="41">
        <v>2259.9216725</v>
      </c>
      <c r="G67" s="42">
        <v>0.023920449700000002</v>
      </c>
    </row>
    <row r="68" spans="1:7" ht="12.75">
      <c r="A68" s="37">
        <v>36</v>
      </c>
      <c r="B68" s="38" t="s">
        <v>119</v>
      </c>
      <c r="C68" s="39" t="s">
        <v>120</v>
      </c>
      <c r="D68" s="39" t="s">
        <v>121</v>
      </c>
      <c r="E68" s="40">
        <v>20920</v>
      </c>
      <c r="F68" s="41">
        <v>2070.5527815</v>
      </c>
      <c r="G68" s="42">
        <v>0.021916048799999997</v>
      </c>
    </row>
    <row r="69" spans="1:7" ht="12.75">
      <c r="A69" s="37">
        <v>37</v>
      </c>
      <c r="B69" s="38" t="s">
        <v>122</v>
      </c>
      <c r="C69" s="57"/>
      <c r="D69" s="39" t="s">
        <v>123</v>
      </c>
      <c r="E69" s="40">
        <v>-13543000</v>
      </c>
      <c r="F69" s="58">
        <v>-8783.651225</v>
      </c>
      <c r="G69" s="59">
        <v>-0.09297175640000001</v>
      </c>
    </row>
    <row r="70" spans="1:7" ht="12.75">
      <c r="A70" s="37">
        <v>38</v>
      </c>
      <c r="B70" s="38" t="s">
        <v>124</v>
      </c>
      <c r="C70" s="57"/>
      <c r="D70" s="39" t="s">
        <v>123</v>
      </c>
      <c r="E70" s="40">
        <v>-19057000</v>
      </c>
      <c r="F70" s="58">
        <v>-12319.874075</v>
      </c>
      <c r="G70" s="59">
        <v>-0.1304013903</v>
      </c>
    </row>
    <row r="71" spans="1:7" ht="12.75">
      <c r="A71" s="37"/>
      <c r="B71" s="60"/>
      <c r="C71" s="57"/>
      <c r="D71" s="46"/>
      <c r="E71" s="61"/>
      <c r="F71" s="58"/>
      <c r="G71" s="59"/>
    </row>
    <row r="72" spans="1:7" ht="12.75">
      <c r="A72" s="33" t="s">
        <v>125</v>
      </c>
      <c r="B72" s="30" t="s">
        <v>126</v>
      </c>
      <c r="C72" s="30"/>
      <c r="D72" s="32"/>
      <c r="E72" s="62" t="s">
        <v>127</v>
      </c>
      <c r="F72" s="63" t="s">
        <v>127</v>
      </c>
      <c r="G72" s="64" t="s">
        <v>127</v>
      </c>
    </row>
    <row r="73" spans="1:7" ht="12.75">
      <c r="A73" s="33" t="s">
        <v>128</v>
      </c>
      <c r="B73" s="65" t="s">
        <v>128</v>
      </c>
      <c r="C73" s="66" t="s">
        <v>128</v>
      </c>
      <c r="D73" s="66" t="s">
        <v>128</v>
      </c>
      <c r="E73" s="67"/>
      <c r="F73" s="68"/>
      <c r="G73" s="67"/>
    </row>
    <row r="74" spans="1:7" ht="12.75">
      <c r="A74" s="29"/>
      <c r="B74" s="30"/>
      <c r="C74" s="30"/>
      <c r="D74" s="69" t="s">
        <v>129</v>
      </c>
      <c r="E74" s="34" t="s">
        <v>128</v>
      </c>
      <c r="F74" s="34">
        <f>SUM(F31:F73)-F70-F69-F61-F60-F59-F58-F57-F56-F55</f>
        <v>86806.53719830001</v>
      </c>
      <c r="G74" s="70">
        <f>SUM(G31:G73)-G70-G69-G61-G60-G59-G58-G57-G56-G55</f>
        <v>0.9188156521999998</v>
      </c>
    </row>
    <row r="75" spans="1:7" ht="12.75">
      <c r="A75" s="29"/>
      <c r="B75" s="29"/>
      <c r="C75" s="29"/>
      <c r="D75" s="32"/>
      <c r="E75" s="71"/>
      <c r="F75" s="71"/>
      <c r="G75" s="72"/>
    </row>
    <row r="76" spans="1:7" ht="12.75">
      <c r="A76" s="29"/>
      <c r="B76" s="73" t="s">
        <v>130</v>
      </c>
      <c r="C76" s="29"/>
      <c r="D76" s="32"/>
      <c r="E76" s="71"/>
      <c r="F76" s="71"/>
      <c r="G76" s="72"/>
    </row>
    <row r="77" spans="1:7" ht="12.75">
      <c r="A77" s="29"/>
      <c r="B77" s="30" t="s">
        <v>131</v>
      </c>
      <c r="C77" s="30"/>
      <c r="D77" s="34"/>
      <c r="E77" s="74"/>
      <c r="F77" s="75"/>
      <c r="G77" s="74"/>
    </row>
    <row r="78" spans="1:7" ht="12.75">
      <c r="A78" s="29"/>
      <c r="B78" s="76" t="s">
        <v>132</v>
      </c>
      <c r="C78" s="29"/>
      <c r="D78" s="32"/>
      <c r="E78" s="74"/>
      <c r="F78" s="77" t="s">
        <v>127</v>
      </c>
      <c r="G78" s="78" t="s">
        <v>127</v>
      </c>
    </row>
    <row r="79" spans="1:7" ht="12.75">
      <c r="A79" s="29"/>
      <c r="B79" s="76" t="s">
        <v>133</v>
      </c>
      <c r="C79" s="29"/>
      <c r="D79" s="32"/>
      <c r="E79" s="74"/>
      <c r="F79" s="77" t="s">
        <v>127</v>
      </c>
      <c r="G79" s="78" t="s">
        <v>127</v>
      </c>
    </row>
    <row r="80" spans="1:7" ht="12.75">
      <c r="A80" s="29"/>
      <c r="B80" s="76" t="s">
        <v>134</v>
      </c>
      <c r="C80" s="29"/>
      <c r="D80" s="32"/>
      <c r="E80" s="74"/>
      <c r="F80" s="79">
        <v>494.2955</v>
      </c>
      <c r="G80" s="80">
        <v>0.0052319382</v>
      </c>
    </row>
    <row r="81" spans="1:7" ht="12.75">
      <c r="A81" s="29"/>
      <c r="B81" s="76" t="s">
        <v>135</v>
      </c>
      <c r="C81" s="29"/>
      <c r="D81" s="32"/>
      <c r="E81" s="81"/>
      <c r="F81" s="41">
        <f>4707.7411378-749.46</f>
        <v>3958.2811377999997</v>
      </c>
      <c r="G81" s="42">
        <v>0.0419</v>
      </c>
    </row>
    <row r="82" spans="1:7" ht="12.75">
      <c r="A82" s="30"/>
      <c r="B82" s="82" t="s">
        <v>136</v>
      </c>
      <c r="C82" s="30" t="s">
        <v>128</v>
      </c>
      <c r="D82" s="34" t="s">
        <v>128</v>
      </c>
      <c r="E82" s="83"/>
      <c r="F82" s="48"/>
      <c r="G82" s="84"/>
    </row>
    <row r="83" spans="1:7" ht="12.75">
      <c r="A83" s="29"/>
      <c r="B83" s="85" t="s">
        <v>137</v>
      </c>
      <c r="C83" s="29"/>
      <c r="D83" s="32"/>
      <c r="E83" s="86"/>
      <c r="F83" s="51">
        <v>900</v>
      </c>
      <c r="G83" s="87">
        <v>0.009526173</v>
      </c>
    </row>
    <row r="84" spans="1:7" ht="12.75">
      <c r="A84" s="29"/>
      <c r="B84" s="88" t="s">
        <v>138</v>
      </c>
      <c r="C84" s="29"/>
      <c r="D84" s="32"/>
      <c r="E84" s="86"/>
      <c r="F84" s="51"/>
      <c r="G84" s="87" t="s">
        <v>128</v>
      </c>
    </row>
    <row r="85" spans="1:7" ht="12.75">
      <c r="A85" s="29"/>
      <c r="B85" s="85" t="s">
        <v>137</v>
      </c>
      <c r="C85" s="29"/>
      <c r="D85" s="32"/>
      <c r="E85" s="86"/>
      <c r="F85" s="51">
        <v>5</v>
      </c>
      <c r="G85" s="87">
        <v>5.2923199999999995E-05</v>
      </c>
    </row>
    <row r="86" spans="1:7" ht="19.5" customHeight="1">
      <c r="A86" s="29"/>
      <c r="B86" s="85"/>
      <c r="C86" s="29"/>
      <c r="D86" s="32"/>
      <c r="E86" s="86"/>
      <c r="F86" s="51"/>
      <c r="G86" s="89"/>
    </row>
    <row r="87" spans="1:7" ht="12.75">
      <c r="A87" s="29"/>
      <c r="B87" s="76" t="s">
        <v>139</v>
      </c>
      <c r="C87" s="29"/>
      <c r="D87" s="32"/>
      <c r="E87" s="86"/>
      <c r="F87" s="51">
        <v>2312.44</v>
      </c>
      <c r="G87" s="90">
        <f>F87/F92</f>
        <v>0.024476337314458693</v>
      </c>
    </row>
    <row r="88" spans="1:7" ht="12.75">
      <c r="A88" s="29"/>
      <c r="B88" s="85"/>
      <c r="C88" s="29"/>
      <c r="D88" s="69" t="s">
        <v>129</v>
      </c>
      <c r="E88" s="86"/>
      <c r="F88" s="91">
        <f>SUM(F78:F87)</f>
        <v>7670.016637799999</v>
      </c>
      <c r="G88" s="92">
        <f>SUM(G78:G87)</f>
        <v>0.08118737171445868</v>
      </c>
    </row>
    <row r="89" spans="1:7" ht="12.75">
      <c r="A89" s="29"/>
      <c r="B89" s="85"/>
      <c r="C89" s="29"/>
      <c r="D89" s="32"/>
      <c r="E89" s="86"/>
      <c r="F89" s="93"/>
      <c r="G89" s="94"/>
    </row>
    <row r="90" spans="1:7" ht="12.75">
      <c r="A90" s="29"/>
      <c r="B90" s="82" t="s">
        <v>140</v>
      </c>
      <c r="C90" s="29"/>
      <c r="D90" s="32"/>
      <c r="E90" s="86"/>
      <c r="F90" s="95">
        <f>(35718.91-F87+F70+F69+F61+F60+F59+F58+F57+F56+F55)*0</f>
        <v>0</v>
      </c>
      <c r="G90" s="96">
        <f>F90/F92</f>
        <v>0</v>
      </c>
    </row>
    <row r="91" spans="1:7" ht="12.75">
      <c r="A91" s="29"/>
      <c r="B91" s="85"/>
      <c r="C91" s="29"/>
      <c r="D91" s="32"/>
      <c r="E91" s="86"/>
      <c r="F91" s="93"/>
      <c r="G91" s="94"/>
    </row>
    <row r="92" spans="1:7" ht="12.75">
      <c r="A92" s="30"/>
      <c r="B92" s="30" t="s">
        <v>141</v>
      </c>
      <c r="C92" s="30"/>
      <c r="D92" s="34"/>
      <c r="E92" s="34"/>
      <c r="F92" s="34">
        <f>F90+F88+F74</f>
        <v>94476.5538361</v>
      </c>
      <c r="G92" s="70">
        <f>G90+G88+G74</f>
        <v>1.0000030239144586</v>
      </c>
    </row>
    <row r="93" spans="1:7" ht="12.75">
      <c r="A93" s="97"/>
      <c r="B93" s="98"/>
      <c r="C93" s="98"/>
      <c r="D93" s="99"/>
      <c r="E93" s="99"/>
      <c r="F93" s="100"/>
      <c r="G93" s="101" t="s">
        <v>128</v>
      </c>
    </row>
    <row r="94" spans="1:7" ht="12.75">
      <c r="A94" s="102" t="s">
        <v>142</v>
      </c>
      <c r="B94" s="103"/>
      <c r="C94" s="103"/>
      <c r="D94" s="103"/>
      <c r="E94" s="104"/>
      <c r="F94" s="105"/>
      <c r="G94" s="106" t="s">
        <v>128</v>
      </c>
    </row>
    <row r="95" spans="1:7" ht="12.75">
      <c r="A95" s="107" t="s">
        <v>143</v>
      </c>
      <c r="B95" s="108" t="s">
        <v>144</v>
      </c>
      <c r="C95" s="103"/>
      <c r="D95" s="103"/>
      <c r="E95" s="104"/>
      <c r="F95" s="105"/>
      <c r="G95" s="106" t="s">
        <v>128</v>
      </c>
    </row>
    <row r="96" spans="1:7" ht="12.75">
      <c r="A96" s="107" t="s">
        <v>145</v>
      </c>
      <c r="B96" s="108" t="s">
        <v>146</v>
      </c>
      <c r="C96" s="103"/>
      <c r="D96" s="103"/>
      <c r="E96" s="104"/>
      <c r="F96" s="105"/>
      <c r="G96" s="106" t="s">
        <v>128</v>
      </c>
    </row>
    <row r="97" spans="1:7" ht="12.75">
      <c r="A97" s="107" t="s">
        <v>147</v>
      </c>
      <c r="B97" s="108" t="s">
        <v>148</v>
      </c>
      <c r="C97" s="108"/>
      <c r="D97" s="108"/>
      <c r="E97" s="108"/>
      <c r="F97" s="109"/>
      <c r="G97" s="110" t="s">
        <v>128</v>
      </c>
    </row>
    <row r="98" spans="1:7" ht="12.75">
      <c r="A98" s="107"/>
      <c r="B98" s="111" t="s">
        <v>149</v>
      </c>
      <c r="C98" s="112" t="s">
        <v>150</v>
      </c>
      <c r="D98" s="112" t="s">
        <v>151</v>
      </c>
      <c r="E98" s="108"/>
      <c r="F98" s="109"/>
      <c r="G98" s="113" t="s">
        <v>128</v>
      </c>
    </row>
    <row r="99" spans="1:7" ht="12.75">
      <c r="A99" s="107"/>
      <c r="B99" s="114" t="s">
        <v>10</v>
      </c>
      <c r="C99" s="115">
        <v>23.2267</v>
      </c>
      <c r="D99" s="115">
        <v>23.4262</v>
      </c>
      <c r="E99" s="108"/>
      <c r="F99" s="109"/>
      <c r="G99" s="110" t="s">
        <v>128</v>
      </c>
    </row>
    <row r="100" spans="1:7" ht="12.75">
      <c r="A100" s="107"/>
      <c r="B100" s="114" t="s">
        <v>11</v>
      </c>
      <c r="C100" s="115">
        <v>22.6968</v>
      </c>
      <c r="D100" s="115">
        <v>22.8816</v>
      </c>
      <c r="E100" s="108"/>
      <c r="F100" s="109"/>
      <c r="G100" s="110"/>
    </row>
    <row r="101" spans="1:7" ht="12.75">
      <c r="A101" s="116"/>
      <c r="B101" s="108" t="s">
        <v>152</v>
      </c>
      <c r="C101" s="108"/>
      <c r="D101" s="108"/>
      <c r="E101" s="108"/>
      <c r="F101" s="109"/>
      <c r="G101" s="110"/>
    </row>
    <row r="102" spans="1:7" ht="12.75">
      <c r="A102" s="107" t="s">
        <v>153</v>
      </c>
      <c r="B102" s="117" t="s">
        <v>154</v>
      </c>
      <c r="C102" s="108"/>
      <c r="D102" s="108"/>
      <c r="E102" s="108"/>
      <c r="F102" s="109"/>
      <c r="G102" s="110"/>
    </row>
    <row r="103" spans="1:7" ht="12.75" customHeight="1">
      <c r="A103" s="107" t="s">
        <v>155</v>
      </c>
      <c r="B103" s="117" t="s">
        <v>156</v>
      </c>
      <c r="C103" s="108"/>
      <c r="D103" s="108"/>
      <c r="E103" s="108"/>
      <c r="F103" s="109"/>
      <c r="G103" s="110"/>
    </row>
    <row r="104" spans="1:7" ht="12.75">
      <c r="A104" s="107" t="s">
        <v>157</v>
      </c>
      <c r="B104" s="108" t="s">
        <v>158</v>
      </c>
      <c r="C104" s="108"/>
      <c r="D104" s="108"/>
      <c r="E104" s="108"/>
      <c r="F104" s="109"/>
      <c r="G104" s="110"/>
    </row>
    <row r="105" spans="1:7" ht="12.75" customHeight="1">
      <c r="A105" s="116"/>
      <c r="B105" s="108" t="s">
        <v>159</v>
      </c>
      <c r="C105" s="108"/>
      <c r="D105" s="108"/>
      <c r="E105" s="108"/>
      <c r="F105" s="109"/>
      <c r="G105" s="110"/>
    </row>
    <row r="106" spans="1:7" ht="12.75">
      <c r="A106" s="107" t="s">
        <v>160</v>
      </c>
      <c r="B106" s="108" t="s">
        <v>161</v>
      </c>
      <c r="C106" s="108"/>
      <c r="D106" s="108"/>
      <c r="E106" s="108"/>
      <c r="F106" s="109"/>
      <c r="G106" s="110"/>
    </row>
    <row r="107" spans="1:7" ht="12.75" customHeight="1">
      <c r="A107" s="107" t="s">
        <v>162</v>
      </c>
      <c r="B107" s="118" t="s">
        <v>163</v>
      </c>
      <c r="C107" s="108"/>
      <c r="D107" s="108"/>
      <c r="E107" s="108"/>
      <c r="F107" s="109"/>
      <c r="G107" s="110"/>
    </row>
    <row r="108" spans="1:7" ht="12.75">
      <c r="A108" s="107" t="s">
        <v>164</v>
      </c>
      <c r="B108" s="118" t="s">
        <v>165</v>
      </c>
      <c r="C108" s="108"/>
      <c r="D108" s="108"/>
      <c r="E108" s="108"/>
      <c r="F108" s="109"/>
      <c r="G108" s="110"/>
    </row>
    <row r="109" spans="1:7" ht="12.75">
      <c r="A109" s="107" t="s">
        <v>166</v>
      </c>
      <c r="B109" s="118" t="s">
        <v>167</v>
      </c>
      <c r="C109" s="119" t="s">
        <v>168</v>
      </c>
      <c r="D109" s="108"/>
      <c r="E109" s="108"/>
      <c r="F109" s="109"/>
      <c r="G109" s="110"/>
    </row>
    <row r="110" spans="1:7" ht="12.75" customHeight="1">
      <c r="A110" s="107" t="s">
        <v>169</v>
      </c>
      <c r="B110" s="118" t="s">
        <v>170</v>
      </c>
      <c r="C110" s="119" t="s">
        <v>171</v>
      </c>
      <c r="D110" s="108"/>
      <c r="E110" s="108"/>
      <c r="F110" s="109"/>
      <c r="G110" s="110"/>
    </row>
    <row r="111" spans="1:7" ht="12.75">
      <c r="A111" s="107" t="s">
        <v>172</v>
      </c>
      <c r="B111" s="108" t="s">
        <v>173</v>
      </c>
      <c r="C111" s="108"/>
      <c r="D111" s="108"/>
      <c r="E111" s="108"/>
      <c r="F111" s="109"/>
      <c r="G111" s="110"/>
    </row>
    <row r="112" spans="1:7" ht="12.75">
      <c r="A112" s="120"/>
      <c r="B112" s="108"/>
      <c r="C112" s="108"/>
      <c r="D112" s="108"/>
      <c r="E112" s="108"/>
      <c r="F112" s="109"/>
      <c r="G112" s="110"/>
    </row>
    <row r="113" spans="1:7" ht="12.75">
      <c r="A113" s="120" t="s">
        <v>174</v>
      </c>
      <c r="B113" s="108" t="s">
        <v>175</v>
      </c>
      <c r="C113" s="108"/>
      <c r="D113" s="108"/>
      <c r="E113" s="108"/>
      <c r="F113" s="109"/>
      <c r="G113" s="110"/>
    </row>
    <row r="114" spans="1:7" ht="12.75">
      <c r="A114" s="120" t="s">
        <v>176</v>
      </c>
      <c r="B114" s="108" t="s">
        <v>177</v>
      </c>
      <c r="C114" s="108"/>
      <c r="D114" s="108"/>
      <c r="E114" s="108"/>
      <c r="F114" s="109"/>
      <c r="G114" s="110"/>
    </row>
    <row r="115" spans="1:7" ht="12.75">
      <c r="A115" s="121" t="s">
        <v>178</v>
      </c>
      <c r="B115" s="108" t="s">
        <v>179</v>
      </c>
      <c r="C115" s="108"/>
      <c r="D115" s="108"/>
      <c r="E115" s="108"/>
      <c r="F115" s="109"/>
      <c r="G115" s="110"/>
    </row>
    <row r="116" spans="1:7" ht="12.75">
      <c r="A116" s="122" t="s">
        <v>180</v>
      </c>
      <c r="B116" s="123" t="s">
        <v>181</v>
      </c>
      <c r="C116" s="123"/>
      <c r="D116" s="123"/>
      <c r="E116" s="123"/>
      <c r="F116" s="124"/>
      <c r="G116" s="125"/>
    </row>
  </sheetData>
  <sheetProtection selectLockedCells="1" selectUnlockedCells="1"/>
  <mergeCells count="9">
    <mergeCell ref="A1:B1"/>
    <mergeCell ref="A12:B12"/>
    <mergeCell ref="A16:G16"/>
    <mergeCell ref="A17:G17"/>
    <mergeCell ref="A19:G19"/>
    <mergeCell ref="A20:G20"/>
    <mergeCell ref="A21:G21"/>
    <mergeCell ref="A23:G23"/>
    <mergeCell ref="A25:G2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PPFAS AMC</cp:lastModifiedBy>
  <dcterms:modified xsi:type="dcterms:W3CDTF">2017-12-06T08:56:32Z</dcterms:modified>
  <cp:category/>
  <cp:version/>
  <cp:contentType/>
  <cp:contentStatus/>
  <cp:revision>55</cp:revision>
</cp:coreProperties>
</file>