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<sst xmlns="http://schemas.openxmlformats.org/spreadsheetml/2006/main" count="153" uniqueCount="110">
  <si>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</si>
  <si>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</si>
  <si>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</si>
  <si>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</si>
  <si>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</si>
  <si>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</si>
  <si>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</si>
  <si>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</si>
  <si>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</si>
  <si>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</si>
  <si>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</si>
  <si>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</si>
  <si>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</si>
  <si>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</si>
  <si>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</si>
  <si>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</si>
  <si>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</si>
  <si>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</si>
  <si>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</si>
  <si>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</si>
  <si>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</si>
  <si>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</si>
  <si>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</si>
  <si>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</si>
  <si>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</si>
  <si>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</si>
  <si>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</si>
  <si>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</si>
  <si>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</si>
  <si>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</si>
  <si>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</si>
  <si>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</si>
  <si>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</si>
  <si>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</si>
  <si>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</si>
  <si>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</si>
  <si>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</si>
  <si>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</si>
  <si>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</si>
  <si>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</si>
  <si>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</si>
  <si>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</si>
  <si>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</si>
  <si>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</si>
  <si>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</si>
  <si>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</si>
  <si>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</si>
  <si>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</si>
  <si>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</si>
  <si>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</si>
  <si>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</si>
  <si>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</si>
  <si>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</si>
  <si>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</si>
  <si>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</si>
  <si>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</si>
  <si>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</si>
  <si>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</si>
  <si>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</si>
  <si>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</si>
  <si>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</si>
  <si>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</si>
  <si>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</si>
  <si>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</si>
  <si>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</si>
  <si>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</si>
  <si>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</si>
  <si>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</si>
  <si>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</si>
  <si>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</si>
  <si>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</si>
  <si>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</si>
  <si>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</si>
  <si>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</si>
  <si>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</si>
  <si>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</si>
  <si>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</si>
  <si>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</si>
  <si>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</si>
  <si>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</si>
  <si>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</si>
  <si>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</si>
  <si>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</si>
  <si>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</si>
  <si>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</si>
  <si>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</si>
  <si>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</si>
  <si>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</si>
  <si>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</si>
  <si>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</si>
  <si>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</si>
  <si>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</si>
  <si>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</si>
  <si>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</si>
  <si>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</si>
  <si>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</si>
  <si>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</si>
  <si>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</si>
  <si>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</si>
  <si>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</si>
  <si>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</si>
  <si>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</si>
  <si>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</si>
  <si>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</si>
  <si>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</si>
  <si>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</si>
  <si>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</si>
  <si>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</si>
  <si>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Table showing State wise /Union Territory wise contribution to AUM of category of schemes as on 30/11/2015</t>
  </si>
  <si>
    <t>PPFAS Mutual Fund: Net Assets Under Management (AUM) as on 30/11/2015 (All figures 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</si>
</sst>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#,##0.00000000"/>
    <numFmt numFmtId="170" formatCode="0.000"/>
    <numFmt numFmtId="171" formatCode="0.0000"/>
    <numFmt numFmtId="172" formatCode="0.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0" xfId="0" applyNumberFormat="1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/>
      <protection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1" xfId="55" applyNumberFormat="1" applyFont="1" applyFill="1" applyBorder="1" applyAlignment="1">
      <alignment horizontal="center" vertical="center" wrapText="1"/>
      <protection/>
    </xf>
    <xf numFmtId="2" fontId="3" fillId="0" borderId="20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5">
          <cell r="A5" t="str">
            <v>Andaman and Nicobar Islands</v>
          </cell>
          <cell r="B5">
            <v>0.002588062</v>
          </cell>
        </row>
        <row r="6">
          <cell r="A6" t="str">
            <v>Andhra Pradesh</v>
          </cell>
          <cell r="B6">
            <v>4.966271138000001</v>
          </cell>
        </row>
        <row r="7">
          <cell r="A7" t="str">
            <v>Arunachal Pradesh</v>
          </cell>
          <cell r="B7">
            <v>0.028988301</v>
          </cell>
        </row>
        <row r="8">
          <cell r="A8" t="str">
            <v>Assam</v>
          </cell>
          <cell r="B8">
            <v>0.26791456799999996</v>
          </cell>
        </row>
        <row r="9">
          <cell r="A9" t="str">
            <v>Bihar</v>
          </cell>
          <cell r="B9">
            <v>0.148000676</v>
          </cell>
        </row>
        <row r="10">
          <cell r="A10" t="str">
            <v>Chandigarh</v>
          </cell>
          <cell r="B10">
            <v>0.0018663220000000001</v>
          </cell>
        </row>
        <row r="11">
          <cell r="A11" t="str">
            <v>Chhattisgarh</v>
          </cell>
          <cell r="B11">
            <v>0.039610496999999995</v>
          </cell>
        </row>
        <row r="12">
          <cell r="A12" t="str">
            <v>Delhi</v>
          </cell>
          <cell r="B12">
            <v>5.9472220170000005</v>
          </cell>
        </row>
        <row r="13">
          <cell r="A13" t="str">
            <v>Goa</v>
          </cell>
          <cell r="B13">
            <v>0.273398413</v>
          </cell>
        </row>
        <row r="14">
          <cell r="A14" t="str">
            <v>Gujarat</v>
          </cell>
          <cell r="B14">
            <v>13.952867763999999</v>
          </cell>
        </row>
        <row r="15">
          <cell r="A15" t="str">
            <v>Haryana</v>
          </cell>
          <cell r="B15">
            <v>3.130468608</v>
          </cell>
        </row>
        <row r="16">
          <cell r="A16" t="str">
            <v>Himachal Pradesh</v>
          </cell>
          <cell r="B16">
            <v>0.02523239</v>
          </cell>
        </row>
        <row r="17">
          <cell r="A17" t="str">
            <v>Jammu and Kashmir</v>
          </cell>
          <cell r="B17">
            <v>0.006606596000000001</v>
          </cell>
        </row>
        <row r="18">
          <cell r="A18" t="str">
            <v>Jharkhand</v>
          </cell>
          <cell r="B18">
            <v>0.088910384</v>
          </cell>
        </row>
        <row r="19">
          <cell r="A19" t="str">
            <v>Karnataka</v>
          </cell>
          <cell r="B19">
            <v>63.066103889</v>
          </cell>
        </row>
        <row r="20">
          <cell r="A20" t="str">
            <v>Kerala</v>
          </cell>
          <cell r="B20">
            <v>1.3871130029999998</v>
          </cell>
        </row>
        <row r="21">
          <cell r="A21" t="str">
            <v>Madhya Pradesh</v>
          </cell>
          <cell r="B21">
            <v>0.6324858409999999</v>
          </cell>
        </row>
        <row r="22">
          <cell r="A22" t="str">
            <v>Maharashtra</v>
          </cell>
          <cell r="B22">
            <v>512.603778975</v>
          </cell>
        </row>
        <row r="23">
          <cell r="A23" t="str">
            <v>Manipur</v>
          </cell>
          <cell r="B23">
            <v>0.001253411</v>
          </cell>
        </row>
        <row r="24">
          <cell r="A24" t="str">
            <v>Meghalaya</v>
          </cell>
          <cell r="B24">
            <v>0.002670478</v>
          </cell>
        </row>
        <row r="25">
          <cell r="A25" t="str">
            <v>ODISHA</v>
          </cell>
          <cell r="B25">
            <v>0.173652452</v>
          </cell>
        </row>
        <row r="26">
          <cell r="A26" t="str">
            <v>Others</v>
          </cell>
          <cell r="B26">
            <v>10.41749791</v>
          </cell>
        </row>
        <row r="27">
          <cell r="A27" t="str">
            <v>Puducherry</v>
          </cell>
          <cell r="B27">
            <v>0.054424957999999996</v>
          </cell>
        </row>
        <row r="28">
          <cell r="A28" t="str">
            <v>Punjab</v>
          </cell>
          <cell r="B28">
            <v>0.467974524</v>
          </cell>
        </row>
        <row r="29">
          <cell r="A29" t="str">
            <v>Rajasthan</v>
          </cell>
          <cell r="B29">
            <v>0.367326465</v>
          </cell>
        </row>
        <row r="30">
          <cell r="A30" t="str">
            <v>Sikkim</v>
          </cell>
          <cell r="B30">
            <v>0.03307477699999999</v>
          </cell>
        </row>
        <row r="31">
          <cell r="A31" t="str">
            <v>Tamil Nadu</v>
          </cell>
          <cell r="B31">
            <v>10.261939753999998</v>
          </cell>
        </row>
        <row r="32">
          <cell r="A32" t="str">
            <v>Telangana</v>
          </cell>
          <cell r="B32">
            <v>0.0010755440000000001</v>
          </cell>
        </row>
        <row r="33">
          <cell r="A33" t="str">
            <v>Tripura</v>
          </cell>
          <cell r="B33">
            <v>0.007696909</v>
          </cell>
        </row>
        <row r="34">
          <cell r="A34" t="str">
            <v>Uttar Pradesh</v>
          </cell>
          <cell r="B34">
            <v>3.6387961049999995</v>
          </cell>
        </row>
        <row r="35">
          <cell r="A35" t="str">
            <v>Uttarakhand</v>
          </cell>
          <cell r="B35">
            <v>0.047796288</v>
          </cell>
        </row>
        <row r="36">
          <cell r="A36" t="str">
            <v>West Bengal</v>
          </cell>
          <cell r="B36">
            <v>3.552647914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BK6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5" t="s">
        <v>0</v>
      </c>
      <c r="B1" s="76" t="s">
        <v>1</v>
      </c>
      <c r="C1" s="77" t="s">
        <v>109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5"/>
      <c r="B2" s="76"/>
      <c r="C2" s="78" t="s">
        <v>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 t="s">
        <v>3</v>
      </c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 t="s">
        <v>4</v>
      </c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9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5"/>
      <c r="B3" s="76"/>
      <c r="C3" s="74" t="s">
        <v>6</v>
      </c>
      <c r="D3" s="74"/>
      <c r="E3" s="74"/>
      <c r="F3" s="74"/>
      <c r="G3" s="74"/>
      <c r="H3" s="74"/>
      <c r="I3" s="74"/>
      <c r="J3" s="74"/>
      <c r="K3" s="74"/>
      <c r="L3" s="74"/>
      <c r="M3" s="74" t="s">
        <v>7</v>
      </c>
      <c r="N3" s="74"/>
      <c r="O3" s="74"/>
      <c r="P3" s="74"/>
      <c r="Q3" s="74"/>
      <c r="R3" s="74"/>
      <c r="S3" s="74"/>
      <c r="T3" s="74"/>
      <c r="U3" s="74"/>
      <c r="V3" s="74"/>
      <c r="W3" s="74" t="s">
        <v>6</v>
      </c>
      <c r="X3" s="74"/>
      <c r="Y3" s="74"/>
      <c r="Z3" s="74"/>
      <c r="AA3" s="74"/>
      <c r="AB3" s="74"/>
      <c r="AC3" s="74"/>
      <c r="AD3" s="74"/>
      <c r="AE3" s="74"/>
      <c r="AF3" s="74"/>
      <c r="AG3" s="74" t="s">
        <v>7</v>
      </c>
      <c r="AH3" s="74"/>
      <c r="AI3" s="74"/>
      <c r="AJ3" s="74"/>
      <c r="AK3" s="74"/>
      <c r="AL3" s="74"/>
      <c r="AM3" s="74"/>
      <c r="AN3" s="74"/>
      <c r="AO3" s="74"/>
      <c r="AP3" s="74"/>
      <c r="AQ3" s="74" t="s">
        <v>6</v>
      </c>
      <c r="AR3" s="74"/>
      <c r="AS3" s="74"/>
      <c r="AT3" s="74"/>
      <c r="AU3" s="74"/>
      <c r="AV3" s="74"/>
      <c r="AW3" s="74"/>
      <c r="AX3" s="74"/>
      <c r="AY3" s="74"/>
      <c r="AZ3" s="74"/>
      <c r="BA3" s="74" t="s">
        <v>7</v>
      </c>
      <c r="BB3" s="74"/>
      <c r="BC3" s="74"/>
      <c r="BD3" s="74"/>
      <c r="BE3" s="74"/>
      <c r="BF3" s="74"/>
      <c r="BG3" s="74"/>
      <c r="BH3" s="74"/>
      <c r="BI3" s="74"/>
      <c r="BJ3" s="74"/>
      <c r="BK3" s="79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5"/>
      <c r="B4" s="76"/>
      <c r="C4" s="73" t="s">
        <v>8</v>
      </c>
      <c r="D4" s="73"/>
      <c r="E4" s="73"/>
      <c r="F4" s="73"/>
      <c r="G4" s="73"/>
      <c r="H4" s="73" t="s">
        <v>9</v>
      </c>
      <c r="I4" s="73"/>
      <c r="J4" s="73"/>
      <c r="K4" s="73"/>
      <c r="L4" s="73"/>
      <c r="M4" s="73" t="s">
        <v>8</v>
      </c>
      <c r="N4" s="73"/>
      <c r="O4" s="73"/>
      <c r="P4" s="73"/>
      <c r="Q4" s="73"/>
      <c r="R4" s="73" t="s">
        <v>9</v>
      </c>
      <c r="S4" s="73"/>
      <c r="T4" s="73"/>
      <c r="U4" s="73"/>
      <c r="V4" s="73"/>
      <c r="W4" s="73" t="s">
        <v>8</v>
      </c>
      <c r="X4" s="73"/>
      <c r="Y4" s="73"/>
      <c r="Z4" s="73"/>
      <c r="AA4" s="73"/>
      <c r="AB4" s="73" t="s">
        <v>9</v>
      </c>
      <c r="AC4" s="73"/>
      <c r="AD4" s="73"/>
      <c r="AE4" s="73"/>
      <c r="AF4" s="73"/>
      <c r="AG4" s="73" t="s">
        <v>8</v>
      </c>
      <c r="AH4" s="73"/>
      <c r="AI4" s="73"/>
      <c r="AJ4" s="73"/>
      <c r="AK4" s="73"/>
      <c r="AL4" s="73" t="s">
        <v>9</v>
      </c>
      <c r="AM4" s="73"/>
      <c r="AN4" s="73"/>
      <c r="AO4" s="73"/>
      <c r="AP4" s="73"/>
      <c r="AQ4" s="73" t="s">
        <v>8</v>
      </c>
      <c r="AR4" s="73"/>
      <c r="AS4" s="73"/>
      <c r="AT4" s="73"/>
      <c r="AU4" s="73"/>
      <c r="AV4" s="73" t="s">
        <v>9</v>
      </c>
      <c r="AW4" s="73"/>
      <c r="AX4" s="73"/>
      <c r="AY4" s="73"/>
      <c r="AZ4" s="73"/>
      <c r="BA4" s="73" t="s">
        <v>8</v>
      </c>
      <c r="BB4" s="73"/>
      <c r="BC4" s="73"/>
      <c r="BD4" s="73"/>
      <c r="BE4" s="73"/>
      <c r="BF4" s="73" t="s">
        <v>9</v>
      </c>
      <c r="BG4" s="73"/>
      <c r="BH4" s="73"/>
      <c r="BI4" s="73"/>
      <c r="BJ4" s="73"/>
      <c r="BK4" s="79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5"/>
      <c r="B5" s="76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79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</row>
    <row r="7" spans="1:63" ht="12.75">
      <c r="A7" s="14" t="s">
        <v>12</v>
      </c>
      <c r="B7" s="16" t="s">
        <v>13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</row>
    <row r="30" spans="1:63" ht="12.75">
      <c r="A30" s="14" t="s">
        <v>32</v>
      </c>
      <c r="B30" s="15" t="s">
        <v>33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</row>
    <row r="31" spans="1:63" s="21" customFormat="1" ht="12.75">
      <c r="A31" s="14" t="s">
        <v>12</v>
      </c>
      <c r="B31" s="16" t="s">
        <v>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</row>
    <row r="36" spans="1:63" ht="12.75">
      <c r="A36" s="14"/>
      <c r="B36" s="67" t="s">
        <v>106</v>
      </c>
      <c r="C36" s="68">
        <v>0</v>
      </c>
      <c r="D36" s="68">
        <v>0.84534583</v>
      </c>
      <c r="E36" s="68">
        <v>0</v>
      </c>
      <c r="F36" s="68">
        <v>0</v>
      </c>
      <c r="G36" s="68">
        <v>0</v>
      </c>
      <c r="H36" s="68">
        <v>35.11108638</v>
      </c>
      <c r="I36" s="68">
        <v>76.46118869</v>
      </c>
      <c r="J36" s="68">
        <v>0</v>
      </c>
      <c r="K36" s="68">
        <v>0</v>
      </c>
      <c r="L36" s="68">
        <v>465.21005969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5.74076894</v>
      </c>
      <c r="S36" s="68">
        <v>1.08353873</v>
      </c>
      <c r="T36" s="68">
        <v>0</v>
      </c>
      <c r="U36" s="68">
        <v>0</v>
      </c>
      <c r="V36" s="68">
        <v>10.71600219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18.08240928</v>
      </c>
      <c r="AW36" s="68">
        <v>4.34537837</v>
      </c>
      <c r="AX36" s="68">
        <v>0</v>
      </c>
      <c r="AY36" s="68">
        <v>0</v>
      </c>
      <c r="AZ36" s="68">
        <v>11.3183871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4.46427694</v>
      </c>
      <c r="BG36" s="68">
        <v>0.17017312</v>
      </c>
      <c r="BH36" s="68">
        <v>0</v>
      </c>
      <c r="BI36" s="68">
        <v>0</v>
      </c>
      <c r="BJ36" s="68">
        <v>2.04863968</v>
      </c>
      <c r="BK36" s="69">
        <f>SUM(C36:BJ36)</f>
        <v>635.5972549399999</v>
      </c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0.84534583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35.11108638</v>
      </c>
      <c r="I37" s="59">
        <f t="shared" si="12"/>
        <v>76.46118869</v>
      </c>
      <c r="J37" s="59">
        <f t="shared" si="12"/>
        <v>0</v>
      </c>
      <c r="K37" s="59">
        <f t="shared" si="12"/>
        <v>0</v>
      </c>
      <c r="L37" s="59">
        <f t="shared" si="12"/>
        <v>465.21005969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5.74076894</v>
      </c>
      <c r="S37" s="59">
        <f t="shared" si="12"/>
        <v>1.08353873</v>
      </c>
      <c r="T37" s="59">
        <f t="shared" si="12"/>
        <v>0</v>
      </c>
      <c r="U37" s="59">
        <f t="shared" si="12"/>
        <v>0</v>
      </c>
      <c r="V37" s="59">
        <f t="shared" si="12"/>
        <v>10.71600219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18.08240928</v>
      </c>
      <c r="AW37" s="59">
        <f t="shared" si="13"/>
        <v>4.34537837</v>
      </c>
      <c r="AX37" s="59">
        <f t="shared" si="13"/>
        <v>0</v>
      </c>
      <c r="AY37" s="59">
        <f t="shared" si="13"/>
        <v>0</v>
      </c>
      <c r="AZ37" s="59">
        <f t="shared" si="13"/>
        <v>11.3183871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4.46427694</v>
      </c>
      <c r="BG37" s="59">
        <f t="shared" si="13"/>
        <v>0.17017312</v>
      </c>
      <c r="BH37" s="59">
        <f t="shared" si="13"/>
        <v>0</v>
      </c>
      <c r="BI37" s="59">
        <f t="shared" si="13"/>
        <v>0</v>
      </c>
      <c r="BJ37" s="59">
        <f t="shared" si="13"/>
        <v>2.04863968</v>
      </c>
      <c r="BK37" s="62">
        <f>SUM(C37:BJ37)</f>
        <v>635.5972549399999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0.84534583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35.11108638</v>
      </c>
      <c r="I38" s="59">
        <f t="shared" si="14"/>
        <v>76.46118869</v>
      </c>
      <c r="J38" s="59">
        <f t="shared" si="14"/>
        <v>0</v>
      </c>
      <c r="K38" s="59">
        <f t="shared" si="14"/>
        <v>0</v>
      </c>
      <c r="L38" s="59">
        <f t="shared" si="14"/>
        <v>465.21005969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5.74076894</v>
      </c>
      <c r="S38" s="59">
        <f t="shared" si="14"/>
        <v>1.08353873</v>
      </c>
      <c r="T38" s="59">
        <f t="shared" si="14"/>
        <v>0</v>
      </c>
      <c r="U38" s="59">
        <f t="shared" si="14"/>
        <v>0</v>
      </c>
      <c r="V38" s="59">
        <f t="shared" si="14"/>
        <v>10.71600219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18.08240928</v>
      </c>
      <c r="AW38" s="59">
        <f t="shared" si="15"/>
        <v>4.34537837</v>
      </c>
      <c r="AX38" s="59">
        <f t="shared" si="15"/>
        <v>0</v>
      </c>
      <c r="AY38" s="59">
        <f t="shared" si="15"/>
        <v>0</v>
      </c>
      <c r="AZ38" s="59">
        <f t="shared" si="15"/>
        <v>11.3183871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4.46427694</v>
      </c>
      <c r="BG38" s="59">
        <f t="shared" si="15"/>
        <v>0.17017312</v>
      </c>
      <c r="BH38" s="59">
        <f t="shared" si="15"/>
        <v>0</v>
      </c>
      <c r="BI38" s="59">
        <f t="shared" si="15"/>
        <v>0</v>
      </c>
      <c r="BJ38" s="59">
        <f t="shared" si="15"/>
        <v>2.04863968</v>
      </c>
      <c r="BK38" s="62">
        <f>SUM(C38:BJ38)</f>
        <v>635.5972549399999</v>
      </c>
    </row>
    <row r="39" spans="1:63" ht="3" customHeight="1">
      <c r="A39" s="14"/>
      <c r="B39" s="16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</row>
    <row r="40" spans="1:63" ht="12.75">
      <c r="A40" s="14" t="s">
        <v>37</v>
      </c>
      <c r="B40" s="15" t="s">
        <v>38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</row>
    <row r="41" spans="1:63" ht="12.75">
      <c r="A41" s="14" t="s">
        <v>12</v>
      </c>
      <c r="B41" s="16" t="s">
        <v>39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</row>
    <row r="45" spans="1:63" ht="12.75">
      <c r="A45" s="14" t="s">
        <v>41</v>
      </c>
      <c r="B45" s="15" t="s">
        <v>42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</row>
    <row r="46" spans="1:63" ht="12.75">
      <c r="A46" s="14" t="s">
        <v>12</v>
      </c>
      <c r="B46" s="16" t="s">
        <v>43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</row>
    <row r="54" spans="1:63" ht="12.75">
      <c r="A54" s="14" t="s">
        <v>45</v>
      </c>
      <c r="B54" s="15" t="s">
        <v>46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</row>
    <row r="55" spans="1:63" ht="12.75">
      <c r="A55" s="14" t="s">
        <v>12</v>
      </c>
      <c r="B55" s="16" t="s">
        <v>47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0.84534583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35.11108638</v>
      </c>
      <c r="I59" s="63">
        <f t="shared" si="19"/>
        <v>76.46118869</v>
      </c>
      <c r="J59" s="63">
        <f t="shared" si="19"/>
        <v>0</v>
      </c>
      <c r="K59" s="63">
        <f t="shared" si="19"/>
        <v>0</v>
      </c>
      <c r="L59" s="63">
        <f t="shared" si="19"/>
        <v>465.21005969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5.74076894</v>
      </c>
      <c r="S59" s="63">
        <f t="shared" si="19"/>
        <v>1.08353873</v>
      </c>
      <c r="T59" s="63">
        <f t="shared" si="19"/>
        <v>0</v>
      </c>
      <c r="U59" s="63">
        <f t="shared" si="19"/>
        <v>0</v>
      </c>
      <c r="V59" s="63">
        <f t="shared" si="19"/>
        <v>10.71600219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18.08240928</v>
      </c>
      <c r="AW59" s="63">
        <f t="shared" si="20"/>
        <v>4.34537837</v>
      </c>
      <c r="AX59" s="63">
        <f t="shared" si="20"/>
        <v>0</v>
      </c>
      <c r="AY59" s="63">
        <f t="shared" si="20"/>
        <v>0</v>
      </c>
      <c r="AZ59" s="63">
        <f t="shared" si="20"/>
        <v>11.3183871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4.46427694</v>
      </c>
      <c r="BG59" s="63">
        <f t="shared" si="20"/>
        <v>0.17017312</v>
      </c>
      <c r="BH59" s="63">
        <f t="shared" si="20"/>
        <v>0</v>
      </c>
      <c r="BI59" s="63">
        <f t="shared" si="20"/>
        <v>0</v>
      </c>
      <c r="BJ59" s="63">
        <f t="shared" si="20"/>
        <v>2.04863968</v>
      </c>
      <c r="BK59" s="62">
        <f>SUM(C59:BJ59)</f>
        <v>635.5972549399999</v>
      </c>
    </row>
    <row r="60" spans="1:63" ht="4.5" customHeight="1">
      <c r="A60" s="14"/>
      <c r="B60" s="23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</row>
    <row r="61" spans="1:63" ht="14.25" customHeight="1">
      <c r="A61" s="14" t="s">
        <v>49</v>
      </c>
      <c r="B61" s="24" t="s">
        <v>50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7:BK17"/>
    <mergeCell ref="C21:BK21"/>
    <mergeCell ref="C25:BK25"/>
    <mergeCell ref="C53:BK53"/>
    <mergeCell ref="C29:BK29"/>
    <mergeCell ref="C30:BK30"/>
    <mergeCell ref="C31:BK31"/>
    <mergeCell ref="C35:BK35"/>
    <mergeCell ref="C39:BK39"/>
    <mergeCell ref="C40:BK40"/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2" spans="2:12" ht="12.75" customHeight="1">
      <c r="B2" s="80" t="s">
        <v>108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.75" customHeight="1">
      <c r="B3" s="80" t="s">
        <v>107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>
        <v>0</v>
      </c>
      <c r="F5" s="55">
        <f>VLOOKUP(C5,'[1]Sheet2'!$A$5:$B$36,2,FALSE)</f>
        <v>0.002588062</v>
      </c>
      <c r="G5" s="55">
        <v>0</v>
      </c>
      <c r="H5" s="18">
        <v>0</v>
      </c>
      <c r="I5" s="18">
        <v>0</v>
      </c>
      <c r="J5" s="18">
        <v>0</v>
      </c>
      <c r="K5" s="32">
        <f>SUM(D5:J5)</f>
        <v>0.002588062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>
        <v>0</v>
      </c>
      <c r="F6" s="55">
        <f>VLOOKUP(C6,'[1]Sheet2'!$A$5:$B$36,2,FALSE)</f>
        <v>4.966271138000001</v>
      </c>
      <c r="G6" s="55">
        <v>0</v>
      </c>
      <c r="H6" s="18">
        <v>0</v>
      </c>
      <c r="I6" s="18">
        <v>0</v>
      </c>
      <c r="J6" s="18">
        <v>0</v>
      </c>
      <c r="K6" s="32">
        <f aca="true" t="shared" si="0" ref="K6:K41">SUM(D6:J6)</f>
        <v>4.966271138000001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>
        <v>0</v>
      </c>
      <c r="F7" s="55">
        <f>VLOOKUP(C7,'[1]Sheet2'!$A$5:$B$36,2,FALSE)</f>
        <v>0.028988301</v>
      </c>
      <c r="G7" s="55">
        <v>0</v>
      </c>
      <c r="H7" s="18">
        <v>0</v>
      </c>
      <c r="I7" s="18">
        <v>0</v>
      </c>
      <c r="J7" s="18">
        <v>0</v>
      </c>
      <c r="K7" s="32">
        <f t="shared" si="0"/>
        <v>0.028988301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>
        <v>0</v>
      </c>
      <c r="F8" s="55">
        <f>VLOOKUP(C8,'[1]Sheet2'!$A$5:$B$36,2,FALSE)</f>
        <v>0.26791456799999996</v>
      </c>
      <c r="G8" s="55">
        <v>0</v>
      </c>
      <c r="H8" s="18">
        <v>0</v>
      </c>
      <c r="I8" s="18">
        <v>0</v>
      </c>
      <c r="J8" s="18">
        <v>0</v>
      </c>
      <c r="K8" s="32">
        <f t="shared" si="0"/>
        <v>0.26791456799999996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>
        <v>0</v>
      </c>
      <c r="F9" s="55">
        <f>VLOOKUP(C9,'[1]Sheet2'!$A$5:$B$36,2,FALSE)</f>
        <v>0.148000676</v>
      </c>
      <c r="G9" s="55">
        <v>0</v>
      </c>
      <c r="H9" s="18">
        <v>0</v>
      </c>
      <c r="I9" s="18">
        <v>0</v>
      </c>
      <c r="J9" s="18">
        <v>0</v>
      </c>
      <c r="K9" s="32">
        <f t="shared" si="0"/>
        <v>0.148000676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>
        <v>0</v>
      </c>
      <c r="F10" s="55">
        <f>VLOOKUP(C10,'[1]Sheet2'!$A$5:$B$36,2,FALSE)</f>
        <v>0.0018663220000000001</v>
      </c>
      <c r="G10" s="55">
        <v>0</v>
      </c>
      <c r="H10" s="18">
        <v>0</v>
      </c>
      <c r="I10" s="18">
        <v>0</v>
      </c>
      <c r="J10" s="18">
        <v>0</v>
      </c>
      <c r="K10" s="32">
        <f t="shared" si="0"/>
        <v>0.0018663220000000001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>
        <v>0</v>
      </c>
      <c r="F11" s="55">
        <f>VLOOKUP(C11,'[1]Sheet2'!$A$5:$B$36,2,FALSE)</f>
        <v>0.039610496999999995</v>
      </c>
      <c r="G11" s="55">
        <v>0</v>
      </c>
      <c r="H11" s="18">
        <v>0</v>
      </c>
      <c r="I11" s="18">
        <v>0</v>
      </c>
      <c r="J11" s="18">
        <v>0</v>
      </c>
      <c r="K11" s="32">
        <f t="shared" si="0"/>
        <v>0.039610496999999995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>
        <v>0</v>
      </c>
      <c r="F12" s="55">
        <v>0</v>
      </c>
      <c r="G12" s="55">
        <v>0</v>
      </c>
      <c r="H12" s="18">
        <v>0</v>
      </c>
      <c r="I12" s="18">
        <v>0</v>
      </c>
      <c r="J12" s="18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>
        <v>0</v>
      </c>
      <c r="F13" s="55">
        <v>0</v>
      </c>
      <c r="G13" s="55">
        <v>0</v>
      </c>
      <c r="H13" s="18">
        <v>0</v>
      </c>
      <c r="I13" s="18">
        <v>0</v>
      </c>
      <c r="J13" s="18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>
        <v>0</v>
      </c>
      <c r="F14" s="55">
        <f>VLOOKUP(C14,'[1]Sheet2'!$A$5:$B$36,2,FALSE)</f>
        <v>0.273398413</v>
      </c>
      <c r="G14" s="55">
        <v>0</v>
      </c>
      <c r="H14" s="18">
        <v>0</v>
      </c>
      <c r="I14" s="18">
        <v>0</v>
      </c>
      <c r="J14" s="18">
        <v>0</v>
      </c>
      <c r="K14" s="32">
        <f t="shared" si="0"/>
        <v>0.273398413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>
        <v>0</v>
      </c>
      <c r="F15" s="55">
        <f>VLOOKUP(C15,'[1]Sheet2'!$A$5:$B$36,2,FALSE)</f>
        <v>13.952867763999999</v>
      </c>
      <c r="G15" s="55">
        <v>0</v>
      </c>
      <c r="H15" s="18">
        <v>0</v>
      </c>
      <c r="I15" s="18">
        <v>0</v>
      </c>
      <c r="J15" s="18">
        <v>0</v>
      </c>
      <c r="K15" s="32">
        <f t="shared" si="0"/>
        <v>13.952867763999999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>
        <v>0</v>
      </c>
      <c r="F16" s="55">
        <f>VLOOKUP(C16,'[1]Sheet2'!$A$5:$B$36,2,FALSE)</f>
        <v>3.130468608</v>
      </c>
      <c r="G16" s="55">
        <v>0</v>
      </c>
      <c r="H16" s="18">
        <v>0</v>
      </c>
      <c r="I16" s="18">
        <v>0</v>
      </c>
      <c r="J16" s="18">
        <v>0</v>
      </c>
      <c r="K16" s="32">
        <f t="shared" si="0"/>
        <v>3.130468608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>
        <v>0</v>
      </c>
      <c r="F17" s="55">
        <f>VLOOKUP(C17,'[1]Sheet2'!$A$5:$B$36,2,FALSE)</f>
        <v>0.02523239</v>
      </c>
      <c r="G17" s="55">
        <v>0</v>
      </c>
      <c r="H17" s="18">
        <v>0</v>
      </c>
      <c r="I17" s="18">
        <v>0</v>
      </c>
      <c r="J17" s="18">
        <v>0</v>
      </c>
      <c r="K17" s="32">
        <f t="shared" si="0"/>
        <v>0.02523239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>
        <v>0</v>
      </c>
      <c r="F18" s="55">
        <f>VLOOKUP(C18,'[1]Sheet2'!$A$5:$B$36,2,FALSE)</f>
        <v>0.006606596000000001</v>
      </c>
      <c r="G18" s="55">
        <v>0</v>
      </c>
      <c r="H18" s="18">
        <v>0</v>
      </c>
      <c r="I18" s="18">
        <v>0</v>
      </c>
      <c r="J18" s="18">
        <v>0</v>
      </c>
      <c r="K18" s="32">
        <f t="shared" si="0"/>
        <v>0.006606596000000001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>
        <v>0</v>
      </c>
      <c r="F19" s="55">
        <f>VLOOKUP(C19,'[1]Sheet2'!$A$5:$B$36,2,FALSE)</f>
        <v>0.088910384</v>
      </c>
      <c r="G19" s="55">
        <v>0</v>
      </c>
      <c r="H19" s="18">
        <v>0</v>
      </c>
      <c r="I19" s="18">
        <v>0</v>
      </c>
      <c r="J19" s="18">
        <v>0</v>
      </c>
      <c r="K19" s="32">
        <f t="shared" si="0"/>
        <v>0.088910384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>
        <v>0</v>
      </c>
      <c r="F20" s="55">
        <f>VLOOKUP(C20,'[1]Sheet2'!$A$5:$B$36,2,FALSE)</f>
        <v>63.066103889</v>
      </c>
      <c r="G20" s="55">
        <v>0</v>
      </c>
      <c r="H20" s="18">
        <v>0</v>
      </c>
      <c r="I20" s="18">
        <v>0</v>
      </c>
      <c r="J20" s="18">
        <v>0</v>
      </c>
      <c r="K20" s="32">
        <f t="shared" si="0"/>
        <v>63.066103889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>
        <v>0</v>
      </c>
      <c r="F21" s="55">
        <f>VLOOKUP(C21,'[1]Sheet2'!$A$5:$B$36,2,FALSE)</f>
        <v>1.3871130029999998</v>
      </c>
      <c r="G21" s="55">
        <v>0</v>
      </c>
      <c r="H21" s="18">
        <v>0</v>
      </c>
      <c r="I21" s="18">
        <v>0</v>
      </c>
      <c r="J21" s="18">
        <v>0</v>
      </c>
      <c r="K21" s="32">
        <f t="shared" si="0"/>
        <v>1.3871130029999998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>
        <v>0</v>
      </c>
      <c r="F22" s="55">
        <v>0</v>
      </c>
      <c r="G22" s="55">
        <v>0</v>
      </c>
      <c r="H22" s="18">
        <v>0</v>
      </c>
      <c r="I22" s="18">
        <v>0</v>
      </c>
      <c r="J22" s="18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>
        <v>0</v>
      </c>
      <c r="F23" s="55">
        <f>VLOOKUP(C23,'[1]Sheet2'!$A$5:$B$36,2,FALSE)</f>
        <v>0.6324858409999999</v>
      </c>
      <c r="G23" s="55">
        <v>0</v>
      </c>
      <c r="H23" s="18">
        <v>0</v>
      </c>
      <c r="I23" s="18">
        <v>0</v>
      </c>
      <c r="J23" s="18">
        <v>0</v>
      </c>
      <c r="K23" s="32">
        <f t="shared" si="0"/>
        <v>0.6324858409999999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>
        <v>0</v>
      </c>
      <c r="F24" s="55">
        <f>VLOOKUP(C24,'[1]Sheet2'!$A$5:$B$36,2,FALSE)</f>
        <v>512.603778975</v>
      </c>
      <c r="G24" s="55">
        <v>0</v>
      </c>
      <c r="H24" s="18">
        <v>0</v>
      </c>
      <c r="I24" s="18">
        <v>0</v>
      </c>
      <c r="J24" s="18">
        <v>0</v>
      </c>
      <c r="K24" s="32">
        <f t="shared" si="0"/>
        <v>512.603778975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>
        <v>0</v>
      </c>
      <c r="F25" s="55">
        <f>VLOOKUP(C25,'[1]Sheet2'!$A$5:$B$36,2,FALSE)</f>
        <v>0.001253411</v>
      </c>
      <c r="G25" s="55">
        <v>0</v>
      </c>
      <c r="H25" s="18">
        <v>0</v>
      </c>
      <c r="I25" s="18">
        <v>0</v>
      </c>
      <c r="J25" s="18">
        <v>0</v>
      </c>
      <c r="K25" s="32">
        <f t="shared" si="0"/>
        <v>0.001253411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>
        <v>0</v>
      </c>
      <c r="F26" s="55">
        <f>VLOOKUP(C26,'[1]Sheet2'!$A$5:$B$36,2,FALSE)</f>
        <v>0.002670478</v>
      </c>
      <c r="G26" s="55">
        <v>0</v>
      </c>
      <c r="H26" s="18">
        <v>0</v>
      </c>
      <c r="I26" s="18">
        <v>0</v>
      </c>
      <c r="J26" s="18">
        <v>0</v>
      </c>
      <c r="K26" s="32">
        <f t="shared" si="0"/>
        <v>0.002670478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>
        <v>0</v>
      </c>
      <c r="F27" s="55">
        <v>0</v>
      </c>
      <c r="G27" s="55">
        <v>0</v>
      </c>
      <c r="H27" s="18">
        <v>0</v>
      </c>
      <c r="I27" s="18">
        <v>0</v>
      </c>
      <c r="J27" s="18">
        <v>0</v>
      </c>
      <c r="K27" s="32">
        <f t="shared" si="0"/>
        <v>0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>
        <v>0</v>
      </c>
      <c r="F28" s="55">
        <v>0</v>
      </c>
      <c r="G28" s="55">
        <v>0</v>
      </c>
      <c r="H28" s="18">
        <v>0</v>
      </c>
      <c r="I28" s="18">
        <v>0</v>
      </c>
      <c r="J28" s="18">
        <v>0</v>
      </c>
      <c r="K28" s="32">
        <f t="shared" si="0"/>
        <v>0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55">
        <v>0</v>
      </c>
      <c r="F29" s="55">
        <v>5.9472220170000005</v>
      </c>
      <c r="G29" s="55">
        <v>0</v>
      </c>
      <c r="H29" s="18">
        <v>0</v>
      </c>
      <c r="I29" s="18">
        <v>0</v>
      </c>
      <c r="J29" s="18">
        <v>0</v>
      </c>
      <c r="K29" s="32">
        <f t="shared" si="0"/>
        <v>5.9472220170000005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55">
        <v>0</v>
      </c>
      <c r="F30" s="55">
        <v>0.173652452</v>
      </c>
      <c r="G30" s="55">
        <v>0</v>
      </c>
      <c r="H30" s="18">
        <v>0</v>
      </c>
      <c r="I30" s="18">
        <v>0</v>
      </c>
      <c r="J30" s="18">
        <v>0</v>
      </c>
      <c r="K30" s="32">
        <f t="shared" si="0"/>
        <v>0.173652452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>
        <v>0</v>
      </c>
      <c r="F31" s="55">
        <f>VLOOKUP(C31,'[1]Sheet2'!$A$5:$B$36,2,FALSE)</f>
        <v>10.41749791</v>
      </c>
      <c r="G31" s="55">
        <v>0</v>
      </c>
      <c r="H31" s="18">
        <v>0</v>
      </c>
      <c r="I31" s="18">
        <v>0</v>
      </c>
      <c r="J31" s="18">
        <v>0</v>
      </c>
      <c r="K31" s="32">
        <f t="shared" si="0"/>
        <v>10.41749791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55">
        <v>0</v>
      </c>
      <c r="F32" s="55">
        <v>0.054424957999999996</v>
      </c>
      <c r="G32" s="55">
        <v>0</v>
      </c>
      <c r="H32" s="18">
        <v>0</v>
      </c>
      <c r="I32" s="18">
        <v>0</v>
      </c>
      <c r="J32" s="18">
        <v>0</v>
      </c>
      <c r="K32" s="32">
        <f t="shared" si="0"/>
        <v>0.054424957999999996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>
        <v>0</v>
      </c>
      <c r="F33" s="55">
        <f>VLOOKUP(C33,'[1]Sheet2'!$A$5:$B$36,2,FALSE)</f>
        <v>0.467974524</v>
      </c>
      <c r="G33" s="55">
        <v>0</v>
      </c>
      <c r="H33" s="18">
        <v>0</v>
      </c>
      <c r="I33" s="18">
        <v>0</v>
      </c>
      <c r="J33" s="18">
        <v>0</v>
      </c>
      <c r="K33" s="32">
        <f t="shared" si="0"/>
        <v>0.467974524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>
        <v>0</v>
      </c>
      <c r="F34" s="55">
        <f>VLOOKUP(C34,'[1]Sheet2'!$A$5:$B$36,2,FALSE)</f>
        <v>0.367326465</v>
      </c>
      <c r="G34" s="55">
        <v>0</v>
      </c>
      <c r="H34" s="18">
        <v>0</v>
      </c>
      <c r="I34" s="18">
        <v>0</v>
      </c>
      <c r="J34" s="18">
        <v>0</v>
      </c>
      <c r="K34" s="32">
        <f t="shared" si="0"/>
        <v>0.367326465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>
        <v>0</v>
      </c>
      <c r="F35" s="55">
        <f>VLOOKUP(C35,'[1]Sheet2'!$A$5:$B$36,2,FALSE)</f>
        <v>0.03307477699999999</v>
      </c>
      <c r="G35" s="55">
        <v>0</v>
      </c>
      <c r="H35" s="18">
        <v>0</v>
      </c>
      <c r="I35" s="18">
        <v>0</v>
      </c>
      <c r="J35" s="18">
        <v>0</v>
      </c>
      <c r="K35" s="32">
        <f t="shared" si="0"/>
        <v>0.03307477699999999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>
        <v>0</v>
      </c>
      <c r="F36" s="55">
        <f>VLOOKUP(C36,'[1]Sheet2'!$A$5:$B$36,2,FALSE)</f>
        <v>10.261939753999998</v>
      </c>
      <c r="G36" s="55">
        <v>0</v>
      </c>
      <c r="H36" s="18">
        <v>0</v>
      </c>
      <c r="I36" s="18">
        <v>0</v>
      </c>
      <c r="J36" s="18">
        <v>0</v>
      </c>
      <c r="K36" s="32">
        <f t="shared" si="0"/>
        <v>10.261939753999998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>
        <v>0</v>
      </c>
      <c r="F37" s="55">
        <f>VLOOKUP(C37,'[1]Sheet2'!$A$5:$B$36,2,FALSE)</f>
        <v>0.0010755440000000001</v>
      </c>
      <c r="G37" s="55">
        <v>0</v>
      </c>
      <c r="H37" s="18">
        <v>0</v>
      </c>
      <c r="I37" s="18">
        <v>0</v>
      </c>
      <c r="J37" s="18"/>
      <c r="K37" s="32">
        <f t="shared" si="0"/>
        <v>0.0010755440000000001</v>
      </c>
      <c r="L37" s="18">
        <v>0</v>
      </c>
    </row>
    <row r="38" spans="2:12" ht="12.75">
      <c r="B38" s="29">
        <v>34</v>
      </c>
      <c r="C38" s="31" t="s">
        <v>99</v>
      </c>
      <c r="D38" s="54">
        <v>0</v>
      </c>
      <c r="E38" s="55">
        <v>0</v>
      </c>
      <c r="F38" s="55">
        <f>VLOOKUP(C38,'[1]Sheet2'!$A$5:$B$36,2,FALSE)</f>
        <v>0.007696909</v>
      </c>
      <c r="G38" s="55">
        <v>0</v>
      </c>
      <c r="H38" s="18">
        <v>0</v>
      </c>
      <c r="I38" s="18">
        <v>0</v>
      </c>
      <c r="J38" s="18">
        <v>0</v>
      </c>
      <c r="K38" s="32">
        <f t="shared" si="0"/>
        <v>0.007696909</v>
      </c>
      <c r="L38" s="18">
        <v>0</v>
      </c>
    </row>
    <row r="39" spans="2:12" ht="12.75">
      <c r="B39" s="29">
        <v>35</v>
      </c>
      <c r="C39" s="31" t="s">
        <v>100</v>
      </c>
      <c r="D39" s="54">
        <v>0</v>
      </c>
      <c r="E39" s="55">
        <v>0</v>
      </c>
      <c r="F39" s="55">
        <f>VLOOKUP(C39,'[1]Sheet2'!$A$5:$B$36,2,FALSE)</f>
        <v>3.6387961049999995</v>
      </c>
      <c r="G39" s="55">
        <v>0</v>
      </c>
      <c r="H39" s="18">
        <v>0</v>
      </c>
      <c r="I39" s="18">
        <v>0</v>
      </c>
      <c r="J39" s="18">
        <v>0</v>
      </c>
      <c r="K39" s="32">
        <f t="shared" si="0"/>
        <v>3.6387961049999995</v>
      </c>
      <c r="L39" s="18">
        <v>0</v>
      </c>
    </row>
    <row r="40" spans="2:12" ht="12.75">
      <c r="B40" s="29">
        <v>36</v>
      </c>
      <c r="C40" s="31" t="s">
        <v>101</v>
      </c>
      <c r="D40" s="54">
        <v>0</v>
      </c>
      <c r="E40" s="55">
        <v>0</v>
      </c>
      <c r="F40" s="55">
        <f>VLOOKUP(C40,'[1]Sheet2'!$A$5:$B$36,2,FALSE)</f>
        <v>0.047796288</v>
      </c>
      <c r="G40" s="55">
        <v>0</v>
      </c>
      <c r="H40" s="18">
        <v>0</v>
      </c>
      <c r="I40" s="18">
        <v>0</v>
      </c>
      <c r="J40" s="18">
        <v>0</v>
      </c>
      <c r="K40" s="32">
        <f t="shared" si="0"/>
        <v>0.047796288</v>
      </c>
      <c r="L40" s="18">
        <v>0</v>
      </c>
    </row>
    <row r="41" spans="2:12" ht="12.75">
      <c r="B41" s="29">
        <v>37</v>
      </c>
      <c r="C41" s="31" t="s">
        <v>102</v>
      </c>
      <c r="D41" s="54">
        <v>0</v>
      </c>
      <c r="E41" s="55">
        <v>0</v>
      </c>
      <c r="F41" s="55">
        <f>VLOOKUP(C41,'[1]Sheet2'!$A$5:$B$36,2,FALSE)</f>
        <v>3.552647914</v>
      </c>
      <c r="G41" s="55">
        <v>0</v>
      </c>
      <c r="H41" s="18">
        <v>0</v>
      </c>
      <c r="I41" s="18">
        <v>0</v>
      </c>
      <c r="J41" s="18">
        <v>0</v>
      </c>
      <c r="K41" s="32">
        <f t="shared" si="0"/>
        <v>3.552647914</v>
      </c>
      <c r="L41" s="18">
        <v>0</v>
      </c>
    </row>
    <row r="42" spans="2:12" ht="15">
      <c r="B42" s="28" t="s">
        <v>103</v>
      </c>
      <c r="C42" s="18"/>
      <c r="D42" s="64">
        <f aca="true" t="shared" si="1" ref="D42:L42">SUM(D5:D41)</f>
        <v>0</v>
      </c>
      <c r="E42" s="64">
        <f t="shared" si="1"/>
        <v>0</v>
      </c>
      <c r="F42" s="64">
        <f t="shared" si="1"/>
        <v>635.5972549329998</v>
      </c>
      <c r="G42" s="64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635.5972549329998</v>
      </c>
      <c r="L42" s="36">
        <f t="shared" si="1"/>
        <v>0</v>
      </c>
    </row>
    <row r="43" ht="12.75">
      <c r="B43" t="s">
        <v>104</v>
      </c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s_premanand</cp:lastModifiedBy>
  <dcterms:created xsi:type="dcterms:W3CDTF">2014-04-21T10:32:34Z</dcterms:created>
  <dcterms:modified xsi:type="dcterms:W3CDTF">2015-12-08T08:08:45Z</dcterms:modified>
  <cp:category/>
  <cp:version/>
  <cp:contentType/>
  <cp:contentStatus/>
</cp:coreProperties>
</file>