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O:\AMC\RAJU_from 20032020\Fact Sheet\2024-25\June 24\New folder\Final\"/>
    </mc:Choice>
  </mc:AlternateContent>
  <xr:revisionPtr revIDLastSave="0" documentId="13_ncr:1_{892D95E2-9D42-4476-B369-97F1432BE29F}" xr6:coauthVersionLast="47" xr6:coauthVersionMax="47" xr10:uidLastSave="{00000000-0000-0000-0000-000000000000}"/>
  <bookViews>
    <workbookView xWindow="-120" yWindow="-120" windowWidth="20730" windowHeight="11160" xr2:uid="{8F06CFBB-8D13-4AEA-9E62-A78E817F283F}"/>
  </bookViews>
  <sheets>
    <sheet name="PPCHF" sheetId="1" r:id="rId1"/>
  </sheets>
  <externalReferences>
    <externalReference r:id="rId2"/>
  </externalReferences>
  <definedNames>
    <definedName name="JR_PAGE_ANCHOR_0_2">#REF!</definedName>
    <definedName name="JR_PAGE_ANCHOR_0_4">#REF!</definedName>
    <definedName name="JR_PAGE_ANCHOR_0_5">#REF!</definedName>
    <definedName name="JR_PAGE_ANCHOR_0_6">PPCHF!$A$1</definedName>
    <definedName name="JR_PAGE_ANCHOR_0_7">#REF!</definedName>
    <definedName name="JR_PAGE_ANCHOR_0_8">#REF!</definedName>
    <definedName name="JR_PAGE_ANCHOR_0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9" i="1" l="1"/>
  <c r="F247" i="1"/>
  <c r="F238" i="1"/>
  <c r="F246" i="1" s="1"/>
  <c r="G174" i="1"/>
  <c r="F242" i="1" s="1"/>
  <c r="F250" i="1" s="1"/>
  <c r="F174" i="1"/>
  <c r="G32" i="1"/>
  <c r="F240" i="1" s="1"/>
  <c r="F248" i="1" s="1"/>
  <c r="G31" i="1"/>
  <c r="F31" i="1"/>
  <c r="F32" i="1" s="1"/>
</calcChain>
</file>

<file path=xl/sharedStrings.xml><?xml version="1.0" encoding="utf-8"?>
<sst xmlns="http://schemas.openxmlformats.org/spreadsheetml/2006/main" count="591" uniqueCount="421">
  <si>
    <t>Parag Parikh Conservative Hybrid Fund (An open-ended hybrid scheme investing predominantly in debt instruments)</t>
  </si>
  <si>
    <t>Fortnightly Portfolio Statement as on June 15,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</si>
  <si>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</si>
  <si>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</si>
  <si>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</si>
  <si>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</si>
  <si>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</si>
  <si>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</si>
  <si>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</si>
  <si>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</si>
  <si>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</si>
  <si>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</si>
  <si>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</si>
  <si>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Petronet LNG Limited</t>
  </si>
  <si>
    <t>INE347G01014</t>
  </si>
  <si>
    <t>Gas</t>
  </si>
  <si>
    <t>Power Grid Corporation of India Limited</t>
  </si>
  <si>
    <t>INE752E01010</t>
  </si>
  <si>
    <t>Power</t>
  </si>
  <si>
    <t>Bajaj Auto Limited</t>
  </si>
  <si>
    <t>INE917I01010</t>
  </si>
  <si>
    <t>Automobiles</t>
  </si>
  <si>
    <t>Coal India Limited</t>
  </si>
  <si>
    <t>INE522F01014</t>
  </si>
  <si>
    <t>Consumable Fuels</t>
  </si>
  <si>
    <t>ITC Limited</t>
  </si>
  <si>
    <t>INE154A01025</t>
  </si>
  <si>
    <t>Diversified FMCG</t>
  </si>
  <si>
    <t>NMDC Limited</t>
  </si>
  <si>
    <t>INE584A01023</t>
  </si>
  <si>
    <t>Minerals &amp; Mining</t>
  </si>
  <si>
    <t>Indraprastha Gas Limited</t>
  </si>
  <si>
    <t>INE203G01027</t>
  </si>
  <si>
    <t>Swaraj Engines Limited</t>
  </si>
  <si>
    <t>INE277A01016</t>
  </si>
  <si>
    <t>Industrial Products</t>
  </si>
  <si>
    <t>Arbitrage &amp; Special Situations</t>
  </si>
  <si>
    <t>HDFC Bank Limited</t>
  </si>
  <si>
    <t>INE040A01034</t>
  </si>
  <si>
    <t>Banks</t>
  </si>
  <si>
    <t>Kotak Mahindra Bank Limited</t>
  </si>
  <si>
    <t>INE237A01028</t>
  </si>
  <si>
    <t>Tata Motors Limited DVR</t>
  </si>
  <si>
    <t>IN9155A01020</t>
  </si>
  <si>
    <t>Steel Authority of India Limited</t>
  </si>
  <si>
    <t>INE114A01011</t>
  </si>
  <si>
    <t>Ferrous Metals</t>
  </si>
  <si>
    <t>Indian Oil Corporation Limited</t>
  </si>
  <si>
    <t>INE242A01010</t>
  </si>
  <si>
    <t>Petroleum Products</t>
  </si>
  <si>
    <t>HCL Technologies Limited</t>
  </si>
  <si>
    <t>INE860A01027</t>
  </si>
  <si>
    <t>IT - Software</t>
  </si>
  <si>
    <t>Balrampur Chini Mills Limited</t>
  </si>
  <si>
    <t>INE119A01028</t>
  </si>
  <si>
    <t>Agricultural Food &amp; other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</si>
  <si>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</si>
  <si>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</si>
  <si>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</si>
  <si>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</si>
  <si>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</si>
  <si>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</si>
  <si>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</si>
  <si>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</si>
  <si>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</si>
  <si>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</si>
  <si>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</si>
  <si>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</si>
  <si>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</si>
  <si>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</si>
  <si>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7.76% Maharashtra SDL (MD 04/10/2030)</t>
  </si>
  <si>
    <t>IN2220220122</t>
  </si>
  <si>
    <t>Sovereign</t>
  </si>
  <si>
    <t>7.7% Maharashtra SDL (MD 19/10/2030)</t>
  </si>
  <si>
    <t>IN2220220130</t>
  </si>
  <si>
    <t>8.08% Tamilnadu SDL (MD 26/12/2028)</t>
  </si>
  <si>
    <t>IN3120180200</t>
  </si>
  <si>
    <t>7.83% Maharashtra SDL (MD 08/04/2030)</t>
  </si>
  <si>
    <t>IN2220200017</t>
  </si>
  <si>
    <t xml:space="preserve">6.88% REC Limited (20/03/2025) </t>
  </si>
  <si>
    <t>INE020B08CK8</t>
  </si>
  <si>
    <t>CRISIL AAA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</si>
  <si>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</si>
  <si>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</si>
  <si>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</si>
  <si>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</si>
  <si>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</si>
  <si>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</si>
  <si>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</si>
  <si>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</si>
  <si>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7.33% Maharashtra SDL (MD 31/05/2031)</t>
  </si>
  <si>
    <t>IN2220230055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</si>
  <si>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</si>
  <si>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</si>
  <si>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</si>
  <si>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</si>
  <si>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</si>
  <si>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</si>
  <si>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7.86% Maharashtra SDL (MD 08/06/2030)</t>
  </si>
  <si>
    <t>IN2220220080</t>
  </si>
  <si>
    <t>8% Kerala SDL (MD 11/04/2028)</t>
  </si>
  <si>
    <t>IN2020180013</t>
  </si>
  <si>
    <t>7.7% Andhra Pradesh SDL (MD 23/03/2030)</t>
  </si>
  <si>
    <t>IN1020220738</t>
  </si>
  <si>
    <t>7.7% Andhra Pradesh SDL (MD 22/02/2030)</t>
  </si>
  <si>
    <t>IN1020220662</t>
  </si>
  <si>
    <t xml:space="preserve">7.57% National Bank For Agriculture and Rural Development (19/03/2026) </t>
  </si>
  <si>
    <t>INE261F08DW2</t>
  </si>
  <si>
    <t>7.50% National Bank For Agriculture and Rural Development (31/08/2026)</t>
  </si>
  <si>
    <t>INE261F08EA6</t>
  </si>
  <si>
    <t>8.68% Andhra Pradesh SDL (MD 24/10/2030)</t>
  </si>
  <si>
    <t>IN1020180304</t>
  </si>
  <si>
    <t>8.34% Punjab SDL (MD 30/05/2028)</t>
  </si>
  <si>
    <t>IN2820180049</t>
  </si>
  <si>
    <t>7.63% Haryana SDL (MD 01/06/2028)</t>
  </si>
  <si>
    <t>IN1620220070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</si>
  <si>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</si>
  <si>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</si>
  <si>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</si>
  <si>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</si>
  <si>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</si>
  <si>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</si>
  <si>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</si>
  <si>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</si>
  <si>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</si>
  <si>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</si>
  <si>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</si>
  <si>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</si>
  <si>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</si>
  <si>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</si>
  <si>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7.63% Maharashtra SDL (MD 11/05/2030)</t>
  </si>
  <si>
    <t>IN2220220049</t>
  </si>
  <si>
    <t xml:space="preserve">8.39% Power Finance Corporation Limited (19/04/2025) </t>
  </si>
  <si>
    <t>INE134E08HD5</t>
  </si>
  <si>
    <t>7.1% GOI (MD 18/04/2029)</t>
  </si>
  <si>
    <t>IN0020220011</t>
  </si>
  <si>
    <t xml:space="preserve">7.77% REC Limited (30/09/2026) </t>
  </si>
  <si>
    <t>INE020B08EP3</t>
  </si>
  <si>
    <t xml:space="preserve">7.37% Power Finance Corporation Limited (22/05/2026) </t>
  </si>
  <si>
    <t>INE134E08MO2</t>
  </si>
  <si>
    <t>6.98% Telangana SDL (MD 22/04/2028)</t>
  </si>
  <si>
    <t>IN4520200044</t>
  </si>
  <si>
    <t>6.79% West Bangal SDL (MD 30/06/2028)</t>
  </si>
  <si>
    <t>IN3420210046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</si>
  <si>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</si>
  <si>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</si>
  <si>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</si>
  <si>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</si>
  <si>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</si>
  <si>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</si>
  <si>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8.37% Madhya Pradesh SDL (MD 05/12/2028)</t>
  </si>
  <si>
    <t>IN2120180095</t>
  </si>
  <si>
    <t>8.45% Uttar Pradesh SDL (MD 27/06/2028)</t>
  </si>
  <si>
    <t>IN3320180034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</si>
  <si>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</si>
  <si>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</si>
  <si>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</si>
  <si>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</si>
  <si>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</si>
  <si>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</si>
  <si>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</si>
  <si>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</si>
  <si>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</si>
  <si>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</si>
  <si>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</si>
  <si>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</si>
  <si>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</si>
  <si>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</si>
  <si>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</si>
  <si>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</si>
  <si>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7.39% Maharashtra SDL (MD 03/07/2030)</t>
  </si>
  <si>
    <t>IN2220190036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</si>
  <si>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</si>
  <si>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</si>
  <si>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</si>
  <si>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</si>
  <si>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</si>
  <si>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</si>
  <si>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</si>
  <si>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</si>
  <si>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8.43% Andhra Pradesh SDL (MD 05/12/2030)</t>
  </si>
  <si>
    <t>IN1020180361</t>
  </si>
  <si>
    <t>8.39% Andhra Pradesh SDL (MD 06/02/2031)</t>
  </si>
  <si>
    <t>IN1020180411</t>
  </si>
  <si>
    <t>8.73% Uttar Pradesh SDL (MD 10/10/2028)</t>
  </si>
  <si>
    <t>IN3320180042</t>
  </si>
  <si>
    <t>8.37% Andhra Pradesh SDL (MD 02/01/2031)</t>
  </si>
  <si>
    <t>IN1020180379</t>
  </si>
  <si>
    <t>8.7% Gujarat SDL (MD 19/09/2028)</t>
  </si>
  <si>
    <t>IN1520180119</t>
  </si>
  <si>
    <t>8.65% Rajasthan SDL (MD 03/10/2028)</t>
  </si>
  <si>
    <t>IN2920180212</t>
  </si>
  <si>
    <t>8.61% Punjab SDL (MD 14/11/2028)</t>
  </si>
  <si>
    <t>IN2820180106</t>
  </si>
  <si>
    <t>8.63% Rajasthan SDL (MD 03/09/2028)</t>
  </si>
  <si>
    <t>IN2920180188</t>
  </si>
  <si>
    <t>8.53% Gujarat SDL (MD 20/11/2028)</t>
  </si>
  <si>
    <t>IN1520180192</t>
  </si>
  <si>
    <t>8.22% Karnataka SDL (MD 30/01/2031)</t>
  </si>
  <si>
    <t>IN1920180156</t>
  </si>
  <si>
    <t>8.43% Uttar Pradesh SDL (MD 06/03/2029)</t>
  </si>
  <si>
    <t>IN3320180174</t>
  </si>
  <si>
    <t>8.49% Uttarakhand SDL (MD 21/08/2028)</t>
  </si>
  <si>
    <t>IN3620180106</t>
  </si>
  <si>
    <t>8.39% Uttar Pradesh SDL (MD 13/03/2029)</t>
  </si>
  <si>
    <t>IN3320180182</t>
  </si>
  <si>
    <t>8.5% Andhra Pradesh SDL (MD 28/03/2029)</t>
  </si>
  <si>
    <t>IN1020140134</t>
  </si>
  <si>
    <t>8.44% West Bengal SDL (MD 27/06/2028)</t>
  </si>
  <si>
    <t>IN3420180017</t>
  </si>
  <si>
    <t>8.4% Rajasthan SDL (MD 20/06/2028)</t>
  </si>
  <si>
    <t>IN2920180097</t>
  </si>
  <si>
    <t>8.4% Andhra Pradesh SDL (MD 20/06/2028)</t>
  </si>
  <si>
    <t>IN1020180130</t>
  </si>
  <si>
    <t>8.28% Gujarat SDL (MD 20/02/2029)</t>
  </si>
  <si>
    <t>IN1520180291</t>
  </si>
  <si>
    <t>8.31% Jharkhand SDL (MD 13/02/2029)</t>
  </si>
  <si>
    <t>IN3720180063</t>
  </si>
  <si>
    <t>8.39% Andhra Pradesh SDL (MD 23/05/2028)</t>
  </si>
  <si>
    <t>IN1020180080</t>
  </si>
  <si>
    <t>8.25% Tamilnadu SDL (MD 02/01/2029)</t>
  </si>
  <si>
    <t>IN3120180218</t>
  </si>
  <si>
    <t>8.2% Jammu and Kashmir SDL (MD 30/01/2029)</t>
  </si>
  <si>
    <t>IN1820180108</t>
  </si>
  <si>
    <t>8.17% Gujarat SDL (MD 19/12/2028)</t>
  </si>
  <si>
    <t>IN1520180226</t>
  </si>
  <si>
    <t>8.21% West Bengal SDL (MD 23/01/2029)</t>
  </si>
  <si>
    <t>IN3420180124</t>
  </si>
  <si>
    <t>8.29% Haryana SDL (MD 14/03/2028)</t>
  </si>
  <si>
    <t>IN1620170150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</si>
  <si>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</si>
  <si>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</si>
  <si>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</si>
  <si>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</si>
  <si>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</si>
  <si>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</si>
  <si>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8.09% West Bengal SDL (MD 27/03/2028)</t>
  </si>
  <si>
    <t>IN3420170216</t>
  </si>
  <si>
    <t>8.05% Tamilnadu SDL (MD 18/04/2028)</t>
  </si>
  <si>
    <t>IN3120180010</t>
  </si>
  <si>
    <t>8.11% Chattisgarh SDL (MD 31/01/2028)</t>
  </si>
  <si>
    <t>IN3520170041</t>
  </si>
  <si>
    <t>7.97% Assam SDL (MD 18/04/2028)</t>
  </si>
  <si>
    <t>IN1220180021</t>
  </si>
  <si>
    <t>7.98% Uttar Pradesh SDL (MD 11/04/2028)</t>
  </si>
  <si>
    <t>IN3320180018</t>
  </si>
  <si>
    <t>7.8% Karnataka SDL (MD 08/04/2030)</t>
  </si>
  <si>
    <t>IN1920200012</t>
  </si>
  <si>
    <t>7.86% Haryana SDL (MD 27/12/2027)</t>
  </si>
  <si>
    <t>IN1620170101</t>
  </si>
  <si>
    <t>7.72% Maharashtra SDL (MD 01/03/2031)</t>
  </si>
  <si>
    <t>IN2220220171</t>
  </si>
  <si>
    <t>7.7% Maharashtra SDL (MD 08/03/2031)</t>
  </si>
  <si>
    <t>IN2220220197</t>
  </si>
  <si>
    <t>7.77% Andhra Pradesh SDL (MD 10/01/2028)</t>
  </si>
  <si>
    <t>IN1020170131</t>
  </si>
  <si>
    <t>7.61% Maharashtra SDL (MD 11/05/2029)</t>
  </si>
  <si>
    <t>IN2220220031</t>
  </si>
  <si>
    <t>7.54% Andhra Pradesh SDL (MD 11/01/2029)</t>
  </si>
  <si>
    <t>IN1020220613</t>
  </si>
  <si>
    <t>7.06% GOI (MD 10/04/2028)</t>
  </si>
  <si>
    <t>IN0020230010</t>
  </si>
  <si>
    <t>7.64% REC Limited (30/06/2026)</t>
  </si>
  <si>
    <t>INE020B08EM0</t>
  </si>
  <si>
    <t>7.32% West Bengal SDL (MD 26/06/2029)</t>
  </si>
  <si>
    <t>IN3420190016</t>
  </si>
  <si>
    <t>7.24% Haryana SDL (MD 18/03/2029)</t>
  </si>
  <si>
    <t>IN1620190190</t>
  </si>
  <si>
    <t>7.11% Tamilnadu SDL (MD 31/07/2029)</t>
  </si>
  <si>
    <t>IN3120190068</t>
  </si>
  <si>
    <t>7.13% Kerala SDL (MD 10/07/2029)</t>
  </si>
  <si>
    <t>IN2020190103</t>
  </si>
  <si>
    <t xml:space="preserve">7.7% India Grid Trust InvIT Fund (06/05/2028) </t>
  </si>
  <si>
    <t>INE219X07215</t>
  </si>
  <si>
    <t>7.09% Goa SDL (MD 28/08/2029)</t>
  </si>
  <si>
    <t>IN1420190085</t>
  </si>
  <si>
    <t>6.83% West Bengal SDL (MD 07/07/2028)</t>
  </si>
  <si>
    <t>IN3420210053</t>
  </si>
  <si>
    <t>6.98% Tamilnadu SDL (MD 14/07/2031)</t>
  </si>
  <si>
    <t>IN3120210114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</si>
  <si>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</si>
  <si>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</si>
  <si>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</si>
  <si>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</si>
  <si>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</si>
  <si>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</si>
  <si>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</si>
  <si>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 xml:space="preserve">Punjab National Bank (05/12/2024) </t>
  </si>
  <si>
    <t>INE160A16OF2</t>
  </si>
  <si>
    <t>CRISIL A1+</t>
  </si>
  <si>
    <t xml:space="preserve">Axis Bank Limited (05/06/2025) </t>
  </si>
  <si>
    <t>INE238AD6843</t>
  </si>
  <si>
    <t xml:space="preserve">HDFC Bank Limited (28/02/2025) </t>
  </si>
  <si>
    <t>INE040A16EP6</t>
  </si>
  <si>
    <t>CARE A1+</t>
  </si>
  <si>
    <t xml:space="preserve">HDFC Bank Limited (06/12/2024) </t>
  </si>
  <si>
    <t>INE040A16EH3</t>
  </si>
  <si>
    <t xml:space="preserve">Kotak Mahindra Bank Limited (14/01/2025) </t>
  </si>
  <si>
    <t>INE237A163V9</t>
  </si>
  <si>
    <t xml:space="preserve">Kotak Mahindra Bank Limited (09/05/2025) </t>
  </si>
  <si>
    <t>INE237A162X7</t>
  </si>
  <si>
    <t xml:space="preserve">Kotak Mahindra Bank Limited (03/01/2025) </t>
  </si>
  <si>
    <t>INE237A162V1</t>
  </si>
  <si>
    <t xml:space="preserve">Kotak Mahindra Bank Limited (15/05/2025) </t>
  </si>
  <si>
    <t>INE237A163X5</t>
  </si>
  <si>
    <t>Treasury Bill</t>
  </si>
  <si>
    <t>364 Days Tbill (MD 09/01/2025)</t>
  </si>
  <si>
    <t>IN002023Z430</t>
  </si>
  <si>
    <t>Others</t>
  </si>
  <si>
    <t>Corporate Debt Market Development Fund</t>
  </si>
  <si>
    <t>Corporate Debt Market Development Fund #</t>
  </si>
  <si>
    <t>INF0RQ622028</t>
  </si>
  <si>
    <t>Mutual Fund Units</t>
  </si>
  <si>
    <t>Parag Parikh Liquid Fund- Direct Plan- Growth</t>
  </si>
  <si>
    <t>INF879O01068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</si>
  <si>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</si>
  <si>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</si>
  <si>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</si>
  <si>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</si>
  <si>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</si>
  <si>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</si>
  <si>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</si>
  <si>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</si>
  <si>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</si>
  <si>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</si>
  <si>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HDFC Bank Limited June 2024 Future</t>
  </si>
  <si>
    <t>Kotak Mahindra Bank Limited June 2024 Future</t>
  </si>
  <si>
    <t>Tata Motors Limited June 2024 Future</t>
  </si>
  <si>
    <t>Steel Authority of India Limited June 2024 Future</t>
  </si>
  <si>
    <t>Indian Oil Corporation Limited June 2024 Future</t>
  </si>
  <si>
    <t>HCL Technologies Limited June 2024 Future</t>
  </si>
  <si>
    <t>Balrampur Chini Mills Limited June 2024 Future</t>
  </si>
  <si>
    <t>Index / Stock Options</t>
  </si>
  <si>
    <t xml:space="preserve">Bajaj Auto Limited 10000 Call June 2024 Option </t>
  </si>
  <si>
    <t>Power Grid Corporation of India Limited 360 Call June 2024 Option</t>
  </si>
  <si>
    <t>$0.00%</t>
  </si>
  <si>
    <t xml:space="preserve">Coal India Limited 550 Call June 2024 Option </t>
  </si>
  <si>
    <t>#  Unlisted Security</t>
  </si>
  <si>
    <t xml:space="preserve">$  Less Than 0.01% of Net Asset Value </t>
  </si>
  <si>
    <t>~ YTM as on June 15, 2024</t>
  </si>
  <si>
    <t>^ Pursuant to AMFI circular no. 135/BP/91/2020-21, Yield to Call (YTC) for AT-1 bonds and Tier-2 bonds as on June 15, 2024.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</si>
  <si>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</si>
  <si>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</si>
  <si>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</si>
  <si>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</si>
  <si>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</si>
  <si>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</si>
  <si>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</si>
  <si>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</si>
  <si>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</si>
  <si>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</si>
  <si>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</si>
  <si>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MAY 31, 2024(Rs.)</t>
  </si>
  <si>
    <t>JUN 14, 2024(Rs.)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</si>
  <si>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</si>
  <si>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</si>
  <si>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</si>
  <si>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</si>
  <si>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</si>
  <si>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</si>
  <si>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>3.   Total Dividend (Net) declared during the period ended   JUN 15, 2024 :- Nil</t>
  </si>
  <si>
    <t>Record Date</t>
  </si>
  <si>
    <t>Monthly IDCW* (Direct)</t>
  </si>
  <si>
    <t>Dividend Per Unit
(Huf &amp; Individuals)</t>
  </si>
  <si>
    <t>Dividend Per Unit 
(Others)</t>
  </si>
  <si>
    <t>May-24</t>
  </si>
  <si>
    <t>Direct Plan- Monthly IDCW*</t>
  </si>
  <si>
    <t>Regular Plan- Monthly IDCW*</t>
  </si>
  <si>
    <t>4.   Total Bonus declared during the period ended JUN 15, 2024- Nil</t>
  </si>
  <si>
    <t>5.    Total outstanding exposure in derivative instruments as on  JUN 15, 2024: Rs (36,22,90,072.5)</t>
  </si>
  <si>
    <t xml:space="preserve">       (Gross exposure means sum of all long and short positions in derivatives)</t>
  </si>
  <si>
    <t>6.    Total investment in Foreign Securities / ADRs / GDRs as on   JUN 15, 2024- Nil</t>
  </si>
  <si>
    <t>7.    Details of transactions of "Credit Default Swap" for the month ended   JUN 15, 2024- Nil</t>
  </si>
  <si>
    <t>8.   Average Portfolio Maturity is 1095 days.</t>
  </si>
  <si>
    <t>9.  Repo transactions in corporate debt securities during the period ending   JUN 15, 2024-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</si>
  <si>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</si>
  <si>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</si>
  <si>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</si>
  <si>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</si>
  <si>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</si>
  <si>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</si>
  <si>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</si>
  <si>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</si>
  <si>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</si>
  <si>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</si>
  <si>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</si>
  <si>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</si>
  <si>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</si>
  <si>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</si>
  <si>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 15-Jun-2024: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</si>
  <si>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</si>
  <si>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</si>
  <si>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</si>
  <si>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</si>
  <si>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</si>
  <si>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Short</t>
  </si>
  <si>
    <t>Tata Motors Limited</t>
  </si>
  <si>
    <t>Total exposure through futures as  % of net assets : 1.76%</t>
  </si>
  <si>
    <t>For the period  01-Jun-2024 to 15-Jun- 2024, the following details specified for hedging transactions through futures which have been squared off/expired : Nil</t>
  </si>
  <si>
    <t>Exposure created due to over hedging through futures (quantity of hedging position exceeding the quantity of existing position being hedged) is Nil.</t>
  </si>
  <si>
    <t>B. Other than Hedging Positions through Futures as on  15-Jun-2024 : Nil</t>
  </si>
  <si>
    <t>For the period  01-Jun-2024 to 15-Jun- 2024, the following details specified for other than hedging transactions through futures which have been squared off/expired : Nil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</si>
  <si>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</si>
  <si>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</si>
  <si>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</si>
  <si>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</si>
  <si>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</si>
  <si>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</si>
  <si>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</si>
  <si>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</si>
  <si>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</si>
  <si>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** Margin Shown collectively under Hedging position</t>
  </si>
  <si>
    <t>C. Hedging Position through Put Option as on 15-Jun-2024: Nil</t>
  </si>
  <si>
    <t>D. Other than Hedging Positions through Options as on 15-Jun-2024 :- Nil</t>
  </si>
  <si>
    <t>For the period  01-Jun-2024 to 15-Jun-2024, the following details specified for non-hedging transactions through options which have already been exercised/expired : Nil</t>
  </si>
  <si>
    <t>E. Hedging Positions through swaps as on 15-Jun-2024: Nil</t>
  </si>
  <si>
    <t>Debt Quants as on  as on June 15, 2024</t>
  </si>
  <si>
    <t>Avg maturity of the fund (days)</t>
  </si>
  <si>
    <t>Modified duration (years)</t>
  </si>
  <si>
    <t>Macaulay Duration (years)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</si>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</sst>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_-* #,##0.00_-;\-* #,##0.00_-;_-* &quot;-&quot;??_-;_-@_-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2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ptos Narrow"/>
      <family val="2"/>
      <scheme val="minor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2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  <xf numFmtId="165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0" borderId="11" xfId="3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top" wrapText="1"/>
    </xf>
    <xf numFmtId="0" fontId="11" fillId="0" borderId="11" xfId="3" applyFont="1" applyBorder="1" applyAlignment="1">
      <alignment horizontal="left" vertical="top" wrapText="1"/>
    </xf>
    <xf numFmtId="10" fontId="0" fillId="0" borderId="0" xfId="1" applyNumberFormat="1" applyFont="1" applyBorder="1" applyAlignment="1" applyProtection="1">
      <alignment wrapText="1"/>
      <protection locked="0"/>
    </xf>
    <xf numFmtId="166" fontId="4" fillId="0" borderId="6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 applyProtection="1">
      <alignment wrapText="1"/>
      <protection locked="0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165" fontId="4" fillId="0" borderId="6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64" fontId="3" fillId="0" borderId="28" xfId="0" applyNumberFormat="1" applyFont="1" applyBorder="1" applyAlignment="1">
      <alignment horizontal="right" vertical="top" wrapText="1"/>
    </xf>
    <xf numFmtId="165" fontId="3" fillId="0" borderId="27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30" xfId="3" applyFont="1" applyBorder="1"/>
    <xf numFmtId="0" fontId="10" fillId="0" borderId="31" xfId="3" applyFont="1" applyBorder="1"/>
    <xf numFmtId="167" fontId="10" fillId="0" borderId="31" xfId="4" applyNumberFormat="1" applyFont="1" applyFill="1" applyBorder="1"/>
    <xf numFmtId="167" fontId="11" fillId="0" borderId="31" xfId="5" applyNumberFormat="1" applyFont="1" applyFill="1" applyBorder="1"/>
    <xf numFmtId="168" fontId="10" fillId="0" borderId="31" xfId="5" applyFont="1" applyFill="1" applyBorder="1" applyAlignment="1">
      <alignment horizontal="right"/>
    </xf>
    <xf numFmtId="169" fontId="11" fillId="0" borderId="32" xfId="3" applyNumberFormat="1" applyFont="1" applyBorder="1"/>
    <xf numFmtId="0" fontId="15" fillId="0" borderId="0" xfId="3" applyFont="1"/>
    <xf numFmtId="0" fontId="11" fillId="0" borderId="33" xfId="3" applyFont="1" applyBorder="1"/>
    <xf numFmtId="0" fontId="11" fillId="0" borderId="0" xfId="3" applyFont="1"/>
    <xf numFmtId="43" fontId="11" fillId="0" borderId="0" xfId="4" applyFont="1" applyFill="1" applyBorder="1" applyAlignment="1">
      <alignment horizontal="right"/>
    </xf>
    <xf numFmtId="168" fontId="11" fillId="0" borderId="0" xfId="5" applyFont="1" applyFill="1" applyBorder="1"/>
    <xf numFmtId="169" fontId="11" fillId="0" borderId="34" xfId="3" applyNumberFormat="1" applyFont="1" applyBorder="1"/>
    <xf numFmtId="0" fontId="11" fillId="0" borderId="35" xfId="3" applyFont="1" applyBorder="1" applyAlignment="1">
      <alignment vertical="center"/>
    </xf>
    <xf numFmtId="0" fontId="11" fillId="0" borderId="36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 wrapText="1"/>
    </xf>
    <xf numFmtId="0" fontId="11" fillId="0" borderId="38" xfId="3" applyFont="1" applyBorder="1" applyAlignment="1">
      <alignment horizontal="center" vertical="center" wrapText="1"/>
    </xf>
    <xf numFmtId="0" fontId="11" fillId="0" borderId="39" xfId="3" applyFont="1" applyBorder="1" applyAlignment="1">
      <alignment vertical="center"/>
    </xf>
    <xf numFmtId="0" fontId="11" fillId="0" borderId="40" xfId="3" applyFont="1" applyBorder="1" applyAlignment="1">
      <alignment horizontal="center" vertical="center"/>
    </xf>
    <xf numFmtId="0" fontId="11" fillId="0" borderId="41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center" vertical="center" wrapText="1"/>
    </xf>
    <xf numFmtId="0" fontId="11" fillId="0" borderId="43" xfId="3" applyFont="1" applyBorder="1" applyAlignment="1">
      <alignment vertical="center"/>
    </xf>
    <xf numFmtId="0" fontId="11" fillId="0" borderId="44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33" xfId="3" applyFont="1" applyBorder="1" applyAlignment="1">
      <alignment horizontal="left" vertical="top"/>
    </xf>
    <xf numFmtId="0" fontId="11" fillId="0" borderId="0" xfId="3" applyFont="1" applyAlignment="1">
      <alignment vertical="center"/>
    </xf>
    <xf numFmtId="0" fontId="11" fillId="0" borderId="33" xfId="3" applyFont="1" applyBorder="1" applyAlignment="1">
      <alignment vertical="top"/>
    </xf>
    <xf numFmtId="0" fontId="11" fillId="0" borderId="46" xfId="3" applyFont="1" applyBorder="1"/>
    <xf numFmtId="0" fontId="11" fillId="0" borderId="37" xfId="3" applyFont="1" applyBorder="1" applyAlignment="1">
      <alignment horizontal="center"/>
    </xf>
    <xf numFmtId="0" fontId="11" fillId="0" borderId="38" xfId="3" applyFont="1" applyBorder="1" applyAlignment="1">
      <alignment horizontal="center"/>
    </xf>
    <xf numFmtId="0" fontId="11" fillId="0" borderId="47" xfId="3" applyFont="1" applyBorder="1"/>
    <xf numFmtId="170" fontId="11" fillId="0" borderId="42" xfId="3" applyNumberFormat="1" applyFont="1" applyBorder="1"/>
    <xf numFmtId="171" fontId="11" fillId="0" borderId="0" xfId="5" applyNumberFormat="1" applyFont="1" applyFill="1" applyBorder="1"/>
    <xf numFmtId="0" fontId="11" fillId="0" borderId="43" xfId="3" applyFont="1" applyBorder="1"/>
    <xf numFmtId="170" fontId="11" fillId="0" borderId="45" xfId="3" applyNumberFormat="1" applyFont="1" applyBorder="1"/>
    <xf numFmtId="0" fontId="11" fillId="0" borderId="0" xfId="3" applyFont="1" applyAlignment="1">
      <alignment vertical="top"/>
    </xf>
    <xf numFmtId="15" fontId="11" fillId="0" borderId="47" xfId="0" applyNumberFormat="1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 wrapText="1"/>
    </xf>
    <xf numFmtId="169" fontId="11" fillId="0" borderId="34" xfId="0" applyNumberFormat="1" applyFont="1" applyBorder="1"/>
    <xf numFmtId="0" fontId="15" fillId="0" borderId="0" xfId="0" applyFont="1"/>
    <xf numFmtId="172" fontId="11" fillId="0" borderId="47" xfId="0" quotePrefix="1" applyNumberFormat="1" applyFont="1" applyBorder="1" applyAlignment="1">
      <alignment horizontal="center" vertical="top"/>
    </xf>
    <xf numFmtId="0" fontId="11" fillId="0" borderId="41" xfId="0" applyFont="1" applyBorder="1" applyAlignment="1">
      <alignment vertical="top" wrapText="1"/>
    </xf>
    <xf numFmtId="173" fontId="11" fillId="0" borderId="41" xfId="0" applyNumberFormat="1" applyFont="1" applyBorder="1"/>
    <xf numFmtId="0" fontId="11" fillId="0" borderId="0" xfId="0" applyFont="1"/>
    <xf numFmtId="172" fontId="11" fillId="0" borderId="33" xfId="0" quotePrefix="1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173" fontId="11" fillId="0" borderId="0" xfId="0" applyNumberFormat="1" applyFont="1"/>
    <xf numFmtId="0" fontId="11" fillId="0" borderId="33" xfId="6" applyFont="1" applyBorder="1" applyAlignment="1">
      <alignment vertical="top"/>
    </xf>
    <xf numFmtId="0" fontId="11" fillId="0" borderId="33" xfId="3" applyFont="1" applyBorder="1" applyAlignment="1">
      <alignment horizontal="left" vertical="top" indent="3"/>
    </xf>
    <xf numFmtId="0" fontId="11" fillId="0" borderId="46" xfId="3" applyFont="1" applyBorder="1" applyAlignment="1">
      <alignment vertical="top"/>
    </xf>
    <xf numFmtId="0" fontId="11" fillId="0" borderId="37" xfId="3" applyFont="1" applyBorder="1" applyAlignment="1">
      <alignment vertical="top"/>
    </xf>
    <xf numFmtId="168" fontId="11" fillId="0" borderId="38" xfId="5" applyFont="1" applyFill="1" applyBorder="1"/>
    <xf numFmtId="0" fontId="11" fillId="0" borderId="47" xfId="3" applyFont="1" applyBorder="1" applyAlignment="1">
      <alignment vertical="top"/>
    </xf>
    <xf numFmtId="0" fontId="11" fillId="0" borderId="41" xfId="3" applyFont="1" applyBorder="1" applyAlignment="1">
      <alignment vertical="top"/>
    </xf>
    <xf numFmtId="168" fontId="11" fillId="0" borderId="42" xfId="5" applyFont="1" applyFill="1" applyBorder="1"/>
    <xf numFmtId="2" fontId="11" fillId="0" borderId="0" xfId="5" applyNumberFormat="1" applyFont="1" applyFill="1" applyBorder="1"/>
    <xf numFmtId="2" fontId="11" fillId="0" borderId="0" xfId="7" applyNumberFormat="1" applyFont="1" applyFill="1" applyBorder="1"/>
    <xf numFmtId="0" fontId="11" fillId="0" borderId="43" xfId="3" applyFont="1" applyBorder="1" applyAlignment="1">
      <alignment vertical="top"/>
    </xf>
    <xf numFmtId="0" fontId="11" fillId="0" borderId="44" xfId="3" applyFont="1" applyBorder="1" applyAlignment="1">
      <alignment vertical="top"/>
    </xf>
    <xf numFmtId="168" fontId="11" fillId="0" borderId="45" xfId="5" applyFont="1" applyFill="1" applyBorder="1"/>
    <xf numFmtId="43" fontId="11" fillId="0" borderId="0" xfId="7" applyNumberFormat="1" applyFont="1" applyFill="1" applyBorder="1"/>
    <xf numFmtId="0" fontId="11" fillId="0" borderId="41" xfId="6" applyFont="1" applyBorder="1"/>
    <xf numFmtId="168" fontId="11" fillId="0" borderId="41" xfId="5" applyFont="1" applyFill="1" applyBorder="1"/>
    <xf numFmtId="10" fontId="11" fillId="0" borderId="0" xfId="5" applyNumberFormat="1" applyFont="1" applyFill="1" applyBorder="1"/>
    <xf numFmtId="165" fontId="11" fillId="0" borderId="0" xfId="5" applyNumberFormat="1" applyFont="1" applyFill="1" applyBorder="1"/>
    <xf numFmtId="43" fontId="0" fillId="0" borderId="34" xfId="0" applyNumberFormat="1" applyBorder="1"/>
    <xf numFmtId="0" fontId="11" fillId="0" borderId="0" xfId="6" applyFont="1"/>
    <xf numFmtId="169" fontId="11" fillId="0" borderId="0" xfId="3" applyNumberFormat="1" applyFont="1"/>
    <xf numFmtId="10" fontId="11" fillId="0" borderId="0" xfId="7" applyNumberFormat="1" applyFont="1" applyFill="1" applyBorder="1"/>
    <xf numFmtId="0" fontId="11" fillId="0" borderId="48" xfId="6" applyFont="1" applyBorder="1"/>
    <xf numFmtId="0" fontId="11" fillId="0" borderId="49" xfId="6" applyFont="1" applyBorder="1"/>
    <xf numFmtId="4" fontId="11" fillId="0" borderId="49" xfId="6" applyNumberFormat="1" applyFont="1" applyBorder="1"/>
    <xf numFmtId="0" fontId="10" fillId="0" borderId="49" xfId="6" applyFont="1" applyBorder="1"/>
    <xf numFmtId="169" fontId="11" fillId="0" borderId="50" xfId="3" applyNumberFormat="1" applyFont="1" applyBorder="1"/>
    <xf numFmtId="0" fontId="11" fillId="0" borderId="30" xfId="3" applyFont="1" applyBorder="1" applyAlignment="1">
      <alignment vertical="top"/>
    </xf>
    <xf numFmtId="0" fontId="11" fillId="0" borderId="31" xfId="6" applyFont="1" applyBorder="1"/>
    <xf numFmtId="10" fontId="11" fillId="0" borderId="31" xfId="7" applyNumberFormat="1" applyFont="1" applyFill="1" applyBorder="1"/>
    <xf numFmtId="168" fontId="11" fillId="0" borderId="31" xfId="5" applyFont="1" applyFill="1" applyBorder="1"/>
    <xf numFmtId="0" fontId="10" fillId="0" borderId="33" xfId="6" applyFont="1" applyBorder="1" applyAlignment="1">
      <alignment vertical="top"/>
    </xf>
    <xf numFmtId="0" fontId="11" fillId="0" borderId="0" xfId="6" applyFont="1" applyAlignment="1">
      <alignment vertical="top"/>
    </xf>
    <xf numFmtId="174" fontId="10" fillId="0" borderId="0" xfId="6" applyNumberFormat="1" applyFont="1"/>
    <xf numFmtId="0" fontId="16" fillId="0" borderId="47" xfId="3" applyFont="1" applyBorder="1" applyAlignment="1">
      <alignment vertical="top" wrapText="1"/>
    </xf>
    <xf numFmtId="0" fontId="16" fillId="0" borderId="41" xfId="3" applyFont="1" applyBorder="1" applyAlignment="1">
      <alignment vertical="top" wrapText="1"/>
    </xf>
    <xf numFmtId="0" fontId="11" fillId="0" borderId="47" xfId="6" applyFont="1" applyBorder="1" applyAlignment="1">
      <alignment vertical="top"/>
    </xf>
    <xf numFmtId="175" fontId="17" fillId="0" borderId="41" xfId="3" applyNumberFormat="1" applyFont="1" applyBorder="1"/>
    <xf numFmtId="0" fontId="11" fillId="0" borderId="41" xfId="6" applyFont="1" applyBorder="1" applyAlignment="1">
      <alignment vertical="top"/>
    </xf>
    <xf numFmtId="4" fontId="16" fillId="0" borderId="51" xfId="3" applyNumberFormat="1" applyFont="1" applyBorder="1" applyAlignment="1">
      <alignment horizontal="center" vertical="center" wrapText="1"/>
    </xf>
    <xf numFmtId="4" fontId="16" fillId="0" borderId="52" xfId="3" applyNumberFormat="1" applyFont="1" applyBorder="1" applyAlignment="1">
      <alignment horizontal="center" vertical="center" wrapText="1"/>
    </xf>
    <xf numFmtId="168" fontId="11" fillId="0" borderId="53" xfId="5" applyFont="1" applyFill="1" applyBorder="1"/>
    <xf numFmtId="0" fontId="11" fillId="0" borderId="54" xfId="6" applyFont="1" applyBorder="1" applyAlignment="1">
      <alignment vertical="top"/>
    </xf>
    <xf numFmtId="175" fontId="17" fillId="0" borderId="55" xfId="3" applyNumberFormat="1" applyFont="1" applyBorder="1"/>
    <xf numFmtId="0" fontId="11" fillId="0" borderId="55" xfId="6" applyFont="1" applyBorder="1" applyAlignment="1">
      <alignment vertical="top"/>
    </xf>
    <xf numFmtId="168" fontId="11" fillId="0" borderId="55" xfId="5" applyFont="1" applyFill="1" applyBorder="1"/>
    <xf numFmtId="168" fontId="11" fillId="0" borderId="56" xfId="5" applyFont="1" applyFill="1" applyBorder="1"/>
    <xf numFmtId="4" fontId="17" fillId="0" borderId="52" xfId="3" applyNumberFormat="1" applyFont="1" applyBorder="1" applyAlignment="1">
      <alignment horizontal="center" vertical="center" wrapText="1"/>
    </xf>
    <xf numFmtId="0" fontId="11" fillId="0" borderId="54" xfId="6" applyFont="1" applyBorder="1" applyAlignment="1">
      <alignment horizontal="left" vertical="top"/>
    </xf>
    <xf numFmtId="0" fontId="11" fillId="0" borderId="55" xfId="6" applyFont="1" applyBorder="1" applyAlignment="1">
      <alignment horizontal="left" vertical="top"/>
    </xf>
    <xf numFmtId="0" fontId="11" fillId="0" borderId="56" xfId="6" applyFont="1" applyBorder="1" applyAlignment="1">
      <alignment horizontal="left" vertical="top"/>
    </xf>
    <xf numFmtId="167" fontId="11" fillId="0" borderId="40" xfId="4" applyNumberFormat="1" applyFont="1" applyFill="1" applyBorder="1"/>
    <xf numFmtId="176" fontId="11" fillId="0" borderId="0" xfId="4" applyNumberFormat="1" applyFont="1" applyFill="1" applyBorder="1"/>
    <xf numFmtId="167" fontId="11" fillId="0" borderId="0" xfId="4" applyNumberFormat="1" applyFont="1" applyFill="1" applyBorder="1"/>
    <xf numFmtId="0" fontId="2" fillId="0" borderId="33" xfId="0" applyFont="1" applyBorder="1"/>
    <xf numFmtId="0" fontId="16" fillId="0" borderId="0" xfId="0" applyFont="1"/>
    <xf numFmtId="0" fontId="18" fillId="0" borderId="0" xfId="0" applyFont="1"/>
    <xf numFmtId="0" fontId="17" fillId="0" borderId="0" xfId="0" applyFont="1"/>
    <xf numFmtId="168" fontId="19" fillId="0" borderId="34" xfId="5" applyFont="1" applyFill="1" applyBorder="1"/>
    <xf numFmtId="0" fontId="1" fillId="0" borderId="0" xfId="8"/>
    <xf numFmtId="0" fontId="16" fillId="0" borderId="33" xfId="0" applyFont="1" applyBorder="1"/>
    <xf numFmtId="0" fontId="17" fillId="0" borderId="0" xfId="4" applyNumberFormat="1" applyFont="1" applyFill="1" applyBorder="1" applyAlignment="1">
      <alignment horizontal="left"/>
    </xf>
    <xf numFmtId="176" fontId="17" fillId="0" borderId="0" xfId="4" applyNumberFormat="1" applyFont="1" applyFill="1" applyBorder="1"/>
    <xf numFmtId="167" fontId="17" fillId="0" borderId="0" xfId="4" applyNumberFormat="1" applyFont="1" applyFill="1" applyBorder="1"/>
    <xf numFmtId="0" fontId="10" fillId="0" borderId="33" xfId="3" applyFont="1" applyBorder="1"/>
    <xf numFmtId="0" fontId="10" fillId="0" borderId="0" xfId="3" applyFont="1"/>
    <xf numFmtId="0" fontId="17" fillId="0" borderId="47" xfId="0" applyFont="1" applyBorder="1"/>
    <xf numFmtId="0" fontId="17" fillId="0" borderId="41" xfId="0" applyFont="1" applyBorder="1"/>
    <xf numFmtId="167" fontId="17" fillId="0" borderId="41" xfId="5" applyNumberFormat="1" applyFont="1" applyFill="1" applyBorder="1"/>
    <xf numFmtId="167" fontId="1" fillId="0" borderId="0" xfId="8" applyNumberFormat="1"/>
    <xf numFmtId="4" fontId="17" fillId="0" borderId="0" xfId="4" applyNumberFormat="1" applyFont="1" applyFill="1" applyBorder="1"/>
    <xf numFmtId="168" fontId="1" fillId="0" borderId="0" xfId="8" applyNumberFormat="1"/>
    <xf numFmtId="43" fontId="17" fillId="0" borderId="0" xfId="4" applyFont="1" applyFill="1" applyBorder="1"/>
    <xf numFmtId="4" fontId="11" fillId="0" borderId="0" xfId="3" applyNumberFormat="1" applyFont="1"/>
    <xf numFmtId="177" fontId="11" fillId="0" borderId="0" xfId="3" applyNumberFormat="1" applyFont="1"/>
    <xf numFmtId="0" fontId="11" fillId="0" borderId="33" xfId="4" applyNumberFormat="1" applyFont="1" applyFill="1" applyBorder="1" applyAlignment="1">
      <alignment horizontal="left"/>
    </xf>
    <xf numFmtId="0" fontId="11" fillId="0" borderId="0" xfId="4" applyNumberFormat="1" applyFont="1" applyFill="1" applyBorder="1" applyAlignment="1">
      <alignment horizontal="left"/>
    </xf>
    <xf numFmtId="0" fontId="10" fillId="0" borderId="48" xfId="3" applyFont="1" applyBorder="1"/>
    <xf numFmtId="0" fontId="11" fillId="0" borderId="49" xfId="3" applyFont="1" applyBorder="1"/>
    <xf numFmtId="0" fontId="20" fillId="0" borderId="41" xfId="0" applyFont="1" applyBorder="1" applyAlignment="1">
      <alignment wrapText="1"/>
    </xf>
    <xf numFmtId="0" fontId="20" fillId="0" borderId="41" xfId="0" applyFont="1" applyBorder="1"/>
    <xf numFmtId="0" fontId="15" fillId="0" borderId="41" xfId="0" applyFont="1" applyBorder="1"/>
    <xf numFmtId="2" fontId="15" fillId="0" borderId="41" xfId="0" applyNumberFormat="1" applyFont="1" applyBorder="1"/>
    <xf numFmtId="170" fontId="15" fillId="0" borderId="41" xfId="0" applyNumberFormat="1" applyFont="1" applyBorder="1"/>
    <xf numFmtId="10" fontId="15" fillId="0" borderId="41" xfId="1" applyNumberFormat="1" applyFont="1" applyFill="1" applyBorder="1"/>
  </cellXfs>
  <cellStyles count="9">
    <cellStyle name="Comma 2" xfId="4" xr:uid="{FBF1F6D2-3DF5-4AEB-B3F5-AB2A638C06C9}"/>
    <cellStyle name="Comma 3" xfId="5" xr:uid="{FDE75D8A-78AD-4D96-BBA5-51E3286F34D5}"/>
    <cellStyle name="Normal" xfId="0" builtinId="0"/>
    <cellStyle name="Normal 14" xfId="2" xr:uid="{92D5847F-1DAB-4B79-85CE-7E222638AC01}"/>
    <cellStyle name="Normal 2" xfId="3" xr:uid="{62AFA5D6-2C28-4D64-A444-66E2061757CB}"/>
    <cellStyle name="Normal 2 2" xfId="6" xr:uid="{5FC81AE8-FB4D-419B-8DFA-D1BFD2159565}"/>
    <cellStyle name="Normal 3" xfId="8" xr:uid="{7C1C701F-C453-4CCB-9662-F38BD3814C72}"/>
    <cellStyle name="Percent" xfId="1" builtinId="5"/>
    <cellStyle name="Percent 2" xfId="7" xr:uid="{0181986C-211B-4044-9809-79039E008D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AMC\RAJU_from%2020032020\Fact%20Sheet\2024-25\June%2024\New%20folder\Final\PPFAS%20FORTNIGHTLY%20PORTFOLIO%2015TH%20JUN%2024%20Final.xls" TargetMode="External"/><Relationship Id="rId1" Type="http://schemas.openxmlformats.org/officeDocument/2006/relationships/externalLinkPath" Target="PPFAS%20FORTNIGHTLY%20PORTFOLIO%2015TH%20JUN%2024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PP002"/>
      <sheetName val="PP005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B3CA-E34E-463C-A074-D4C9E5859152}">
  <sheetPr>
    <outlinePr summaryBelow="0"/>
  </sheetPr>
  <dimension ref="A1:J299"/>
  <sheetViews>
    <sheetView tabSelected="1" zoomScaleNormal="100" workbookViewId="0"/>
  </sheetViews>
  <sheetFormatPr defaultColWidth="8.7109375" defaultRowHeight="15"/>
  <cols>
    <col min="1" max="1" width="3.42578125" customWidth="1"/>
    <col min="2" max="2" width="56.28515625" customWidth="1"/>
    <col min="3" max="3" width="16.5703125" customWidth="1"/>
    <col min="4" max="4" width="20.28515625" customWidth="1"/>
    <col min="5" max="5" width="16.5703125" customWidth="1"/>
    <col min="6" max="6" width="18.5703125" customWidth="1"/>
    <col min="7" max="7" width="14.85546875" customWidth="1"/>
    <col min="8" max="8" width="11.5703125" customWidth="1"/>
    <col min="9" max="9" width="11.7109375" customWidth="1"/>
    <col min="10" max="10" width="10.85546875" customWidth="1"/>
  </cols>
  <sheetData>
    <row r="1" spans="1:10" ht="15.95" customHeight="1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</row>
    <row r="2" spans="1:10" ht="12.9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/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2.9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/>
      <c r="B7" s="16" t="s">
        <v>13</v>
      </c>
      <c r="C7" s="12" t="s">
        <v>14</v>
      </c>
      <c r="D7" s="12" t="s">
        <v>15</v>
      </c>
      <c r="E7" s="17">
        <v>1664812</v>
      </c>
      <c r="F7" s="18">
        <v>5392.33</v>
      </c>
      <c r="G7" s="19">
        <v>2.6599999999999999E-2</v>
      </c>
      <c r="H7" s="20"/>
      <c r="I7" s="21"/>
      <c r="J7" s="1"/>
    </row>
    <row r="8" spans="1:10" ht="12.95" customHeight="1">
      <c r="A8" s="15"/>
      <c r="B8" s="16" t="s">
        <v>16</v>
      </c>
      <c r="C8" s="12" t="s">
        <v>17</v>
      </c>
      <c r="D8" s="12" t="s">
        <v>18</v>
      </c>
      <c r="E8" s="17">
        <v>1534893</v>
      </c>
      <c r="F8" s="18">
        <v>4934.68</v>
      </c>
      <c r="G8" s="19">
        <v>2.4400000000000002E-2</v>
      </c>
      <c r="H8" s="20"/>
      <c r="I8" s="21"/>
      <c r="J8" s="1"/>
    </row>
    <row r="9" spans="1:10" ht="12.95" customHeight="1">
      <c r="A9" s="15"/>
      <c r="B9" s="16" t="s">
        <v>19</v>
      </c>
      <c r="C9" s="12" t="s">
        <v>20</v>
      </c>
      <c r="D9" s="12" t="s">
        <v>21</v>
      </c>
      <c r="E9" s="17">
        <v>44624</v>
      </c>
      <c r="F9" s="18">
        <v>4445.33</v>
      </c>
      <c r="G9" s="19">
        <v>2.1999999999999999E-2</v>
      </c>
      <c r="H9" s="20"/>
      <c r="I9" s="21"/>
      <c r="J9" s="1"/>
    </row>
    <row r="10" spans="1:10" ht="12.95" customHeight="1">
      <c r="A10" s="15"/>
      <c r="B10" s="16" t="s">
        <v>22</v>
      </c>
      <c r="C10" s="12" t="s">
        <v>23</v>
      </c>
      <c r="D10" s="12" t="s">
        <v>24</v>
      </c>
      <c r="E10" s="17">
        <v>896330</v>
      </c>
      <c r="F10" s="18">
        <v>4364.68</v>
      </c>
      <c r="G10" s="19">
        <v>2.1600000000000001E-2</v>
      </c>
      <c r="H10" s="20"/>
      <c r="I10" s="21"/>
      <c r="J10" s="1"/>
    </row>
    <row r="11" spans="1:10" ht="12.95" customHeight="1">
      <c r="A11" s="15"/>
      <c r="B11" s="16" t="s">
        <v>25</v>
      </c>
      <c r="C11" s="12" t="s">
        <v>26</v>
      </c>
      <c r="D11" s="12" t="s">
        <v>27</v>
      </c>
      <c r="E11" s="17">
        <v>924920</v>
      </c>
      <c r="F11" s="18">
        <v>3987.79</v>
      </c>
      <c r="G11" s="19">
        <v>1.9699999999999999E-2</v>
      </c>
      <c r="H11" s="20"/>
      <c r="I11" s="21"/>
      <c r="J11" s="1"/>
    </row>
    <row r="12" spans="1:10" ht="12.95" customHeight="1">
      <c r="A12" s="15"/>
      <c r="B12" s="16" t="s">
        <v>28</v>
      </c>
      <c r="C12" s="12" t="s">
        <v>29</v>
      </c>
      <c r="D12" s="12" t="s">
        <v>30</v>
      </c>
      <c r="E12" s="17">
        <v>1120000</v>
      </c>
      <c r="F12" s="18">
        <v>2994.88</v>
      </c>
      <c r="G12" s="19">
        <v>1.4800000000000001E-2</v>
      </c>
      <c r="H12" s="20"/>
      <c r="I12" s="21"/>
      <c r="J12" s="1"/>
    </row>
    <row r="13" spans="1:10" ht="12.95" customHeight="1">
      <c r="A13" s="15"/>
      <c r="B13" s="16" t="s">
        <v>31</v>
      </c>
      <c r="C13" s="12" t="s">
        <v>32</v>
      </c>
      <c r="D13" s="12" t="s">
        <v>15</v>
      </c>
      <c r="E13" s="17">
        <v>434035</v>
      </c>
      <c r="F13" s="18">
        <v>2094.65</v>
      </c>
      <c r="G13" s="19">
        <v>1.03E-2</v>
      </c>
      <c r="H13" s="20"/>
      <c r="I13" s="21"/>
      <c r="J13" s="1"/>
    </row>
    <row r="14" spans="1:10" ht="12.95" customHeight="1">
      <c r="A14" s="15"/>
      <c r="B14" s="16" t="s">
        <v>33</v>
      </c>
      <c r="C14" s="12" t="s">
        <v>34</v>
      </c>
      <c r="D14" s="12" t="s">
        <v>35</v>
      </c>
      <c r="E14" s="17">
        <v>62212</v>
      </c>
      <c r="F14" s="18">
        <v>1739.48</v>
      </c>
      <c r="G14" s="19">
        <v>8.6E-3</v>
      </c>
      <c r="H14" s="20"/>
      <c r="I14" s="21"/>
      <c r="J14" s="1"/>
    </row>
    <row r="15" spans="1:10" ht="12.95" customHeight="1">
      <c r="A15" s="15"/>
      <c r="B15" s="16"/>
      <c r="C15" s="12"/>
      <c r="D15" s="12"/>
      <c r="E15" s="17"/>
      <c r="F15" s="18"/>
      <c r="G15" s="19"/>
      <c r="H15" s="20"/>
      <c r="I15" s="21"/>
      <c r="J15" s="1"/>
    </row>
    <row r="16" spans="1:10">
      <c r="A16" s="15"/>
      <c r="B16" s="22" t="s">
        <v>36</v>
      </c>
      <c r="C16" s="12"/>
      <c r="D16" s="12"/>
      <c r="E16" s="17"/>
      <c r="F16" s="18"/>
      <c r="G16" s="19"/>
      <c r="H16" s="20"/>
      <c r="I16" s="21"/>
      <c r="J16" s="1"/>
    </row>
    <row r="17" spans="1:10" ht="12.95" customHeight="1">
      <c r="A17" s="15"/>
      <c r="B17" s="16" t="s">
        <v>37</v>
      </c>
      <c r="C17" s="12" t="s">
        <v>38</v>
      </c>
      <c r="D17" s="12" t="s">
        <v>39</v>
      </c>
      <c r="E17" s="17">
        <v>95150</v>
      </c>
      <c r="F17" s="18">
        <v>1519.45</v>
      </c>
      <c r="G17" s="19">
        <v>7.4999999999999997E-3</v>
      </c>
      <c r="H17" s="20"/>
      <c r="I17" s="21"/>
      <c r="J17" s="1"/>
    </row>
    <row r="18" spans="1:10" ht="12.95" customHeight="1">
      <c r="A18" s="15"/>
      <c r="B18" s="16" t="s">
        <v>40</v>
      </c>
      <c r="C18" s="12" t="s">
        <v>41</v>
      </c>
      <c r="D18" s="12" t="s">
        <v>39</v>
      </c>
      <c r="E18" s="17">
        <v>48800</v>
      </c>
      <c r="F18" s="18">
        <v>837.99</v>
      </c>
      <c r="G18" s="19">
        <v>4.1000000000000003E-3</v>
      </c>
      <c r="H18" s="20"/>
      <c r="I18" s="21"/>
      <c r="J18" s="1"/>
    </row>
    <row r="19" spans="1:10" ht="12.95" customHeight="1">
      <c r="A19" s="15"/>
      <c r="B19" s="16" t="s">
        <v>42</v>
      </c>
      <c r="C19" s="12" t="s">
        <v>43</v>
      </c>
      <c r="D19" s="12" t="s">
        <v>21</v>
      </c>
      <c r="E19" s="17">
        <v>85500</v>
      </c>
      <c r="F19" s="18">
        <v>571.44000000000005</v>
      </c>
      <c r="G19" s="19">
        <v>2.8E-3</v>
      </c>
      <c r="H19" s="20"/>
      <c r="I19" s="21"/>
      <c r="J19" s="1"/>
    </row>
    <row r="20" spans="1:10" ht="12.95" customHeight="1">
      <c r="A20" s="15"/>
      <c r="B20" s="16" t="s">
        <v>44</v>
      </c>
      <c r="C20" s="12" t="s">
        <v>45</v>
      </c>
      <c r="D20" s="12" t="s">
        <v>46</v>
      </c>
      <c r="E20" s="17">
        <v>176000</v>
      </c>
      <c r="F20" s="18">
        <v>270.39</v>
      </c>
      <c r="G20" s="19">
        <v>1.2999999999999999E-3</v>
      </c>
      <c r="H20" s="20"/>
      <c r="I20" s="21"/>
      <c r="J20" s="1"/>
    </row>
    <row r="21" spans="1:10" ht="12.95" customHeight="1">
      <c r="A21" s="15"/>
      <c r="B21" s="16" t="s">
        <v>47</v>
      </c>
      <c r="C21" s="12" t="s">
        <v>48</v>
      </c>
      <c r="D21" s="12" t="s">
        <v>49</v>
      </c>
      <c r="E21" s="17">
        <v>117000</v>
      </c>
      <c r="F21" s="18">
        <v>199.32</v>
      </c>
      <c r="G21" s="19">
        <v>1E-3</v>
      </c>
      <c r="H21" s="20"/>
      <c r="I21" s="21"/>
      <c r="J21" s="1"/>
    </row>
    <row r="22" spans="1:10" ht="12.95" customHeight="1">
      <c r="A22" s="15"/>
      <c r="B22" s="16" t="s">
        <v>50</v>
      </c>
      <c r="C22" s="12" t="s">
        <v>51</v>
      </c>
      <c r="D22" s="12" t="s">
        <v>52</v>
      </c>
      <c r="E22" s="17">
        <v>10500</v>
      </c>
      <c r="F22" s="18">
        <v>150.26</v>
      </c>
      <c r="G22" s="19">
        <v>6.9999999999999999E-4</v>
      </c>
      <c r="H22" s="20"/>
      <c r="I22" s="21"/>
      <c r="J22" s="1"/>
    </row>
    <row r="23" spans="1:10" ht="12.95" customHeight="1">
      <c r="A23" s="15"/>
      <c r="B23" s="16" t="s">
        <v>53</v>
      </c>
      <c r="C23" s="12" t="s">
        <v>54</v>
      </c>
      <c r="D23" s="12" t="s">
        <v>55</v>
      </c>
      <c r="E23" s="17">
        <v>6400</v>
      </c>
      <c r="F23" s="18">
        <v>27.53</v>
      </c>
      <c r="G23" s="19">
        <v>1E-4</v>
      </c>
      <c r="H23" s="20"/>
      <c r="I23" s="21"/>
      <c r="J23" s="1"/>
    </row>
    <row r="24" spans="1:10" ht="12.95" customHeight="1">
      <c r="A24" s="1"/>
      <c r="B24" s="11" t="s">
        <v>56</v>
      </c>
      <c r="C24" s="12"/>
      <c r="D24" s="12"/>
      <c r="E24" s="12"/>
      <c r="F24" s="23">
        <v>33530.199999999997</v>
      </c>
      <c r="G24" s="24">
        <v>0.16550000000000001</v>
      </c>
      <c r="H24" s="25"/>
      <c r="I24" s="26"/>
      <c r="J24" s="1"/>
    </row>
    <row r="25" spans="1:10" ht="12.95" customHeight="1">
      <c r="A25" s="1"/>
      <c r="B25" s="27" t="s">
        <v>57</v>
      </c>
      <c r="C25" s="28"/>
      <c r="D25" s="28"/>
      <c r="E25" s="28"/>
      <c r="F25" s="25" t="s">
        <v>58</v>
      </c>
      <c r="G25" s="25" t="s">
        <v>58</v>
      </c>
      <c r="H25" s="25"/>
      <c r="I25" s="26"/>
      <c r="J25" s="1"/>
    </row>
    <row r="26" spans="1:10" ht="12.95" customHeight="1">
      <c r="A26" s="1"/>
      <c r="B26" s="27" t="s">
        <v>56</v>
      </c>
      <c r="C26" s="28"/>
      <c r="D26" s="28"/>
      <c r="E26" s="28"/>
      <c r="F26" s="25" t="s">
        <v>58</v>
      </c>
      <c r="G26" s="25" t="s">
        <v>58</v>
      </c>
      <c r="H26" s="25"/>
      <c r="I26" s="26"/>
      <c r="J26" s="1"/>
    </row>
    <row r="27" spans="1:10" ht="12.95" customHeight="1">
      <c r="A27" s="1"/>
      <c r="B27" s="29" t="s">
        <v>59</v>
      </c>
      <c r="C27" s="30"/>
      <c r="D27" s="31"/>
      <c r="E27" s="32"/>
      <c r="F27" s="33"/>
      <c r="G27" s="25"/>
      <c r="H27" s="25"/>
      <c r="I27" s="26"/>
      <c r="J27" s="1"/>
    </row>
    <row r="28" spans="1:10" ht="12.95" customHeight="1">
      <c r="A28" s="1"/>
      <c r="B28" s="34" t="s">
        <v>60</v>
      </c>
      <c r="C28" s="12" t="s">
        <v>61</v>
      </c>
      <c r="D28" s="12" t="s">
        <v>62</v>
      </c>
      <c r="E28" s="18">
        <v>2814280</v>
      </c>
      <c r="F28" s="18">
        <v>7481.2005239999999</v>
      </c>
      <c r="G28" s="19">
        <v>3.6999999999999998E-2</v>
      </c>
      <c r="H28" s="25"/>
      <c r="I28" s="26"/>
      <c r="J28" s="35"/>
    </row>
    <row r="29" spans="1:10" ht="12.95" customHeight="1">
      <c r="A29" s="1"/>
      <c r="B29" s="34" t="s">
        <v>63</v>
      </c>
      <c r="C29" s="12" t="s">
        <v>64</v>
      </c>
      <c r="D29" s="12" t="s">
        <v>62</v>
      </c>
      <c r="E29" s="18">
        <v>1536079</v>
      </c>
      <c r="F29" s="18">
        <v>5593.0172469000008</v>
      </c>
      <c r="G29" s="19">
        <v>2.76E-2</v>
      </c>
      <c r="H29" s="25"/>
      <c r="I29" s="26"/>
      <c r="J29" s="1"/>
    </row>
    <row r="30" spans="1:10" ht="12.95" customHeight="1">
      <c r="A30" s="1"/>
      <c r="B30" s="34" t="s">
        <v>65</v>
      </c>
      <c r="C30" s="12" t="s">
        <v>66</v>
      </c>
      <c r="D30" s="12" t="s">
        <v>62</v>
      </c>
      <c r="E30" s="18">
        <v>493139</v>
      </c>
      <c r="F30" s="18">
        <v>1668.7823759999999</v>
      </c>
      <c r="G30" s="19">
        <v>8.2000000000000007E-3</v>
      </c>
      <c r="H30" s="25"/>
      <c r="I30" s="26"/>
      <c r="J30" s="1"/>
    </row>
    <row r="31" spans="1:10" ht="12.95" customHeight="1">
      <c r="A31" s="1"/>
      <c r="B31" s="27" t="s">
        <v>56</v>
      </c>
      <c r="C31" s="28"/>
      <c r="D31" s="28"/>
      <c r="E31" s="32"/>
      <c r="F31" s="23">
        <f>SUM(F28:F30)</f>
        <v>14743.0001469</v>
      </c>
      <c r="G31" s="24">
        <f>SUM(G28:G30)</f>
        <v>7.279999999999999E-2</v>
      </c>
      <c r="H31" s="25"/>
      <c r="I31" s="26"/>
      <c r="J31" s="1"/>
    </row>
    <row r="32" spans="1:10" ht="12.95" customHeight="1">
      <c r="A32" s="1"/>
      <c r="B32" s="27" t="s">
        <v>67</v>
      </c>
      <c r="C32" s="32"/>
      <c r="D32" s="28"/>
      <c r="E32" s="32"/>
      <c r="F32" s="23">
        <f>F24+F31</f>
        <v>48273.200146899995</v>
      </c>
      <c r="G32" s="24">
        <f>G24+G31</f>
        <v>0.23830000000000001</v>
      </c>
      <c r="H32" s="25"/>
      <c r="I32" s="26"/>
      <c r="J32" s="1"/>
    </row>
    <row r="33" spans="1:10" ht="12.95" customHeight="1">
      <c r="A33" s="1"/>
      <c r="B33" s="11" t="s">
        <v>68</v>
      </c>
      <c r="C33" s="12"/>
      <c r="D33" s="12"/>
      <c r="E33" s="12"/>
      <c r="F33" s="12"/>
      <c r="G33" s="12"/>
      <c r="H33" s="13"/>
      <c r="I33" s="14"/>
      <c r="J33" s="1"/>
    </row>
    <row r="34" spans="1:10" ht="12.95" customHeight="1">
      <c r="A34" s="1"/>
      <c r="B34" s="11" t="s">
        <v>69</v>
      </c>
      <c r="C34" s="12"/>
      <c r="D34" s="12"/>
      <c r="E34" s="12"/>
      <c r="F34" s="1"/>
      <c r="G34" s="13"/>
      <c r="H34" s="13"/>
      <c r="I34" s="14"/>
      <c r="J34" s="1"/>
    </row>
    <row r="35" spans="1:10" ht="12.95" customHeight="1">
      <c r="A35" s="15"/>
      <c r="B35" s="16" t="s">
        <v>70</v>
      </c>
      <c r="C35" s="12" t="s">
        <v>71</v>
      </c>
      <c r="D35" s="12" t="s">
        <v>72</v>
      </c>
      <c r="E35" s="17">
        <v>4500000</v>
      </c>
      <c r="F35" s="18">
        <v>4586.76</v>
      </c>
      <c r="G35" s="19">
        <v>2.2700000000000001E-2</v>
      </c>
      <c r="H35" s="36">
        <v>7.5042999999999999E-2</v>
      </c>
      <c r="I35" s="21"/>
      <c r="J35" s="1"/>
    </row>
    <row r="36" spans="1:10" ht="12.95" customHeight="1">
      <c r="A36" s="15"/>
      <c r="B36" s="16" t="s">
        <v>73</v>
      </c>
      <c r="C36" s="12" t="s">
        <v>74</v>
      </c>
      <c r="D36" s="12" t="s">
        <v>72</v>
      </c>
      <c r="E36" s="17">
        <v>4000000</v>
      </c>
      <c r="F36" s="18">
        <v>4065.62</v>
      </c>
      <c r="G36" s="19">
        <v>2.01E-2</v>
      </c>
      <c r="H36" s="36">
        <v>7.5042999999999999E-2</v>
      </c>
      <c r="I36" s="21"/>
      <c r="J36" s="1"/>
    </row>
    <row r="37" spans="1:10" ht="12.95" customHeight="1">
      <c r="A37" s="15"/>
      <c r="B37" s="16" t="s">
        <v>75</v>
      </c>
      <c r="C37" s="12" t="s">
        <v>76</v>
      </c>
      <c r="D37" s="12" t="s">
        <v>72</v>
      </c>
      <c r="E37" s="17">
        <v>3500000</v>
      </c>
      <c r="F37" s="18">
        <v>3600.25</v>
      </c>
      <c r="G37" s="19">
        <v>1.78E-2</v>
      </c>
      <c r="H37" s="36">
        <v>7.4583999999999998E-2</v>
      </c>
      <c r="I37" s="21"/>
      <c r="J37" s="1"/>
    </row>
    <row r="38" spans="1:10" ht="12.95" customHeight="1">
      <c r="A38" s="15"/>
      <c r="B38" s="16" t="s">
        <v>77</v>
      </c>
      <c r="C38" s="12" t="s">
        <v>78</v>
      </c>
      <c r="D38" s="12" t="s">
        <v>72</v>
      </c>
      <c r="E38" s="17">
        <v>3500000</v>
      </c>
      <c r="F38" s="18">
        <v>3574.66</v>
      </c>
      <c r="G38" s="19">
        <v>1.77E-2</v>
      </c>
      <c r="H38" s="36">
        <v>7.5042999999999999E-2</v>
      </c>
      <c r="I38" s="21"/>
      <c r="J38" s="1"/>
    </row>
    <row r="39" spans="1:10" ht="12.95" customHeight="1">
      <c r="A39" s="15"/>
      <c r="B39" s="16" t="s">
        <v>79</v>
      </c>
      <c r="C39" s="12" t="s">
        <v>80</v>
      </c>
      <c r="D39" s="12" t="s">
        <v>81</v>
      </c>
      <c r="E39" s="17">
        <v>350</v>
      </c>
      <c r="F39" s="18">
        <v>3480.21</v>
      </c>
      <c r="G39" s="19">
        <v>1.72E-2</v>
      </c>
      <c r="H39" s="36">
        <v>7.6200000000000004E-2</v>
      </c>
      <c r="I39" s="21"/>
      <c r="J39" s="1"/>
    </row>
    <row r="40" spans="1:10" ht="12.95" customHeight="1">
      <c r="A40" s="15"/>
      <c r="B40" s="16" t="s">
        <v>82</v>
      </c>
      <c r="C40" s="12" t="s">
        <v>83</v>
      </c>
      <c r="D40" s="12" t="s">
        <v>72</v>
      </c>
      <c r="E40" s="17">
        <v>3000000</v>
      </c>
      <c r="F40" s="18">
        <v>3117.01</v>
      </c>
      <c r="G40" s="19">
        <v>1.54E-2</v>
      </c>
      <c r="H40" s="36">
        <v>7.4639999999999998E-2</v>
      </c>
      <c r="I40" s="21"/>
      <c r="J40" s="1"/>
    </row>
    <row r="41" spans="1:10" ht="12.95" customHeight="1">
      <c r="A41" s="15"/>
      <c r="B41" s="16" t="s">
        <v>84</v>
      </c>
      <c r="C41" s="12" t="s">
        <v>85</v>
      </c>
      <c r="D41" s="12" t="s">
        <v>72</v>
      </c>
      <c r="E41" s="17">
        <v>3000000</v>
      </c>
      <c r="F41" s="18">
        <v>3115.24</v>
      </c>
      <c r="G41" s="19">
        <v>1.54E-2</v>
      </c>
      <c r="H41" s="36">
        <v>7.4744000000000005E-2</v>
      </c>
      <c r="I41" s="21"/>
      <c r="J41" s="1"/>
    </row>
    <row r="42" spans="1:10" ht="12.95" customHeight="1">
      <c r="A42" s="15"/>
      <c r="B42" s="16" t="s">
        <v>86</v>
      </c>
      <c r="C42" s="12" t="s">
        <v>87</v>
      </c>
      <c r="D42" s="12" t="s">
        <v>72</v>
      </c>
      <c r="E42" s="17">
        <v>3000000</v>
      </c>
      <c r="F42" s="18">
        <v>3061.4</v>
      </c>
      <c r="G42" s="19">
        <v>1.5100000000000001E-2</v>
      </c>
      <c r="H42" s="36">
        <v>7.5042999999999999E-2</v>
      </c>
      <c r="I42" s="21"/>
      <c r="J42" s="1"/>
    </row>
    <row r="43" spans="1:10" ht="12.95" customHeight="1">
      <c r="A43" s="15"/>
      <c r="B43" s="16" t="s">
        <v>88</v>
      </c>
      <c r="C43" s="12" t="s">
        <v>89</v>
      </c>
      <c r="D43" s="12" t="s">
        <v>72</v>
      </c>
      <c r="E43" s="17">
        <v>3000000</v>
      </c>
      <c r="F43" s="18">
        <v>3042.53</v>
      </c>
      <c r="G43" s="19">
        <v>1.4999999999999999E-2</v>
      </c>
      <c r="H43" s="36">
        <v>7.5017E-2</v>
      </c>
      <c r="I43" s="21"/>
      <c r="J43" s="1"/>
    </row>
    <row r="44" spans="1:10" ht="12.95" customHeight="1">
      <c r="A44" s="15"/>
      <c r="B44" s="16" t="s">
        <v>90</v>
      </c>
      <c r="C44" s="12" t="s">
        <v>91</v>
      </c>
      <c r="D44" s="12" t="s">
        <v>72</v>
      </c>
      <c r="E44" s="17">
        <v>3000000</v>
      </c>
      <c r="F44" s="18">
        <v>2994.98</v>
      </c>
      <c r="G44" s="19">
        <v>1.4800000000000001E-2</v>
      </c>
      <c r="H44" s="36">
        <v>7.4956999999999996E-2</v>
      </c>
      <c r="I44" s="21"/>
      <c r="J44" s="1"/>
    </row>
    <row r="45" spans="1:10" ht="12.95" customHeight="1">
      <c r="A45" s="15"/>
      <c r="B45" s="16" t="s">
        <v>92</v>
      </c>
      <c r="C45" s="12" t="s">
        <v>93</v>
      </c>
      <c r="D45" s="12" t="s">
        <v>72</v>
      </c>
      <c r="E45" s="17">
        <v>2500000</v>
      </c>
      <c r="F45" s="18">
        <v>2613.2600000000002</v>
      </c>
      <c r="G45" s="19">
        <v>1.29E-2</v>
      </c>
      <c r="H45" s="36">
        <v>7.4749999999999997E-2</v>
      </c>
      <c r="I45" s="21"/>
      <c r="J45" s="1"/>
    </row>
    <row r="46" spans="1:10" ht="12.95" customHeight="1">
      <c r="A46" s="15"/>
      <c r="B46" s="16" t="s">
        <v>94</v>
      </c>
      <c r="C46" s="12" t="s">
        <v>95</v>
      </c>
      <c r="D46" s="12" t="s">
        <v>72</v>
      </c>
      <c r="E46" s="17">
        <v>2500000</v>
      </c>
      <c r="F46" s="18">
        <v>2579.9</v>
      </c>
      <c r="G46" s="19">
        <v>1.2699999999999999E-2</v>
      </c>
      <c r="H46" s="36">
        <v>7.4688000000000004E-2</v>
      </c>
      <c r="I46" s="21"/>
      <c r="J46" s="1"/>
    </row>
    <row r="47" spans="1:10" ht="12.95" customHeight="1">
      <c r="A47" s="15"/>
      <c r="B47" s="16" t="s">
        <v>96</v>
      </c>
      <c r="C47" s="12" t="s">
        <v>97</v>
      </c>
      <c r="D47" s="12" t="s">
        <v>72</v>
      </c>
      <c r="E47" s="17">
        <v>2500000</v>
      </c>
      <c r="F47" s="18">
        <v>2567.71</v>
      </c>
      <c r="G47" s="19">
        <v>1.2699999999999999E-2</v>
      </c>
      <c r="H47" s="36">
        <v>7.4796000000000001E-2</v>
      </c>
      <c r="I47" s="21"/>
      <c r="J47" s="1"/>
    </row>
    <row r="48" spans="1:10" ht="12.95" customHeight="1">
      <c r="A48" s="15"/>
      <c r="B48" s="16" t="s">
        <v>98</v>
      </c>
      <c r="C48" s="12" t="s">
        <v>99</v>
      </c>
      <c r="D48" s="12" t="s">
        <v>72</v>
      </c>
      <c r="E48" s="17">
        <v>2500000</v>
      </c>
      <c r="F48" s="18">
        <v>2558.48</v>
      </c>
      <c r="G48" s="19">
        <v>1.26E-2</v>
      </c>
      <c r="H48" s="36">
        <v>7.5042999999999999E-2</v>
      </c>
      <c r="I48" s="21"/>
      <c r="J48" s="1"/>
    </row>
    <row r="49" spans="1:10" ht="12.95" customHeight="1">
      <c r="A49" s="15"/>
      <c r="B49" s="16" t="s">
        <v>100</v>
      </c>
      <c r="C49" s="12" t="s">
        <v>101</v>
      </c>
      <c r="D49" s="12" t="s">
        <v>72</v>
      </c>
      <c r="E49" s="17">
        <v>2500000</v>
      </c>
      <c r="F49" s="18">
        <v>2554.16</v>
      </c>
      <c r="G49" s="19">
        <v>1.26E-2</v>
      </c>
      <c r="H49" s="36">
        <v>7.4688000000000004E-2</v>
      </c>
      <c r="I49" s="21"/>
      <c r="J49" s="1"/>
    </row>
    <row r="50" spans="1:10" ht="12.95" customHeight="1">
      <c r="A50" s="15"/>
      <c r="B50" s="16" t="s">
        <v>102</v>
      </c>
      <c r="C50" s="12" t="s">
        <v>103</v>
      </c>
      <c r="D50" s="12" t="s">
        <v>72</v>
      </c>
      <c r="E50" s="17">
        <v>2500000</v>
      </c>
      <c r="F50" s="18">
        <v>2536.1999999999998</v>
      </c>
      <c r="G50" s="19">
        <v>1.2500000000000001E-2</v>
      </c>
      <c r="H50" s="36">
        <v>7.5198000000000001E-2</v>
      </c>
      <c r="I50" s="21"/>
      <c r="J50" s="1"/>
    </row>
    <row r="51" spans="1:10" ht="12.95" customHeight="1">
      <c r="A51" s="15"/>
      <c r="B51" s="16" t="s">
        <v>104</v>
      </c>
      <c r="C51" s="12" t="s">
        <v>105</v>
      </c>
      <c r="D51" s="12" t="s">
        <v>72</v>
      </c>
      <c r="E51" s="17">
        <v>2500000</v>
      </c>
      <c r="F51" s="18">
        <v>2535.79</v>
      </c>
      <c r="G51" s="19">
        <v>1.2500000000000001E-2</v>
      </c>
      <c r="H51" s="36">
        <v>7.5198000000000001E-2</v>
      </c>
      <c r="I51" s="21"/>
      <c r="J51" s="1"/>
    </row>
    <row r="52" spans="1:10" ht="12.95" customHeight="1">
      <c r="A52" s="15"/>
      <c r="B52" s="16" t="s">
        <v>106</v>
      </c>
      <c r="C52" s="12" t="s">
        <v>107</v>
      </c>
      <c r="D52" s="12" t="s">
        <v>81</v>
      </c>
      <c r="E52" s="17">
        <v>2500</v>
      </c>
      <c r="F52" s="18">
        <v>2492.37</v>
      </c>
      <c r="G52" s="19">
        <v>1.23E-2</v>
      </c>
      <c r="H52" s="36">
        <v>7.7299999999999994E-2</v>
      </c>
      <c r="I52" s="21"/>
      <c r="J52" s="1"/>
    </row>
    <row r="53" spans="1:10" ht="12.95" customHeight="1">
      <c r="A53" s="15"/>
      <c r="B53" s="16" t="s">
        <v>108</v>
      </c>
      <c r="C53" s="12" t="s">
        <v>109</v>
      </c>
      <c r="D53" s="12" t="s">
        <v>81</v>
      </c>
      <c r="E53" s="17">
        <v>2500</v>
      </c>
      <c r="F53" s="18">
        <v>2487.5700000000002</v>
      </c>
      <c r="G53" s="19">
        <v>1.23E-2</v>
      </c>
      <c r="H53" s="36">
        <v>7.7299999999999994E-2</v>
      </c>
      <c r="I53" s="21"/>
      <c r="J53" s="1"/>
    </row>
    <row r="54" spans="1:10" ht="12.95" customHeight="1">
      <c r="A54" s="15"/>
      <c r="B54" s="16" t="s">
        <v>110</v>
      </c>
      <c r="C54" s="12" t="s">
        <v>111</v>
      </c>
      <c r="D54" s="12" t="s">
        <v>72</v>
      </c>
      <c r="E54" s="17">
        <v>2000000</v>
      </c>
      <c r="F54" s="18">
        <v>2128.31</v>
      </c>
      <c r="G54" s="19">
        <v>1.0500000000000001E-2</v>
      </c>
      <c r="H54" s="36">
        <v>7.5301999999999994E-2</v>
      </c>
      <c r="I54" s="21"/>
      <c r="J54" s="1"/>
    </row>
    <row r="55" spans="1:10" ht="12.95" customHeight="1">
      <c r="A55" s="15"/>
      <c r="B55" s="16" t="s">
        <v>112</v>
      </c>
      <c r="C55" s="12" t="s">
        <v>113</v>
      </c>
      <c r="D55" s="12" t="s">
        <v>72</v>
      </c>
      <c r="E55" s="17">
        <v>2000000</v>
      </c>
      <c r="F55" s="18">
        <v>2065.98</v>
      </c>
      <c r="G55" s="19">
        <v>1.0200000000000001E-2</v>
      </c>
      <c r="H55" s="36">
        <v>7.4972999999999998E-2</v>
      </c>
      <c r="I55" s="21"/>
      <c r="J55" s="1"/>
    </row>
    <row r="56" spans="1:10" ht="12.95" customHeight="1">
      <c r="A56" s="15"/>
      <c r="B56" s="16" t="s">
        <v>114</v>
      </c>
      <c r="C56" s="12" t="s">
        <v>115</v>
      </c>
      <c r="D56" s="12" t="s">
        <v>72</v>
      </c>
      <c r="E56" s="17">
        <v>2000000</v>
      </c>
      <c r="F56" s="18">
        <v>2020.58</v>
      </c>
      <c r="G56" s="19">
        <v>0.01</v>
      </c>
      <c r="H56" s="36">
        <v>7.4584999999999999E-2</v>
      </c>
      <c r="I56" s="21"/>
      <c r="J56" s="1"/>
    </row>
    <row r="57" spans="1:10" ht="12.95" customHeight="1">
      <c r="A57" s="15"/>
      <c r="B57" s="16" t="s">
        <v>116</v>
      </c>
      <c r="C57" s="12" t="s">
        <v>117</v>
      </c>
      <c r="D57" s="12" t="s">
        <v>72</v>
      </c>
      <c r="E57" s="17">
        <v>1500000</v>
      </c>
      <c r="F57" s="18">
        <v>1579.66</v>
      </c>
      <c r="G57" s="19">
        <v>7.7999999999999996E-3</v>
      </c>
      <c r="H57" s="36">
        <v>7.5223999999999999E-2</v>
      </c>
      <c r="I57" s="21"/>
      <c r="J57" s="1"/>
    </row>
    <row r="58" spans="1:10" ht="12.95" customHeight="1">
      <c r="A58" s="15"/>
      <c r="B58" s="16" t="s">
        <v>118</v>
      </c>
      <c r="C58" s="12" t="s">
        <v>119</v>
      </c>
      <c r="D58" s="12" t="s">
        <v>72</v>
      </c>
      <c r="E58" s="17">
        <v>1500000</v>
      </c>
      <c r="F58" s="18">
        <v>1560.03</v>
      </c>
      <c r="G58" s="19">
        <v>7.7000000000000002E-3</v>
      </c>
      <c r="H58" s="36">
        <v>7.4972999999999998E-2</v>
      </c>
      <c r="I58" s="21"/>
      <c r="J58" s="1"/>
    </row>
    <row r="59" spans="1:10" ht="12.95" customHeight="1">
      <c r="A59" s="15"/>
      <c r="B59" s="16" t="s">
        <v>120</v>
      </c>
      <c r="C59" s="12" t="s">
        <v>121</v>
      </c>
      <c r="D59" s="12" t="s">
        <v>72</v>
      </c>
      <c r="E59" s="17">
        <v>1500000</v>
      </c>
      <c r="F59" s="18">
        <v>1556.37</v>
      </c>
      <c r="G59" s="19">
        <v>7.7000000000000002E-3</v>
      </c>
      <c r="H59" s="36">
        <v>7.4824000000000002E-2</v>
      </c>
      <c r="I59" s="21"/>
      <c r="J59" s="1"/>
    </row>
    <row r="60" spans="1:10" ht="12.95" customHeight="1">
      <c r="A60" s="15"/>
      <c r="B60" s="16" t="s">
        <v>122</v>
      </c>
      <c r="C60" s="12" t="s">
        <v>123</v>
      </c>
      <c r="D60" s="12" t="s">
        <v>72</v>
      </c>
      <c r="E60" s="17">
        <v>1500000</v>
      </c>
      <c r="F60" s="18">
        <v>1549.88</v>
      </c>
      <c r="G60" s="19">
        <v>7.7000000000000002E-3</v>
      </c>
      <c r="H60" s="36">
        <v>7.4790999999999996E-2</v>
      </c>
      <c r="I60" s="21"/>
      <c r="J60" s="1"/>
    </row>
    <row r="61" spans="1:10" ht="12.95" customHeight="1">
      <c r="A61" s="15"/>
      <c r="B61" s="16" t="s">
        <v>124</v>
      </c>
      <c r="C61" s="12" t="s">
        <v>125</v>
      </c>
      <c r="D61" s="12" t="s">
        <v>72</v>
      </c>
      <c r="E61" s="17">
        <v>1500000</v>
      </c>
      <c r="F61" s="18">
        <v>1544.88</v>
      </c>
      <c r="G61" s="19">
        <v>7.6E-3</v>
      </c>
      <c r="H61" s="36">
        <v>7.4769000000000002E-2</v>
      </c>
      <c r="I61" s="21"/>
      <c r="J61" s="1"/>
    </row>
    <row r="62" spans="1:10" ht="12.95" customHeight="1">
      <c r="A62" s="15"/>
      <c r="B62" s="16" t="s">
        <v>126</v>
      </c>
      <c r="C62" s="12" t="s">
        <v>127</v>
      </c>
      <c r="D62" s="12" t="s">
        <v>72</v>
      </c>
      <c r="E62" s="17">
        <v>1500000</v>
      </c>
      <c r="F62" s="18">
        <v>1543.09</v>
      </c>
      <c r="G62" s="19">
        <v>7.6E-3</v>
      </c>
      <c r="H62" s="36">
        <v>7.4562000000000003E-2</v>
      </c>
      <c r="I62" s="21"/>
      <c r="J62" s="1"/>
    </row>
    <row r="63" spans="1:10" ht="12.95" customHeight="1">
      <c r="A63" s="15"/>
      <c r="B63" s="16" t="s">
        <v>128</v>
      </c>
      <c r="C63" s="12" t="s">
        <v>129</v>
      </c>
      <c r="D63" s="12" t="s">
        <v>72</v>
      </c>
      <c r="E63" s="17">
        <v>1500000</v>
      </c>
      <c r="F63" s="18">
        <v>1540.65</v>
      </c>
      <c r="G63" s="19">
        <v>7.6E-3</v>
      </c>
      <c r="H63" s="36">
        <v>7.4688000000000004E-2</v>
      </c>
      <c r="I63" s="21"/>
      <c r="J63" s="1"/>
    </row>
    <row r="64" spans="1:10" ht="12.95" customHeight="1">
      <c r="A64" s="15"/>
      <c r="B64" s="16" t="s">
        <v>130</v>
      </c>
      <c r="C64" s="12" t="s">
        <v>131</v>
      </c>
      <c r="D64" s="12" t="s">
        <v>72</v>
      </c>
      <c r="E64" s="17">
        <v>1500000</v>
      </c>
      <c r="F64" s="18">
        <v>1518.34</v>
      </c>
      <c r="G64" s="19">
        <v>7.4999999999999997E-3</v>
      </c>
      <c r="H64" s="36">
        <v>7.5042999999999999E-2</v>
      </c>
      <c r="I64" s="21"/>
      <c r="J64" s="1"/>
    </row>
    <row r="65" spans="1:10" ht="12.95" customHeight="1">
      <c r="A65" s="15"/>
      <c r="B65" s="16" t="s">
        <v>132</v>
      </c>
      <c r="C65" s="12" t="s">
        <v>133</v>
      </c>
      <c r="D65" s="12" t="s">
        <v>81</v>
      </c>
      <c r="E65" s="17">
        <v>150</v>
      </c>
      <c r="F65" s="18">
        <v>1507.67</v>
      </c>
      <c r="G65" s="19">
        <v>7.4000000000000003E-3</v>
      </c>
      <c r="H65" s="36">
        <v>7.6950000000000005E-2</v>
      </c>
      <c r="I65" s="21"/>
      <c r="J65" s="1"/>
    </row>
    <row r="66" spans="1:10" ht="12.95" customHeight="1">
      <c r="A66" s="15"/>
      <c r="B66" s="16" t="s">
        <v>134</v>
      </c>
      <c r="C66" s="12" t="s">
        <v>135</v>
      </c>
      <c r="D66" s="12" t="s">
        <v>72</v>
      </c>
      <c r="E66" s="17">
        <v>1500000</v>
      </c>
      <c r="F66" s="18">
        <v>1505.6</v>
      </c>
      <c r="G66" s="19">
        <v>7.4000000000000003E-3</v>
      </c>
      <c r="H66" s="36">
        <v>7.1271000000000001E-2</v>
      </c>
      <c r="I66" s="21"/>
      <c r="J66" s="1"/>
    </row>
    <row r="67" spans="1:10" ht="12.95" customHeight="1">
      <c r="A67" s="15"/>
      <c r="B67" s="16" t="s">
        <v>136</v>
      </c>
      <c r="C67" s="12" t="s">
        <v>137</v>
      </c>
      <c r="D67" s="12" t="s">
        <v>81</v>
      </c>
      <c r="E67" s="17">
        <v>1500</v>
      </c>
      <c r="F67" s="18">
        <v>1503.03</v>
      </c>
      <c r="G67" s="19">
        <v>7.4000000000000003E-3</v>
      </c>
      <c r="H67" s="36">
        <v>7.6499999999999999E-2</v>
      </c>
      <c r="I67" s="21"/>
      <c r="J67" s="1"/>
    </row>
    <row r="68" spans="1:10" ht="12.95" customHeight="1">
      <c r="A68" s="15"/>
      <c r="B68" s="16" t="s">
        <v>138</v>
      </c>
      <c r="C68" s="12" t="s">
        <v>139</v>
      </c>
      <c r="D68" s="12" t="s">
        <v>81</v>
      </c>
      <c r="E68" s="17">
        <v>1500</v>
      </c>
      <c r="F68" s="18">
        <v>1491.26</v>
      </c>
      <c r="G68" s="19">
        <v>7.4000000000000003E-3</v>
      </c>
      <c r="H68" s="36">
        <v>7.6960000000000001E-2</v>
      </c>
      <c r="I68" s="21"/>
      <c r="J68" s="1"/>
    </row>
    <row r="69" spans="1:10" ht="12.95" customHeight="1">
      <c r="A69" s="15"/>
      <c r="B69" s="16" t="s">
        <v>140</v>
      </c>
      <c r="C69" s="12" t="s">
        <v>141</v>
      </c>
      <c r="D69" s="12" t="s">
        <v>72</v>
      </c>
      <c r="E69" s="17">
        <v>1500000</v>
      </c>
      <c r="F69" s="18">
        <v>1483.48</v>
      </c>
      <c r="G69" s="19">
        <v>7.3000000000000001E-3</v>
      </c>
      <c r="H69" s="36">
        <v>7.4429999999999996E-2</v>
      </c>
      <c r="I69" s="21"/>
      <c r="J69" s="1"/>
    </row>
    <row r="70" spans="1:10" ht="12.95" customHeight="1">
      <c r="A70" s="15"/>
      <c r="B70" s="16" t="s">
        <v>142</v>
      </c>
      <c r="C70" s="12" t="s">
        <v>143</v>
      </c>
      <c r="D70" s="12" t="s">
        <v>72</v>
      </c>
      <c r="E70" s="17">
        <v>1500000</v>
      </c>
      <c r="F70" s="18">
        <v>1471.86</v>
      </c>
      <c r="G70" s="19">
        <v>7.3000000000000001E-3</v>
      </c>
      <c r="H70" s="36">
        <v>7.4682999999999999E-2</v>
      </c>
      <c r="I70" s="21"/>
      <c r="J70" s="1"/>
    </row>
    <row r="71" spans="1:10" ht="12.95" customHeight="1">
      <c r="A71" s="15"/>
      <c r="B71" s="16" t="s">
        <v>144</v>
      </c>
      <c r="C71" s="12" t="s">
        <v>145</v>
      </c>
      <c r="D71" s="12" t="s">
        <v>72</v>
      </c>
      <c r="E71" s="17">
        <v>1000000</v>
      </c>
      <c r="F71" s="18">
        <v>1043.28</v>
      </c>
      <c r="G71" s="19">
        <v>5.1999999999999998E-3</v>
      </c>
      <c r="H71" s="36">
        <v>7.4753E-2</v>
      </c>
      <c r="I71" s="21"/>
      <c r="J71" s="1"/>
    </row>
    <row r="72" spans="1:10" ht="12.95" customHeight="1">
      <c r="A72" s="15"/>
      <c r="B72" s="16" t="s">
        <v>146</v>
      </c>
      <c r="C72" s="12" t="s">
        <v>147</v>
      </c>
      <c r="D72" s="12" t="s">
        <v>72</v>
      </c>
      <c r="E72" s="17">
        <v>1000000</v>
      </c>
      <c r="F72" s="18">
        <v>1041.73</v>
      </c>
      <c r="G72" s="19">
        <v>5.1000000000000004E-3</v>
      </c>
      <c r="H72" s="36">
        <v>7.5140999999999999E-2</v>
      </c>
      <c r="I72" s="21"/>
      <c r="J72" s="1"/>
    </row>
    <row r="73" spans="1:10" ht="12.95" customHeight="1">
      <c r="A73" s="15"/>
      <c r="B73" s="16" t="s">
        <v>148</v>
      </c>
      <c r="C73" s="12" t="s">
        <v>149</v>
      </c>
      <c r="D73" s="12" t="s">
        <v>72</v>
      </c>
      <c r="E73" s="17">
        <v>1000000</v>
      </c>
      <c r="F73" s="18">
        <v>1040.98</v>
      </c>
      <c r="G73" s="19">
        <v>5.1000000000000004E-3</v>
      </c>
      <c r="H73" s="36">
        <v>7.5214000000000003E-2</v>
      </c>
      <c r="I73" s="21"/>
      <c r="J73" s="1"/>
    </row>
    <row r="74" spans="1:10" ht="12.95" customHeight="1">
      <c r="A74" s="15"/>
      <c r="B74" s="16" t="s">
        <v>150</v>
      </c>
      <c r="C74" s="12" t="s">
        <v>151</v>
      </c>
      <c r="D74" s="12" t="s">
        <v>72</v>
      </c>
      <c r="E74" s="17">
        <v>1000000</v>
      </c>
      <c r="F74" s="18">
        <v>1038.32</v>
      </c>
      <c r="G74" s="19">
        <v>5.1000000000000004E-3</v>
      </c>
      <c r="H74" s="36">
        <v>7.4824000000000002E-2</v>
      </c>
      <c r="I74" s="21"/>
      <c r="J74" s="1"/>
    </row>
    <row r="75" spans="1:10" ht="12.95" customHeight="1">
      <c r="A75" s="15"/>
      <c r="B75" s="16" t="s">
        <v>152</v>
      </c>
      <c r="C75" s="12" t="s">
        <v>153</v>
      </c>
      <c r="D75" s="12" t="s">
        <v>72</v>
      </c>
      <c r="E75" s="17">
        <v>1000000</v>
      </c>
      <c r="F75" s="18">
        <v>1037.24</v>
      </c>
      <c r="G75" s="19">
        <v>5.1000000000000004E-3</v>
      </c>
      <c r="H75" s="36">
        <v>7.4996999999999994E-2</v>
      </c>
      <c r="I75" s="21"/>
      <c r="J75" s="1"/>
    </row>
    <row r="76" spans="1:10" ht="12.95" customHeight="1">
      <c r="A76" s="15"/>
      <c r="B76" s="16" t="s">
        <v>154</v>
      </c>
      <c r="C76" s="12" t="s">
        <v>155</v>
      </c>
      <c r="D76" s="12" t="s">
        <v>72</v>
      </c>
      <c r="E76" s="17">
        <v>1000000</v>
      </c>
      <c r="F76" s="18">
        <v>1036.1099999999999</v>
      </c>
      <c r="G76" s="19">
        <v>5.1000000000000004E-3</v>
      </c>
      <c r="H76" s="36">
        <v>7.4790999999999996E-2</v>
      </c>
      <c r="I76" s="21"/>
      <c r="J76" s="1"/>
    </row>
    <row r="77" spans="1:10" ht="12.95" customHeight="1">
      <c r="A77" s="15"/>
      <c r="B77" s="16" t="s">
        <v>156</v>
      </c>
      <c r="C77" s="12" t="s">
        <v>157</v>
      </c>
      <c r="D77" s="12" t="s">
        <v>72</v>
      </c>
      <c r="E77" s="17">
        <v>1000000</v>
      </c>
      <c r="F77" s="18">
        <v>1028.8699999999999</v>
      </c>
      <c r="G77" s="19">
        <v>5.1000000000000004E-3</v>
      </c>
      <c r="H77" s="36">
        <v>7.4658000000000002E-2</v>
      </c>
      <c r="I77" s="21"/>
      <c r="J77" s="1"/>
    </row>
    <row r="78" spans="1:10" ht="12.95" customHeight="1">
      <c r="A78" s="15"/>
      <c r="B78" s="16" t="s">
        <v>158</v>
      </c>
      <c r="C78" s="12" t="s">
        <v>159</v>
      </c>
      <c r="D78" s="12" t="s">
        <v>72</v>
      </c>
      <c r="E78" s="17">
        <v>1000000</v>
      </c>
      <c r="F78" s="18">
        <v>1028.8599999999999</v>
      </c>
      <c r="G78" s="19">
        <v>5.1000000000000004E-3</v>
      </c>
      <c r="H78" s="36">
        <v>7.4526999999999996E-2</v>
      </c>
      <c r="I78" s="21"/>
      <c r="J78" s="1"/>
    </row>
    <row r="79" spans="1:10" ht="12.95" customHeight="1">
      <c r="A79" s="15"/>
      <c r="B79" s="16" t="s">
        <v>160</v>
      </c>
      <c r="C79" s="12" t="s">
        <v>161</v>
      </c>
      <c r="D79" s="12" t="s">
        <v>72</v>
      </c>
      <c r="E79" s="17">
        <v>1000000</v>
      </c>
      <c r="F79" s="18">
        <v>1025.51</v>
      </c>
      <c r="G79" s="19">
        <v>5.1000000000000004E-3</v>
      </c>
      <c r="H79" s="36">
        <v>7.4947E-2</v>
      </c>
      <c r="I79" s="21"/>
      <c r="J79" s="1"/>
    </row>
    <row r="80" spans="1:10" ht="12.95" customHeight="1">
      <c r="A80" s="15"/>
      <c r="B80" s="16" t="s">
        <v>162</v>
      </c>
      <c r="C80" s="12" t="s">
        <v>163</v>
      </c>
      <c r="D80" s="12" t="s">
        <v>72</v>
      </c>
      <c r="E80" s="17">
        <v>1000000</v>
      </c>
      <c r="F80" s="18">
        <v>1020.76</v>
      </c>
      <c r="G80" s="19">
        <v>5.0000000000000001E-3</v>
      </c>
      <c r="H80" s="36">
        <v>7.4869000000000005E-2</v>
      </c>
      <c r="I80" s="21"/>
      <c r="J80" s="1"/>
    </row>
    <row r="81" spans="1:10" ht="12.95" customHeight="1">
      <c r="A81" s="15"/>
      <c r="B81" s="16" t="s">
        <v>164</v>
      </c>
      <c r="C81" s="12" t="s">
        <v>165</v>
      </c>
      <c r="D81" s="12" t="s">
        <v>72</v>
      </c>
      <c r="E81" s="17">
        <v>1000000</v>
      </c>
      <c r="F81" s="18">
        <v>1010.66</v>
      </c>
      <c r="G81" s="19">
        <v>5.0000000000000001E-3</v>
      </c>
      <c r="H81" s="36">
        <v>7.5042999999999999E-2</v>
      </c>
      <c r="I81" s="21"/>
      <c r="J81" s="1"/>
    </row>
    <row r="82" spans="1:10" ht="12.95" customHeight="1">
      <c r="A82" s="15"/>
      <c r="B82" s="16" t="s">
        <v>166</v>
      </c>
      <c r="C82" s="12" t="s">
        <v>167</v>
      </c>
      <c r="D82" s="12" t="s">
        <v>72</v>
      </c>
      <c r="E82" s="17">
        <v>1000000</v>
      </c>
      <c r="F82" s="18">
        <v>1005.46</v>
      </c>
      <c r="G82" s="19">
        <v>5.0000000000000001E-3</v>
      </c>
      <c r="H82" s="36">
        <v>7.4637000000000009E-2</v>
      </c>
      <c r="I82" s="21"/>
      <c r="J82" s="1"/>
    </row>
    <row r="83" spans="1:10" ht="12.95" customHeight="1">
      <c r="A83" s="15"/>
      <c r="B83" s="16" t="s">
        <v>168</v>
      </c>
      <c r="C83" s="12" t="s">
        <v>169</v>
      </c>
      <c r="D83" s="12" t="s">
        <v>72</v>
      </c>
      <c r="E83" s="17">
        <v>1000000</v>
      </c>
      <c r="F83" s="18">
        <v>1001.81</v>
      </c>
      <c r="G83" s="19">
        <v>4.8999999999999998E-3</v>
      </c>
      <c r="H83" s="36">
        <v>7.5041999999999998E-2</v>
      </c>
      <c r="I83" s="21"/>
      <c r="J83" s="1"/>
    </row>
    <row r="84" spans="1:10" ht="12.95" customHeight="1">
      <c r="A84" s="15"/>
      <c r="B84" s="16" t="s">
        <v>170</v>
      </c>
      <c r="C84" s="12" t="s">
        <v>171</v>
      </c>
      <c r="D84" s="12" t="s">
        <v>72</v>
      </c>
      <c r="E84" s="17">
        <v>1000000</v>
      </c>
      <c r="F84" s="18">
        <v>1001.7</v>
      </c>
      <c r="G84" s="19">
        <v>4.8999999999999998E-3</v>
      </c>
      <c r="H84" s="36">
        <v>7.488800000000001E-2</v>
      </c>
      <c r="I84" s="21"/>
      <c r="J84" s="1"/>
    </row>
    <row r="85" spans="1:10" ht="12.95" customHeight="1">
      <c r="A85" s="15"/>
      <c r="B85" s="16" t="s">
        <v>172</v>
      </c>
      <c r="C85" s="12" t="s">
        <v>173</v>
      </c>
      <c r="D85" s="12" t="s">
        <v>72</v>
      </c>
      <c r="E85" s="17">
        <v>1000000</v>
      </c>
      <c r="F85" s="18">
        <v>994.25</v>
      </c>
      <c r="G85" s="19">
        <v>4.8999999999999998E-3</v>
      </c>
      <c r="H85" s="36">
        <v>7.4371000000000007E-2</v>
      </c>
      <c r="I85" s="21"/>
      <c r="J85" s="1"/>
    </row>
    <row r="86" spans="1:10" ht="12.95" customHeight="1">
      <c r="A86" s="15"/>
      <c r="B86" s="16" t="s">
        <v>174</v>
      </c>
      <c r="C86" s="12" t="s">
        <v>175</v>
      </c>
      <c r="D86" s="12" t="s">
        <v>72</v>
      </c>
      <c r="E86" s="17">
        <v>1000000</v>
      </c>
      <c r="F86" s="18">
        <v>989.11</v>
      </c>
      <c r="G86" s="19">
        <v>4.8999999999999998E-3</v>
      </c>
      <c r="H86" s="36">
        <v>7.4429999999999996E-2</v>
      </c>
      <c r="I86" s="21"/>
      <c r="J86" s="1"/>
    </row>
    <row r="87" spans="1:10" ht="12.95" customHeight="1">
      <c r="A87" s="15"/>
      <c r="B87" s="16" t="s">
        <v>176</v>
      </c>
      <c r="C87" s="12" t="s">
        <v>177</v>
      </c>
      <c r="D87" s="12" t="s">
        <v>72</v>
      </c>
      <c r="E87" s="17">
        <v>1000000</v>
      </c>
      <c r="F87" s="18">
        <v>982.61</v>
      </c>
      <c r="G87" s="19">
        <v>4.8999999999999998E-3</v>
      </c>
      <c r="H87" s="36">
        <v>7.4526000000000009E-2</v>
      </c>
      <c r="I87" s="21"/>
      <c r="J87" s="1"/>
    </row>
    <row r="88" spans="1:10" ht="12.95" customHeight="1">
      <c r="A88" s="15"/>
      <c r="B88" s="16" t="s">
        <v>178</v>
      </c>
      <c r="C88" s="12" t="s">
        <v>179</v>
      </c>
      <c r="D88" s="12" t="s">
        <v>72</v>
      </c>
      <c r="E88" s="17">
        <v>500000</v>
      </c>
      <c r="F88" s="18">
        <v>526.72</v>
      </c>
      <c r="G88" s="19">
        <v>2.5999999999999999E-3</v>
      </c>
      <c r="H88" s="36">
        <v>7.4796000000000001E-2</v>
      </c>
      <c r="I88" s="21"/>
      <c r="J88" s="1"/>
    </row>
    <row r="89" spans="1:10" ht="12.95" customHeight="1">
      <c r="A89" s="15"/>
      <c r="B89" s="16" t="s">
        <v>180</v>
      </c>
      <c r="C89" s="12" t="s">
        <v>181</v>
      </c>
      <c r="D89" s="12" t="s">
        <v>72</v>
      </c>
      <c r="E89" s="17">
        <v>500000</v>
      </c>
      <c r="F89" s="18">
        <v>526.25</v>
      </c>
      <c r="G89" s="19">
        <v>2.5999999999999999E-3</v>
      </c>
      <c r="H89" s="36">
        <v>7.5301999999999994E-2</v>
      </c>
      <c r="I89" s="21"/>
      <c r="J89" s="1"/>
    </row>
    <row r="90" spans="1:10" ht="12.95" customHeight="1">
      <c r="A90" s="15"/>
      <c r="B90" s="16" t="s">
        <v>182</v>
      </c>
      <c r="C90" s="12" t="s">
        <v>183</v>
      </c>
      <c r="D90" s="12" t="s">
        <v>72</v>
      </c>
      <c r="E90" s="17">
        <v>500000</v>
      </c>
      <c r="F90" s="18">
        <v>525.32000000000005</v>
      </c>
      <c r="G90" s="19">
        <v>2.5999999999999999E-3</v>
      </c>
      <c r="H90" s="36">
        <v>7.5448000000000001E-2</v>
      </c>
      <c r="I90" s="21"/>
      <c r="J90" s="1"/>
    </row>
    <row r="91" spans="1:10" ht="12.95" customHeight="1">
      <c r="A91" s="15"/>
      <c r="B91" s="16" t="s">
        <v>184</v>
      </c>
      <c r="C91" s="12" t="s">
        <v>185</v>
      </c>
      <c r="D91" s="12" t="s">
        <v>72</v>
      </c>
      <c r="E91" s="17">
        <v>500000</v>
      </c>
      <c r="F91" s="18">
        <v>524.78</v>
      </c>
      <c r="G91" s="19">
        <v>2.5999999999999999E-3</v>
      </c>
      <c r="H91" s="36">
        <v>7.4996999999999994E-2</v>
      </c>
      <c r="I91" s="21"/>
      <c r="J91" s="1"/>
    </row>
    <row r="92" spans="1:10" ht="12.95" customHeight="1">
      <c r="A92" s="15"/>
      <c r="B92" s="16" t="s">
        <v>186</v>
      </c>
      <c r="C92" s="12" t="s">
        <v>187</v>
      </c>
      <c r="D92" s="12" t="s">
        <v>72</v>
      </c>
      <c r="E92" s="17">
        <v>500000</v>
      </c>
      <c r="F92" s="18">
        <v>524.57000000000005</v>
      </c>
      <c r="G92" s="19">
        <v>2.5999999999999999E-3</v>
      </c>
      <c r="H92" s="36">
        <v>7.5448000000000001E-2</v>
      </c>
      <c r="I92" s="21"/>
      <c r="J92" s="1"/>
    </row>
    <row r="93" spans="1:10" ht="12.95" customHeight="1">
      <c r="A93" s="15"/>
      <c r="B93" s="16" t="s">
        <v>188</v>
      </c>
      <c r="C93" s="12" t="s">
        <v>189</v>
      </c>
      <c r="D93" s="12" t="s">
        <v>72</v>
      </c>
      <c r="E93" s="17">
        <v>500000</v>
      </c>
      <c r="F93" s="18">
        <v>524.38</v>
      </c>
      <c r="G93" s="19">
        <v>2.5999999999999999E-3</v>
      </c>
      <c r="H93" s="36">
        <v>7.4749999999999997E-2</v>
      </c>
      <c r="I93" s="21"/>
      <c r="J93" s="1"/>
    </row>
    <row r="94" spans="1:10" ht="12.95" customHeight="1">
      <c r="A94" s="15"/>
      <c r="B94" s="16" t="s">
        <v>190</v>
      </c>
      <c r="C94" s="12" t="s">
        <v>191</v>
      </c>
      <c r="D94" s="12" t="s">
        <v>72</v>
      </c>
      <c r="E94" s="17">
        <v>500000</v>
      </c>
      <c r="F94" s="18">
        <v>523.59</v>
      </c>
      <c r="G94" s="19">
        <v>2.5999999999999999E-3</v>
      </c>
      <c r="H94" s="36">
        <v>7.4796000000000001E-2</v>
      </c>
      <c r="I94" s="21"/>
      <c r="J94" s="1"/>
    </row>
    <row r="95" spans="1:10" ht="12.95" customHeight="1">
      <c r="A95" s="15"/>
      <c r="B95" s="16" t="s">
        <v>192</v>
      </c>
      <c r="C95" s="12" t="s">
        <v>193</v>
      </c>
      <c r="D95" s="12" t="s">
        <v>72</v>
      </c>
      <c r="E95" s="17">
        <v>500000</v>
      </c>
      <c r="F95" s="18">
        <v>523.09</v>
      </c>
      <c r="G95" s="19">
        <v>2.5999999999999999E-3</v>
      </c>
      <c r="H95" s="36">
        <v>7.4972999999999998E-2</v>
      </c>
      <c r="I95" s="21"/>
      <c r="J95" s="1"/>
    </row>
    <row r="96" spans="1:10" ht="12.95" customHeight="1">
      <c r="A96" s="15"/>
      <c r="B96" s="16" t="s">
        <v>194</v>
      </c>
      <c r="C96" s="12" t="s">
        <v>195</v>
      </c>
      <c r="D96" s="12" t="s">
        <v>72</v>
      </c>
      <c r="E96" s="17">
        <v>500000</v>
      </c>
      <c r="F96" s="18">
        <v>522.84</v>
      </c>
      <c r="G96" s="19">
        <v>2.5999999999999999E-3</v>
      </c>
      <c r="H96" s="36">
        <v>7.4796000000000001E-2</v>
      </c>
      <c r="I96" s="21"/>
      <c r="J96" s="1"/>
    </row>
    <row r="97" spans="1:10" ht="12.95" customHeight="1">
      <c r="A97" s="15"/>
      <c r="B97" s="16" t="s">
        <v>196</v>
      </c>
      <c r="C97" s="12" t="s">
        <v>197</v>
      </c>
      <c r="D97" s="12" t="s">
        <v>72</v>
      </c>
      <c r="E97" s="17">
        <v>500000</v>
      </c>
      <c r="F97" s="18">
        <v>522.1</v>
      </c>
      <c r="G97" s="19">
        <v>2.5999999999999999E-3</v>
      </c>
      <c r="H97" s="36">
        <v>7.4749999999999997E-2</v>
      </c>
      <c r="I97" s="21"/>
      <c r="J97" s="1"/>
    </row>
    <row r="98" spans="1:10" ht="12.95" customHeight="1">
      <c r="A98" s="15"/>
      <c r="B98" s="16" t="s">
        <v>198</v>
      </c>
      <c r="C98" s="12" t="s">
        <v>199</v>
      </c>
      <c r="D98" s="12" t="s">
        <v>72</v>
      </c>
      <c r="E98" s="17">
        <v>500000</v>
      </c>
      <c r="F98" s="18">
        <v>521.23</v>
      </c>
      <c r="G98" s="19">
        <v>2.5999999999999999E-3</v>
      </c>
      <c r="H98" s="36">
        <v>7.5316999999999995E-2</v>
      </c>
      <c r="I98" s="21"/>
      <c r="J98" s="1"/>
    </row>
    <row r="99" spans="1:10" ht="12.95" customHeight="1">
      <c r="A99" s="15"/>
      <c r="B99" s="16" t="s">
        <v>200</v>
      </c>
      <c r="C99" s="12" t="s">
        <v>201</v>
      </c>
      <c r="D99" s="12" t="s">
        <v>72</v>
      </c>
      <c r="E99" s="17">
        <v>500000</v>
      </c>
      <c r="F99" s="18">
        <v>520.55999999999995</v>
      </c>
      <c r="G99" s="19">
        <v>2.5999999999999999E-3</v>
      </c>
      <c r="H99" s="36">
        <v>7.5140999999999999E-2</v>
      </c>
      <c r="I99" s="21"/>
      <c r="J99" s="1"/>
    </row>
    <row r="100" spans="1:10" ht="12.95" customHeight="1">
      <c r="A100" s="15"/>
      <c r="B100" s="16" t="s">
        <v>202</v>
      </c>
      <c r="C100" s="12" t="s">
        <v>203</v>
      </c>
      <c r="D100" s="12" t="s">
        <v>72</v>
      </c>
      <c r="E100" s="17">
        <v>500000</v>
      </c>
      <c r="F100" s="18">
        <v>520.45000000000005</v>
      </c>
      <c r="G100" s="19">
        <v>2.5999999999999999E-3</v>
      </c>
      <c r="H100" s="36">
        <v>7.4658000000000002E-2</v>
      </c>
      <c r="I100" s="21"/>
      <c r="J100" s="1"/>
    </row>
    <row r="101" spans="1:10" ht="12.95" customHeight="1">
      <c r="A101" s="15"/>
      <c r="B101" s="16" t="s">
        <v>204</v>
      </c>
      <c r="C101" s="12" t="s">
        <v>205</v>
      </c>
      <c r="D101" s="12" t="s">
        <v>72</v>
      </c>
      <c r="E101" s="17">
        <v>500000</v>
      </c>
      <c r="F101" s="18">
        <v>519.84</v>
      </c>
      <c r="G101" s="19">
        <v>2.5999999999999999E-3</v>
      </c>
      <c r="H101" s="36">
        <v>7.5140999999999999E-2</v>
      </c>
      <c r="I101" s="21"/>
      <c r="J101" s="1"/>
    </row>
    <row r="102" spans="1:10" ht="12.95" customHeight="1">
      <c r="A102" s="15"/>
      <c r="B102" s="16" t="s">
        <v>206</v>
      </c>
      <c r="C102" s="12" t="s">
        <v>207</v>
      </c>
      <c r="D102" s="12" t="s">
        <v>72</v>
      </c>
      <c r="E102" s="17">
        <v>500000</v>
      </c>
      <c r="F102" s="18">
        <v>518.79999999999995</v>
      </c>
      <c r="G102" s="19">
        <v>2.5999999999999999E-3</v>
      </c>
      <c r="H102" s="36">
        <v>7.6866000000000004E-2</v>
      </c>
      <c r="I102" s="21"/>
      <c r="J102" s="1"/>
    </row>
    <row r="103" spans="1:10" ht="12.95" customHeight="1">
      <c r="A103" s="15"/>
      <c r="B103" s="16" t="s">
        <v>208</v>
      </c>
      <c r="C103" s="12" t="s">
        <v>209</v>
      </c>
      <c r="D103" s="12" t="s">
        <v>72</v>
      </c>
      <c r="E103" s="17">
        <v>500000</v>
      </c>
      <c r="F103" s="18">
        <v>518.45000000000005</v>
      </c>
      <c r="G103" s="19">
        <v>2.5999999999999999E-3</v>
      </c>
      <c r="H103" s="36">
        <v>7.4993999999999991E-2</v>
      </c>
      <c r="I103" s="21"/>
      <c r="J103" s="1"/>
    </row>
    <row r="104" spans="1:10" ht="12.95" customHeight="1">
      <c r="A104" s="15"/>
      <c r="B104" s="16" t="s">
        <v>210</v>
      </c>
      <c r="C104" s="12" t="s">
        <v>211</v>
      </c>
      <c r="D104" s="12" t="s">
        <v>72</v>
      </c>
      <c r="E104" s="17">
        <v>500000</v>
      </c>
      <c r="F104" s="18">
        <v>518.04</v>
      </c>
      <c r="G104" s="19">
        <v>2.5999999999999999E-3</v>
      </c>
      <c r="H104" s="36">
        <v>7.4796000000000001E-2</v>
      </c>
      <c r="I104" s="21"/>
      <c r="J104" s="1"/>
    </row>
    <row r="105" spans="1:10" ht="12.95" customHeight="1">
      <c r="A105" s="15"/>
      <c r="B105" s="16" t="s">
        <v>212</v>
      </c>
      <c r="C105" s="12" t="s">
        <v>213</v>
      </c>
      <c r="D105" s="12" t="s">
        <v>72</v>
      </c>
      <c r="E105" s="17">
        <v>500000</v>
      </c>
      <c r="F105" s="18">
        <v>517.95000000000005</v>
      </c>
      <c r="G105" s="19">
        <v>2.5999999999999999E-3</v>
      </c>
      <c r="H105" s="36">
        <v>7.4852000000000002E-2</v>
      </c>
      <c r="I105" s="21"/>
      <c r="J105" s="1"/>
    </row>
    <row r="106" spans="1:10" ht="12.95" customHeight="1">
      <c r="A106" s="15"/>
      <c r="B106" s="16" t="s">
        <v>214</v>
      </c>
      <c r="C106" s="12" t="s">
        <v>215</v>
      </c>
      <c r="D106" s="12" t="s">
        <v>72</v>
      </c>
      <c r="E106" s="17">
        <v>500000</v>
      </c>
      <c r="F106" s="18">
        <v>517.87</v>
      </c>
      <c r="G106" s="19">
        <v>2.5999999999999999E-3</v>
      </c>
      <c r="H106" s="36">
        <v>7.4941000000000008E-2</v>
      </c>
      <c r="I106" s="21"/>
      <c r="J106" s="1"/>
    </row>
    <row r="107" spans="1:10" ht="12.95" customHeight="1">
      <c r="A107" s="15"/>
      <c r="B107" s="16" t="s">
        <v>216</v>
      </c>
      <c r="C107" s="12" t="s">
        <v>217</v>
      </c>
      <c r="D107" s="12" t="s">
        <v>72</v>
      </c>
      <c r="E107" s="17">
        <v>500000</v>
      </c>
      <c r="F107" s="18">
        <v>517.84</v>
      </c>
      <c r="G107" s="19">
        <v>2.5999999999999999E-3</v>
      </c>
      <c r="H107" s="36">
        <v>7.5232999999999994E-2</v>
      </c>
      <c r="I107" s="21"/>
      <c r="J107" s="1"/>
    </row>
    <row r="108" spans="1:10" ht="12.95" customHeight="1">
      <c r="A108" s="15"/>
      <c r="B108" s="16" t="s">
        <v>218</v>
      </c>
      <c r="C108" s="12" t="s">
        <v>219</v>
      </c>
      <c r="D108" s="12" t="s">
        <v>72</v>
      </c>
      <c r="E108" s="17">
        <v>500000</v>
      </c>
      <c r="F108" s="18">
        <v>517.45000000000005</v>
      </c>
      <c r="G108" s="19">
        <v>2.5999999999999999E-3</v>
      </c>
      <c r="H108" s="36">
        <v>7.4852000000000002E-2</v>
      </c>
      <c r="I108" s="21"/>
      <c r="J108" s="1"/>
    </row>
    <row r="109" spans="1:10" ht="12.95" customHeight="1">
      <c r="A109" s="15"/>
      <c r="B109" s="16" t="s">
        <v>220</v>
      </c>
      <c r="C109" s="12" t="s">
        <v>221</v>
      </c>
      <c r="D109" s="12" t="s">
        <v>72</v>
      </c>
      <c r="E109" s="17">
        <v>500000</v>
      </c>
      <c r="F109" s="18">
        <v>516.89</v>
      </c>
      <c r="G109" s="19">
        <v>2.5999999999999999E-3</v>
      </c>
      <c r="H109" s="36">
        <v>7.4956999999999996E-2</v>
      </c>
      <c r="I109" s="21"/>
      <c r="J109" s="1"/>
    </row>
    <row r="110" spans="1:10" ht="12.95" customHeight="1">
      <c r="A110" s="15"/>
      <c r="B110" s="16" t="s">
        <v>222</v>
      </c>
      <c r="C110" s="12" t="s">
        <v>223</v>
      </c>
      <c r="D110" s="12" t="s">
        <v>72</v>
      </c>
      <c r="E110" s="17">
        <v>500000</v>
      </c>
      <c r="F110" s="18">
        <v>515.79</v>
      </c>
      <c r="G110" s="19">
        <v>2.5000000000000001E-3</v>
      </c>
      <c r="H110" s="36">
        <v>7.5136000000000008E-2</v>
      </c>
      <c r="I110" s="21"/>
      <c r="J110" s="1"/>
    </row>
    <row r="111" spans="1:10" ht="12.95" customHeight="1">
      <c r="A111" s="15"/>
      <c r="B111" s="16" t="s">
        <v>224</v>
      </c>
      <c r="C111" s="12" t="s">
        <v>225</v>
      </c>
      <c r="D111" s="12" t="s">
        <v>72</v>
      </c>
      <c r="E111" s="17">
        <v>500000</v>
      </c>
      <c r="F111" s="18">
        <v>515.67999999999995</v>
      </c>
      <c r="G111" s="19">
        <v>2.5000000000000001E-3</v>
      </c>
      <c r="H111" s="36">
        <v>7.4749999999999997E-2</v>
      </c>
      <c r="I111" s="21"/>
      <c r="J111" s="1"/>
    </row>
    <row r="112" spans="1:10" ht="12.95" customHeight="1">
      <c r="A112" s="15"/>
      <c r="B112" s="16" t="s">
        <v>226</v>
      </c>
      <c r="C112" s="12" t="s">
        <v>227</v>
      </c>
      <c r="D112" s="12" t="s">
        <v>72</v>
      </c>
      <c r="E112" s="17">
        <v>500000</v>
      </c>
      <c r="F112" s="18">
        <v>515.66999999999996</v>
      </c>
      <c r="G112" s="19">
        <v>2.5000000000000001E-3</v>
      </c>
      <c r="H112" s="36">
        <v>7.5278999999999999E-2</v>
      </c>
      <c r="I112" s="21"/>
      <c r="J112" s="1"/>
    </row>
    <row r="113" spans="1:10" ht="12.95" customHeight="1">
      <c r="A113" s="15"/>
      <c r="B113" s="16" t="s">
        <v>228</v>
      </c>
      <c r="C113" s="12" t="s">
        <v>229</v>
      </c>
      <c r="D113" s="12" t="s">
        <v>72</v>
      </c>
      <c r="E113" s="17">
        <v>500000</v>
      </c>
      <c r="F113" s="18">
        <v>515.16999999999996</v>
      </c>
      <c r="G113" s="19">
        <v>2.5000000000000001E-3</v>
      </c>
      <c r="H113" s="36">
        <v>7.4775999999999995E-2</v>
      </c>
      <c r="I113" s="21"/>
      <c r="J113" s="1"/>
    </row>
    <row r="114" spans="1:10" ht="12.95" customHeight="1">
      <c r="A114" s="15"/>
      <c r="B114" s="16" t="s">
        <v>230</v>
      </c>
      <c r="C114" s="12" t="s">
        <v>231</v>
      </c>
      <c r="D114" s="12" t="s">
        <v>72</v>
      </c>
      <c r="E114" s="17">
        <v>500000</v>
      </c>
      <c r="F114" s="18">
        <v>514.21</v>
      </c>
      <c r="G114" s="19">
        <v>2.5000000000000001E-3</v>
      </c>
      <c r="H114" s="36">
        <v>7.4646999999999991E-2</v>
      </c>
      <c r="I114" s="21"/>
      <c r="J114" s="1"/>
    </row>
    <row r="115" spans="1:10" ht="12.95" customHeight="1">
      <c r="A115" s="15"/>
      <c r="B115" s="16" t="s">
        <v>232</v>
      </c>
      <c r="C115" s="12" t="s">
        <v>233</v>
      </c>
      <c r="D115" s="12" t="s">
        <v>72</v>
      </c>
      <c r="E115" s="17">
        <v>500000</v>
      </c>
      <c r="F115" s="18">
        <v>514.04</v>
      </c>
      <c r="G115" s="19">
        <v>2.5000000000000001E-3</v>
      </c>
      <c r="H115" s="36">
        <v>7.4796000000000001E-2</v>
      </c>
      <c r="I115" s="21"/>
      <c r="J115" s="1"/>
    </row>
    <row r="116" spans="1:10" ht="12.95" customHeight="1">
      <c r="A116" s="15"/>
      <c r="B116" s="16" t="s">
        <v>234</v>
      </c>
      <c r="C116" s="12" t="s">
        <v>235</v>
      </c>
      <c r="D116" s="12" t="s">
        <v>72</v>
      </c>
      <c r="E116" s="17">
        <v>500000</v>
      </c>
      <c r="F116" s="18">
        <v>513.24</v>
      </c>
      <c r="G116" s="19">
        <v>2.5000000000000001E-3</v>
      </c>
      <c r="H116" s="36">
        <v>7.4439000000000005E-2</v>
      </c>
      <c r="I116" s="21"/>
      <c r="J116" s="1"/>
    </row>
    <row r="117" spans="1:10" ht="12.95" customHeight="1">
      <c r="A117" s="15"/>
      <c r="B117" s="16" t="s">
        <v>236</v>
      </c>
      <c r="C117" s="12" t="s">
        <v>237</v>
      </c>
      <c r="D117" s="12" t="s">
        <v>72</v>
      </c>
      <c r="E117" s="17">
        <v>500000</v>
      </c>
      <c r="F117" s="18">
        <v>512.23</v>
      </c>
      <c r="G117" s="19">
        <v>2.5000000000000001E-3</v>
      </c>
      <c r="H117" s="36">
        <v>7.4664999999999995E-2</v>
      </c>
      <c r="I117" s="21"/>
      <c r="J117" s="1"/>
    </row>
    <row r="118" spans="1:10" ht="12.95" customHeight="1">
      <c r="A118" s="15"/>
      <c r="B118" s="16" t="s">
        <v>238</v>
      </c>
      <c r="C118" s="12" t="s">
        <v>239</v>
      </c>
      <c r="D118" s="12" t="s">
        <v>72</v>
      </c>
      <c r="E118" s="17">
        <v>500000</v>
      </c>
      <c r="F118" s="18">
        <v>511.88</v>
      </c>
      <c r="G118" s="19">
        <v>2.5000000000000001E-3</v>
      </c>
      <c r="H118" s="36">
        <v>7.4583999999999998E-2</v>
      </c>
      <c r="I118" s="21"/>
      <c r="J118" s="1"/>
    </row>
    <row r="119" spans="1:10" ht="12.95" customHeight="1">
      <c r="A119" s="15"/>
      <c r="B119" s="16" t="s">
        <v>240</v>
      </c>
      <c r="C119" s="12" t="s">
        <v>241</v>
      </c>
      <c r="D119" s="12" t="s">
        <v>72</v>
      </c>
      <c r="E119" s="17">
        <v>500000</v>
      </c>
      <c r="F119" s="18">
        <v>511.68</v>
      </c>
      <c r="G119" s="19">
        <v>2.5000000000000001E-3</v>
      </c>
      <c r="H119" s="36">
        <v>7.4947E-2</v>
      </c>
      <c r="I119" s="21"/>
      <c r="J119" s="1"/>
    </row>
    <row r="120" spans="1:10" ht="12.95" customHeight="1">
      <c r="A120" s="15"/>
      <c r="B120" s="16" t="s">
        <v>242</v>
      </c>
      <c r="C120" s="12" t="s">
        <v>243</v>
      </c>
      <c r="D120" s="12" t="s">
        <v>72</v>
      </c>
      <c r="E120" s="17">
        <v>500000</v>
      </c>
      <c r="F120" s="18">
        <v>510.37</v>
      </c>
      <c r="G120" s="19">
        <v>2.5000000000000001E-3</v>
      </c>
      <c r="H120" s="36">
        <v>7.4703000000000006E-2</v>
      </c>
      <c r="I120" s="21"/>
      <c r="J120" s="1"/>
    </row>
    <row r="121" spans="1:10" ht="12.95" customHeight="1">
      <c r="A121" s="15"/>
      <c r="B121" s="16" t="s">
        <v>244</v>
      </c>
      <c r="C121" s="12" t="s">
        <v>245</v>
      </c>
      <c r="D121" s="12" t="s">
        <v>72</v>
      </c>
      <c r="E121" s="17">
        <v>500000</v>
      </c>
      <c r="F121" s="18">
        <v>510.18</v>
      </c>
      <c r="G121" s="19">
        <v>2.5000000000000001E-3</v>
      </c>
      <c r="H121" s="36">
        <v>7.4893000000000001E-2</v>
      </c>
      <c r="I121" s="21"/>
      <c r="J121" s="1"/>
    </row>
    <row r="122" spans="1:10" ht="12.95" customHeight="1">
      <c r="A122" s="15"/>
      <c r="B122" s="16" t="s">
        <v>246</v>
      </c>
      <c r="C122" s="12" t="s">
        <v>247</v>
      </c>
      <c r="D122" s="12" t="s">
        <v>72</v>
      </c>
      <c r="E122" s="17">
        <v>500000</v>
      </c>
      <c r="F122" s="18">
        <v>510.07</v>
      </c>
      <c r="G122" s="19">
        <v>2.5000000000000001E-3</v>
      </c>
      <c r="H122" s="36">
        <v>7.4996999999999994E-2</v>
      </c>
      <c r="I122" s="21"/>
      <c r="J122" s="1"/>
    </row>
    <row r="123" spans="1:10" ht="12.95" customHeight="1">
      <c r="A123" s="15"/>
      <c r="B123" s="16" t="s">
        <v>248</v>
      </c>
      <c r="C123" s="12" t="s">
        <v>249</v>
      </c>
      <c r="D123" s="12" t="s">
        <v>72</v>
      </c>
      <c r="E123" s="17">
        <v>500000</v>
      </c>
      <c r="F123" s="18">
        <v>509.51</v>
      </c>
      <c r="G123" s="19">
        <v>2.5000000000000001E-3</v>
      </c>
      <c r="H123" s="36">
        <v>7.3693999999999996E-2</v>
      </c>
      <c r="I123" s="21"/>
      <c r="J123" s="1"/>
    </row>
    <row r="124" spans="1:10" ht="12.95" customHeight="1">
      <c r="A124" s="15"/>
      <c r="B124" s="16" t="s">
        <v>250</v>
      </c>
      <c r="C124" s="12" t="s">
        <v>251</v>
      </c>
      <c r="D124" s="12" t="s">
        <v>72</v>
      </c>
      <c r="E124" s="17">
        <v>500000</v>
      </c>
      <c r="F124" s="18">
        <v>508.91</v>
      </c>
      <c r="G124" s="19">
        <v>2.5000000000000001E-3</v>
      </c>
      <c r="H124" s="36">
        <v>7.5111999999999998E-2</v>
      </c>
      <c r="I124" s="21"/>
      <c r="J124" s="1"/>
    </row>
    <row r="125" spans="1:10" ht="12.95" customHeight="1">
      <c r="A125" s="15"/>
      <c r="B125" s="16" t="s">
        <v>252</v>
      </c>
      <c r="C125" s="12" t="s">
        <v>253</v>
      </c>
      <c r="D125" s="12" t="s">
        <v>72</v>
      </c>
      <c r="E125" s="17">
        <v>500000</v>
      </c>
      <c r="F125" s="18">
        <v>508.41</v>
      </c>
      <c r="G125" s="19">
        <v>2.5000000000000001E-3</v>
      </c>
      <c r="H125" s="36">
        <v>7.5111999999999998E-2</v>
      </c>
      <c r="I125" s="21"/>
      <c r="J125" s="1"/>
    </row>
    <row r="126" spans="1:10" ht="12.95" customHeight="1">
      <c r="A126" s="15"/>
      <c r="B126" s="16" t="s">
        <v>254</v>
      </c>
      <c r="C126" s="12" t="s">
        <v>255</v>
      </c>
      <c r="D126" s="12" t="s">
        <v>72</v>
      </c>
      <c r="E126" s="17">
        <v>500000</v>
      </c>
      <c r="F126" s="18">
        <v>506.62</v>
      </c>
      <c r="G126" s="19">
        <v>2.5000000000000001E-3</v>
      </c>
      <c r="H126" s="36">
        <v>7.4735999999999997E-2</v>
      </c>
      <c r="I126" s="21"/>
      <c r="J126" s="1"/>
    </row>
    <row r="127" spans="1:10" ht="12.95" customHeight="1">
      <c r="A127" s="15"/>
      <c r="B127" s="16" t="s">
        <v>256</v>
      </c>
      <c r="C127" s="12" t="s">
        <v>257</v>
      </c>
      <c r="D127" s="12" t="s">
        <v>72</v>
      </c>
      <c r="E127" s="17">
        <v>500000</v>
      </c>
      <c r="F127" s="18">
        <v>505.22</v>
      </c>
      <c r="G127" s="19">
        <v>2.5000000000000001E-3</v>
      </c>
      <c r="H127" s="36">
        <v>7.485E-2</v>
      </c>
      <c r="I127" s="21"/>
      <c r="J127" s="1"/>
    </row>
    <row r="128" spans="1:10" ht="12.95" customHeight="1">
      <c r="A128" s="15"/>
      <c r="B128" s="16" t="s">
        <v>258</v>
      </c>
      <c r="C128" s="12" t="s">
        <v>259</v>
      </c>
      <c r="D128" s="12" t="s">
        <v>72</v>
      </c>
      <c r="E128" s="17">
        <v>500000</v>
      </c>
      <c r="F128" s="18">
        <v>503.25</v>
      </c>
      <c r="G128" s="19">
        <v>2.5000000000000001E-3</v>
      </c>
      <c r="H128" s="36">
        <v>7.5035000000000004E-2</v>
      </c>
      <c r="I128" s="21"/>
      <c r="J128" s="1"/>
    </row>
    <row r="129" spans="1:10" ht="12.95" customHeight="1">
      <c r="A129" s="15"/>
      <c r="B129" s="16" t="s">
        <v>260</v>
      </c>
      <c r="C129" s="12" t="s">
        <v>261</v>
      </c>
      <c r="D129" s="12" t="s">
        <v>72</v>
      </c>
      <c r="E129" s="17">
        <v>500000</v>
      </c>
      <c r="F129" s="18">
        <v>500.91</v>
      </c>
      <c r="G129" s="19">
        <v>2.5000000000000001E-3</v>
      </c>
      <c r="H129" s="36">
        <v>7.1231000000000003E-2</v>
      </c>
      <c r="I129" s="21"/>
      <c r="J129" s="1"/>
    </row>
    <row r="130" spans="1:10" ht="12.95" customHeight="1">
      <c r="A130" s="15"/>
      <c r="B130" s="16" t="s">
        <v>262</v>
      </c>
      <c r="C130" s="12" t="s">
        <v>263</v>
      </c>
      <c r="D130" s="12" t="s">
        <v>81</v>
      </c>
      <c r="E130" s="17">
        <v>500</v>
      </c>
      <c r="F130" s="18">
        <v>499.51</v>
      </c>
      <c r="G130" s="19">
        <v>2.5000000000000001E-3</v>
      </c>
      <c r="H130" s="36">
        <v>7.6899999999999996E-2</v>
      </c>
      <c r="I130" s="21"/>
      <c r="J130" s="1"/>
    </row>
    <row r="131" spans="1:10" ht="12.95" customHeight="1">
      <c r="A131" s="15"/>
      <c r="B131" s="16" t="s">
        <v>264</v>
      </c>
      <c r="C131" s="12" t="s">
        <v>265</v>
      </c>
      <c r="D131" s="12" t="s">
        <v>72</v>
      </c>
      <c r="E131" s="17">
        <v>500000</v>
      </c>
      <c r="F131" s="18">
        <v>499.02</v>
      </c>
      <c r="G131" s="19">
        <v>2.5000000000000001E-3</v>
      </c>
      <c r="H131" s="36">
        <v>7.5020000000000003E-2</v>
      </c>
      <c r="I131" s="21"/>
      <c r="J131" s="1"/>
    </row>
    <row r="132" spans="1:10" ht="12.95" customHeight="1">
      <c r="A132" s="15"/>
      <c r="B132" s="16" t="s">
        <v>266</v>
      </c>
      <c r="C132" s="12" t="s">
        <v>267</v>
      </c>
      <c r="D132" s="12" t="s">
        <v>72</v>
      </c>
      <c r="E132" s="17">
        <v>500000</v>
      </c>
      <c r="F132" s="18">
        <v>497.95</v>
      </c>
      <c r="G132" s="19">
        <v>2.5000000000000001E-3</v>
      </c>
      <c r="H132" s="36">
        <v>7.4744000000000005E-2</v>
      </c>
      <c r="I132" s="21"/>
      <c r="J132" s="1"/>
    </row>
    <row r="133" spans="1:10" ht="12.95" customHeight="1">
      <c r="A133" s="15"/>
      <c r="B133" s="16" t="s">
        <v>268</v>
      </c>
      <c r="C133" s="12" t="s">
        <v>269</v>
      </c>
      <c r="D133" s="12" t="s">
        <v>72</v>
      </c>
      <c r="E133" s="17">
        <v>500000</v>
      </c>
      <c r="F133" s="18">
        <v>495.2</v>
      </c>
      <c r="G133" s="19">
        <v>2.3999999999999998E-3</v>
      </c>
      <c r="H133" s="36">
        <v>7.4697E-2</v>
      </c>
      <c r="I133" s="21"/>
      <c r="J133" s="1"/>
    </row>
    <row r="134" spans="1:10" ht="12.95" customHeight="1">
      <c r="A134" s="15"/>
      <c r="B134" s="16" t="s">
        <v>270</v>
      </c>
      <c r="C134" s="12" t="s">
        <v>271</v>
      </c>
      <c r="D134" s="12" t="s">
        <v>72</v>
      </c>
      <c r="E134" s="17">
        <v>500000</v>
      </c>
      <c r="F134" s="18">
        <v>495.15</v>
      </c>
      <c r="G134" s="19">
        <v>2.3999999999999998E-3</v>
      </c>
      <c r="H134" s="36">
        <v>7.4966999999999992E-2</v>
      </c>
      <c r="I134" s="21"/>
      <c r="J134" s="1"/>
    </row>
    <row r="135" spans="1:10" ht="12.95" customHeight="1">
      <c r="A135" s="15"/>
      <c r="B135" s="16" t="s">
        <v>272</v>
      </c>
      <c r="C135" s="12" t="s">
        <v>273</v>
      </c>
      <c r="D135" s="12" t="s">
        <v>81</v>
      </c>
      <c r="E135" s="17">
        <v>50000</v>
      </c>
      <c r="F135" s="18">
        <v>495.05</v>
      </c>
      <c r="G135" s="19">
        <v>2.3999999999999998E-3</v>
      </c>
      <c r="H135" s="36">
        <v>7.9975000000000004E-2</v>
      </c>
      <c r="I135" s="21"/>
      <c r="J135" s="1"/>
    </row>
    <row r="136" spans="1:10" ht="12.95" customHeight="1">
      <c r="A136" s="15"/>
      <c r="B136" s="16" t="s">
        <v>274</v>
      </c>
      <c r="C136" s="12" t="s">
        <v>275</v>
      </c>
      <c r="D136" s="12" t="s">
        <v>72</v>
      </c>
      <c r="E136" s="17">
        <v>500000</v>
      </c>
      <c r="F136" s="18">
        <v>494.18</v>
      </c>
      <c r="G136" s="19">
        <v>2.3999999999999998E-3</v>
      </c>
      <c r="H136" s="36">
        <v>7.4954000000000007E-2</v>
      </c>
      <c r="I136" s="21"/>
      <c r="J136" s="1"/>
    </row>
    <row r="137" spans="1:10" ht="12.95" customHeight="1">
      <c r="A137" s="15"/>
      <c r="B137" s="16" t="s">
        <v>276</v>
      </c>
      <c r="C137" s="12" t="s">
        <v>277</v>
      </c>
      <c r="D137" s="12" t="s">
        <v>72</v>
      </c>
      <c r="E137" s="17">
        <v>500000</v>
      </c>
      <c r="F137" s="18">
        <v>491.26</v>
      </c>
      <c r="G137" s="19">
        <v>2.3999999999999998E-3</v>
      </c>
      <c r="H137" s="36">
        <v>7.4682999999999999E-2</v>
      </c>
      <c r="I137" s="21"/>
      <c r="J137" s="1"/>
    </row>
    <row r="138" spans="1:10" ht="12.95" customHeight="1">
      <c r="A138" s="15"/>
      <c r="B138" s="16" t="s">
        <v>278</v>
      </c>
      <c r="C138" s="12" t="s">
        <v>279</v>
      </c>
      <c r="D138" s="12" t="s">
        <v>72</v>
      </c>
      <c r="E138" s="17">
        <v>500000</v>
      </c>
      <c r="F138" s="18">
        <v>489.63</v>
      </c>
      <c r="G138" s="19">
        <v>2.3999999999999998E-3</v>
      </c>
      <c r="H138" s="36">
        <v>7.4951999999999991E-2</v>
      </c>
      <c r="I138" s="21"/>
      <c r="J138" s="1"/>
    </row>
    <row r="139" spans="1:10" ht="12.95" customHeight="1">
      <c r="A139" s="15"/>
      <c r="B139" s="16" t="s">
        <v>280</v>
      </c>
      <c r="C139" s="12" t="s">
        <v>281</v>
      </c>
      <c r="D139" s="12" t="s">
        <v>72</v>
      </c>
      <c r="E139" s="17">
        <v>500000</v>
      </c>
      <c r="F139" s="18">
        <v>485.55</v>
      </c>
      <c r="G139" s="19">
        <v>2.3999999999999998E-3</v>
      </c>
      <c r="H139" s="36">
        <v>7.4646000000000004E-2</v>
      </c>
      <c r="I139" s="21"/>
      <c r="J139" s="1"/>
    </row>
    <row r="140" spans="1:10" ht="12.95" customHeight="1">
      <c r="A140" s="15"/>
      <c r="B140" s="16" t="s">
        <v>282</v>
      </c>
      <c r="C140" s="12" t="s">
        <v>283</v>
      </c>
      <c r="D140" s="12" t="s">
        <v>72</v>
      </c>
      <c r="E140" s="17">
        <v>500000</v>
      </c>
      <c r="F140" s="18">
        <v>478.46</v>
      </c>
      <c r="G140" s="19">
        <v>2.3999999999999998E-3</v>
      </c>
      <c r="H140" s="36">
        <v>7.4743000000000004E-2</v>
      </c>
      <c r="I140" s="21"/>
      <c r="J140" s="1"/>
    </row>
    <row r="141" spans="1:10" ht="12.95" customHeight="1">
      <c r="A141" s="1"/>
      <c r="B141" s="11" t="s">
        <v>56</v>
      </c>
      <c r="C141" s="12"/>
      <c r="D141" s="12"/>
      <c r="E141" s="12"/>
      <c r="F141" s="23">
        <v>129565.04</v>
      </c>
      <c r="G141" s="24">
        <v>0.63980000000000004</v>
      </c>
      <c r="H141" s="25"/>
      <c r="I141" s="26"/>
      <c r="J141" s="1"/>
    </row>
    <row r="142" spans="1:10" ht="12.95" customHeight="1">
      <c r="A142" s="1"/>
      <c r="B142" s="27" t="s">
        <v>284</v>
      </c>
      <c r="C142" s="28"/>
      <c r="D142" s="28"/>
      <c r="E142" s="28"/>
      <c r="F142" s="25" t="s">
        <v>58</v>
      </c>
      <c r="G142" s="25" t="s">
        <v>58</v>
      </c>
      <c r="H142" s="25"/>
      <c r="I142" s="26"/>
      <c r="J142" s="1"/>
    </row>
    <row r="143" spans="1:10" ht="12.95" customHeight="1">
      <c r="A143" s="1"/>
      <c r="B143" s="27" t="s">
        <v>56</v>
      </c>
      <c r="C143" s="28"/>
      <c r="D143" s="28"/>
      <c r="E143" s="28"/>
      <c r="F143" s="25" t="s">
        <v>58</v>
      </c>
      <c r="G143" s="25" t="s">
        <v>58</v>
      </c>
      <c r="H143" s="25"/>
      <c r="I143" s="26"/>
      <c r="J143" s="1"/>
    </row>
    <row r="144" spans="1:10" ht="12.95" customHeight="1">
      <c r="A144" s="1"/>
      <c r="B144" s="27" t="s">
        <v>67</v>
      </c>
      <c r="C144" s="32"/>
      <c r="D144" s="28"/>
      <c r="E144" s="32"/>
      <c r="F144" s="23">
        <v>129565.04</v>
      </c>
      <c r="G144" s="24">
        <v>0.63980000000000004</v>
      </c>
      <c r="H144" s="25"/>
      <c r="I144" s="26"/>
      <c r="J144" s="1"/>
    </row>
    <row r="145" spans="1:10" ht="12.95" customHeight="1">
      <c r="A145" s="1"/>
      <c r="B145" s="11" t="s">
        <v>285</v>
      </c>
      <c r="C145" s="12"/>
      <c r="D145" s="12"/>
      <c r="E145" s="12"/>
      <c r="F145" s="12"/>
      <c r="G145" s="12"/>
      <c r="H145" s="13"/>
      <c r="I145" s="14"/>
      <c r="J145" s="1"/>
    </row>
    <row r="146" spans="1:10" ht="12.95" customHeight="1">
      <c r="A146" s="1"/>
      <c r="B146" s="11" t="s">
        <v>286</v>
      </c>
      <c r="C146" s="12"/>
      <c r="D146" s="12"/>
      <c r="E146" s="12"/>
      <c r="F146" s="1"/>
      <c r="G146" s="13"/>
      <c r="H146" s="13"/>
      <c r="I146" s="14"/>
      <c r="J146" s="1"/>
    </row>
    <row r="147" spans="1:10" ht="12.95" customHeight="1">
      <c r="A147" s="15"/>
      <c r="B147" s="16" t="s">
        <v>287</v>
      </c>
      <c r="C147" s="12" t="s">
        <v>288</v>
      </c>
      <c r="D147" s="12" t="s">
        <v>289</v>
      </c>
      <c r="E147" s="17">
        <v>1000</v>
      </c>
      <c r="F147" s="18">
        <v>4830.09</v>
      </c>
      <c r="G147" s="19">
        <v>2.3900000000000001E-2</v>
      </c>
      <c r="H147" s="36">
        <v>7.4649999999999994E-2</v>
      </c>
      <c r="I147" s="21"/>
      <c r="J147" s="1"/>
    </row>
    <row r="148" spans="1:10" ht="12.95" customHeight="1">
      <c r="A148" s="15"/>
      <c r="B148" s="16" t="s">
        <v>290</v>
      </c>
      <c r="C148" s="12" t="s">
        <v>291</v>
      </c>
      <c r="D148" s="12" t="s">
        <v>289</v>
      </c>
      <c r="E148" s="17">
        <v>1000</v>
      </c>
      <c r="F148" s="18">
        <v>4654.6499999999996</v>
      </c>
      <c r="G148" s="19">
        <v>2.3E-2</v>
      </c>
      <c r="H148" s="36">
        <v>7.6501E-2</v>
      </c>
      <c r="I148" s="21"/>
      <c r="J148" s="1"/>
    </row>
    <row r="149" spans="1:10" ht="12.95" customHeight="1">
      <c r="A149" s="15"/>
      <c r="B149" s="16" t="s">
        <v>292</v>
      </c>
      <c r="C149" s="12" t="s">
        <v>293</v>
      </c>
      <c r="D149" s="12" t="s">
        <v>294</v>
      </c>
      <c r="E149" s="17">
        <v>500</v>
      </c>
      <c r="F149" s="18">
        <v>2373.81</v>
      </c>
      <c r="G149" s="19">
        <v>1.17E-2</v>
      </c>
      <c r="H149" s="36">
        <v>7.5499999999999998E-2</v>
      </c>
      <c r="I149" s="21"/>
      <c r="J149" s="1"/>
    </row>
    <row r="150" spans="1:10" ht="12.95" customHeight="1">
      <c r="A150" s="15"/>
      <c r="B150" s="16" t="s">
        <v>295</v>
      </c>
      <c r="C150" s="12" t="s">
        <v>296</v>
      </c>
      <c r="D150" s="12" t="s">
        <v>289</v>
      </c>
      <c r="E150" s="17">
        <v>400</v>
      </c>
      <c r="F150" s="18">
        <v>1931.74</v>
      </c>
      <c r="G150" s="19">
        <v>9.4999999999999998E-3</v>
      </c>
      <c r="H150" s="36">
        <v>7.4551000000000006E-2</v>
      </c>
      <c r="I150" s="21"/>
      <c r="J150" s="1"/>
    </row>
    <row r="151" spans="1:10" ht="12.95" customHeight="1">
      <c r="A151" s="15"/>
      <c r="B151" s="16" t="s">
        <v>297</v>
      </c>
      <c r="C151" s="12" t="s">
        <v>298</v>
      </c>
      <c r="D151" s="12" t="s">
        <v>289</v>
      </c>
      <c r="E151" s="17">
        <v>300</v>
      </c>
      <c r="F151" s="18">
        <v>1437.59</v>
      </c>
      <c r="G151" s="19">
        <v>7.1000000000000004E-3</v>
      </c>
      <c r="H151" s="36">
        <v>7.4749999999999997E-2</v>
      </c>
      <c r="I151" s="21"/>
      <c r="J151" s="1"/>
    </row>
    <row r="152" spans="1:10" ht="12.95" customHeight="1">
      <c r="A152" s="15"/>
      <c r="B152" s="16" t="s">
        <v>299</v>
      </c>
      <c r="C152" s="12" t="s">
        <v>300</v>
      </c>
      <c r="D152" s="12" t="s">
        <v>289</v>
      </c>
      <c r="E152" s="17">
        <v>300</v>
      </c>
      <c r="F152" s="18">
        <v>1404.2</v>
      </c>
      <c r="G152" s="19">
        <v>6.8999999999999999E-3</v>
      </c>
      <c r="H152" s="36">
        <v>7.6149999999999995E-2</v>
      </c>
      <c r="I152" s="21"/>
      <c r="J152" s="1"/>
    </row>
    <row r="153" spans="1:10" ht="12.95" customHeight="1">
      <c r="A153" s="15"/>
      <c r="B153" s="16" t="s">
        <v>301</v>
      </c>
      <c r="C153" s="12" t="s">
        <v>302</v>
      </c>
      <c r="D153" s="12" t="s">
        <v>289</v>
      </c>
      <c r="E153" s="17">
        <v>200</v>
      </c>
      <c r="F153" s="18">
        <v>960.46</v>
      </c>
      <c r="G153" s="19">
        <v>4.7000000000000002E-3</v>
      </c>
      <c r="H153" s="36">
        <v>7.4750999999999998E-2</v>
      </c>
      <c r="I153" s="21"/>
      <c r="J153" s="1"/>
    </row>
    <row r="154" spans="1:10" ht="12.95" customHeight="1">
      <c r="A154" s="15"/>
      <c r="B154" s="16" t="s">
        <v>303</v>
      </c>
      <c r="C154" s="12" t="s">
        <v>304</v>
      </c>
      <c r="D154" s="12" t="s">
        <v>289</v>
      </c>
      <c r="E154" s="17">
        <v>200</v>
      </c>
      <c r="F154" s="18">
        <v>935.04</v>
      </c>
      <c r="G154" s="19">
        <v>4.5999999999999999E-3</v>
      </c>
      <c r="H154" s="36">
        <v>7.6149999999999995E-2</v>
      </c>
      <c r="I154" s="21"/>
      <c r="J154" s="1"/>
    </row>
    <row r="155" spans="1:10" ht="12.95" customHeight="1">
      <c r="A155" s="1"/>
      <c r="B155" s="11" t="s">
        <v>56</v>
      </c>
      <c r="C155" s="12"/>
      <c r="D155" s="12"/>
      <c r="E155" s="12"/>
      <c r="F155" s="23">
        <v>18527.580000000002</v>
      </c>
      <c r="G155" s="24">
        <v>9.1399999999999995E-2</v>
      </c>
      <c r="H155" s="25"/>
      <c r="I155" s="26"/>
      <c r="J155" s="1"/>
    </row>
    <row r="156" spans="1:10" ht="12.95" customHeight="1">
      <c r="A156" s="1"/>
      <c r="B156" s="11" t="s">
        <v>305</v>
      </c>
      <c r="C156" s="12"/>
      <c r="D156" s="12"/>
      <c r="E156" s="12"/>
      <c r="F156" s="1"/>
      <c r="G156" s="13"/>
      <c r="H156" s="13"/>
      <c r="I156" s="14"/>
      <c r="J156" s="1"/>
    </row>
    <row r="157" spans="1:10" ht="12.95" customHeight="1">
      <c r="A157" s="15"/>
      <c r="B157" s="16" t="s">
        <v>306</v>
      </c>
      <c r="C157" s="12" t="s">
        <v>307</v>
      </c>
      <c r="D157" s="12" t="s">
        <v>72</v>
      </c>
      <c r="E157" s="17">
        <v>500000</v>
      </c>
      <c r="F157" s="18">
        <v>480.99</v>
      </c>
      <c r="G157" s="19">
        <v>2.3999999999999998E-3</v>
      </c>
      <c r="H157" s="36">
        <v>6.9672999999999999E-2</v>
      </c>
      <c r="I157" s="21"/>
      <c r="J157" s="1"/>
    </row>
    <row r="158" spans="1:10" ht="12.95" customHeight="1">
      <c r="A158" s="1"/>
      <c r="B158" s="11" t="s">
        <v>56</v>
      </c>
      <c r="C158" s="12"/>
      <c r="D158" s="12"/>
      <c r="E158" s="12"/>
      <c r="F158" s="23">
        <v>480.99</v>
      </c>
      <c r="G158" s="24">
        <v>2.3999999999999998E-3</v>
      </c>
      <c r="H158" s="25"/>
      <c r="I158" s="26"/>
      <c r="J158" s="1"/>
    </row>
    <row r="159" spans="1:10" ht="12.95" customHeight="1">
      <c r="A159" s="1"/>
      <c r="B159" s="27" t="s">
        <v>67</v>
      </c>
      <c r="C159" s="32"/>
      <c r="D159" s="28"/>
      <c r="E159" s="32"/>
      <c r="F159" s="23">
        <v>19008.57</v>
      </c>
      <c r="G159" s="24">
        <v>9.3799999999999994E-2</v>
      </c>
      <c r="H159" s="25"/>
      <c r="I159" s="26"/>
      <c r="J159" s="1"/>
    </row>
    <row r="160" spans="1:10" ht="12.95" customHeight="1">
      <c r="A160" s="1"/>
      <c r="B160" s="11" t="s">
        <v>308</v>
      </c>
      <c r="C160" s="12"/>
      <c r="D160" s="12"/>
      <c r="E160" s="12"/>
      <c r="F160" s="12"/>
      <c r="G160" s="12"/>
      <c r="H160" s="13"/>
      <c r="I160" s="14"/>
      <c r="J160" s="1"/>
    </row>
    <row r="161" spans="1:10" ht="12.95" customHeight="1">
      <c r="A161" s="1"/>
      <c r="B161" s="11" t="s">
        <v>309</v>
      </c>
      <c r="C161" s="12"/>
      <c r="D161" s="12"/>
      <c r="E161" s="12"/>
      <c r="F161" s="1"/>
      <c r="G161" s="13"/>
      <c r="H161" s="13"/>
      <c r="I161" s="14"/>
      <c r="J161" s="1"/>
    </row>
    <row r="162" spans="1:10" ht="12.95" customHeight="1">
      <c r="A162" s="15"/>
      <c r="B162" s="16" t="s">
        <v>310</v>
      </c>
      <c r="C162" s="12" t="s">
        <v>311</v>
      </c>
      <c r="D162" s="12"/>
      <c r="E162" s="17">
        <v>4267.9859999999999</v>
      </c>
      <c r="F162" s="18">
        <v>438.36</v>
      </c>
      <c r="G162" s="19">
        <v>2.2000000000000001E-3</v>
      </c>
      <c r="H162" s="36"/>
      <c r="I162" s="21"/>
      <c r="J162" s="1"/>
    </row>
    <row r="163" spans="1:10" ht="12.95" customHeight="1">
      <c r="A163" s="1"/>
      <c r="B163" s="11" t="s">
        <v>56</v>
      </c>
      <c r="C163" s="12"/>
      <c r="D163" s="12"/>
      <c r="E163" s="12"/>
      <c r="F163" s="23">
        <v>438.36</v>
      </c>
      <c r="G163" s="24">
        <v>2.2000000000000001E-3</v>
      </c>
      <c r="H163" s="25"/>
      <c r="I163" s="26"/>
      <c r="J163" s="1"/>
    </row>
    <row r="164" spans="1:10" ht="12.95" customHeight="1">
      <c r="A164" s="1"/>
      <c r="B164" s="11" t="s">
        <v>312</v>
      </c>
      <c r="C164" s="12"/>
      <c r="D164" s="12"/>
      <c r="E164" s="12"/>
      <c r="F164" s="1"/>
      <c r="G164" s="13"/>
      <c r="H164" s="13"/>
      <c r="I164" s="14"/>
      <c r="J164" s="1"/>
    </row>
    <row r="165" spans="1:10" ht="12.95" customHeight="1">
      <c r="A165" s="15"/>
      <c r="B165" s="16" t="s">
        <v>313</v>
      </c>
      <c r="C165" s="12" t="s">
        <v>314</v>
      </c>
      <c r="D165" s="12"/>
      <c r="E165" s="17">
        <v>73943.095000000001</v>
      </c>
      <c r="F165" s="18">
        <v>1006.34</v>
      </c>
      <c r="G165" s="19">
        <v>5.0000000000000001E-3</v>
      </c>
      <c r="H165" s="36"/>
      <c r="I165" s="21"/>
      <c r="J165" s="1"/>
    </row>
    <row r="166" spans="1:10" ht="12.95" customHeight="1">
      <c r="A166" s="1"/>
      <c r="B166" s="11" t="s">
        <v>56</v>
      </c>
      <c r="C166" s="12"/>
      <c r="D166" s="12"/>
      <c r="E166" s="12"/>
      <c r="F166" s="23">
        <v>1006.34</v>
      </c>
      <c r="G166" s="24">
        <v>5.0000000000000001E-3</v>
      </c>
      <c r="H166" s="25"/>
      <c r="I166" s="26"/>
      <c r="J166" s="1"/>
    </row>
    <row r="167" spans="1:10" ht="12.95" customHeight="1">
      <c r="A167" s="1"/>
      <c r="B167" s="27" t="s">
        <v>67</v>
      </c>
      <c r="C167" s="32"/>
      <c r="D167" s="28"/>
      <c r="E167" s="32"/>
      <c r="F167" s="23">
        <v>1444.7</v>
      </c>
      <c r="G167" s="24">
        <v>7.1999999999999998E-3</v>
      </c>
      <c r="H167" s="25"/>
      <c r="I167" s="26"/>
      <c r="J167" s="1"/>
    </row>
    <row r="168" spans="1:10" ht="12.95" customHeight="1">
      <c r="A168" s="1"/>
      <c r="B168" s="11" t="s">
        <v>315</v>
      </c>
      <c r="C168" s="12"/>
      <c r="D168" s="12"/>
      <c r="E168" s="12"/>
      <c r="F168" s="12"/>
      <c r="G168" s="12"/>
      <c r="H168" s="13"/>
      <c r="I168" s="14"/>
      <c r="J168" s="1"/>
    </row>
    <row r="169" spans="1:10" ht="12.95" customHeight="1">
      <c r="A169" s="15"/>
      <c r="B169" s="16" t="s">
        <v>316</v>
      </c>
      <c r="C169" s="12"/>
      <c r="D169" s="12"/>
      <c r="E169" s="17"/>
      <c r="F169" s="18">
        <v>1609.41</v>
      </c>
      <c r="G169" s="19">
        <v>8.0000000000000002E-3</v>
      </c>
      <c r="H169" s="36">
        <v>6.7046342002843706E-2</v>
      </c>
      <c r="I169" s="21"/>
      <c r="J169" s="1"/>
    </row>
    <row r="170" spans="1:10" ht="12.95" customHeight="1">
      <c r="A170" s="1"/>
      <c r="B170" s="11" t="s">
        <v>56</v>
      </c>
      <c r="C170" s="12"/>
      <c r="D170" s="12"/>
      <c r="E170" s="12"/>
      <c r="F170" s="23">
        <v>1609.41</v>
      </c>
      <c r="G170" s="24">
        <v>8.0000000000000002E-3</v>
      </c>
      <c r="H170" s="25"/>
      <c r="I170" s="26"/>
      <c r="J170" s="1"/>
    </row>
    <row r="171" spans="1:10" ht="12.95" customHeight="1">
      <c r="A171" s="1"/>
      <c r="B171" s="27" t="s">
        <v>284</v>
      </c>
      <c r="C171" s="28"/>
      <c r="D171" s="28"/>
      <c r="E171" s="28"/>
      <c r="F171" s="25" t="s">
        <v>58</v>
      </c>
      <c r="G171" s="25" t="s">
        <v>58</v>
      </c>
      <c r="H171" s="25"/>
      <c r="I171" s="26"/>
      <c r="J171" s="1"/>
    </row>
    <row r="172" spans="1:10" ht="12.95" customHeight="1">
      <c r="A172" s="1"/>
      <c r="B172" s="27" t="s">
        <v>56</v>
      </c>
      <c r="C172" s="28"/>
      <c r="D172" s="28"/>
      <c r="E172" s="28"/>
      <c r="F172" s="25" t="s">
        <v>58</v>
      </c>
      <c r="G172" s="25" t="s">
        <v>58</v>
      </c>
      <c r="H172" s="25"/>
      <c r="I172" s="26"/>
      <c r="J172" s="1"/>
    </row>
    <row r="173" spans="1:10" ht="12.95" customHeight="1">
      <c r="A173" s="1"/>
      <c r="B173" s="27" t="s">
        <v>67</v>
      </c>
      <c r="C173" s="32"/>
      <c r="D173" s="28"/>
      <c r="E173" s="32"/>
      <c r="F173" s="23">
        <v>1609.41</v>
      </c>
      <c r="G173" s="24">
        <v>8.0000000000000002E-3</v>
      </c>
      <c r="H173" s="25"/>
      <c r="I173" s="26"/>
      <c r="J173" s="1"/>
    </row>
    <row r="174" spans="1:10" ht="12.95" customHeight="1">
      <c r="A174" s="1"/>
      <c r="B174" s="27" t="s">
        <v>317</v>
      </c>
      <c r="C174" s="12"/>
      <c r="D174" s="28"/>
      <c r="E174" s="12"/>
      <c r="F174" s="37">
        <f>6144.22+F193</f>
        <v>2521.3200000000002</v>
      </c>
      <c r="G174" s="24">
        <f>3.06%+G193</f>
        <v>1.2900000000000002E-2</v>
      </c>
      <c r="H174" s="25"/>
      <c r="I174" s="26"/>
      <c r="J174" s="1"/>
    </row>
    <row r="175" spans="1:10" ht="12.95" customHeight="1" thickBot="1">
      <c r="A175" s="1"/>
      <c r="B175" s="38" t="s">
        <v>318</v>
      </c>
      <c r="C175" s="39"/>
      <c r="D175" s="39"/>
      <c r="E175" s="39"/>
      <c r="F175" s="40">
        <v>202422.24</v>
      </c>
      <c r="G175" s="41">
        <v>1</v>
      </c>
      <c r="H175" s="42"/>
      <c r="I175" s="43"/>
      <c r="J175" s="1"/>
    </row>
    <row r="176" spans="1:10" ht="12.95" customHeight="1">
      <c r="A176" s="1"/>
      <c r="B176" s="4"/>
      <c r="C176" s="1"/>
      <c r="D176" s="1"/>
      <c r="E176" s="1"/>
      <c r="F176" s="1"/>
      <c r="G176" s="1"/>
      <c r="H176" s="1"/>
      <c r="I176" s="1"/>
      <c r="J176" s="1"/>
    </row>
    <row r="177" spans="1:10" ht="12.95" customHeight="1" thickBot="1">
      <c r="A177" s="1"/>
      <c r="B177" s="44" t="s">
        <v>319</v>
      </c>
      <c r="C177" s="45"/>
      <c r="D177" s="45"/>
      <c r="E177" s="45"/>
      <c r="F177" s="45"/>
      <c r="G177" s="45"/>
      <c r="H177" s="45"/>
      <c r="I177" s="1"/>
      <c r="J177" s="1"/>
    </row>
    <row r="178" spans="1:10" ht="12.95" customHeight="1">
      <c r="A178" s="1"/>
      <c r="B178" s="46" t="s">
        <v>2</v>
      </c>
      <c r="C178" s="47"/>
      <c r="D178" s="47" t="s">
        <v>320</v>
      </c>
      <c r="E178" s="47" t="s">
        <v>5</v>
      </c>
      <c r="F178" s="48" t="s">
        <v>321</v>
      </c>
      <c r="G178" s="47" t="s">
        <v>322</v>
      </c>
      <c r="H178" s="49" t="s">
        <v>323</v>
      </c>
      <c r="I178" s="1"/>
    </row>
    <row r="179" spans="1:10" ht="12.95" customHeight="1">
      <c r="A179" s="1"/>
      <c r="B179" s="50" t="s">
        <v>324</v>
      </c>
      <c r="C179" s="12"/>
      <c r="D179" s="12"/>
      <c r="E179" s="12"/>
      <c r="F179" s="1"/>
      <c r="G179" s="13"/>
      <c r="H179" s="51"/>
      <c r="I179" s="1"/>
    </row>
    <row r="180" spans="1:10" ht="12.95" customHeight="1">
      <c r="A180" s="15"/>
      <c r="B180" s="52" t="s">
        <v>325</v>
      </c>
      <c r="C180" s="12"/>
      <c r="D180" s="12"/>
      <c r="E180" s="17">
        <v>-95150</v>
      </c>
      <c r="F180" s="18">
        <v>-1523.45</v>
      </c>
      <c r="G180" s="19">
        <v>-7.4999999999999997E-3</v>
      </c>
      <c r="H180" s="53"/>
      <c r="I180" s="1"/>
    </row>
    <row r="181" spans="1:10" ht="12.95" customHeight="1">
      <c r="A181" s="15"/>
      <c r="B181" s="52" t="s">
        <v>326</v>
      </c>
      <c r="C181" s="12"/>
      <c r="D181" s="12"/>
      <c r="E181" s="17">
        <v>-48800</v>
      </c>
      <c r="F181" s="18">
        <v>-840.02</v>
      </c>
      <c r="G181" s="19">
        <v>-4.1000000000000003E-3</v>
      </c>
      <c r="H181" s="53"/>
      <c r="I181" s="1"/>
    </row>
    <row r="182" spans="1:10" ht="12.95" customHeight="1">
      <c r="A182" s="15"/>
      <c r="B182" s="52" t="s">
        <v>327</v>
      </c>
      <c r="C182" s="12"/>
      <c r="D182" s="12"/>
      <c r="E182" s="17">
        <v>-59850</v>
      </c>
      <c r="F182" s="18">
        <v>-595.03</v>
      </c>
      <c r="G182" s="19">
        <v>-2.8999999999999998E-3</v>
      </c>
      <c r="H182" s="53"/>
      <c r="I182" s="1"/>
    </row>
    <row r="183" spans="1:10" ht="12.95" customHeight="1">
      <c r="A183" s="15"/>
      <c r="B183" s="52" t="s">
        <v>328</v>
      </c>
      <c r="C183" s="12"/>
      <c r="D183" s="12"/>
      <c r="E183" s="17">
        <v>-176000</v>
      </c>
      <c r="F183" s="18">
        <v>-270.60000000000002</v>
      </c>
      <c r="G183" s="19">
        <v>-1.2999999999999999E-3</v>
      </c>
      <c r="H183" s="53"/>
      <c r="I183" s="1"/>
    </row>
    <row r="184" spans="1:10" ht="12.95" customHeight="1">
      <c r="A184" s="15"/>
      <c r="B184" s="52" t="s">
        <v>329</v>
      </c>
      <c r="C184" s="12"/>
      <c r="D184" s="12"/>
      <c r="E184" s="17">
        <v>-117000</v>
      </c>
      <c r="F184" s="18">
        <v>-199.31</v>
      </c>
      <c r="G184" s="19">
        <v>-1E-3</v>
      </c>
      <c r="H184" s="53"/>
      <c r="I184" s="1"/>
    </row>
    <row r="185" spans="1:10" ht="12.95" customHeight="1">
      <c r="A185" s="15"/>
      <c r="B185" s="52" t="s">
        <v>330</v>
      </c>
      <c r="C185" s="12"/>
      <c r="D185" s="12"/>
      <c r="E185" s="17">
        <v>-10500</v>
      </c>
      <c r="F185" s="18">
        <v>-150.27000000000001</v>
      </c>
      <c r="G185" s="19">
        <v>-6.9999999999999999E-4</v>
      </c>
      <c r="H185" s="53"/>
      <c r="I185" s="1"/>
    </row>
    <row r="186" spans="1:10" ht="12.95" customHeight="1">
      <c r="A186" s="15"/>
      <c r="B186" s="52" t="s">
        <v>331</v>
      </c>
      <c r="C186" s="12"/>
      <c r="D186" s="12"/>
      <c r="E186" s="17">
        <v>-6400</v>
      </c>
      <c r="F186" s="18">
        <v>-27.61</v>
      </c>
      <c r="G186" s="19">
        <v>-1E-4</v>
      </c>
      <c r="H186" s="53"/>
      <c r="I186" s="1"/>
    </row>
    <row r="187" spans="1:10" ht="12.95" customHeight="1">
      <c r="A187" s="1"/>
      <c r="B187" s="50" t="s">
        <v>56</v>
      </c>
      <c r="C187" s="12"/>
      <c r="D187" s="12"/>
      <c r="E187" s="12"/>
      <c r="F187" s="23">
        <v>-3606.29</v>
      </c>
      <c r="G187" s="24">
        <v>-1.7600000000000001E-2</v>
      </c>
      <c r="H187" s="54"/>
      <c r="I187" s="1"/>
    </row>
    <row r="188" spans="1:10" ht="12.95" customHeight="1">
      <c r="A188" s="1"/>
      <c r="B188" s="50" t="s">
        <v>332</v>
      </c>
      <c r="C188" s="12"/>
      <c r="D188" s="12"/>
      <c r="E188" s="12"/>
      <c r="F188" s="1"/>
      <c r="G188" s="13"/>
      <c r="H188" s="51"/>
      <c r="I188" s="1"/>
    </row>
    <row r="189" spans="1:10" ht="12.95" customHeight="1">
      <c r="A189" s="15"/>
      <c r="B189" s="52" t="s">
        <v>333</v>
      </c>
      <c r="C189" s="12"/>
      <c r="D189" s="12"/>
      <c r="E189" s="17">
        <v>-10625</v>
      </c>
      <c r="F189" s="18">
        <v>-14.67</v>
      </c>
      <c r="G189" s="55">
        <v>-1E-4</v>
      </c>
      <c r="H189" s="53"/>
      <c r="I189" s="1"/>
    </row>
    <row r="190" spans="1:10" ht="12.95" customHeight="1">
      <c r="A190" s="15"/>
      <c r="B190" s="52" t="s">
        <v>334</v>
      </c>
      <c r="C190" s="12"/>
      <c r="D190" s="12"/>
      <c r="E190" s="17">
        <v>-226800</v>
      </c>
      <c r="F190" s="18">
        <v>-1.1299999999999999</v>
      </c>
      <c r="G190" s="20" t="s">
        <v>335</v>
      </c>
      <c r="H190" s="53"/>
      <c r="I190" s="1"/>
    </row>
    <row r="191" spans="1:10" ht="12.95" customHeight="1">
      <c r="A191" s="15"/>
      <c r="B191" s="52" t="s">
        <v>336</v>
      </c>
      <c r="C191" s="12"/>
      <c r="D191" s="12"/>
      <c r="E191" s="17">
        <v>-134400</v>
      </c>
      <c r="F191" s="18">
        <v>-0.81</v>
      </c>
      <c r="G191" s="56" t="s">
        <v>335</v>
      </c>
      <c r="H191" s="53"/>
      <c r="I191" s="1"/>
    </row>
    <row r="192" spans="1:10" ht="12.95" customHeight="1">
      <c r="A192" s="1"/>
      <c r="B192" s="50" t="s">
        <v>56</v>
      </c>
      <c r="C192" s="12"/>
      <c r="D192" s="12"/>
      <c r="E192" s="12"/>
      <c r="F192" s="23">
        <v>-16.61</v>
      </c>
      <c r="G192" s="24">
        <v>-1E-4</v>
      </c>
      <c r="H192" s="54"/>
      <c r="I192" s="1"/>
    </row>
    <row r="193" spans="1:10" ht="12.95" customHeight="1" thickBot="1">
      <c r="A193" s="1"/>
      <c r="B193" s="57" t="s">
        <v>67</v>
      </c>
      <c r="C193" s="58"/>
      <c r="D193" s="59"/>
      <c r="E193" s="58"/>
      <c r="F193" s="60">
        <v>-3622.9</v>
      </c>
      <c r="G193" s="61">
        <v>-1.77E-2</v>
      </c>
      <c r="H193" s="62"/>
      <c r="I193" s="1"/>
    </row>
    <row r="194" spans="1:10" ht="12.95" customHeight="1">
      <c r="A194" s="1"/>
      <c r="B194" s="63"/>
      <c r="C194" s="1"/>
      <c r="D194" s="1"/>
      <c r="E194" s="1"/>
      <c r="F194" s="1"/>
      <c r="G194" s="1"/>
      <c r="H194" s="1"/>
      <c r="I194" s="1"/>
      <c r="J194" s="1"/>
    </row>
    <row r="195" spans="1:10" ht="12.95" customHeight="1">
      <c r="A195" s="1"/>
      <c r="B195" s="63"/>
      <c r="C195" s="1"/>
      <c r="D195" s="1"/>
      <c r="E195" s="1"/>
      <c r="F195" s="1"/>
      <c r="G195" s="1"/>
      <c r="H195" s="1"/>
      <c r="I195" s="1"/>
      <c r="J195" s="1"/>
    </row>
    <row r="196" spans="1:10" ht="12.95" customHeight="1">
      <c r="A196" s="1"/>
      <c r="B196" s="63" t="s">
        <v>337</v>
      </c>
      <c r="C196" s="1"/>
      <c r="D196" s="1"/>
      <c r="E196" s="1"/>
      <c r="F196" s="1"/>
      <c r="G196" s="1"/>
      <c r="H196" s="1"/>
      <c r="I196" s="1"/>
      <c r="J196" s="1"/>
    </row>
    <row r="197" spans="1:10" ht="12.95" customHeight="1">
      <c r="A197" s="1"/>
      <c r="B197" s="63" t="s">
        <v>338</v>
      </c>
      <c r="C197" s="1"/>
      <c r="D197" s="1"/>
      <c r="E197" s="1"/>
      <c r="F197" s="1"/>
      <c r="G197" s="1"/>
      <c r="H197" s="1"/>
      <c r="I197" s="1"/>
      <c r="J197" s="1"/>
    </row>
    <row r="198" spans="1:10" ht="12.95" customHeight="1">
      <c r="A198" s="1"/>
      <c r="B198" s="63" t="s">
        <v>339</v>
      </c>
      <c r="C198" s="1"/>
      <c r="D198" s="1"/>
      <c r="E198" s="1"/>
      <c r="F198" s="1"/>
      <c r="G198" s="1"/>
      <c r="H198" s="1"/>
      <c r="I198" s="1"/>
      <c r="J198" s="1"/>
    </row>
    <row r="199" spans="1:10" ht="12.95" customHeight="1">
      <c r="A199" s="1"/>
      <c r="B199" s="64" t="s">
        <v>340</v>
      </c>
      <c r="C199" s="64"/>
      <c r="D199" s="64"/>
      <c r="E199" s="1"/>
      <c r="F199" s="1"/>
      <c r="G199" s="1"/>
      <c r="H199" s="1"/>
      <c r="I199" s="1"/>
      <c r="J199" s="1"/>
    </row>
    <row r="200" spans="1:10" ht="13.35" customHeight="1" thickBot="1">
      <c r="A200" s="1"/>
      <c r="B200" s="63"/>
      <c r="C200" s="1"/>
      <c r="D200" s="1"/>
      <c r="E200" s="1"/>
      <c r="F200" s="1"/>
      <c r="G200" s="1"/>
      <c r="H200" s="1"/>
      <c r="I200" s="1"/>
      <c r="J200" s="1"/>
    </row>
    <row r="201" spans="1:10">
      <c r="B201" s="65" t="s">
        <v>341</v>
      </c>
      <c r="C201" s="66"/>
      <c r="D201" s="67"/>
      <c r="E201" s="68"/>
      <c r="F201" s="69"/>
      <c r="G201" s="69"/>
      <c r="H201" s="70"/>
      <c r="I201" s="71"/>
      <c r="J201" s="71"/>
    </row>
    <row r="202" spans="1:10" ht="15.75" thickBot="1">
      <c r="B202" s="72" t="s">
        <v>342</v>
      </c>
      <c r="C202" s="73"/>
      <c r="D202" s="74"/>
      <c r="E202" s="74"/>
      <c r="F202" s="73"/>
      <c r="G202" s="75"/>
      <c r="H202" s="76"/>
      <c r="I202" s="71"/>
      <c r="J202" s="71"/>
    </row>
    <row r="203" spans="1:10" ht="36">
      <c r="B203" s="77" t="s">
        <v>343</v>
      </c>
      <c r="C203" s="78" t="s">
        <v>344</v>
      </c>
      <c r="D203" s="79" t="s">
        <v>345</v>
      </c>
      <c r="E203" s="79" t="s">
        <v>345</v>
      </c>
      <c r="F203" s="80" t="s">
        <v>346</v>
      </c>
      <c r="G203" s="75"/>
      <c r="H203" s="76"/>
      <c r="I203" s="71"/>
      <c r="J203" s="71"/>
    </row>
    <row r="204" spans="1:10">
      <c r="B204" s="81"/>
      <c r="C204" s="82"/>
      <c r="D204" s="83" t="s">
        <v>347</v>
      </c>
      <c r="E204" s="83" t="s">
        <v>348</v>
      </c>
      <c r="F204" s="84" t="s">
        <v>347</v>
      </c>
      <c r="G204" s="75"/>
      <c r="H204" s="76"/>
      <c r="I204" s="71"/>
      <c r="J204" s="71"/>
    </row>
    <row r="205" spans="1:10" ht="15.75" thickBot="1">
      <c r="B205" s="85" t="s">
        <v>58</v>
      </c>
      <c r="C205" s="86" t="s">
        <v>58</v>
      </c>
      <c r="D205" s="86" t="s">
        <v>58</v>
      </c>
      <c r="E205" s="86" t="s">
        <v>58</v>
      </c>
      <c r="F205" s="87" t="s">
        <v>58</v>
      </c>
      <c r="G205" s="75"/>
      <c r="H205" s="76"/>
      <c r="I205" s="71"/>
      <c r="J205" s="71"/>
    </row>
    <row r="206" spans="1:10">
      <c r="B206" s="88" t="s">
        <v>349</v>
      </c>
      <c r="C206" s="89"/>
      <c r="D206" s="89"/>
      <c r="E206" s="89"/>
      <c r="F206" s="89"/>
      <c r="G206" s="75"/>
      <c r="H206" s="76"/>
      <c r="I206" s="71"/>
      <c r="J206" s="71"/>
    </row>
    <row r="207" spans="1:10">
      <c r="B207" s="90"/>
      <c r="C207" s="73"/>
      <c r="D207" s="73"/>
      <c r="E207" s="73"/>
      <c r="F207" s="73"/>
      <c r="G207" s="75"/>
      <c r="H207" s="76"/>
      <c r="I207" s="71"/>
      <c r="J207" s="71"/>
    </row>
    <row r="208" spans="1:10" ht="15.75" thickBot="1">
      <c r="B208" s="90" t="s">
        <v>350</v>
      </c>
      <c r="C208" s="73"/>
      <c r="D208" s="73"/>
      <c r="E208" s="73"/>
      <c r="F208" s="73"/>
      <c r="G208" s="75"/>
      <c r="H208" s="76"/>
      <c r="I208" s="71"/>
      <c r="J208" s="71"/>
    </row>
    <row r="209" spans="2:10">
      <c r="B209" s="91" t="s">
        <v>351</v>
      </c>
      <c r="C209" s="92" t="s">
        <v>352</v>
      </c>
      <c r="D209" s="93" t="s">
        <v>353</v>
      </c>
      <c r="E209" s="73"/>
      <c r="F209" s="73"/>
      <c r="G209" s="75"/>
      <c r="H209" s="76"/>
      <c r="I209" s="71"/>
      <c r="J209" s="71"/>
    </row>
    <row r="210" spans="2:10">
      <c r="B210" s="94" t="s">
        <v>354</v>
      </c>
      <c r="C210" s="95"/>
      <c r="D210" s="95"/>
      <c r="E210" s="73"/>
      <c r="F210" s="73"/>
      <c r="G210" s="75"/>
      <c r="H210" s="76"/>
      <c r="I210" s="71"/>
      <c r="J210" s="71"/>
    </row>
    <row r="211" spans="2:10">
      <c r="B211" s="94" t="s">
        <v>355</v>
      </c>
      <c r="C211" s="95">
        <v>13.700699999999999</v>
      </c>
      <c r="D211" s="95">
        <v>13.8734</v>
      </c>
      <c r="E211" s="73"/>
      <c r="F211" s="73"/>
      <c r="G211" s="75"/>
      <c r="H211" s="76"/>
      <c r="I211" s="71"/>
      <c r="J211" s="71"/>
    </row>
    <row r="212" spans="2:10">
      <c r="B212" s="94" t="s">
        <v>356</v>
      </c>
      <c r="C212" s="95">
        <v>10.763</v>
      </c>
      <c r="D212" s="95">
        <v>10.8987</v>
      </c>
      <c r="E212" s="73"/>
      <c r="F212" s="73"/>
      <c r="G212" s="96"/>
      <c r="H212" s="76"/>
      <c r="I212" s="71"/>
      <c r="J212" s="71"/>
    </row>
    <row r="213" spans="2:10">
      <c r="B213" s="94" t="s">
        <v>357</v>
      </c>
      <c r="C213" s="95"/>
      <c r="D213" s="95"/>
      <c r="E213" s="73"/>
      <c r="F213" s="73"/>
      <c r="G213" s="75"/>
      <c r="H213" s="76"/>
      <c r="I213" s="71"/>
      <c r="J213" s="71"/>
    </row>
    <row r="214" spans="2:10">
      <c r="B214" s="94" t="s">
        <v>358</v>
      </c>
      <c r="C214" s="95">
        <v>13.5777</v>
      </c>
      <c r="D214" s="95">
        <v>13.747299999999999</v>
      </c>
      <c r="E214" s="73"/>
      <c r="F214" s="73"/>
      <c r="G214" s="96"/>
      <c r="H214" s="76"/>
      <c r="I214" s="71"/>
      <c r="J214" s="71"/>
    </row>
    <row r="215" spans="2:10" ht="15.75" thickBot="1">
      <c r="B215" s="97" t="s">
        <v>359</v>
      </c>
      <c r="C215" s="98">
        <v>10.8476</v>
      </c>
      <c r="D215" s="98">
        <v>10.9831</v>
      </c>
      <c r="E215" s="73"/>
      <c r="F215" s="73"/>
      <c r="G215" s="96"/>
      <c r="H215" s="76"/>
      <c r="I215" s="71"/>
      <c r="J215" s="71"/>
    </row>
    <row r="216" spans="2:10">
      <c r="B216" s="72"/>
      <c r="C216" s="73"/>
      <c r="D216" s="73"/>
      <c r="E216" s="73"/>
      <c r="F216" s="73"/>
      <c r="G216" s="75"/>
      <c r="H216" s="76"/>
      <c r="I216" s="71"/>
      <c r="J216" s="71"/>
    </row>
    <row r="217" spans="2:10">
      <c r="B217" s="90" t="s">
        <v>360</v>
      </c>
      <c r="C217" s="99"/>
      <c r="D217" s="99"/>
      <c r="E217" s="99"/>
      <c r="F217" s="73"/>
      <c r="G217" s="75"/>
      <c r="H217" s="76"/>
      <c r="I217" s="71"/>
      <c r="J217" s="71"/>
    </row>
    <row r="218" spans="2:10" hidden="1">
      <c r="B218" s="90"/>
      <c r="C218" s="99"/>
      <c r="D218" s="99"/>
      <c r="E218" s="99"/>
      <c r="F218" s="73"/>
      <c r="G218" s="75"/>
      <c r="H218" s="76"/>
      <c r="I218" s="71"/>
      <c r="J218" s="71"/>
    </row>
    <row r="219" spans="2:10" ht="24" hidden="1">
      <c r="B219" s="100" t="s">
        <v>361</v>
      </c>
      <c r="C219" s="101" t="s">
        <v>362</v>
      </c>
      <c r="D219" s="101" t="s">
        <v>363</v>
      </c>
      <c r="E219" s="101" t="s">
        <v>364</v>
      </c>
      <c r="F219" s="73"/>
      <c r="G219" s="75"/>
      <c r="H219" s="102"/>
      <c r="I219" s="103"/>
      <c r="J219" s="103"/>
    </row>
    <row r="220" spans="2:10" ht="24" hidden="1">
      <c r="B220" s="104" t="s">
        <v>365</v>
      </c>
      <c r="C220" s="105" t="s">
        <v>366</v>
      </c>
      <c r="D220" s="106"/>
      <c r="E220" s="106"/>
      <c r="F220" s="107"/>
      <c r="G220" s="75"/>
      <c r="H220" s="102"/>
      <c r="I220" s="103"/>
      <c r="J220" s="103"/>
    </row>
    <row r="221" spans="2:10" ht="24" hidden="1">
      <c r="B221" s="104" t="s">
        <v>365</v>
      </c>
      <c r="C221" s="105" t="s">
        <v>367</v>
      </c>
      <c r="D221" s="106"/>
      <c r="E221" s="106"/>
      <c r="F221" s="107"/>
      <c r="G221" s="75"/>
      <c r="H221" s="102"/>
      <c r="I221" s="103"/>
      <c r="J221" s="103"/>
    </row>
    <row r="222" spans="2:10">
      <c r="B222" s="108"/>
      <c r="C222" s="109"/>
      <c r="D222" s="110"/>
      <c r="E222" s="110"/>
      <c r="F222" s="107"/>
      <c r="G222" s="75"/>
      <c r="H222" s="102"/>
      <c r="I222" s="103"/>
      <c r="J222" s="103"/>
    </row>
    <row r="223" spans="2:10">
      <c r="B223" s="90" t="s">
        <v>368</v>
      </c>
      <c r="C223" s="99"/>
      <c r="E223" s="99"/>
      <c r="F223" s="73"/>
      <c r="G223" s="75"/>
      <c r="H223" s="76"/>
      <c r="I223" s="71"/>
      <c r="J223" s="71"/>
    </row>
    <row r="224" spans="2:10">
      <c r="B224" s="90"/>
      <c r="C224" s="99"/>
      <c r="E224" s="99"/>
      <c r="F224" s="73"/>
      <c r="G224" s="75"/>
      <c r="H224" s="76"/>
      <c r="I224" s="71"/>
      <c r="J224" s="71"/>
    </row>
    <row r="225" spans="2:10">
      <c r="B225" s="90" t="s">
        <v>369</v>
      </c>
      <c r="C225" s="99"/>
      <c r="E225" s="99"/>
      <c r="F225" s="73"/>
      <c r="G225" s="75"/>
      <c r="H225" s="76"/>
      <c r="I225" s="71"/>
      <c r="J225" s="71"/>
    </row>
    <row r="226" spans="2:10">
      <c r="B226" s="111" t="s">
        <v>370</v>
      </c>
      <c r="C226" s="99"/>
      <c r="E226" s="99"/>
      <c r="F226" s="73"/>
      <c r="G226" s="75"/>
      <c r="H226" s="76"/>
      <c r="I226" s="71"/>
      <c r="J226" s="71"/>
    </row>
    <row r="227" spans="2:10">
      <c r="B227" s="111"/>
      <c r="C227" s="99"/>
      <c r="F227" s="73"/>
      <c r="G227" s="75"/>
      <c r="H227" s="76"/>
      <c r="I227" s="71"/>
      <c r="J227" s="71"/>
    </row>
    <row r="228" spans="2:10">
      <c r="B228" s="90" t="s">
        <v>371</v>
      </c>
      <c r="C228" s="99"/>
      <c r="F228" s="73"/>
      <c r="G228" s="75"/>
      <c r="H228" s="76"/>
      <c r="I228" s="71"/>
      <c r="J228" s="71"/>
    </row>
    <row r="229" spans="2:10">
      <c r="B229" s="90"/>
      <c r="C229" s="99"/>
      <c r="F229" s="73"/>
      <c r="G229" s="75"/>
      <c r="H229" s="76"/>
      <c r="I229" s="71"/>
      <c r="J229" s="71"/>
    </row>
    <row r="230" spans="2:10">
      <c r="B230" s="90" t="s">
        <v>372</v>
      </c>
      <c r="C230" s="99"/>
      <c r="F230" s="73"/>
      <c r="G230" s="75"/>
      <c r="H230" s="76"/>
      <c r="I230" s="71"/>
      <c r="J230" s="71"/>
    </row>
    <row r="231" spans="2:10">
      <c r="B231" s="112"/>
      <c r="C231" s="99"/>
      <c r="D231" s="99"/>
      <c r="F231" s="73"/>
      <c r="G231" s="75"/>
      <c r="H231" s="76"/>
      <c r="I231" s="71"/>
      <c r="J231" s="71"/>
    </row>
    <row r="232" spans="2:10">
      <c r="B232" s="90" t="s">
        <v>373</v>
      </c>
      <c r="C232" s="99"/>
      <c r="D232" s="99"/>
      <c r="E232" s="99"/>
      <c r="F232" s="73"/>
      <c r="G232" s="75"/>
      <c r="H232" s="76"/>
      <c r="I232" s="71"/>
      <c r="J232" s="71"/>
    </row>
    <row r="233" spans="2:10">
      <c r="B233" s="90"/>
      <c r="C233" s="99"/>
      <c r="D233" s="99"/>
      <c r="E233" s="99"/>
      <c r="F233" s="73"/>
      <c r="G233" s="75"/>
      <c r="H233" s="76"/>
      <c r="I233" s="71"/>
      <c r="J233" s="71"/>
    </row>
    <row r="234" spans="2:10">
      <c r="B234" s="90" t="s">
        <v>374</v>
      </c>
      <c r="C234" s="99"/>
      <c r="D234" s="99"/>
      <c r="E234" s="99"/>
      <c r="F234" s="73"/>
      <c r="G234" s="75"/>
      <c r="H234" s="76"/>
      <c r="I234" s="71"/>
      <c r="J234" s="71"/>
    </row>
    <row r="235" spans="2:10">
      <c r="B235" s="90"/>
      <c r="C235" s="99"/>
      <c r="D235" s="99"/>
      <c r="E235" s="99"/>
      <c r="F235" s="73"/>
      <c r="G235" s="75"/>
      <c r="H235" s="76"/>
      <c r="I235" s="71"/>
      <c r="J235" s="71"/>
    </row>
    <row r="236" spans="2:10" ht="15.75" thickBot="1">
      <c r="B236" s="90" t="s">
        <v>375</v>
      </c>
      <c r="C236" s="99"/>
      <c r="D236" s="99"/>
      <c r="E236" s="99"/>
      <c r="F236" s="73"/>
      <c r="H236" s="76"/>
      <c r="I236" s="71"/>
      <c r="J236" s="71"/>
    </row>
    <row r="237" spans="2:10">
      <c r="B237" s="113" t="s">
        <v>376</v>
      </c>
      <c r="C237" s="114"/>
      <c r="D237" s="114"/>
      <c r="E237" s="114"/>
      <c r="F237" s="115">
        <v>0.24</v>
      </c>
      <c r="H237" s="76"/>
      <c r="I237" s="71"/>
      <c r="J237" s="71"/>
    </row>
    <row r="238" spans="2:10">
      <c r="B238" s="116" t="s">
        <v>377</v>
      </c>
      <c r="C238" s="117"/>
      <c r="D238" s="117"/>
      <c r="E238" s="117"/>
      <c r="F238" s="118">
        <f>63.98-F241</f>
        <v>57.089999999999996</v>
      </c>
      <c r="H238" s="76"/>
      <c r="I238" s="71"/>
      <c r="J238" s="71"/>
    </row>
    <row r="239" spans="2:10">
      <c r="B239" s="116" t="s">
        <v>378</v>
      </c>
      <c r="C239" s="117"/>
      <c r="D239" s="117"/>
      <c r="E239" s="117"/>
      <c r="F239" s="118">
        <v>9.14</v>
      </c>
      <c r="H239" s="76"/>
      <c r="I239" s="71"/>
      <c r="J239" s="71"/>
    </row>
    <row r="240" spans="2:10">
      <c r="B240" s="116" t="s">
        <v>379</v>
      </c>
      <c r="C240" s="117"/>
      <c r="D240" s="117"/>
      <c r="E240" s="117"/>
      <c r="F240" s="118">
        <f>(G32)*100</f>
        <v>23.830000000000002</v>
      </c>
      <c r="G240" s="119"/>
      <c r="H240" s="76"/>
      <c r="I240" s="71"/>
      <c r="J240" s="71"/>
    </row>
    <row r="241" spans="2:10">
      <c r="B241" s="116" t="s">
        <v>380</v>
      </c>
      <c r="C241" s="117"/>
      <c r="D241" s="117"/>
      <c r="E241" s="117"/>
      <c r="F241" s="118">
        <v>6.89</v>
      </c>
      <c r="G241" s="120"/>
      <c r="H241" s="76"/>
      <c r="I241" s="71"/>
      <c r="J241" s="71"/>
    </row>
    <row r="242" spans="2:10" ht="15.75" thickBot="1">
      <c r="B242" s="121" t="s">
        <v>381</v>
      </c>
      <c r="C242" s="122"/>
      <c r="D242" s="122"/>
      <c r="E242" s="122"/>
      <c r="F242" s="123">
        <f>(G167+G170+G174)*100</f>
        <v>2.81</v>
      </c>
      <c r="G242" s="120"/>
      <c r="H242" s="76"/>
      <c r="I242" s="71"/>
      <c r="J242" s="71"/>
    </row>
    <row r="243" spans="2:10">
      <c r="B243" s="90"/>
      <c r="C243" s="99"/>
      <c r="D243" s="99"/>
      <c r="E243" s="99"/>
      <c r="F243" s="124"/>
      <c r="G243" s="75"/>
      <c r="H243" s="76"/>
      <c r="I243" s="71"/>
      <c r="J243" s="71"/>
    </row>
    <row r="244" spans="2:10">
      <c r="B244" s="90"/>
      <c r="C244" s="99"/>
      <c r="D244" s="99"/>
      <c r="E244" s="99"/>
      <c r="F244" s="73"/>
      <c r="G244" s="75"/>
      <c r="H244" s="76"/>
      <c r="I244" s="71"/>
      <c r="J244" s="71"/>
    </row>
    <row r="245" spans="2:10">
      <c r="B245" s="90" t="s">
        <v>382</v>
      </c>
      <c r="C245" s="99"/>
      <c r="D245" s="99"/>
      <c r="E245" s="99"/>
      <c r="F245" s="73"/>
      <c r="G245" s="75"/>
      <c r="H245" s="76"/>
      <c r="I245" s="71"/>
      <c r="J245" s="71"/>
    </row>
    <row r="246" spans="2:10">
      <c r="B246" s="116" t="s">
        <v>383</v>
      </c>
      <c r="C246" s="125"/>
      <c r="D246" s="125"/>
      <c r="E246" s="125"/>
      <c r="F246" s="126">
        <f>F237+F238</f>
        <v>57.33</v>
      </c>
      <c r="G246" s="127"/>
      <c r="H246" s="76"/>
      <c r="I246" s="71"/>
      <c r="J246" s="71"/>
    </row>
    <row r="247" spans="2:10">
      <c r="B247" s="116" t="s">
        <v>384</v>
      </c>
      <c r="C247" s="125"/>
      <c r="D247" s="125"/>
      <c r="E247" s="125"/>
      <c r="F247" s="126">
        <f>F241</f>
        <v>6.89</v>
      </c>
      <c r="G247" s="127"/>
      <c r="H247" s="76"/>
      <c r="I247" s="71"/>
      <c r="J247" s="71"/>
    </row>
    <row r="248" spans="2:10">
      <c r="B248" s="116" t="s">
        <v>385</v>
      </c>
      <c r="C248" s="125"/>
      <c r="D248" s="125"/>
      <c r="E248" s="125"/>
      <c r="F248" s="126">
        <f>F240</f>
        <v>23.830000000000002</v>
      </c>
      <c r="G248" s="128"/>
      <c r="H248" s="76"/>
      <c r="I248" s="71"/>
      <c r="J248" s="71"/>
    </row>
    <row r="249" spans="2:10">
      <c r="B249" s="116" t="s">
        <v>386</v>
      </c>
      <c r="C249" s="125"/>
      <c r="D249" s="125"/>
      <c r="E249" s="125"/>
      <c r="F249" s="126">
        <f>F239</f>
        <v>9.14</v>
      </c>
      <c r="G249" s="128"/>
      <c r="H249" s="76"/>
      <c r="I249" s="71"/>
      <c r="J249" s="71"/>
    </row>
    <row r="250" spans="2:10">
      <c r="B250" s="116" t="s">
        <v>381</v>
      </c>
      <c r="C250" s="125"/>
      <c r="D250" s="125"/>
      <c r="E250" s="125"/>
      <c r="F250" s="126">
        <f>F242</f>
        <v>2.81</v>
      </c>
      <c r="G250" s="127"/>
      <c r="H250" s="129"/>
      <c r="I250" s="71"/>
      <c r="J250" s="71"/>
    </row>
    <row r="251" spans="2:10">
      <c r="B251" s="90"/>
      <c r="C251" s="130"/>
      <c r="D251" s="130"/>
      <c r="E251" s="130"/>
      <c r="F251" s="131"/>
      <c r="G251" s="75"/>
      <c r="H251" s="76"/>
      <c r="I251" s="71"/>
      <c r="J251" s="71"/>
    </row>
    <row r="252" spans="2:10">
      <c r="B252" s="90" t="s">
        <v>387</v>
      </c>
      <c r="C252" s="130"/>
      <c r="D252" s="130"/>
      <c r="E252" s="130"/>
      <c r="F252" s="132"/>
      <c r="G252" s="75"/>
      <c r="H252" s="76"/>
      <c r="I252" s="71"/>
      <c r="J252" s="71"/>
    </row>
    <row r="253" spans="2:10" ht="15.75" thickBot="1">
      <c r="B253" s="133"/>
      <c r="C253" s="134"/>
      <c r="D253" s="134"/>
      <c r="E253" s="135"/>
      <c r="F253" s="136"/>
      <c r="G253" s="135"/>
      <c r="H253" s="137"/>
      <c r="I253" s="71"/>
      <c r="J253" s="71"/>
    </row>
    <row r="254" spans="2:10">
      <c r="B254" s="138" t="s">
        <v>388</v>
      </c>
      <c r="C254" s="139"/>
      <c r="D254" s="139"/>
      <c r="E254" s="139"/>
      <c r="F254" s="140"/>
      <c r="G254" s="141"/>
      <c r="H254" s="70"/>
      <c r="I254" s="71"/>
      <c r="J254" s="71"/>
    </row>
    <row r="255" spans="2:10">
      <c r="B255" s="90"/>
      <c r="C255" s="130"/>
      <c r="D255" s="130"/>
      <c r="E255" s="130"/>
      <c r="F255" s="132"/>
      <c r="G255" s="75"/>
      <c r="H255" s="76"/>
      <c r="I255" s="71"/>
      <c r="J255" s="71"/>
    </row>
    <row r="256" spans="2:10">
      <c r="B256" s="142" t="s">
        <v>389</v>
      </c>
      <c r="C256" s="143"/>
      <c r="D256" s="143"/>
      <c r="E256" s="143"/>
      <c r="F256" s="144"/>
      <c r="G256" s="75"/>
      <c r="H256" s="76"/>
      <c r="I256" s="71"/>
      <c r="J256" s="71"/>
    </row>
    <row r="257" spans="2:10" ht="63">
      <c r="B257" s="145" t="s">
        <v>390</v>
      </c>
      <c r="C257" s="146" t="s">
        <v>391</v>
      </c>
      <c r="D257" s="146" t="s">
        <v>320</v>
      </c>
      <c r="E257" s="146" t="s">
        <v>392</v>
      </c>
      <c r="F257" s="146" t="s">
        <v>393</v>
      </c>
      <c r="G257" s="146" t="s">
        <v>394</v>
      </c>
      <c r="H257" s="76"/>
      <c r="I257" s="71"/>
      <c r="J257" s="71"/>
    </row>
    <row r="258" spans="2:10" ht="15.75">
      <c r="B258" s="147" t="s">
        <v>53</v>
      </c>
      <c r="C258" s="148">
        <v>45470</v>
      </c>
      <c r="D258" s="149" t="s">
        <v>395</v>
      </c>
      <c r="E258" s="126">
        <v>397.3125</v>
      </c>
      <c r="F258" s="126">
        <v>431.45</v>
      </c>
      <c r="G258" s="150">
        <v>1066.31</v>
      </c>
      <c r="H258" s="76"/>
      <c r="I258" s="71"/>
      <c r="J258" s="71"/>
    </row>
    <row r="259" spans="2:10" ht="15.75">
      <c r="B259" s="147" t="s">
        <v>50</v>
      </c>
      <c r="C259" s="148">
        <v>45470</v>
      </c>
      <c r="D259" s="149" t="s">
        <v>395</v>
      </c>
      <c r="E259" s="126">
        <v>1360.5699733333333</v>
      </c>
      <c r="F259" s="126">
        <v>1431.15</v>
      </c>
      <c r="G259" s="151"/>
      <c r="H259" s="76"/>
      <c r="I259" s="71"/>
      <c r="J259" s="71"/>
    </row>
    <row r="260" spans="2:10" ht="15.75">
      <c r="B260" s="147" t="s">
        <v>37</v>
      </c>
      <c r="C260" s="148">
        <v>45470</v>
      </c>
      <c r="D260" s="149" t="s">
        <v>395</v>
      </c>
      <c r="E260" s="126">
        <v>1508.974514450867</v>
      </c>
      <c r="F260" s="152">
        <v>1601.1</v>
      </c>
      <c r="G260" s="151"/>
      <c r="H260" s="76"/>
      <c r="I260" s="71"/>
      <c r="J260" s="71"/>
    </row>
    <row r="261" spans="2:10" ht="15.75">
      <c r="B261" s="147" t="s">
        <v>47</v>
      </c>
      <c r="C261" s="148">
        <v>45470</v>
      </c>
      <c r="D261" s="149" t="s">
        <v>395</v>
      </c>
      <c r="E261" s="126">
        <v>171.50409999999999</v>
      </c>
      <c r="F261" s="152">
        <v>170.35</v>
      </c>
      <c r="G261" s="151"/>
      <c r="H261" s="76"/>
      <c r="I261" s="71"/>
      <c r="J261" s="71"/>
    </row>
    <row r="262" spans="2:10" ht="15.75">
      <c r="B262" s="147" t="s">
        <v>40</v>
      </c>
      <c r="C262" s="148">
        <v>45470</v>
      </c>
      <c r="D262" s="149" t="s">
        <v>395</v>
      </c>
      <c r="E262" s="126">
        <v>1603.4589934426228</v>
      </c>
      <c r="F262" s="152">
        <v>1721.35</v>
      </c>
      <c r="G262" s="151"/>
      <c r="H262" s="76"/>
      <c r="I262" s="71"/>
      <c r="J262" s="71"/>
    </row>
    <row r="263" spans="2:10" ht="15.75">
      <c r="B263" s="147" t="s">
        <v>44</v>
      </c>
      <c r="C263" s="148">
        <v>45470</v>
      </c>
      <c r="D263" s="149" t="s">
        <v>395</v>
      </c>
      <c r="E263" s="126">
        <v>168.90450000000001</v>
      </c>
      <c r="F263" s="152">
        <v>153.75</v>
      </c>
      <c r="G263" s="151"/>
      <c r="H263" s="76"/>
      <c r="I263" s="71"/>
      <c r="J263" s="71"/>
    </row>
    <row r="264" spans="2:10" ht="15.75">
      <c r="B264" s="147" t="s">
        <v>396</v>
      </c>
      <c r="C264" s="148">
        <v>45470</v>
      </c>
      <c r="D264" s="149" t="s">
        <v>395</v>
      </c>
      <c r="E264" s="126">
        <v>960.3226048454469</v>
      </c>
      <c r="F264" s="152">
        <v>994.2</v>
      </c>
      <c r="G264" s="151"/>
      <c r="H264" s="76"/>
      <c r="I264" s="71"/>
      <c r="J264" s="71"/>
    </row>
    <row r="265" spans="2:10" ht="15.75">
      <c r="B265" s="153"/>
      <c r="C265" s="154"/>
      <c r="D265" s="155"/>
      <c r="E265" s="156"/>
      <c r="F265" s="157"/>
      <c r="G265" s="158"/>
      <c r="H265" s="76"/>
      <c r="I265" s="71"/>
      <c r="J265" s="71"/>
    </row>
    <row r="266" spans="2:10">
      <c r="B266" s="159" t="s">
        <v>397</v>
      </c>
      <c r="C266" s="160"/>
      <c r="D266" s="160"/>
      <c r="E266" s="160"/>
      <c r="F266" s="161"/>
      <c r="G266" s="162"/>
      <c r="H266" s="76"/>
      <c r="I266" s="71"/>
      <c r="J266" s="71"/>
    </row>
    <row r="267" spans="2:10">
      <c r="B267" s="111"/>
      <c r="C267" s="73"/>
      <c r="D267" s="73"/>
      <c r="E267" s="163"/>
      <c r="F267" s="163"/>
      <c r="G267" s="164"/>
      <c r="H267" s="76"/>
      <c r="I267" s="71"/>
      <c r="J267" s="71"/>
    </row>
    <row r="268" spans="2:10" ht="15.75">
      <c r="B268" s="165" t="s">
        <v>398</v>
      </c>
      <c r="C268" s="166"/>
      <c r="D268" s="167"/>
      <c r="E268" s="168"/>
      <c r="F268" s="168"/>
      <c r="G268" s="168"/>
      <c r="H268" s="169"/>
      <c r="I268" s="170"/>
      <c r="J268" s="170"/>
    </row>
    <row r="269" spans="2:10" ht="15.75">
      <c r="B269" s="171"/>
      <c r="C269" s="166"/>
      <c r="D269" s="167"/>
      <c r="E269" s="168"/>
      <c r="F269" s="168"/>
      <c r="G269" s="168"/>
      <c r="H269" s="169"/>
      <c r="I269" s="170"/>
      <c r="J269" s="170"/>
    </row>
    <row r="270" spans="2:10" ht="15.75">
      <c r="B270" s="165" t="s">
        <v>399</v>
      </c>
      <c r="C270" s="172"/>
      <c r="D270" s="172"/>
      <c r="E270" s="173"/>
      <c r="F270" s="174"/>
      <c r="G270" s="174"/>
      <c r="H270" s="169"/>
      <c r="I270" s="170"/>
      <c r="J270" s="170"/>
    </row>
    <row r="271" spans="2:10">
      <c r="B271" s="111"/>
      <c r="C271" s="73"/>
      <c r="D271" s="73"/>
      <c r="E271" s="163"/>
      <c r="F271" s="163"/>
      <c r="G271" s="164"/>
      <c r="H271" s="76"/>
      <c r="I271" s="71"/>
      <c r="J271" s="71"/>
    </row>
    <row r="272" spans="2:10">
      <c r="B272" s="175" t="s">
        <v>400</v>
      </c>
      <c r="C272" s="176"/>
      <c r="D272" s="176"/>
      <c r="E272" s="73"/>
      <c r="F272" s="73"/>
      <c r="G272" s="73"/>
      <c r="H272" s="76"/>
      <c r="I272" s="71"/>
      <c r="J272" s="71"/>
    </row>
    <row r="273" spans="2:10">
      <c r="B273" s="175"/>
      <c r="C273" s="176"/>
      <c r="D273" s="176"/>
      <c r="E273" s="73"/>
      <c r="F273" s="73"/>
      <c r="G273" s="73"/>
      <c r="H273" s="76"/>
      <c r="I273" s="71"/>
      <c r="J273" s="71"/>
    </row>
    <row r="274" spans="2:10" ht="15.75">
      <c r="B274" s="165" t="s">
        <v>401</v>
      </c>
      <c r="C274" s="166"/>
      <c r="D274" s="167"/>
      <c r="E274" s="168"/>
      <c r="F274" s="168"/>
      <c r="G274" s="168"/>
      <c r="H274" s="169"/>
      <c r="I274" s="170"/>
      <c r="J274" s="170"/>
    </row>
    <row r="275" spans="2:10" ht="15.75" hidden="1">
      <c r="B275" s="177" t="s">
        <v>402</v>
      </c>
      <c r="C275" s="178"/>
      <c r="D275" s="178"/>
      <c r="E275" s="178"/>
      <c r="F275" s="168"/>
      <c r="G275" s="168"/>
      <c r="H275" s="169"/>
      <c r="I275" s="170"/>
      <c r="J275" s="170"/>
    </row>
    <row r="276" spans="2:10" ht="15.75" hidden="1">
      <c r="B276" s="177" t="s">
        <v>403</v>
      </c>
      <c r="C276" s="178"/>
      <c r="D276" s="178"/>
      <c r="E276" s="179"/>
      <c r="F276" s="174"/>
      <c r="G276" s="174"/>
      <c r="H276" s="169"/>
      <c r="I276" s="170"/>
      <c r="J276" s="170"/>
    </row>
    <row r="277" spans="2:10" ht="15.75" hidden="1">
      <c r="B277" s="177" t="s">
        <v>404</v>
      </c>
      <c r="C277" s="178"/>
      <c r="D277" s="178"/>
      <c r="E277" s="179"/>
      <c r="F277" s="174"/>
      <c r="G277" s="174"/>
      <c r="H277" s="169"/>
      <c r="I277" s="170"/>
      <c r="J277" s="170"/>
    </row>
    <row r="278" spans="2:10" ht="15.75" hidden="1">
      <c r="B278" s="177" t="s">
        <v>405</v>
      </c>
      <c r="C278" s="178"/>
      <c r="D278" s="178"/>
      <c r="E278" s="179"/>
      <c r="F278" s="174"/>
      <c r="G278" s="174"/>
      <c r="H278" s="169"/>
      <c r="I278" s="170"/>
      <c r="J278" s="170"/>
    </row>
    <row r="279" spans="2:10" ht="15.75" hidden="1">
      <c r="B279" s="177" t="s">
        <v>406</v>
      </c>
      <c r="C279" s="178"/>
      <c r="D279" s="178"/>
      <c r="E279" s="179"/>
      <c r="F279" s="174"/>
      <c r="G279" s="174"/>
      <c r="H279" s="169"/>
      <c r="I279" s="170"/>
      <c r="J279" s="170"/>
    </row>
    <row r="280" spans="2:10" ht="15.75" hidden="1">
      <c r="B280" s="177" t="s">
        <v>407</v>
      </c>
      <c r="C280" s="178"/>
      <c r="D280" s="178"/>
      <c r="E280" s="179"/>
      <c r="F280" s="174"/>
      <c r="G280" s="174"/>
      <c r="H280" s="169"/>
      <c r="I280" s="170"/>
      <c r="J280" s="170"/>
    </row>
    <row r="281" spans="2:10" ht="15.75" hidden="1">
      <c r="B281" s="177" t="s">
        <v>408</v>
      </c>
      <c r="C281" s="178"/>
      <c r="D281" s="178"/>
      <c r="E281" s="179"/>
      <c r="F281" s="174"/>
      <c r="G281" s="174"/>
      <c r="H281" s="169"/>
      <c r="I281" s="170"/>
      <c r="J281" s="180"/>
    </row>
    <row r="282" spans="2:10" ht="15.75" hidden="1">
      <c r="B282" s="177" t="s">
        <v>409</v>
      </c>
      <c r="C282" s="178"/>
      <c r="D282" s="178"/>
      <c r="E282" s="179"/>
      <c r="F282" s="174"/>
      <c r="G282" s="181"/>
      <c r="H282" s="169"/>
      <c r="I282" s="170"/>
      <c r="J282" s="182"/>
    </row>
    <row r="283" spans="2:10" ht="15.75" hidden="1">
      <c r="B283" s="177" t="s">
        <v>410</v>
      </c>
      <c r="C283" s="178"/>
      <c r="D283" s="178"/>
      <c r="E283" s="179"/>
      <c r="F283" s="174"/>
      <c r="G283" s="183"/>
      <c r="H283" s="169"/>
      <c r="I283" s="170"/>
      <c r="J283" s="182"/>
    </row>
    <row r="284" spans="2:10" hidden="1">
      <c r="B284" s="72" t="s">
        <v>411</v>
      </c>
      <c r="C284" s="73"/>
      <c r="D284" s="73"/>
      <c r="E284" s="73"/>
      <c r="F284" s="184"/>
      <c r="G284" s="184"/>
      <c r="H284" s="76"/>
      <c r="I284" s="71"/>
      <c r="J284" s="71"/>
    </row>
    <row r="285" spans="2:10">
      <c r="B285" s="72"/>
      <c r="C285" s="73"/>
      <c r="D285" s="73"/>
      <c r="E285" s="73"/>
      <c r="F285" s="184"/>
      <c r="G285" s="184"/>
      <c r="H285" s="76"/>
      <c r="I285" s="71"/>
      <c r="J285" s="71"/>
    </row>
    <row r="286" spans="2:10">
      <c r="B286" s="175" t="s">
        <v>412</v>
      </c>
      <c r="C286" s="176"/>
      <c r="D286" s="176"/>
      <c r="E286" s="73"/>
      <c r="F286" s="185"/>
      <c r="G286" s="184"/>
      <c r="H286" s="76"/>
      <c r="I286" s="71"/>
      <c r="J286" s="71"/>
    </row>
    <row r="287" spans="2:10">
      <c r="B287" s="186"/>
      <c r="C287" s="187"/>
      <c r="D287" s="187"/>
      <c r="E287" s="73"/>
      <c r="F287" s="73"/>
      <c r="G287" s="73"/>
      <c r="H287" s="76"/>
      <c r="I287" s="71"/>
      <c r="J287" s="71"/>
    </row>
    <row r="288" spans="2:10">
      <c r="B288" s="175" t="s">
        <v>413</v>
      </c>
      <c r="C288" s="176"/>
      <c r="D288" s="176"/>
      <c r="E288" s="73"/>
      <c r="F288" s="185"/>
      <c r="G288" s="73"/>
      <c r="H288" s="76"/>
      <c r="I288" s="71"/>
      <c r="J288" s="71"/>
    </row>
    <row r="289" spans="1:10">
      <c r="B289" s="175"/>
      <c r="C289" s="176"/>
      <c r="D289" s="176"/>
      <c r="E289" s="73"/>
      <c r="F289" s="185"/>
      <c r="G289" s="73"/>
      <c r="H289" s="76"/>
      <c r="I289" s="71"/>
      <c r="J289" s="71"/>
    </row>
    <row r="290" spans="1:10">
      <c r="B290" s="175" t="s">
        <v>414</v>
      </c>
      <c r="C290" s="176"/>
      <c r="D290" s="176"/>
      <c r="E290" s="73"/>
      <c r="F290" s="73"/>
      <c r="G290" s="73"/>
      <c r="H290" s="76"/>
      <c r="I290" s="71"/>
      <c r="J290" s="71"/>
    </row>
    <row r="291" spans="1:10">
      <c r="B291" s="72"/>
      <c r="C291" s="73"/>
      <c r="D291" s="73"/>
      <c r="E291" s="73"/>
      <c r="F291" s="73"/>
      <c r="G291" s="73"/>
      <c r="H291" s="76"/>
      <c r="I291" s="71"/>
      <c r="J291" s="71"/>
    </row>
    <row r="292" spans="1:10" ht="15.75" thickBot="1">
      <c r="B292" s="188" t="s">
        <v>415</v>
      </c>
      <c r="C292" s="189"/>
      <c r="D292" s="189"/>
      <c r="E292" s="189"/>
      <c r="F292" s="189"/>
      <c r="G292" s="189"/>
      <c r="H292" s="137"/>
      <c r="I292" s="71"/>
      <c r="J292" s="71"/>
    </row>
    <row r="293" spans="1:10" ht="12.95" customHeight="1">
      <c r="A293" s="1"/>
      <c r="B293" s="63"/>
      <c r="C293" s="63"/>
      <c r="D293" s="63"/>
      <c r="E293" s="1"/>
      <c r="F293" s="1"/>
      <c r="G293" s="1"/>
      <c r="H293" s="1"/>
      <c r="I293" s="1"/>
      <c r="J293" s="1"/>
    </row>
    <row r="294" spans="1:10" ht="12.95" customHeight="1">
      <c r="A294" s="1"/>
      <c r="B294" s="63"/>
      <c r="C294" s="1"/>
      <c r="D294" s="1"/>
      <c r="E294" s="1"/>
      <c r="F294" s="1"/>
      <c r="G294" s="1"/>
      <c r="H294" s="1"/>
      <c r="I294" s="1"/>
      <c r="J294" s="1"/>
    </row>
    <row r="295" spans="1:10">
      <c r="B295" s="190" t="s">
        <v>416</v>
      </c>
      <c r="C295" s="191"/>
    </row>
    <row r="296" spans="1:10">
      <c r="B296" s="192" t="s">
        <v>417</v>
      </c>
      <c r="C296" s="193">
        <v>1442.4501706328842</v>
      </c>
    </row>
    <row r="297" spans="1:10">
      <c r="B297" s="192" t="s">
        <v>418</v>
      </c>
      <c r="C297" s="194">
        <v>3.1835290831607943</v>
      </c>
    </row>
    <row r="298" spans="1:10">
      <c r="B298" s="192" t="s">
        <v>419</v>
      </c>
      <c r="C298" s="194">
        <v>3.3089137296036975</v>
      </c>
    </row>
    <row r="299" spans="1:10">
      <c r="B299" s="192" t="s">
        <v>420</v>
      </c>
      <c r="C299" s="195">
        <v>7.4826858750188727E-2</v>
      </c>
    </row>
  </sheetData>
  <mergeCells count="6">
    <mergeCell ref="B1:F1"/>
    <mergeCell ref="B199:D199"/>
    <mergeCell ref="B203:B204"/>
    <mergeCell ref="C203:C204"/>
    <mergeCell ref="G258:G264"/>
    <mergeCell ref="B266:F26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Operations Dept 1</dc:creator>
  <cp:lastModifiedBy>Operations Dept 1</cp:lastModifiedBy>
  <dcterms:created xsi:type="dcterms:W3CDTF">2024-06-19T03:57:48Z</dcterms:created>
  <dcterms:modified xsi:type="dcterms:W3CDTF">2024-06-19T03:59:51Z</dcterms:modified>
</cp:coreProperties>
</file>