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O:\AMC\RAJU_from 20032020\Fact Sheet\2026-27\June 2026\Monthly\Final\"/>
    </mc:Choice>
  </mc:AlternateContent>
  <xr:revisionPtr revIDLastSave="0" documentId="8_{784F29B9-E956-461D-A834-F56F74D130B0}" xr6:coauthVersionLast="47" xr6:coauthVersionMax="47" xr10:uidLastSave="{00000000-0000-0000-0000-000000000000}"/>
  <bookViews>
    <workbookView xWindow="-120" yWindow="-120" windowWidth="29040" windowHeight="15720" xr2:uid="{D23DAA30-4365-49DD-A069-C1166404118A}"/>
  </bookViews>
  <sheets>
    <sheet name="PPAF" sheetId="1" r:id="rId1"/>
  </sheets>
  <externalReferences>
    <externalReference r:id="rId2"/>
  </externalReferences>
  <definedNames>
    <definedName name="_xlnm._FilterDatabase" localSheetId="0" hidden="1">PPAF!$A$6:$J$79</definedName>
    <definedName name="JR_PAGE_ANCHOR_0_1">#REF!</definedName>
    <definedName name="JR_PAGE_ANCHOR_0_5">#REF!</definedName>
    <definedName name="JR_PAGE_ANCHOR_0_7">PPAF!$A$1</definedName>
    <definedName name="JR_PAGE_ANCHOR_0_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08" i="1" l="1"/>
  <c r="F108" i="1"/>
  <c r="G80" i="1"/>
  <c r="F80" i="1"/>
</calcChain>
</file>

<file path=xl/sharedStrings.xml><?xml version="1.0" encoding="utf-8"?>
<sst xmlns="http://schemas.openxmlformats.org/spreadsheetml/2006/main" count="814" uniqueCount="551">
  <si>
    <t>Parag Parikh Arbitrage Fund  ( An open ended scheme investing in arbitrage opportunities )</t>
  </si>
  <si>
    <t xml:space="preserve">
  </t>
  </si>
  <si>
    <t>Monthly Portfolio Statement as on June 30, 2026</t>
  </si>
  <si>
    <t>Name of the Instrument</t>
  </si>
  <si>
    <t>ISIN</t>
  </si>
  <si>
    <t>Industry / Rating</t>
  </si>
  <si>
    <t>Quantity</t>
  </si>
  <si>
    <t>Market/Fair Value
 (Rs. in Lakhs)</t>
  </si>
  <si>
    <t>% to Net
 Assets</t>
  </si>
  <si>
    <t>YTM~</t>
  </si>
  <si>
    <t>YTC^</t>
  </si>
  <si>
    <t>null</t>
  </si>
  <si>
    <t>Equity &amp; Equity related</t>
  </si>
  <si>
    <t>(a) Listed / awaiting listing on Stock Exchanges</t>
  </si>
  <si>
    <t>IBCL05</t>
  </si>
  <si>
    <t>ICICI Bank Limited</t>
  </si>
  <si>
    <t>INE090A01021</t>
  </si>
  <si>
    <t>Banks</t>
  </si>
  <si>
    <t>HDFB03</t>
  </si>
  <si>
    <t>HDFC Bank Limited</t>
  </si>
  <si>
    <t>INE040A01034</t>
  </si>
  <si>
    <t>UTIB02</t>
  </si>
  <si>
    <t>Axis Bank Limited</t>
  </si>
  <si>
    <t>INE238A01034</t>
  </si>
  <si>
    <t>RIND01</t>
  </si>
  <si>
    <t>Reliance Industries Limited</t>
  </si>
  <si>
    <t>INE002A01018</t>
  </si>
  <si>
    <t>Petroleum Products</t>
  </si>
  <si>
    <t>BTVL02</t>
  </si>
  <si>
    <t>Bharti Airtel Limited</t>
  </si>
  <si>
    <t>INE397D01024</t>
  </si>
  <si>
    <t>Telecom - Services</t>
  </si>
  <si>
    <t>KOMA03</t>
  </si>
  <si>
    <t>Kotak Mahindra Bank Limited</t>
  </si>
  <si>
    <t>INE237A01036</t>
  </si>
  <si>
    <t>BHAH02</t>
  </si>
  <si>
    <t>Bharat Heavy Electricals Limited</t>
  </si>
  <si>
    <t>INE257A01026</t>
  </si>
  <si>
    <t>Electrical Equipment</t>
  </si>
  <si>
    <t>MAHI02</t>
  </si>
  <si>
    <t>Mahindra &amp; Mahindra Limited</t>
  </si>
  <si>
    <t>INE101A01026</t>
  </si>
  <si>
    <t>Automobiles</t>
  </si>
  <si>
    <t>SBAI02</t>
  </si>
  <si>
    <t>State Bank of India</t>
  </si>
  <si>
    <t>INE062A01020</t>
  </si>
  <si>
    <t>BHEL02</t>
  </si>
  <si>
    <t>Bharat Electronics Limited</t>
  </si>
  <si>
    <t>INE263A01024</t>
  </si>
  <si>
    <t>Aerospace &amp; Defense</t>
  </si>
  <si>
    <t>CANB02</t>
  </si>
  <si>
    <t>Canara Bank</t>
  </si>
  <si>
    <t>INE476A01022</t>
  </si>
  <si>
    <t>IDBK01</t>
  </si>
  <si>
    <t>IDFC First Bank Limited</t>
  </si>
  <si>
    <t>INE092T01019</t>
  </si>
  <si>
    <t>TISC03</t>
  </si>
  <si>
    <t>Tata Steel Limited</t>
  </si>
  <si>
    <t>INE081A01020</t>
  </si>
  <si>
    <t>Ferrous Metals</t>
  </si>
  <si>
    <t>SHTR02</t>
  </si>
  <si>
    <t>Shriram Finance Limited</t>
  </si>
  <si>
    <t>INE721A01047</t>
  </si>
  <si>
    <t>Finance</t>
  </si>
  <si>
    <t>ULCC01</t>
  </si>
  <si>
    <t>UltraTech Cement Limited</t>
  </si>
  <si>
    <t>INE481G01011</t>
  </si>
  <si>
    <t>Cement &amp; Cement Products</t>
  </si>
  <si>
    <t>NMDC01</t>
  </si>
  <si>
    <t>NMDC Limited</t>
  </si>
  <si>
    <t>INE584A01023</t>
  </si>
  <si>
    <t>Minerals &amp; Mining</t>
  </si>
  <si>
    <t>GMRI03</t>
  </si>
  <si>
    <t>GMR Airports Limited</t>
  </si>
  <si>
    <t>INE776C01039</t>
  </si>
  <si>
    <t>Transport Infrastructure</t>
  </si>
  <si>
    <t>EIML02</t>
  </si>
  <si>
    <t>Eicher Motors Limited</t>
  </si>
  <si>
    <t>INE066A01021</t>
  </si>
  <si>
    <t>BAFL03</t>
  </si>
  <si>
    <t>Bajaj Finance Limited</t>
  </si>
  <si>
    <t>INE296A01032</t>
  </si>
  <si>
    <t>PUBA02</t>
  </si>
  <si>
    <t>Punjab National Bank</t>
  </si>
  <si>
    <t>INE160A01022</t>
  </si>
  <si>
    <t>HALT02</t>
  </si>
  <si>
    <t>Hindustan Aeronautics Limited</t>
  </si>
  <si>
    <t>INE066F01020</t>
  </si>
  <si>
    <t>BKBA02</t>
  </si>
  <si>
    <t>Bank of Baroda</t>
  </si>
  <si>
    <t>INE028A01039</t>
  </si>
  <si>
    <t>SPIL03</t>
  </si>
  <si>
    <t>Sun Pharmaceutical Industries Limited</t>
  </si>
  <si>
    <t>INE044A01036</t>
  </si>
  <si>
    <t>Pharmaceuticals &amp; Biotechnology</t>
  </si>
  <si>
    <t>BAND01</t>
  </si>
  <si>
    <t>Bandhan Bank Limited</t>
  </si>
  <si>
    <t>INE545U01014</t>
  </si>
  <si>
    <t>DLFL01</t>
  </si>
  <si>
    <t>DLF Limited</t>
  </si>
  <si>
    <t>INE271C01023</t>
  </si>
  <si>
    <t>Realty</t>
  </si>
  <si>
    <t>GRAS02</t>
  </si>
  <si>
    <t>Grasim Industries Limited</t>
  </si>
  <si>
    <t>INE047A01021</t>
  </si>
  <si>
    <t>NBCC03</t>
  </si>
  <si>
    <t>NBCC (India) Limited</t>
  </si>
  <si>
    <t>INE095N01031</t>
  </si>
  <si>
    <t>Construction</t>
  </si>
  <si>
    <t>ZMPL01</t>
  </si>
  <si>
    <t>Eternal Limited</t>
  </si>
  <si>
    <t>INE758T01015</t>
  </si>
  <si>
    <t>Retailing</t>
  </si>
  <si>
    <t>CIPL03</t>
  </si>
  <si>
    <t>Cipla Limited</t>
  </si>
  <si>
    <t>INE059A01026</t>
  </si>
  <si>
    <t>NTPC01</t>
  </si>
  <si>
    <t>NTPC Limited</t>
  </si>
  <si>
    <t>INE733E01010</t>
  </si>
  <si>
    <t>Power</t>
  </si>
  <si>
    <t>TPOW02</t>
  </si>
  <si>
    <t>Tata Power Company Limited</t>
  </si>
  <si>
    <t>INE245A01021</t>
  </si>
  <si>
    <t>TWAT02</t>
  </si>
  <si>
    <t>Titan Company Limited</t>
  </si>
  <si>
    <t>INE280A01028</t>
  </si>
  <si>
    <t>Consumer Durables</t>
  </si>
  <si>
    <t>IHOT02</t>
  </si>
  <si>
    <t>The Indian Hotels Company Limited</t>
  </si>
  <si>
    <t>INE053A01029</t>
  </si>
  <si>
    <t>Leisure Services</t>
  </si>
  <si>
    <t>GLPH03</t>
  </si>
  <si>
    <t>Glenmark Pharmaceuticals Limited</t>
  </si>
  <si>
    <t>INE935A01035</t>
  </si>
  <si>
    <t>COAL01</t>
  </si>
  <si>
    <t>Coal India Limited</t>
  </si>
  <si>
    <t>INE522F01014</t>
  </si>
  <si>
    <t>Consumable Fuels</t>
  </si>
  <si>
    <t>RELS01</t>
  </si>
  <si>
    <t>Jio Financial Services Limited</t>
  </si>
  <si>
    <t>INE758E01017</t>
  </si>
  <si>
    <t>BFSL02</t>
  </si>
  <si>
    <t>Bajaj Finserv Limited</t>
  </si>
  <si>
    <t>INE918I01026</t>
  </si>
  <si>
    <t>SAIL01</t>
  </si>
  <si>
    <t>Steel Authority of India Limited</t>
  </si>
  <si>
    <t>INE114A01011</t>
  </si>
  <si>
    <t>BIOC01</t>
  </si>
  <si>
    <t>Biocon Limited</t>
  </si>
  <si>
    <t>INE376G01013</t>
  </si>
  <si>
    <t>LICH02</t>
  </si>
  <si>
    <t>LIC Housing Finance Limited</t>
  </si>
  <si>
    <t>INE115A01026</t>
  </si>
  <si>
    <t>ITCL02</t>
  </si>
  <si>
    <t>ITC Limited</t>
  </si>
  <si>
    <t>INE154A01025</t>
  </si>
  <si>
    <t>Diversified FMCG</t>
  </si>
  <si>
    <t>RATN01</t>
  </si>
  <si>
    <t>RBL Bank Limited</t>
  </si>
  <si>
    <t>INE976G01028</t>
  </si>
  <si>
    <t>ABFS01</t>
  </si>
  <si>
    <t>Aditya Birla Capital Limited</t>
  </si>
  <si>
    <t>INE674K01013</t>
  </si>
  <si>
    <t>VNBL03</t>
  </si>
  <si>
    <t>Varun Beverages Limited</t>
  </si>
  <si>
    <t>INE200M01039</t>
  </si>
  <si>
    <t>Beverages</t>
  </si>
  <si>
    <t>JVSL04</t>
  </si>
  <si>
    <t>JSW Steel Limited</t>
  </si>
  <si>
    <t>INE019A01038</t>
  </si>
  <si>
    <t>CHEL02</t>
  </si>
  <si>
    <t>Zydus Lifesciences Limited</t>
  </si>
  <si>
    <t>INE010B01027</t>
  </si>
  <si>
    <t>HINI02</t>
  </si>
  <si>
    <t>Hindalco Industries Limited</t>
  </si>
  <si>
    <t>INE038A01020</t>
  </si>
  <si>
    <t>Non - Ferrous Metals</t>
  </si>
  <si>
    <t>ONGC02</t>
  </si>
  <si>
    <t>Oil &amp; Natural Gas Corporation Limited</t>
  </si>
  <si>
    <t>INE213A01029</t>
  </si>
  <si>
    <t>Oil</t>
  </si>
  <si>
    <t>MAUD01</t>
  </si>
  <si>
    <t>Maruti Suzuki India Limited</t>
  </si>
  <si>
    <t>INE585B01010</t>
  </si>
  <si>
    <t>BINL01</t>
  </si>
  <si>
    <t>Indus Towers Limited</t>
  </si>
  <si>
    <t>INE121J01017</t>
  </si>
  <si>
    <t>DABU02</t>
  </si>
  <si>
    <t>Dabur India Limited</t>
  </si>
  <si>
    <t>INE016A01026</t>
  </si>
  <si>
    <t>Personal Products</t>
  </si>
  <si>
    <t>CGCE01</t>
  </si>
  <si>
    <t>Crompton Greaves Consumer Electricals Limited</t>
  </si>
  <si>
    <t>INE299U01018</t>
  </si>
  <si>
    <t>LARS02</t>
  </si>
  <si>
    <t>Larsen &amp; Toubro Limited</t>
  </si>
  <si>
    <t>INE018A01030</t>
  </si>
  <si>
    <t>INOW01</t>
  </si>
  <si>
    <t>Inox Wind Limited</t>
  </si>
  <si>
    <t>INE066P01011</t>
  </si>
  <si>
    <t>ONCO02</t>
  </si>
  <si>
    <t>One 97 Communications Limited</t>
  </si>
  <si>
    <t>INE982J01020</t>
  </si>
  <si>
    <t>Financial Technology (Fintech)</t>
  </si>
  <si>
    <t>MACR01</t>
  </si>
  <si>
    <t>Lodha Developers Limited</t>
  </si>
  <si>
    <t>INE670K01029</t>
  </si>
  <si>
    <t>PHFP02</t>
  </si>
  <si>
    <t>PNB Housing Finance Limited</t>
  </si>
  <si>
    <t>INE572E01012</t>
  </si>
  <si>
    <t>CHLO02</t>
  </si>
  <si>
    <t>Exide Industries Limited</t>
  </si>
  <si>
    <t>INE302A01020</t>
  </si>
  <si>
    <t>Auto Components</t>
  </si>
  <si>
    <t>DIVI02</t>
  </si>
  <si>
    <t>Divi's Laboratories Limited</t>
  </si>
  <si>
    <t>INE361B01024</t>
  </si>
  <si>
    <t>GODP02</t>
  </si>
  <si>
    <t>Godrej Properties Limited</t>
  </si>
  <si>
    <t>INE484J01027</t>
  </si>
  <si>
    <t>YESB03</t>
  </si>
  <si>
    <t>Yes Bank Limited</t>
  </si>
  <si>
    <t>INE528G01035</t>
  </si>
  <si>
    <t>TELC03</t>
  </si>
  <si>
    <t>Tata Motors Passenger Vehicles Limited</t>
  </si>
  <si>
    <t>INE155A01022</t>
  </si>
  <si>
    <t>TTEA02</t>
  </si>
  <si>
    <t>Tata Consumer Products Limited</t>
  </si>
  <si>
    <t>INE192A01025</t>
  </si>
  <si>
    <t>Agricultural Food &amp; other Products</t>
  </si>
  <si>
    <t>HLEL02</t>
  </si>
  <si>
    <t>Hindustan Unilever Limited</t>
  </si>
  <si>
    <t>INE030A01027</t>
  </si>
  <si>
    <t>IOIC01</t>
  </si>
  <si>
    <t>Indian Oil Corporation Limited</t>
  </si>
  <si>
    <t>INE242A01010</t>
  </si>
  <si>
    <t>HPEC01</t>
  </si>
  <si>
    <t>Hindustan Petroleum Corporation Limited</t>
  </si>
  <si>
    <t>INE094A01015</t>
  </si>
  <si>
    <t>HAIL03</t>
  </si>
  <si>
    <t>Havells India Limited</t>
  </si>
  <si>
    <t>INE176B01034</t>
  </si>
  <si>
    <t>PHMI02</t>
  </si>
  <si>
    <t>The Phoenix Mills Limited</t>
  </si>
  <si>
    <t>INE211B01039</t>
  </si>
  <si>
    <t>PGCI01</t>
  </si>
  <si>
    <t>Power Grid Corporation of India Limited</t>
  </si>
  <si>
    <t>INE752E01010</t>
  </si>
  <si>
    <t>SLIF01</t>
  </si>
  <si>
    <t>SBI Life Insurance Company Limited</t>
  </si>
  <si>
    <t>INE123W01016</t>
  </si>
  <si>
    <t>Insurance</t>
  </si>
  <si>
    <t>SAEL02</t>
  </si>
  <si>
    <t>TVS Motor Company Limited</t>
  </si>
  <si>
    <t>INE494B01023</t>
  </si>
  <si>
    <t>LAUR02</t>
  </si>
  <si>
    <t>Laurus Labs Limited</t>
  </si>
  <si>
    <t>INE947Q01028</t>
  </si>
  <si>
    <t>CHOL02</t>
  </si>
  <si>
    <t>Cholamandalam Investment and Finance Company Ltd</t>
  </si>
  <si>
    <t>INE121A01024</t>
  </si>
  <si>
    <t>$0.00%</t>
  </si>
  <si>
    <t>Sub Total</t>
  </si>
  <si>
    <t>(b) Unlisted</t>
  </si>
  <si>
    <t>NIL</t>
  </si>
  <si>
    <t>Total</t>
  </si>
  <si>
    <t>Money Market Instruments</t>
  </si>
  <si>
    <t>Certificate of Deposit</t>
  </si>
  <si>
    <t>SIDB611</t>
  </si>
  <si>
    <t>Small Industries Dev Bank of India (09/07/2026)</t>
  </si>
  <si>
    <t>INE556F16BJ9</t>
  </si>
  <si>
    <t>CARE A1+</t>
  </si>
  <si>
    <t>HDFB1030</t>
  </si>
  <si>
    <t>HDFC Bank Limited (21/12/2026)</t>
  </si>
  <si>
    <t>INE040A16II2</t>
  </si>
  <si>
    <t>CRISIL A1+</t>
  </si>
  <si>
    <t>CANB1080</t>
  </si>
  <si>
    <t>Canara Bank (08/01/2027)</t>
  </si>
  <si>
    <t>INE476A16F94</t>
  </si>
  <si>
    <t>INBK515</t>
  </si>
  <si>
    <t>Indian Bank (12/01/2027)</t>
  </si>
  <si>
    <t>INE562A16QE7</t>
  </si>
  <si>
    <t>NBAR873</t>
  </si>
  <si>
    <t>National Bank For Agriculture and Rural Development (27/01/2027)</t>
  </si>
  <si>
    <t>INE261F16AG4</t>
  </si>
  <si>
    <t>SIDB660</t>
  </si>
  <si>
    <t>Small Industries Dev Bank of India (26/02/2027) #</t>
  </si>
  <si>
    <t>INE556F16CC2</t>
  </si>
  <si>
    <t>HDFB1015</t>
  </si>
  <si>
    <t>HDFC Bank Limited (11/09/2026) #</t>
  </si>
  <si>
    <t>INE040A16HN4</t>
  </si>
  <si>
    <t>BKBA548</t>
  </si>
  <si>
    <t>Bank of Baroda (25/11/2026) #</t>
  </si>
  <si>
    <t>INE028A16KK9</t>
  </si>
  <si>
    <t>IND A1+</t>
  </si>
  <si>
    <t>Treasury Bill</t>
  </si>
  <si>
    <t>TBIL2611</t>
  </si>
  <si>
    <t>364 Days Tbill (MD 15/01/2027)</t>
  </si>
  <si>
    <t>IN002025Z419</t>
  </si>
  <si>
    <t>Sovereign</t>
  </si>
  <si>
    <t>Others</t>
  </si>
  <si>
    <t>Mutual Fund Units</t>
  </si>
  <si>
    <t>143269</t>
  </si>
  <si>
    <t>Parag Parikh Liquid Fund- Direct Plan- Growth</t>
  </si>
  <si>
    <t>INF879O01068</t>
  </si>
  <si>
    <t xml:space="preserve"> </t>
  </si>
  <si>
    <t>Reverse Repo / TREPS</t>
  </si>
  <si>
    <t>TRP_010726</t>
  </si>
  <si>
    <t>Net Receivables / (Payables)</t>
  </si>
  <si>
    <t>GRAND TOTAL</t>
  </si>
  <si>
    <t>Derivatives</t>
  </si>
  <si>
    <t>Long / (Short)</t>
  </si>
  <si>
    <t>Market value 
(Rs. in Lakhs)</t>
  </si>
  <si>
    <t>% to AUM</t>
  </si>
  <si>
    <t>Notes &amp; Symbols</t>
  </si>
  <si>
    <t>Index / Stock Futures</t>
  </si>
  <si>
    <t>HDFBJUL26</t>
  </si>
  <si>
    <t>HDFC Bank Limited July 2026 Future</t>
  </si>
  <si>
    <t>(Short)</t>
  </si>
  <si>
    <t>UTIBJUL26</t>
  </si>
  <si>
    <t>Axis Bank Limited July 2026 Future</t>
  </si>
  <si>
    <t>RINDJUL26</t>
  </si>
  <si>
    <t>Reliance Industries Limited July 2026 Future</t>
  </si>
  <si>
    <t>BTVLAUG26</t>
  </si>
  <si>
    <t>Bharti Airtel Limited August 2026 Future</t>
  </si>
  <si>
    <t>IBCLJUL26</t>
  </si>
  <si>
    <t>ICICI Bank Limited July 2026 Future</t>
  </si>
  <si>
    <t>KMBKJUL26</t>
  </si>
  <si>
    <t>Kotak Mahindra Bank Limited July 2026 Future</t>
  </si>
  <si>
    <t>BHAHJUL26</t>
  </si>
  <si>
    <t>Bharat Heavy Electricals Limited July 2026 Future</t>
  </si>
  <si>
    <t>MAHIJUL26</t>
  </si>
  <si>
    <t>Mahindra &amp; Mahindra Limited July 2026 Future</t>
  </si>
  <si>
    <t>SBAIJUL26</t>
  </si>
  <si>
    <t>State Bank of India July 2026 Future</t>
  </si>
  <si>
    <t>BHELJUL26</t>
  </si>
  <si>
    <t>Bharat Electronics Limited July 2026 Future</t>
  </si>
  <si>
    <t>CANBJUL26</t>
  </si>
  <si>
    <t>Canara Bank July 2026 Future</t>
  </si>
  <si>
    <t>IDBKJUL26</t>
  </si>
  <si>
    <t>IDFC First Bank Limited July 2026 Future</t>
  </si>
  <si>
    <t>TISCJUL26</t>
  </si>
  <si>
    <t>Tata Steel Limited July 2026 Future</t>
  </si>
  <si>
    <t>SHTRJUL26</t>
  </si>
  <si>
    <t>Shriram Finance Limited July 2026 Future</t>
  </si>
  <si>
    <t>ULCCJUL26</t>
  </si>
  <si>
    <t>UltraTech Cement Limited July 2026 Future</t>
  </si>
  <si>
    <t>NMDCJUL26</t>
  </si>
  <si>
    <t>NMDC Limited July 2026 Future</t>
  </si>
  <si>
    <t>IBCLAUG26</t>
  </si>
  <si>
    <t>ICICI Bank Limited August 2026 Future</t>
  </si>
  <si>
    <t>GMRIJUL26</t>
  </si>
  <si>
    <t>GMR Airports Limited July 2026 Future</t>
  </si>
  <si>
    <t>EIMLJUL26</t>
  </si>
  <si>
    <t>Eicher Motors Limited July 2026 Future</t>
  </si>
  <si>
    <t>BAFLJUL26</t>
  </si>
  <si>
    <t>Bajaj Finance Limited July 2026 Future</t>
  </si>
  <si>
    <t>PUBAJUL26</t>
  </si>
  <si>
    <t>Punjab National Bank July 2026 Future</t>
  </si>
  <si>
    <t>HALTJUL26</t>
  </si>
  <si>
    <t>Hindustan Aeronautics Limited July 2026 Future</t>
  </si>
  <si>
    <t>BKBAJUL26</t>
  </si>
  <si>
    <t>Bank of Baroda July 2026 Future</t>
  </si>
  <si>
    <t>SPILJUL26</t>
  </si>
  <si>
    <t>Sun Pharmaceutical Industries Limited July 2026 Future</t>
  </si>
  <si>
    <t>BANDJUL26</t>
  </si>
  <si>
    <t>Bandhan Bank Limited July 2026 Future</t>
  </si>
  <si>
    <t>DLFLAUG26</t>
  </si>
  <si>
    <t>DLF Limited August 2026 Future</t>
  </si>
  <si>
    <t>NBCCJUL26</t>
  </si>
  <si>
    <t>NBCC (India) Limited July 2026 Future</t>
  </si>
  <si>
    <t>ZMPLJUL26</t>
  </si>
  <si>
    <t>Eternal Limited July 2026 Future</t>
  </si>
  <si>
    <t>GRASJUL26</t>
  </si>
  <si>
    <t>Grasim Industries Limited July 2026 Future</t>
  </si>
  <si>
    <t>CIPLJUL26</t>
  </si>
  <si>
    <t>Cipla Limited July 2026 Future</t>
  </si>
  <si>
    <t>NTPCJUL26</t>
  </si>
  <si>
    <t>NTPC Limited July 2026 Future</t>
  </si>
  <si>
    <t>TPOWJUL26</t>
  </si>
  <si>
    <t>Tata Power Company Limited July 2026 Future</t>
  </si>
  <si>
    <t>TWATJUL26</t>
  </si>
  <si>
    <t>Titan Company Limited July 2026 Future</t>
  </si>
  <si>
    <t>IHOTJUL26</t>
  </si>
  <si>
    <t>The Indian Hotels Company Limited July 2026 Future</t>
  </si>
  <si>
    <t>GLPHJUL26</t>
  </si>
  <si>
    <t>Glenmark Pharmaceuticals Limited July 2026 Future</t>
  </si>
  <si>
    <t>RELSJUL26</t>
  </si>
  <si>
    <t>Jio Financial Services Limited July 2026 Future</t>
  </si>
  <si>
    <t>COALJUL26</t>
  </si>
  <si>
    <t>Coal India Limited July 2026 Future</t>
  </si>
  <si>
    <t>BFSLJUL26</t>
  </si>
  <si>
    <t>Bajaj Finserv Limited July 2026 Future</t>
  </si>
  <si>
    <t>BIOCJUL26</t>
  </si>
  <si>
    <t>Biocon Limited July 2026 Future</t>
  </si>
  <si>
    <t>SAILJUL26</t>
  </si>
  <si>
    <t>Steel Authority of India Limited July 2026 Future</t>
  </si>
  <si>
    <t>LICHJUL26</t>
  </si>
  <si>
    <t>LIC Housing Finance Limited July 2026 Future</t>
  </si>
  <si>
    <t>ITCLJUL26</t>
  </si>
  <si>
    <t>ITC Limited July 2026 Future</t>
  </si>
  <si>
    <t>ABFSJUL26</t>
  </si>
  <si>
    <t>Aditya Birla Capital Limited July 2026 Future</t>
  </si>
  <si>
    <t>RTBKJUL26</t>
  </si>
  <si>
    <t>RBL Bank Limited July 2026 Future</t>
  </si>
  <si>
    <t>VNBLJUL26</t>
  </si>
  <si>
    <t>Varun Beverages Limited July 2026 Future</t>
  </si>
  <si>
    <t>JVSLJUL26</t>
  </si>
  <si>
    <t>JSW Steel Limited July 2026 Future</t>
  </si>
  <si>
    <t>CHELJUL26</t>
  </si>
  <si>
    <t>Zydus Lifesciences Limited July 2026 Future</t>
  </si>
  <si>
    <t>HINIJUL26</t>
  </si>
  <si>
    <t>Hindalco Industries Limited July 2026 Future</t>
  </si>
  <si>
    <t>ONGCJUL26</t>
  </si>
  <si>
    <t>Oil &amp; Natural Gas Corporation Limited July 2026 Future</t>
  </si>
  <si>
    <t>DABUJUL26</t>
  </si>
  <si>
    <t>Dabur India Limited July 2026 Future</t>
  </si>
  <si>
    <t>BINLJUL26</t>
  </si>
  <si>
    <t>Indus Towers Limited July 2026 Future</t>
  </si>
  <si>
    <t>MAUDJUL26</t>
  </si>
  <si>
    <t>Maruti Suzuki India Limited July 2026 Future</t>
  </si>
  <si>
    <t>CGCEJUL26</t>
  </si>
  <si>
    <t>Crompton Greaves Consumer Electricals Limited July 2026 Future</t>
  </si>
  <si>
    <t>LARSJUL26</t>
  </si>
  <si>
    <t>Larsen &amp; Toubro Limited July 2026 Future</t>
  </si>
  <si>
    <t>GRASAUG26</t>
  </si>
  <si>
    <t>Grasim Industries Limited August 2026 Future</t>
  </si>
  <si>
    <t>INOWJUL26</t>
  </si>
  <si>
    <t>Inox Wind Limited July 2026 Future</t>
  </si>
  <si>
    <t>MACRJUL26</t>
  </si>
  <si>
    <t>Lodha Developers Limited July 2026 Future</t>
  </si>
  <si>
    <t>ONCOJUL26</t>
  </si>
  <si>
    <t>One 97 Communications Limited July 2026 Future</t>
  </si>
  <si>
    <t>CHLOJUL26</t>
  </si>
  <si>
    <t>Exide Industries Limited July 2026 Future</t>
  </si>
  <si>
    <t>PHFPJUL26</t>
  </si>
  <si>
    <t>PNB Housing Finance Limited July 2026 Future</t>
  </si>
  <si>
    <t>DIVIJUL26</t>
  </si>
  <si>
    <t>Divi's Laboratories Limited July 2026 Future</t>
  </si>
  <si>
    <t>GODPJUL26</t>
  </si>
  <si>
    <t>Godrej Properties Limited July 2026 Future</t>
  </si>
  <si>
    <t>HLELJUL26</t>
  </si>
  <si>
    <t>Hindustan Unilever Limited July 2026 Future</t>
  </si>
  <si>
    <t>TTEAJUL26</t>
  </si>
  <si>
    <t>Tata Consumer Products Limited July 2026 Future</t>
  </si>
  <si>
    <t>TELCJUL26</t>
  </si>
  <si>
    <t>Tata Motors Passenger Vehicles Limited July 2026 Future</t>
  </si>
  <si>
    <t>YESBJUL26</t>
  </si>
  <si>
    <t>Yes Bank Limited July 2026 Future</t>
  </si>
  <si>
    <t>IOICJUL26</t>
  </si>
  <si>
    <t>Indian Oil Corporation Limited July 2026 Future</t>
  </si>
  <si>
    <t>HPECJUL26</t>
  </si>
  <si>
    <t>Hindustan Petroleum Corporation Limited July 2026 Future</t>
  </si>
  <si>
    <t>PGCIJUL26</t>
  </si>
  <si>
    <t>Power Grid Corporation of India Limited July 2026 Future</t>
  </si>
  <si>
    <t>PHMIJUL26</t>
  </si>
  <si>
    <t>The Phoenix Mills Limited July 2026 Future</t>
  </si>
  <si>
    <t>HAILJUL26</t>
  </si>
  <si>
    <t>Havells India Limited July 2026 Future</t>
  </si>
  <si>
    <t>SLIFJUL26</t>
  </si>
  <si>
    <t>SBI Life Insurance Company Limited July 2026 Future</t>
  </si>
  <si>
    <t>LAURJUL26</t>
  </si>
  <si>
    <t>Laurus Labs Limited July 2026 Future</t>
  </si>
  <si>
    <t>SAELJUL26</t>
  </si>
  <si>
    <t>TVS Motor Company Limited July 2026 Future</t>
  </si>
  <si>
    <t>CHOLJUL26</t>
  </si>
  <si>
    <t>Cholamandalam Investment and Finance Company Ltd July 2026 Future</t>
  </si>
  <si>
    <t># Traded</t>
  </si>
  <si>
    <t xml:space="preserve">$  Less Than 0.01% of Net Asset Value </t>
  </si>
  <si>
    <t>~ Yield to Maturity (YTM) as on June 30, 2026</t>
  </si>
  <si>
    <t>^ Pursuant to AMFI circular no. 135/BP/91/2020-21, Yield to Call (YTC) for AT-1 bonds and Tier-2 bonds as on June 30, 2026</t>
  </si>
  <si>
    <t>Notes:</t>
  </si>
  <si>
    <t>1.  Total value provided for securities classified as below investment grade or default and its percentage to NAV - NIL</t>
  </si>
  <si>
    <t>Name of security</t>
  </si>
  <si>
    <t>ISIN Code</t>
  </si>
  <si>
    <t>Net receivable/ market value</t>
  </si>
  <si>
    <t>Total amount due (including principal and interest)</t>
  </si>
  <si>
    <t>(Rs. in Lakhs)</t>
  </si>
  <si>
    <t>(as % to NAV)</t>
  </si>
  <si>
    <t>2.   Total value and percentage of Illiquid Equity Shares: Nil</t>
  </si>
  <si>
    <t>3.   Plan wise per unit Net Asset Value are as follows:</t>
  </si>
  <si>
    <t>Plan / Option</t>
  </si>
  <si>
    <t>Parag Parikh Arbitrage Fund - Direct Plan Growth</t>
  </si>
  <si>
    <t>Parag Parikh Arbitrage Fund - Regular Plan Growth</t>
  </si>
  <si>
    <t>4.   Total IDCW* (Net) declared during the period ended Jun 2026  - Nil</t>
  </si>
  <si>
    <t>5.   Total Bonus declared during the period ended  30 June 2026 - Nil</t>
  </si>
  <si>
    <t>6.    Total outstanding exposure in derivative instruments as on Jun 2026: Rs. (19744397818.25)</t>
  </si>
  <si>
    <t xml:space="preserve">       (Gross exposure means sum of all long and short positions in derivatives)</t>
  </si>
  <si>
    <t>7.    Total investment in Foreign Securities / ADRs / GDRs as on 30 Jun 2026: Rs. Nil</t>
  </si>
  <si>
    <t>8.    Total Commission paid in the month of Jun 2026: Rs. 1137392.42</t>
  </si>
  <si>
    <t>9.    Total Brokerage paid for Buying/ Selling of Investment for Jun 2026 is Rs.2233221.61</t>
  </si>
  <si>
    <t>10.  Portfolio Turnover Ratio (Including Equity Arbitrage): 932.59</t>
  </si>
  <si>
    <t>11.  Portfolio Turnover Ratio (Excluding Equity Arbitrage): Nil</t>
  </si>
  <si>
    <t>12.  Repo transactions in corporate debt securities during the period ending Jun 2026 is Nil.</t>
  </si>
  <si>
    <t>13.  Deviation from the valuation prices given by valuation agencies: NIL</t>
  </si>
  <si>
    <t>14.  Disclosure for investments in derivative instruments</t>
  </si>
  <si>
    <t>Futures Price when purchased 
( Rs. Per unit)</t>
  </si>
  <si>
    <t>Current price of the contract
( Rs. Per unit)</t>
  </si>
  <si>
    <t>Margin maintained in Rs. Lakhs</t>
  </si>
  <si>
    <t xml:space="preserve">For the period 01-Jun-2026 to 30-Jun-2026, the following details specified for hedging transactions through futures which have been squared off/expired : </t>
  </si>
  <si>
    <t>Total Number of contracts where futures were bought (opening balance)</t>
  </si>
  <si>
    <t>Total Number of contracts where futures were bought</t>
  </si>
  <si>
    <t>Total Number of contracts where futures were sold (opening balance)</t>
  </si>
  <si>
    <t>Total Number of contracts where futures were sold</t>
  </si>
  <si>
    <t>Gross Notional Value of contracts where futures were bought (opening balance) Rs.</t>
  </si>
  <si>
    <t>Gross Notional Value of contracts where futures were bought Rs.</t>
  </si>
  <si>
    <t>Gross Notional Value of contracts where futures were sold (opening balance) Rs.</t>
  </si>
  <si>
    <t>Gross Notional Value of contracts where futures were sold Rs.</t>
  </si>
  <si>
    <t>Net Profit/Loss value on all contracts combined Rs.</t>
  </si>
  <si>
    <t>Exposure created due to over hedging through futures (quantity of hedging position exceeding the quantity of existing position being hedged) is Nil.</t>
  </si>
  <si>
    <t>B. Other than Hedging Positions through Futures as on 30-Jun-2026 : Nil</t>
  </si>
  <si>
    <t>C. Hedging Position through Put Option as on 30-Jun-2026 : Nil</t>
  </si>
  <si>
    <t>D. Other than Hedging Positions through Options as on 30-Jun-2026: Nil</t>
  </si>
  <si>
    <t>Total exposure through options as a % of net assets : Nil</t>
  </si>
  <si>
    <t>For the period 01-Jun-2026 to 30-Jun-2026, the following details specified for non-hedging transactions through options which have already been exercised/expired :Nil</t>
  </si>
  <si>
    <t>E. Hedging Positions through swaps as on 30-Jun-2026: Nil</t>
  </si>
  <si>
    <t xml:space="preserve">Lumpsum Investment Performance </t>
  </si>
  <si>
    <t>Date</t>
  </si>
  <si>
    <t>Scheme</t>
  </si>
  <si>
    <t>Benchmark</t>
  </si>
  <si>
    <t>Index</t>
  </si>
  <si>
    <t>Value of Investment of Rs. 10,000/-</t>
  </si>
  <si>
    <t>PPAF</t>
  </si>
  <si>
    <t>PPAF (Direct Plan)</t>
  </si>
  <si>
    <t>Nifty 50 Arbitrage Index</t>
  </si>
  <si>
    <t>CRISIL 1 Year T-Bill Index</t>
  </si>
  <si>
    <t>Since Inception (02 Nov, 2023)</t>
  </si>
  <si>
    <t>June 30, 2025 to June 30, 2026 (Last 1 Year)</t>
  </si>
  <si>
    <t>June 30, 2023 to June 30, 2026 (Last 3 Years)</t>
  </si>
  <si>
    <t>NA</t>
  </si>
  <si>
    <t>SIP Investment Performance - Parag Parikh Arbitrage Fund - Regular Plan - Growth</t>
  </si>
  <si>
    <t>Total Amount Invested</t>
  </si>
  <si>
    <t>Market value of Investment</t>
  </si>
  <si>
    <t>Returns (Annualised) (%)</t>
  </si>
  <si>
    <t>Nifty 50 Arbitrage Index Returns (Annualised) (%)</t>
  </si>
  <si>
    <t>CRISIL 1 Year T-Bill Index Returns (Annualised) (%)</t>
  </si>
  <si>
    <t>SIP Investment Performance - Parag Parikh Arbitrage Fund - Direct Plan - Growth</t>
  </si>
  <si>
    <t>Debt Quants as on  as on June 30, 2026</t>
  </si>
  <si>
    <t>Avg maturity of the fund (days)</t>
  </si>
  <si>
    <t>Modified duration (years)</t>
  </si>
  <si>
    <t>Macaulay Duration (years)</t>
  </si>
  <si>
    <t>YTM** ( Regular &amp; Direct )</t>
  </si>
  <si>
    <t>All the above debt quants calculated on amount invest in debt securities (including accured interest), deployment of funds in TREPS &amp; Reverse Repo and net receivables/payable.</t>
  </si>
  <si>
    <t>** YTM is calculated on the basis of annualised yield for all securities.</t>
  </si>
  <si>
    <t>This Product is suitable for investors who are seeking*</t>
  </si>
  <si>
    <t xml:space="preserve">      -    To generate income by investing in arbitrage opportunities</t>
  </si>
  <si>
    <t xml:space="preserve">      -    Predominantly investing in arbitrage opportunities in the cash and derivatives segment of the equity market.</t>
  </si>
  <si>
    <t xml:space="preserve">      *   Investors should consult their financial advisers if in doubt about whether the product is suitable for them.</t>
  </si>
  <si>
    <t>AMFI Tier 1 Benchmark’s Riskometer</t>
  </si>
  <si>
    <t>Scheme’s Riskometer</t>
  </si>
  <si>
    <t>(NIFTY 50Arbitrage (TRI))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</si>
</sst>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#,##0.00;\(#,##0.00\)"/>
    <numFmt numFmtId="165" formatCode="#,##0.00%;\(#,##0.00\)%"/>
    <numFmt numFmtId="166" formatCode="#,##0.00%"/>
    <numFmt numFmtId="167" formatCode="_(* #,##0.00_);_(* \(#,##0.00\);_(* &quot;-&quot;??_);_(@_)"/>
    <numFmt numFmtId="168" formatCode="[$-809]dd\ mmmm\ yyyy;@"/>
    <numFmt numFmtId="169" formatCode="0.0000"/>
    <numFmt numFmtId="170" formatCode="_(* #,##0_);_(* \(#,##0\);_(* &quot;-&quot;??_);_(@_)"/>
    <numFmt numFmtId="171" formatCode="#,##0.0000"/>
    <numFmt numFmtId="172" formatCode="_(* #,##0_);_(* \(#,##0\);_(* &quot;-&quot;_);_(* @_)"/>
    <numFmt numFmtId="173" formatCode="_(* #,##0.00_);_(* \(#,##0.00\);_(* &quot;-&quot;_);_(* 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FFFFFF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" fillId="0" borderId="0"/>
    <xf numFmtId="0" fontId="9" fillId="0" borderId="0"/>
    <xf numFmtId="0" fontId="1" fillId="0" borderId="0"/>
    <xf numFmtId="0" fontId="1" fillId="0" borderId="0"/>
  </cellStyleXfs>
  <cellXfs count="122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3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top" wrapText="1"/>
    </xf>
    <xf numFmtId="0" fontId="3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3" fontId="4" fillId="0" borderId="4" xfId="0" applyNumberFormat="1" applyFont="1" applyBorder="1" applyAlignment="1">
      <alignment horizontal="right" vertical="top" wrapText="1"/>
    </xf>
    <xf numFmtId="164" fontId="4" fillId="0" borderId="3" xfId="0" applyNumberFormat="1" applyFont="1" applyBorder="1" applyAlignment="1">
      <alignment horizontal="right" vertical="top" wrapText="1"/>
    </xf>
    <xf numFmtId="165" fontId="4" fillId="0" borderId="4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165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0" fontId="4" fillId="0" borderId="6" xfId="0" applyFont="1" applyBorder="1" applyAlignment="1">
      <alignment horizontal="left" vertical="top" wrapText="1"/>
    </xf>
    <xf numFmtId="166" fontId="4" fillId="0" borderId="3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0" fontId="3" fillId="0" borderId="7" xfId="0" applyFont="1" applyBorder="1" applyAlignment="1">
      <alignment horizontal="left" vertical="top" wrapText="1"/>
    </xf>
    <xf numFmtId="166" fontId="3" fillId="0" borderId="2" xfId="0" applyNumberFormat="1" applyFont="1" applyBorder="1" applyAlignment="1">
      <alignment horizontal="right" vertical="top" wrapText="1"/>
    </xf>
    <xf numFmtId="0" fontId="3" fillId="0" borderId="7" xfId="0" applyFont="1" applyBorder="1" applyAlignment="1">
      <alignment horizontal="right" vertical="top" wrapText="1"/>
    </xf>
    <xf numFmtId="4" fontId="4" fillId="0" borderId="0" xfId="0" applyNumberFormat="1" applyFont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6" fillId="0" borderId="8" xfId="0" applyFont="1" applyBorder="1" applyAlignment="1" applyProtection="1">
      <alignment wrapText="1"/>
      <protection locked="0"/>
    </xf>
    <xf numFmtId="0" fontId="3" fillId="0" borderId="8" xfId="0" applyFont="1" applyBorder="1" applyAlignment="1">
      <alignment horizontal="right" vertical="top" wrapText="1"/>
    </xf>
    <xf numFmtId="0" fontId="7" fillId="0" borderId="9" xfId="0" applyFont="1" applyBorder="1"/>
    <xf numFmtId="0" fontId="8" fillId="0" borderId="10" xfId="0" applyFont="1" applyBorder="1"/>
    <xf numFmtId="43" fontId="8" fillId="0" borderId="10" xfId="2" applyFont="1" applyFill="1" applyBorder="1"/>
    <xf numFmtId="43" fontId="8" fillId="0" borderId="11" xfId="2" applyFont="1" applyFill="1" applyBorder="1"/>
    <xf numFmtId="0" fontId="8" fillId="0" borderId="12" xfId="0" applyFont="1" applyBorder="1"/>
    <xf numFmtId="0" fontId="8" fillId="0" borderId="0" xfId="0" applyFont="1"/>
    <xf numFmtId="167" fontId="8" fillId="0" borderId="0" xfId="3" applyFont="1" applyFill="1" applyBorder="1" applyAlignment="1">
      <alignment horizontal="right"/>
    </xf>
    <xf numFmtId="43" fontId="8" fillId="0" borderId="0" xfId="2" applyFont="1" applyFill="1" applyBorder="1"/>
    <xf numFmtId="43" fontId="8" fillId="0" borderId="13" xfId="2" applyFont="1" applyFill="1" applyBorder="1"/>
    <xf numFmtId="0" fontId="8" fillId="0" borderId="8" xfId="0" applyFont="1" applyBorder="1" applyAlignment="1">
      <alignment vertical="center"/>
    </xf>
    <xf numFmtId="0" fontId="8" fillId="0" borderId="8" xfId="0" applyFont="1" applyBorder="1" applyAlignment="1">
      <alignment vertical="center" wrapText="1"/>
    </xf>
    <xf numFmtId="0" fontId="8" fillId="0" borderId="12" xfId="0" applyFont="1" applyBorder="1" applyAlignment="1">
      <alignment vertical="top"/>
    </xf>
    <xf numFmtId="168" fontId="7" fillId="0" borderId="0" xfId="4" applyNumberFormat="1" applyFont="1"/>
    <xf numFmtId="0" fontId="8" fillId="0" borderId="8" xfId="0" applyFont="1" applyBorder="1" applyAlignment="1">
      <alignment horizontal="left"/>
    </xf>
    <xf numFmtId="168" fontId="8" fillId="0" borderId="8" xfId="4" applyNumberFormat="1" applyFont="1" applyBorder="1"/>
    <xf numFmtId="0" fontId="8" fillId="0" borderId="0" xfId="4" applyFont="1"/>
    <xf numFmtId="169" fontId="2" fillId="0" borderId="8" xfId="0" applyNumberFormat="1" applyFont="1" applyBorder="1"/>
    <xf numFmtId="0" fontId="8" fillId="0" borderId="0" xfId="0" applyFont="1" applyAlignment="1">
      <alignment vertical="top"/>
    </xf>
    <xf numFmtId="170" fontId="8" fillId="0" borderId="0" xfId="2" applyNumberFormat="1" applyFont="1" applyFill="1" applyBorder="1"/>
    <xf numFmtId="170" fontId="8" fillId="0" borderId="13" xfId="2" applyNumberFormat="1" applyFont="1" applyFill="1" applyBorder="1"/>
    <xf numFmtId="4" fontId="8" fillId="0" borderId="0" xfId="0" applyNumberFormat="1" applyFont="1" applyAlignment="1">
      <alignment vertical="top"/>
    </xf>
    <xf numFmtId="4" fontId="8" fillId="0" borderId="0" xfId="2" applyNumberFormat="1" applyFont="1" applyFill="1" applyBorder="1" applyAlignment="1">
      <alignment vertical="top"/>
    </xf>
    <xf numFmtId="2" fontId="8" fillId="0" borderId="0" xfId="0" applyNumberFormat="1" applyFont="1" applyAlignment="1">
      <alignment horizontal="right"/>
    </xf>
    <xf numFmtId="0" fontId="8" fillId="0" borderId="12" xfId="5" applyFont="1" applyBorder="1" applyAlignment="1">
      <alignment vertical="top"/>
    </xf>
    <xf numFmtId="43" fontId="2" fillId="0" borderId="0" xfId="2" applyFont="1" applyFill="1" applyBorder="1"/>
    <xf numFmtId="4" fontId="2" fillId="0" borderId="0" xfId="0" applyNumberFormat="1" applyFont="1"/>
    <xf numFmtId="2" fontId="8" fillId="0" borderId="0" xfId="0" applyNumberFormat="1" applyFont="1" applyAlignment="1">
      <alignment vertical="top"/>
    </xf>
    <xf numFmtId="2" fontId="8" fillId="0" borderId="12" xfId="0" applyNumberFormat="1" applyFont="1" applyBorder="1" applyAlignment="1">
      <alignment vertical="top"/>
    </xf>
    <xf numFmtId="0" fontId="8" fillId="0" borderId="0" xfId="5" applyFont="1" applyAlignment="1">
      <alignment vertical="top"/>
    </xf>
    <xf numFmtId="171" fontId="7" fillId="0" borderId="0" xfId="5" applyNumberFormat="1" applyFont="1"/>
    <xf numFmtId="0" fontId="6" fillId="0" borderId="8" xfId="6" applyFont="1" applyBorder="1" applyAlignment="1">
      <alignment vertical="center"/>
    </xf>
    <xf numFmtId="0" fontId="6" fillId="0" borderId="8" xfId="6" applyFont="1" applyBorder="1" applyAlignment="1">
      <alignment vertical="center" wrapText="1"/>
    </xf>
    <xf numFmtId="43" fontId="6" fillId="0" borderId="8" xfId="2" applyFont="1" applyFill="1" applyBorder="1" applyAlignment="1">
      <alignment vertical="center"/>
    </xf>
    <xf numFmtId="43" fontId="6" fillId="0" borderId="8" xfId="2" applyFont="1" applyFill="1" applyBorder="1" applyAlignment="1">
      <alignment vertical="center" wrapText="1"/>
    </xf>
    <xf numFmtId="0" fontId="4" fillId="0" borderId="8" xfId="0" applyFont="1" applyBorder="1" applyAlignment="1">
      <alignment horizontal="left" vertical="top"/>
    </xf>
    <xf numFmtId="2" fontId="4" fillId="0" borderId="8" xfId="6" applyNumberFormat="1" applyFont="1" applyBorder="1" applyAlignment="1">
      <alignment horizontal="right" vertical="top"/>
    </xf>
    <xf numFmtId="164" fontId="4" fillId="0" borderId="8" xfId="0" applyNumberFormat="1" applyFont="1" applyBorder="1" applyAlignment="1">
      <alignment horizontal="right" vertical="top" wrapText="1"/>
    </xf>
    <xf numFmtId="165" fontId="4" fillId="0" borderId="8" xfId="0" applyNumberFormat="1" applyFont="1" applyBorder="1" applyAlignment="1">
      <alignment horizontal="right" vertical="top" wrapText="1"/>
    </xf>
    <xf numFmtId="43" fontId="7" fillId="0" borderId="14" xfId="2" applyFont="1" applyFill="1" applyBorder="1" applyAlignment="1">
      <alignment horizontal="center" vertical="center"/>
    </xf>
    <xf numFmtId="0" fontId="3" fillId="0" borderId="8" xfId="7" applyFont="1" applyBorder="1" applyAlignment="1">
      <alignment horizontal="left" vertical="top"/>
    </xf>
    <xf numFmtId="0" fontId="4" fillId="0" borderId="8" xfId="7" applyFont="1" applyBorder="1" applyAlignment="1">
      <alignment horizontal="left" vertical="top"/>
    </xf>
    <xf numFmtId="164" fontId="3" fillId="0" borderId="8" xfId="7" applyNumberFormat="1" applyFont="1" applyBorder="1" applyAlignment="1">
      <alignment horizontal="right" vertical="top"/>
    </xf>
    <xf numFmtId="165" fontId="3" fillId="0" borderId="8" xfId="7" applyNumberFormat="1" applyFont="1" applyBorder="1" applyAlignment="1">
      <alignment horizontal="right" vertical="top"/>
    </xf>
    <xf numFmtId="0" fontId="3" fillId="0" borderId="8" xfId="7" applyFont="1" applyBorder="1" applyAlignment="1">
      <alignment horizontal="right" vertical="top"/>
    </xf>
    <xf numFmtId="0" fontId="7" fillId="0" borderId="12" xfId="0" applyFont="1" applyBorder="1"/>
    <xf numFmtId="0" fontId="7" fillId="0" borderId="0" xfId="0" applyFont="1"/>
    <xf numFmtId="0" fontId="8" fillId="0" borderId="8" xfId="0" applyFont="1" applyBorder="1"/>
    <xf numFmtId="170" fontId="8" fillId="0" borderId="8" xfId="2" applyNumberFormat="1" applyFont="1" applyFill="1" applyBorder="1"/>
    <xf numFmtId="170" fontId="7" fillId="0" borderId="0" xfId="3" applyNumberFormat="1" applyFont="1" applyFill="1" applyBorder="1"/>
    <xf numFmtId="0" fontId="6" fillId="0" borderId="0" xfId="0" applyFont="1"/>
    <xf numFmtId="43" fontId="7" fillId="0" borderId="13" xfId="2" applyFont="1" applyFill="1" applyBorder="1"/>
    <xf numFmtId="170" fontId="8" fillId="0" borderId="0" xfId="3" applyNumberFormat="1" applyFont="1" applyFill="1" applyBorder="1"/>
    <xf numFmtId="4" fontId="8" fillId="0" borderId="0" xfId="3" applyNumberFormat="1" applyFont="1" applyFill="1" applyBorder="1"/>
    <xf numFmtId="167" fontId="8" fillId="0" borderId="0" xfId="3" applyFont="1" applyFill="1" applyBorder="1"/>
    <xf numFmtId="0" fontId="7" fillId="0" borderId="12" xfId="3" applyNumberFormat="1" applyFont="1" applyFill="1" applyBorder="1" applyAlignment="1">
      <alignment horizontal="left"/>
    </xf>
    <xf numFmtId="0" fontId="8" fillId="0" borderId="0" xfId="3" applyNumberFormat="1" applyFont="1" applyFill="1" applyBorder="1" applyAlignment="1">
      <alignment horizontal="left"/>
    </xf>
    <xf numFmtId="172" fontId="8" fillId="0" borderId="0" xfId="3" applyNumberFormat="1" applyFont="1" applyFill="1" applyBorder="1"/>
    <xf numFmtId="4" fontId="8" fillId="0" borderId="0" xfId="0" applyNumberFormat="1" applyFont="1"/>
    <xf numFmtId="173" fontId="8" fillId="0" borderId="0" xfId="0" applyNumberFormat="1" applyFont="1"/>
    <xf numFmtId="0" fontId="8" fillId="0" borderId="12" xfId="3" applyNumberFormat="1" applyFont="1" applyFill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0" xfId="0" applyFont="1" applyAlignment="1">
      <alignment horizontal="left"/>
    </xf>
    <xf numFmtId="170" fontId="8" fillId="0" borderId="0" xfId="0" applyNumberFormat="1" applyFont="1"/>
    <xf numFmtId="0" fontId="7" fillId="0" borderId="15" xfId="0" applyFont="1" applyBorder="1"/>
    <xf numFmtId="0" fontId="8" fillId="0" borderId="16" xfId="0" applyFont="1" applyBorder="1"/>
    <xf numFmtId="43" fontId="8" fillId="0" borderId="17" xfId="2" applyFont="1" applyFill="1" applyBorder="1"/>
    <xf numFmtId="0" fontId="8" fillId="0" borderId="0" xfId="0" applyFont="1" applyAlignment="1">
      <alignment wrapText="1"/>
    </xf>
    <xf numFmtId="0" fontId="7" fillId="0" borderId="8" xfId="0" applyFont="1" applyBorder="1" applyAlignment="1">
      <alignment wrapText="1"/>
    </xf>
    <xf numFmtId="0" fontId="7" fillId="0" borderId="8" xfId="0" applyFont="1" applyBorder="1" applyAlignment="1">
      <alignment horizontal="center" wrapText="1"/>
    </xf>
    <xf numFmtId="0" fontId="7" fillId="0" borderId="8" xfId="0" applyFont="1" applyBorder="1" applyAlignment="1">
      <alignment wrapText="1"/>
    </xf>
    <xf numFmtId="0" fontId="7" fillId="0" borderId="8" xfId="0" applyFont="1" applyBorder="1" applyAlignment="1">
      <alignment horizontal="center" wrapText="1"/>
    </xf>
    <xf numFmtId="0" fontId="8" fillId="0" borderId="8" xfId="0" applyFont="1" applyBorder="1" applyAlignment="1">
      <alignment wrapText="1"/>
    </xf>
    <xf numFmtId="10" fontId="8" fillId="0" borderId="8" xfId="1" applyNumberFormat="1" applyFont="1" applyFill="1" applyBorder="1" applyAlignment="1" applyProtection="1">
      <alignment horizontal="center"/>
      <protection locked="0"/>
    </xf>
    <xf numFmtId="1" fontId="2" fillId="0" borderId="8" xfId="0" applyNumberFormat="1" applyFont="1" applyBorder="1" applyAlignment="1" applyProtection="1">
      <alignment horizontal="center"/>
      <protection locked="0"/>
    </xf>
    <xf numFmtId="0" fontId="8" fillId="0" borderId="8" xfId="0" applyFont="1" applyBorder="1" applyAlignment="1">
      <alignment horizontal="left" vertical="center"/>
    </xf>
    <xf numFmtId="0" fontId="7" fillId="0" borderId="8" xfId="0" applyFont="1" applyBorder="1"/>
    <xf numFmtId="0" fontId="6" fillId="0" borderId="8" xfId="0" applyFont="1" applyBorder="1" applyAlignment="1">
      <alignment wrapText="1"/>
    </xf>
    <xf numFmtId="0" fontId="7" fillId="0" borderId="0" xfId="0" applyFont="1" applyAlignment="1">
      <alignment wrapText="1"/>
    </xf>
    <xf numFmtId="10" fontId="8" fillId="0" borderId="8" xfId="0" applyNumberFormat="1" applyFont="1" applyBorder="1" applyAlignment="1">
      <alignment vertical="center" wrapText="1"/>
    </xf>
    <xf numFmtId="1" fontId="8" fillId="0" borderId="8" xfId="0" applyNumberFormat="1" applyFont="1" applyBorder="1"/>
    <xf numFmtId="4" fontId="8" fillId="0" borderId="8" xfId="0" applyNumberFormat="1" applyFont="1" applyBorder="1"/>
    <xf numFmtId="0" fontId="6" fillId="0" borderId="8" xfId="0" applyFont="1" applyBorder="1" applyAlignment="1">
      <alignment horizontal="center" wrapText="1"/>
    </xf>
    <xf numFmtId="2" fontId="8" fillId="0" borderId="8" xfId="0" applyNumberFormat="1" applyFont="1" applyBorder="1"/>
    <xf numFmtId="169" fontId="8" fillId="0" borderId="8" xfId="0" applyNumberFormat="1" applyFont="1" applyBorder="1"/>
    <xf numFmtId="10" fontId="8" fillId="0" borderId="8" xfId="1" applyNumberFormat="1" applyFont="1" applyFill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8">
    <cellStyle name="Comma 2" xfId="3" xr:uid="{8152BA82-A17F-41BF-B246-4A7B901523BA}"/>
    <cellStyle name="Comma 3" xfId="2" xr:uid="{01E7EC33-853A-4C56-9297-664BB5FBD598}"/>
    <cellStyle name="Normal" xfId="0" builtinId="0"/>
    <cellStyle name="Normal 13" xfId="6" xr:uid="{4CBD777A-E20A-4532-8B2F-E74E08E5524E}"/>
    <cellStyle name="Normal 15" xfId="7" xr:uid="{9BAC8609-C1EF-45F6-B2A3-2D86CA5B6CAB}"/>
    <cellStyle name="Normal 2" xfId="4" xr:uid="{44500CF0-2C5F-4628-A000-BA5E4FF14D8B}"/>
    <cellStyle name="Normal 2 2" xfId="5" xr:uid="{91954938-F3D2-4808-84A3-3DDACBA73416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462915</xdr:colOff>
      <xdr:row>380</xdr:row>
      <xdr:rowOff>11430</xdr:rowOff>
    </xdr:from>
    <xdr:to>
      <xdr:col>4</xdr:col>
      <xdr:colOff>832485</xdr:colOff>
      <xdr:row>389</xdr:row>
      <xdr:rowOff>70485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21CF5E-7C86-4997-8DEB-731DD453B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4765" y="61657230"/>
          <a:ext cx="2560320" cy="1430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291465</xdr:colOff>
      <xdr:row>379</xdr:row>
      <xdr:rowOff>142875</xdr:rowOff>
    </xdr:from>
    <xdr:to>
      <xdr:col>1</xdr:col>
      <xdr:colOff>2817495</xdr:colOff>
      <xdr:row>389</xdr:row>
      <xdr:rowOff>49530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4996C30-F724-4FBA-BC59-062F11515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61636275"/>
          <a:ext cx="2526030" cy="1430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AMC\RAJU_from%2020032020\Fact%20Sheet\2026-27\June%202026\Monthly\Final\MONTHLY%20PORTFOLIO_JUNE26.xls" TargetMode="External"/><Relationship Id="rId1" Type="http://schemas.openxmlformats.org/officeDocument/2006/relationships/externalLinkPath" Target="MONTHLY%20PORTFOLIO_JUNE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PFCF"/>
      <sheetName val="PPLF"/>
      <sheetName val="PPTSF"/>
      <sheetName val="PPCHF"/>
      <sheetName val="PPAF"/>
      <sheetName val="PPDAAF"/>
      <sheetName val="PPLCF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EF262-DFE3-4280-9873-5189FA801E34}">
  <sheetPr>
    <outlinePr summaryBelow="0"/>
  </sheetPr>
  <dimension ref="A1:J379"/>
  <sheetViews>
    <sheetView tabSelected="1" workbookViewId="0">
      <selection activeCell="B27" sqref="B27"/>
    </sheetView>
  </sheetViews>
  <sheetFormatPr defaultColWidth="8.85546875" defaultRowHeight="12" x14ac:dyDescent="0.2"/>
  <cols>
    <col min="1" max="1" width="3.28515625" style="3" customWidth="1"/>
    <col min="2" max="2" width="47.28515625" style="3" customWidth="1"/>
    <col min="3" max="3" width="15.28515625" style="3" customWidth="1"/>
    <col min="4" max="4" width="17.5703125" style="3" customWidth="1"/>
    <col min="5" max="5" width="16.7109375" style="3" customWidth="1"/>
    <col min="6" max="6" width="18" style="3" customWidth="1"/>
    <col min="7" max="7" width="17.28515625" style="3" customWidth="1"/>
    <col min="8" max="8" width="10" style="3" bestFit="1" customWidth="1"/>
    <col min="9" max="9" width="10.5703125" style="3" customWidth="1"/>
    <col min="10" max="10" width="10.7109375" style="3" customWidth="1"/>
    <col min="11" max="16384" width="8.85546875" style="3"/>
  </cols>
  <sheetData>
    <row r="1" spans="1:10" ht="16.149999999999999" customHeight="1" x14ac:dyDescent="0.2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</row>
    <row r="2" spans="1:10" ht="13.15" customHeight="1" x14ac:dyDescent="0.2">
      <c r="A2" s="1"/>
      <c r="B2" s="4"/>
      <c r="C2" s="1"/>
      <c r="D2" s="1"/>
      <c r="E2" s="1"/>
      <c r="F2" s="1"/>
      <c r="G2" s="1"/>
      <c r="H2" s="1"/>
      <c r="I2" s="1"/>
      <c r="J2" s="1"/>
    </row>
    <row r="3" spans="1:10" ht="13.15" customHeight="1" x14ac:dyDescent="0.2">
      <c r="A3" s="5" t="s">
        <v>1</v>
      </c>
      <c r="B3" s="6" t="s">
        <v>2</v>
      </c>
      <c r="C3" s="1"/>
      <c r="D3" s="1"/>
      <c r="E3" s="1"/>
      <c r="F3" s="1"/>
      <c r="G3" s="1"/>
      <c r="H3" s="1"/>
      <c r="I3" s="1"/>
      <c r="J3" s="1"/>
    </row>
    <row r="4" spans="1:10" ht="28.15" customHeight="1" x14ac:dyDescent="0.2">
      <c r="A4" s="1"/>
      <c r="B4" s="7" t="s">
        <v>3</v>
      </c>
      <c r="C4" s="8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10" t="s">
        <v>11</v>
      </c>
    </row>
    <row r="5" spans="1:10" ht="13.15" customHeight="1" x14ac:dyDescent="0.2">
      <c r="A5" s="1"/>
      <c r="B5" s="11" t="s">
        <v>12</v>
      </c>
      <c r="C5" s="12"/>
      <c r="D5" s="12"/>
      <c r="E5" s="12"/>
      <c r="F5" s="12"/>
      <c r="G5" s="12"/>
      <c r="H5" s="13"/>
      <c r="I5" s="13"/>
      <c r="J5" s="1"/>
    </row>
    <row r="6" spans="1:10" ht="13.15" customHeight="1" x14ac:dyDescent="0.2">
      <c r="A6" s="1"/>
      <c r="B6" s="11" t="s">
        <v>13</v>
      </c>
      <c r="C6" s="12"/>
      <c r="D6" s="12"/>
      <c r="E6" s="12"/>
      <c r="F6" s="1"/>
      <c r="G6" s="13"/>
      <c r="H6" s="13"/>
      <c r="I6" s="13"/>
      <c r="J6" s="1"/>
    </row>
    <row r="7" spans="1:10" ht="13.15" customHeight="1" x14ac:dyDescent="0.2">
      <c r="A7" s="14" t="s">
        <v>14</v>
      </c>
      <c r="B7" s="15" t="s">
        <v>15</v>
      </c>
      <c r="C7" s="12" t="s">
        <v>16</v>
      </c>
      <c r="D7" s="12" t="s">
        <v>17</v>
      </c>
      <c r="E7" s="16">
        <v>1149400</v>
      </c>
      <c r="F7" s="17">
        <v>15806.55</v>
      </c>
      <c r="G7" s="18">
        <v>6.0100000000000001E-2</v>
      </c>
      <c r="H7" s="13"/>
      <c r="I7" s="13"/>
      <c r="J7" s="1"/>
    </row>
    <row r="8" spans="1:10" ht="13.15" customHeight="1" x14ac:dyDescent="0.2">
      <c r="A8" s="14" t="s">
        <v>18</v>
      </c>
      <c r="B8" s="15" t="s">
        <v>19</v>
      </c>
      <c r="C8" s="12" t="s">
        <v>20</v>
      </c>
      <c r="D8" s="12" t="s">
        <v>17</v>
      </c>
      <c r="E8" s="16">
        <v>1970800</v>
      </c>
      <c r="F8" s="17">
        <v>15726</v>
      </c>
      <c r="G8" s="18">
        <v>5.9799999999999999E-2</v>
      </c>
      <c r="H8" s="13"/>
      <c r="I8" s="13"/>
      <c r="J8" s="1"/>
    </row>
    <row r="9" spans="1:10" ht="13.15" customHeight="1" x14ac:dyDescent="0.2">
      <c r="A9" s="14" t="s">
        <v>21</v>
      </c>
      <c r="B9" s="15" t="s">
        <v>22</v>
      </c>
      <c r="C9" s="12" t="s">
        <v>23</v>
      </c>
      <c r="D9" s="12" t="s">
        <v>17</v>
      </c>
      <c r="E9" s="16">
        <v>986250</v>
      </c>
      <c r="F9" s="17">
        <v>13271.97</v>
      </c>
      <c r="G9" s="18">
        <v>5.04E-2</v>
      </c>
      <c r="H9" s="13"/>
      <c r="I9" s="13"/>
      <c r="J9" s="1"/>
    </row>
    <row r="10" spans="1:10" ht="13.15" customHeight="1" x14ac:dyDescent="0.2">
      <c r="A10" s="14" t="s">
        <v>24</v>
      </c>
      <c r="B10" s="15" t="s">
        <v>25</v>
      </c>
      <c r="C10" s="12" t="s">
        <v>26</v>
      </c>
      <c r="D10" s="12" t="s">
        <v>27</v>
      </c>
      <c r="E10" s="16">
        <v>965500</v>
      </c>
      <c r="F10" s="17">
        <v>12492.6</v>
      </c>
      <c r="G10" s="18">
        <v>4.7500000000000001E-2</v>
      </c>
      <c r="H10" s="13"/>
      <c r="I10" s="13"/>
      <c r="J10" s="1"/>
    </row>
    <row r="11" spans="1:10" ht="13.15" customHeight="1" x14ac:dyDescent="0.2">
      <c r="A11" s="14" t="s">
        <v>28</v>
      </c>
      <c r="B11" s="15" t="s">
        <v>29</v>
      </c>
      <c r="C11" s="12" t="s">
        <v>30</v>
      </c>
      <c r="D11" s="12" t="s">
        <v>31</v>
      </c>
      <c r="E11" s="16">
        <v>657400</v>
      </c>
      <c r="F11" s="17">
        <v>12175.05</v>
      </c>
      <c r="G11" s="18">
        <v>4.6300000000000001E-2</v>
      </c>
      <c r="H11" s="13"/>
      <c r="I11" s="13"/>
      <c r="J11" s="1"/>
    </row>
    <row r="12" spans="1:10" ht="13.15" customHeight="1" x14ac:dyDescent="0.2">
      <c r="A12" s="14" t="s">
        <v>32</v>
      </c>
      <c r="B12" s="15" t="s">
        <v>33</v>
      </c>
      <c r="C12" s="12" t="s">
        <v>34</v>
      </c>
      <c r="D12" s="12" t="s">
        <v>17</v>
      </c>
      <c r="E12" s="16">
        <v>2646000</v>
      </c>
      <c r="F12" s="17">
        <v>10378.94</v>
      </c>
      <c r="G12" s="18">
        <v>3.9399999999999998E-2</v>
      </c>
      <c r="H12" s="13"/>
      <c r="I12" s="13"/>
      <c r="J12" s="1"/>
    </row>
    <row r="13" spans="1:10" ht="13.15" customHeight="1" x14ac:dyDescent="0.2">
      <c r="A13" s="14" t="s">
        <v>35</v>
      </c>
      <c r="B13" s="15" t="s">
        <v>36</v>
      </c>
      <c r="C13" s="12" t="s">
        <v>37</v>
      </c>
      <c r="D13" s="12" t="s">
        <v>38</v>
      </c>
      <c r="E13" s="16">
        <v>1976625</v>
      </c>
      <c r="F13" s="17">
        <v>8185.2</v>
      </c>
      <c r="G13" s="18">
        <v>3.1099999999999999E-2</v>
      </c>
      <c r="H13" s="13"/>
      <c r="I13" s="13"/>
      <c r="J13" s="1"/>
    </row>
    <row r="14" spans="1:10" ht="13.15" customHeight="1" x14ac:dyDescent="0.2">
      <c r="A14" s="14" t="s">
        <v>39</v>
      </c>
      <c r="B14" s="15" t="s">
        <v>40</v>
      </c>
      <c r="C14" s="12" t="s">
        <v>41</v>
      </c>
      <c r="D14" s="12" t="s">
        <v>42</v>
      </c>
      <c r="E14" s="16">
        <v>231800</v>
      </c>
      <c r="F14" s="17">
        <v>7113.48</v>
      </c>
      <c r="G14" s="18">
        <v>2.7E-2</v>
      </c>
      <c r="H14" s="13"/>
      <c r="I14" s="13"/>
      <c r="J14" s="1"/>
    </row>
    <row r="15" spans="1:10" ht="13.15" customHeight="1" x14ac:dyDescent="0.2">
      <c r="A15" s="14" t="s">
        <v>43</v>
      </c>
      <c r="B15" s="15" t="s">
        <v>44</v>
      </c>
      <c r="C15" s="12" t="s">
        <v>45</v>
      </c>
      <c r="D15" s="12" t="s">
        <v>17</v>
      </c>
      <c r="E15" s="16">
        <v>573750</v>
      </c>
      <c r="F15" s="17">
        <v>5891.84</v>
      </c>
      <c r="G15" s="18">
        <v>2.24E-2</v>
      </c>
      <c r="H15" s="13"/>
      <c r="I15" s="13"/>
      <c r="J15" s="1"/>
    </row>
    <row r="16" spans="1:10" ht="13.15" customHeight="1" x14ac:dyDescent="0.2">
      <c r="A16" s="14" t="s">
        <v>46</v>
      </c>
      <c r="B16" s="15" t="s">
        <v>47</v>
      </c>
      <c r="C16" s="12" t="s">
        <v>48</v>
      </c>
      <c r="D16" s="12" t="s">
        <v>49</v>
      </c>
      <c r="E16" s="16">
        <v>1380825</v>
      </c>
      <c r="F16" s="17">
        <v>5686.24</v>
      </c>
      <c r="G16" s="18">
        <v>2.1600000000000001E-2</v>
      </c>
      <c r="H16" s="13"/>
      <c r="I16" s="13"/>
      <c r="J16" s="1"/>
    </row>
    <row r="17" spans="1:10" ht="13.15" customHeight="1" x14ac:dyDescent="0.2">
      <c r="A17" s="14" t="s">
        <v>50</v>
      </c>
      <c r="B17" s="15" t="s">
        <v>51</v>
      </c>
      <c r="C17" s="12" t="s">
        <v>52</v>
      </c>
      <c r="D17" s="12" t="s">
        <v>17</v>
      </c>
      <c r="E17" s="16">
        <v>4448250</v>
      </c>
      <c r="F17" s="17">
        <v>5583.44</v>
      </c>
      <c r="G17" s="18">
        <v>2.12E-2</v>
      </c>
      <c r="H17" s="13"/>
      <c r="I17" s="13"/>
      <c r="J17" s="1"/>
    </row>
    <row r="18" spans="1:10" ht="13.15" customHeight="1" x14ac:dyDescent="0.2">
      <c r="A18" s="14" t="s">
        <v>53</v>
      </c>
      <c r="B18" s="15" t="s">
        <v>54</v>
      </c>
      <c r="C18" s="12" t="s">
        <v>55</v>
      </c>
      <c r="D18" s="12" t="s">
        <v>17</v>
      </c>
      <c r="E18" s="16">
        <v>6993350</v>
      </c>
      <c r="F18" s="17">
        <v>5559.01</v>
      </c>
      <c r="G18" s="18">
        <v>2.1100000000000001E-2</v>
      </c>
      <c r="H18" s="13"/>
      <c r="I18" s="13"/>
      <c r="J18" s="1"/>
    </row>
    <row r="19" spans="1:10" ht="13.15" customHeight="1" x14ac:dyDescent="0.2">
      <c r="A19" s="14" t="s">
        <v>56</v>
      </c>
      <c r="B19" s="15" t="s">
        <v>57</v>
      </c>
      <c r="C19" s="12" t="s">
        <v>58</v>
      </c>
      <c r="D19" s="12" t="s">
        <v>59</v>
      </c>
      <c r="E19" s="16">
        <v>2912250</v>
      </c>
      <c r="F19" s="17">
        <v>5476.78</v>
      </c>
      <c r="G19" s="18">
        <v>2.0799999999999999E-2</v>
      </c>
      <c r="H19" s="13"/>
      <c r="I19" s="13"/>
      <c r="J19" s="1"/>
    </row>
    <row r="20" spans="1:10" ht="13.15" customHeight="1" x14ac:dyDescent="0.2">
      <c r="A20" s="14" t="s">
        <v>60</v>
      </c>
      <c r="B20" s="15" t="s">
        <v>61</v>
      </c>
      <c r="C20" s="12" t="s">
        <v>62</v>
      </c>
      <c r="D20" s="12" t="s">
        <v>63</v>
      </c>
      <c r="E20" s="16">
        <v>460350</v>
      </c>
      <c r="F20" s="17">
        <v>4797.54</v>
      </c>
      <c r="G20" s="18">
        <v>1.8200000000000001E-2</v>
      </c>
      <c r="H20" s="13"/>
      <c r="I20" s="13"/>
      <c r="J20" s="1"/>
    </row>
    <row r="21" spans="1:10" ht="13.15" customHeight="1" x14ac:dyDescent="0.2">
      <c r="A21" s="14" t="s">
        <v>64</v>
      </c>
      <c r="B21" s="15" t="s">
        <v>65</v>
      </c>
      <c r="C21" s="12" t="s">
        <v>66</v>
      </c>
      <c r="D21" s="12" t="s">
        <v>67</v>
      </c>
      <c r="E21" s="16">
        <v>42500</v>
      </c>
      <c r="F21" s="17">
        <v>4782.53</v>
      </c>
      <c r="G21" s="18">
        <v>1.8200000000000001E-2</v>
      </c>
      <c r="H21" s="13"/>
      <c r="I21" s="13"/>
      <c r="J21" s="1"/>
    </row>
    <row r="22" spans="1:10" ht="13.15" customHeight="1" x14ac:dyDescent="0.2">
      <c r="A22" s="14" t="s">
        <v>68</v>
      </c>
      <c r="B22" s="15" t="s">
        <v>69</v>
      </c>
      <c r="C22" s="12" t="s">
        <v>70</v>
      </c>
      <c r="D22" s="12" t="s">
        <v>71</v>
      </c>
      <c r="E22" s="16">
        <v>5521500</v>
      </c>
      <c r="F22" s="17">
        <v>4702.1099999999997</v>
      </c>
      <c r="G22" s="18">
        <v>1.7899999999999999E-2</v>
      </c>
      <c r="H22" s="13"/>
      <c r="I22" s="13"/>
      <c r="J22" s="1"/>
    </row>
    <row r="23" spans="1:10" ht="13.15" customHeight="1" x14ac:dyDescent="0.2">
      <c r="A23" s="14" t="s">
        <v>72</v>
      </c>
      <c r="B23" s="15" t="s">
        <v>73</v>
      </c>
      <c r="C23" s="12" t="s">
        <v>74</v>
      </c>
      <c r="D23" s="12" t="s">
        <v>75</v>
      </c>
      <c r="E23" s="16">
        <v>3138750</v>
      </c>
      <c r="F23" s="17">
        <v>3518.22</v>
      </c>
      <c r="G23" s="18">
        <v>1.34E-2</v>
      </c>
      <c r="H23" s="13"/>
      <c r="I23" s="13"/>
      <c r="J23" s="1"/>
    </row>
    <row r="24" spans="1:10" ht="13.15" customHeight="1" x14ac:dyDescent="0.2">
      <c r="A24" s="14" t="s">
        <v>76</v>
      </c>
      <c r="B24" s="15" t="s">
        <v>77</v>
      </c>
      <c r="C24" s="12" t="s">
        <v>78</v>
      </c>
      <c r="D24" s="12" t="s">
        <v>42</v>
      </c>
      <c r="E24" s="16">
        <v>48800</v>
      </c>
      <c r="F24" s="17">
        <v>3451.87</v>
      </c>
      <c r="G24" s="18">
        <v>1.3100000000000001E-2</v>
      </c>
      <c r="H24" s="13"/>
      <c r="I24" s="13"/>
      <c r="J24" s="1"/>
    </row>
    <row r="25" spans="1:10" ht="13.15" customHeight="1" x14ac:dyDescent="0.2">
      <c r="A25" s="14" t="s">
        <v>79</v>
      </c>
      <c r="B25" s="15" t="s">
        <v>80</v>
      </c>
      <c r="C25" s="12" t="s">
        <v>81</v>
      </c>
      <c r="D25" s="12" t="s">
        <v>63</v>
      </c>
      <c r="E25" s="16">
        <v>288750</v>
      </c>
      <c r="F25" s="17">
        <v>2901.22</v>
      </c>
      <c r="G25" s="18">
        <v>1.0999999999999999E-2</v>
      </c>
      <c r="H25" s="13"/>
      <c r="I25" s="13"/>
      <c r="J25" s="1"/>
    </row>
    <row r="26" spans="1:10" ht="13.15" customHeight="1" x14ac:dyDescent="0.2">
      <c r="A26" s="14" t="s">
        <v>82</v>
      </c>
      <c r="B26" s="15" t="s">
        <v>83</v>
      </c>
      <c r="C26" s="12" t="s">
        <v>84</v>
      </c>
      <c r="D26" s="12" t="s">
        <v>17</v>
      </c>
      <c r="E26" s="16">
        <v>2664000</v>
      </c>
      <c r="F26" s="17">
        <v>2842.22</v>
      </c>
      <c r="G26" s="18">
        <v>1.0800000000000001E-2</v>
      </c>
      <c r="H26" s="13"/>
      <c r="I26" s="13"/>
      <c r="J26" s="1"/>
    </row>
    <row r="27" spans="1:10" ht="13.15" customHeight="1" x14ac:dyDescent="0.2">
      <c r="A27" s="14" t="s">
        <v>85</v>
      </c>
      <c r="B27" s="15" t="s">
        <v>86</v>
      </c>
      <c r="C27" s="12" t="s">
        <v>87</v>
      </c>
      <c r="D27" s="12" t="s">
        <v>49</v>
      </c>
      <c r="E27" s="16">
        <v>58500</v>
      </c>
      <c r="F27" s="17">
        <v>2563</v>
      </c>
      <c r="G27" s="18">
        <v>9.7000000000000003E-3</v>
      </c>
      <c r="H27" s="13"/>
      <c r="I27" s="13"/>
      <c r="J27" s="1"/>
    </row>
    <row r="28" spans="1:10" ht="13.15" customHeight="1" x14ac:dyDescent="0.2">
      <c r="A28" s="14" t="s">
        <v>88</v>
      </c>
      <c r="B28" s="15" t="s">
        <v>89</v>
      </c>
      <c r="C28" s="12" t="s">
        <v>90</v>
      </c>
      <c r="D28" s="12" t="s">
        <v>17</v>
      </c>
      <c r="E28" s="16">
        <v>933075</v>
      </c>
      <c r="F28" s="17">
        <v>2541.6999999999998</v>
      </c>
      <c r="G28" s="18">
        <v>9.7000000000000003E-3</v>
      </c>
      <c r="H28" s="13"/>
      <c r="I28" s="13"/>
      <c r="J28" s="1"/>
    </row>
    <row r="29" spans="1:10" ht="13.15" customHeight="1" x14ac:dyDescent="0.2">
      <c r="A29" s="14" t="s">
        <v>91</v>
      </c>
      <c r="B29" s="15" t="s">
        <v>92</v>
      </c>
      <c r="C29" s="12" t="s">
        <v>93</v>
      </c>
      <c r="D29" s="12" t="s">
        <v>94</v>
      </c>
      <c r="E29" s="16">
        <v>131250</v>
      </c>
      <c r="F29" s="17">
        <v>2444.5300000000002</v>
      </c>
      <c r="G29" s="18">
        <v>9.2999999999999992E-3</v>
      </c>
      <c r="H29" s="13"/>
      <c r="I29" s="13"/>
      <c r="J29" s="1"/>
    </row>
    <row r="30" spans="1:10" ht="13.15" customHeight="1" x14ac:dyDescent="0.2">
      <c r="A30" s="14" t="s">
        <v>95</v>
      </c>
      <c r="B30" s="15" t="s">
        <v>96</v>
      </c>
      <c r="C30" s="12" t="s">
        <v>97</v>
      </c>
      <c r="D30" s="12" t="s">
        <v>17</v>
      </c>
      <c r="E30" s="16">
        <v>1155600</v>
      </c>
      <c r="F30" s="17">
        <v>2359.5</v>
      </c>
      <c r="G30" s="18">
        <v>8.9999999999999993E-3</v>
      </c>
      <c r="H30" s="13"/>
      <c r="I30" s="13"/>
      <c r="J30" s="1"/>
    </row>
    <row r="31" spans="1:10" ht="13.15" customHeight="1" x14ac:dyDescent="0.2">
      <c r="A31" s="14" t="s">
        <v>98</v>
      </c>
      <c r="B31" s="15" t="s">
        <v>99</v>
      </c>
      <c r="C31" s="12" t="s">
        <v>100</v>
      </c>
      <c r="D31" s="12" t="s">
        <v>101</v>
      </c>
      <c r="E31" s="16">
        <v>369550</v>
      </c>
      <c r="F31" s="17">
        <v>2291.39</v>
      </c>
      <c r="G31" s="18">
        <v>8.6999999999999994E-3</v>
      </c>
      <c r="H31" s="13"/>
      <c r="I31" s="13"/>
      <c r="J31" s="1"/>
    </row>
    <row r="32" spans="1:10" ht="13.15" customHeight="1" x14ac:dyDescent="0.2">
      <c r="A32" s="14" t="s">
        <v>102</v>
      </c>
      <c r="B32" s="15" t="s">
        <v>103</v>
      </c>
      <c r="C32" s="12" t="s">
        <v>104</v>
      </c>
      <c r="D32" s="12" t="s">
        <v>67</v>
      </c>
      <c r="E32" s="16">
        <v>69000</v>
      </c>
      <c r="F32" s="17">
        <v>2139</v>
      </c>
      <c r="G32" s="18">
        <v>8.0999999999999996E-3</v>
      </c>
      <c r="H32" s="13"/>
      <c r="I32" s="13"/>
      <c r="J32" s="1"/>
    </row>
    <row r="33" spans="1:10" ht="13.15" customHeight="1" x14ac:dyDescent="0.2">
      <c r="A33" s="14" t="s">
        <v>105</v>
      </c>
      <c r="B33" s="15" t="s">
        <v>106</v>
      </c>
      <c r="C33" s="12" t="s">
        <v>107</v>
      </c>
      <c r="D33" s="12" t="s">
        <v>108</v>
      </c>
      <c r="E33" s="16">
        <v>2034500</v>
      </c>
      <c r="F33" s="17">
        <v>2134.8000000000002</v>
      </c>
      <c r="G33" s="18">
        <v>8.0999999999999996E-3</v>
      </c>
      <c r="H33" s="13"/>
      <c r="I33" s="13"/>
      <c r="J33" s="1"/>
    </row>
    <row r="34" spans="1:10" ht="13.15" customHeight="1" x14ac:dyDescent="0.2">
      <c r="A34" s="14" t="s">
        <v>109</v>
      </c>
      <c r="B34" s="15" t="s">
        <v>110</v>
      </c>
      <c r="C34" s="12" t="s">
        <v>111</v>
      </c>
      <c r="D34" s="12" t="s">
        <v>112</v>
      </c>
      <c r="E34" s="16">
        <v>732350</v>
      </c>
      <c r="F34" s="17">
        <v>1937.8</v>
      </c>
      <c r="G34" s="18">
        <v>7.4000000000000003E-3</v>
      </c>
      <c r="H34" s="13"/>
      <c r="I34" s="13"/>
      <c r="J34" s="1"/>
    </row>
    <row r="35" spans="1:10" ht="13.15" customHeight="1" x14ac:dyDescent="0.2">
      <c r="A35" s="14" t="s">
        <v>113</v>
      </c>
      <c r="B35" s="15" t="s">
        <v>114</v>
      </c>
      <c r="C35" s="12" t="s">
        <v>115</v>
      </c>
      <c r="D35" s="12" t="s">
        <v>94</v>
      </c>
      <c r="E35" s="16">
        <v>116450</v>
      </c>
      <c r="F35" s="17">
        <v>1706.46</v>
      </c>
      <c r="G35" s="18">
        <v>6.4999999999999997E-3</v>
      </c>
      <c r="H35" s="13"/>
      <c r="I35" s="13"/>
      <c r="J35" s="1"/>
    </row>
    <row r="36" spans="1:10" ht="13.15" customHeight="1" x14ac:dyDescent="0.2">
      <c r="A36" s="14" t="s">
        <v>116</v>
      </c>
      <c r="B36" s="15" t="s">
        <v>117</v>
      </c>
      <c r="C36" s="12" t="s">
        <v>118</v>
      </c>
      <c r="D36" s="12" t="s">
        <v>119</v>
      </c>
      <c r="E36" s="16">
        <v>469500</v>
      </c>
      <c r="F36" s="17">
        <v>1674.47</v>
      </c>
      <c r="G36" s="18">
        <v>6.4000000000000003E-3</v>
      </c>
      <c r="H36" s="13"/>
      <c r="I36" s="13"/>
      <c r="J36" s="1"/>
    </row>
    <row r="37" spans="1:10" ht="13.15" customHeight="1" x14ac:dyDescent="0.2">
      <c r="A37" s="14" t="s">
        <v>120</v>
      </c>
      <c r="B37" s="15" t="s">
        <v>121</v>
      </c>
      <c r="C37" s="12" t="s">
        <v>122</v>
      </c>
      <c r="D37" s="12" t="s">
        <v>119</v>
      </c>
      <c r="E37" s="16">
        <v>416150</v>
      </c>
      <c r="F37" s="17">
        <v>1604.26</v>
      </c>
      <c r="G37" s="18">
        <v>6.1000000000000004E-3</v>
      </c>
      <c r="H37" s="13"/>
      <c r="I37" s="13"/>
      <c r="J37" s="1"/>
    </row>
    <row r="38" spans="1:10" ht="13.15" customHeight="1" x14ac:dyDescent="0.2">
      <c r="A38" s="14" t="s">
        <v>123</v>
      </c>
      <c r="B38" s="15" t="s">
        <v>124</v>
      </c>
      <c r="C38" s="12" t="s">
        <v>125</v>
      </c>
      <c r="D38" s="12" t="s">
        <v>126</v>
      </c>
      <c r="E38" s="16">
        <v>35700</v>
      </c>
      <c r="F38" s="17">
        <v>1572.23</v>
      </c>
      <c r="G38" s="18">
        <v>6.0000000000000001E-3</v>
      </c>
      <c r="H38" s="13"/>
      <c r="I38" s="13"/>
      <c r="J38" s="1"/>
    </row>
    <row r="39" spans="1:10" ht="13.15" customHeight="1" x14ac:dyDescent="0.2">
      <c r="A39" s="14" t="s">
        <v>127</v>
      </c>
      <c r="B39" s="15" t="s">
        <v>128</v>
      </c>
      <c r="C39" s="12" t="s">
        <v>129</v>
      </c>
      <c r="D39" s="12" t="s">
        <v>130</v>
      </c>
      <c r="E39" s="16">
        <v>216000</v>
      </c>
      <c r="F39" s="17">
        <v>1542.13</v>
      </c>
      <c r="G39" s="18">
        <v>5.8999999999999999E-3</v>
      </c>
      <c r="H39" s="13"/>
      <c r="I39" s="13"/>
      <c r="J39" s="1"/>
    </row>
    <row r="40" spans="1:10" ht="13.15" customHeight="1" x14ac:dyDescent="0.2">
      <c r="A40" s="14" t="s">
        <v>131</v>
      </c>
      <c r="B40" s="15" t="s">
        <v>132</v>
      </c>
      <c r="C40" s="12" t="s">
        <v>133</v>
      </c>
      <c r="D40" s="12" t="s">
        <v>94</v>
      </c>
      <c r="E40" s="16">
        <v>55500</v>
      </c>
      <c r="F40" s="17">
        <v>1223.3900000000001</v>
      </c>
      <c r="G40" s="18">
        <v>4.5999999999999999E-3</v>
      </c>
      <c r="H40" s="13"/>
      <c r="I40" s="13"/>
      <c r="J40" s="1"/>
    </row>
    <row r="41" spans="1:10" ht="13.15" customHeight="1" x14ac:dyDescent="0.2">
      <c r="A41" s="14" t="s">
        <v>134</v>
      </c>
      <c r="B41" s="15" t="s">
        <v>135</v>
      </c>
      <c r="C41" s="12" t="s">
        <v>136</v>
      </c>
      <c r="D41" s="12" t="s">
        <v>137</v>
      </c>
      <c r="E41" s="16">
        <v>274050</v>
      </c>
      <c r="F41" s="17">
        <v>1203.22</v>
      </c>
      <c r="G41" s="18">
        <v>4.5999999999999999E-3</v>
      </c>
      <c r="H41" s="13"/>
      <c r="I41" s="13"/>
      <c r="J41" s="1"/>
    </row>
    <row r="42" spans="1:10" ht="13.15" customHeight="1" x14ac:dyDescent="0.2">
      <c r="A42" s="14" t="s">
        <v>138</v>
      </c>
      <c r="B42" s="15" t="s">
        <v>139</v>
      </c>
      <c r="C42" s="12" t="s">
        <v>140</v>
      </c>
      <c r="D42" s="12" t="s">
        <v>63</v>
      </c>
      <c r="E42" s="16">
        <v>505250</v>
      </c>
      <c r="F42" s="17">
        <v>1194.6099999999999</v>
      </c>
      <c r="G42" s="18">
        <v>4.4999999999999997E-3</v>
      </c>
      <c r="H42" s="13"/>
      <c r="I42" s="13"/>
      <c r="J42" s="1"/>
    </row>
    <row r="43" spans="1:10" ht="13.15" customHeight="1" x14ac:dyDescent="0.2">
      <c r="A43" s="14" t="s">
        <v>141</v>
      </c>
      <c r="B43" s="15" t="s">
        <v>142</v>
      </c>
      <c r="C43" s="12" t="s">
        <v>143</v>
      </c>
      <c r="D43" s="12" t="s">
        <v>63</v>
      </c>
      <c r="E43" s="16">
        <v>63600</v>
      </c>
      <c r="F43" s="17">
        <v>1132.21</v>
      </c>
      <c r="G43" s="18">
        <v>4.3E-3</v>
      </c>
      <c r="H43" s="13"/>
      <c r="I43" s="13"/>
      <c r="J43" s="1"/>
    </row>
    <row r="44" spans="1:10" ht="13.15" customHeight="1" x14ac:dyDescent="0.2">
      <c r="A44" s="14" t="s">
        <v>144</v>
      </c>
      <c r="B44" s="15" t="s">
        <v>145</v>
      </c>
      <c r="C44" s="12" t="s">
        <v>146</v>
      </c>
      <c r="D44" s="12" t="s">
        <v>59</v>
      </c>
      <c r="E44" s="16">
        <v>620400</v>
      </c>
      <c r="F44" s="17">
        <v>1076.33</v>
      </c>
      <c r="G44" s="18">
        <v>4.1000000000000003E-3</v>
      </c>
      <c r="H44" s="13"/>
      <c r="I44" s="13"/>
      <c r="J44" s="1"/>
    </row>
    <row r="45" spans="1:10" ht="13.15" customHeight="1" x14ac:dyDescent="0.2">
      <c r="A45" s="14" t="s">
        <v>147</v>
      </c>
      <c r="B45" s="15" t="s">
        <v>148</v>
      </c>
      <c r="C45" s="12" t="s">
        <v>149</v>
      </c>
      <c r="D45" s="12" t="s">
        <v>94</v>
      </c>
      <c r="E45" s="16">
        <v>255000</v>
      </c>
      <c r="F45" s="17">
        <v>1066.67</v>
      </c>
      <c r="G45" s="18">
        <v>4.1000000000000003E-3</v>
      </c>
      <c r="H45" s="13"/>
      <c r="I45" s="13"/>
      <c r="J45" s="1"/>
    </row>
    <row r="46" spans="1:10" ht="13.15" customHeight="1" x14ac:dyDescent="0.2">
      <c r="A46" s="14" t="s">
        <v>150</v>
      </c>
      <c r="B46" s="15" t="s">
        <v>151</v>
      </c>
      <c r="C46" s="12" t="s">
        <v>152</v>
      </c>
      <c r="D46" s="12" t="s">
        <v>63</v>
      </c>
      <c r="E46" s="16">
        <v>176000</v>
      </c>
      <c r="F46" s="17">
        <v>992.64</v>
      </c>
      <c r="G46" s="18">
        <v>3.8E-3</v>
      </c>
      <c r="H46" s="13"/>
      <c r="I46" s="13"/>
      <c r="J46" s="1"/>
    </row>
    <row r="47" spans="1:10" ht="13.15" customHeight="1" x14ac:dyDescent="0.2">
      <c r="A47" s="14" t="s">
        <v>153</v>
      </c>
      <c r="B47" s="15" t="s">
        <v>154</v>
      </c>
      <c r="C47" s="12" t="s">
        <v>155</v>
      </c>
      <c r="D47" s="12" t="s">
        <v>156</v>
      </c>
      <c r="E47" s="16">
        <v>339825</v>
      </c>
      <c r="F47" s="17">
        <v>975.13</v>
      </c>
      <c r="G47" s="18">
        <v>3.7000000000000002E-3</v>
      </c>
      <c r="H47" s="13"/>
      <c r="I47" s="13"/>
      <c r="J47" s="1"/>
    </row>
    <row r="48" spans="1:10" ht="13.15" customHeight="1" x14ac:dyDescent="0.2">
      <c r="A48" s="14" t="s">
        <v>157</v>
      </c>
      <c r="B48" s="15" t="s">
        <v>158</v>
      </c>
      <c r="C48" s="12" t="s">
        <v>159</v>
      </c>
      <c r="D48" s="12" t="s">
        <v>17</v>
      </c>
      <c r="E48" s="16">
        <v>247650</v>
      </c>
      <c r="F48" s="17">
        <v>913.95</v>
      </c>
      <c r="G48" s="18">
        <v>3.5000000000000001E-3</v>
      </c>
      <c r="H48" s="13"/>
      <c r="I48" s="13"/>
      <c r="J48" s="1"/>
    </row>
    <row r="49" spans="1:10" ht="13.15" customHeight="1" x14ac:dyDescent="0.2">
      <c r="A49" s="14" t="s">
        <v>160</v>
      </c>
      <c r="B49" s="15" t="s">
        <v>161</v>
      </c>
      <c r="C49" s="12" t="s">
        <v>162</v>
      </c>
      <c r="D49" s="12" t="s">
        <v>63</v>
      </c>
      <c r="E49" s="16">
        <v>232500</v>
      </c>
      <c r="F49" s="17">
        <v>911.28</v>
      </c>
      <c r="G49" s="18">
        <v>3.5000000000000001E-3</v>
      </c>
      <c r="H49" s="13"/>
      <c r="I49" s="13"/>
      <c r="J49" s="1"/>
    </row>
    <row r="50" spans="1:10" ht="13.15" customHeight="1" x14ac:dyDescent="0.2">
      <c r="A50" s="14" t="s">
        <v>163</v>
      </c>
      <c r="B50" s="15" t="s">
        <v>164</v>
      </c>
      <c r="C50" s="12" t="s">
        <v>165</v>
      </c>
      <c r="D50" s="12" t="s">
        <v>166</v>
      </c>
      <c r="E50" s="16">
        <v>156825</v>
      </c>
      <c r="F50" s="17">
        <v>795.97</v>
      </c>
      <c r="G50" s="18">
        <v>3.0000000000000001E-3</v>
      </c>
      <c r="H50" s="13"/>
      <c r="I50" s="13"/>
      <c r="J50" s="1"/>
    </row>
    <row r="51" spans="1:10" ht="13.15" customHeight="1" x14ac:dyDescent="0.2">
      <c r="A51" s="14" t="s">
        <v>167</v>
      </c>
      <c r="B51" s="15" t="s">
        <v>168</v>
      </c>
      <c r="C51" s="12" t="s">
        <v>169</v>
      </c>
      <c r="D51" s="12" t="s">
        <v>59</v>
      </c>
      <c r="E51" s="16">
        <v>58050</v>
      </c>
      <c r="F51" s="17">
        <v>711.93</v>
      </c>
      <c r="G51" s="18">
        <v>2.7000000000000001E-3</v>
      </c>
      <c r="H51" s="13"/>
      <c r="I51" s="13"/>
      <c r="J51" s="1"/>
    </row>
    <row r="52" spans="1:10" ht="13.15" customHeight="1" x14ac:dyDescent="0.2">
      <c r="A52" s="14" t="s">
        <v>170</v>
      </c>
      <c r="B52" s="15" t="s">
        <v>171</v>
      </c>
      <c r="C52" s="12" t="s">
        <v>172</v>
      </c>
      <c r="D52" s="12" t="s">
        <v>94</v>
      </c>
      <c r="E52" s="16">
        <v>58500</v>
      </c>
      <c r="F52" s="17">
        <v>650.87</v>
      </c>
      <c r="G52" s="18">
        <v>2.5000000000000001E-3</v>
      </c>
      <c r="H52" s="13"/>
      <c r="I52" s="13"/>
      <c r="J52" s="1"/>
    </row>
    <row r="53" spans="1:10" ht="13.15" customHeight="1" x14ac:dyDescent="0.2">
      <c r="A53" s="14" t="s">
        <v>173</v>
      </c>
      <c r="B53" s="15" t="s">
        <v>174</v>
      </c>
      <c r="C53" s="12" t="s">
        <v>175</v>
      </c>
      <c r="D53" s="12" t="s">
        <v>176</v>
      </c>
      <c r="E53" s="16">
        <v>63000</v>
      </c>
      <c r="F53" s="17">
        <v>602.66</v>
      </c>
      <c r="G53" s="18">
        <v>2.3E-3</v>
      </c>
      <c r="H53" s="13"/>
      <c r="I53" s="13"/>
      <c r="J53" s="1"/>
    </row>
    <row r="54" spans="1:10" ht="13.15" customHeight="1" x14ac:dyDescent="0.2">
      <c r="A54" s="14" t="s">
        <v>177</v>
      </c>
      <c r="B54" s="15" t="s">
        <v>178</v>
      </c>
      <c r="C54" s="12" t="s">
        <v>179</v>
      </c>
      <c r="D54" s="12" t="s">
        <v>180</v>
      </c>
      <c r="E54" s="16">
        <v>249750</v>
      </c>
      <c r="F54" s="17">
        <v>586.66</v>
      </c>
      <c r="G54" s="18">
        <v>2.2000000000000001E-3</v>
      </c>
      <c r="H54" s="13"/>
      <c r="I54" s="13"/>
      <c r="J54" s="1"/>
    </row>
    <row r="55" spans="1:10" ht="13.15" customHeight="1" x14ac:dyDescent="0.2">
      <c r="A55" s="14" t="s">
        <v>181</v>
      </c>
      <c r="B55" s="15" t="s">
        <v>182</v>
      </c>
      <c r="C55" s="12" t="s">
        <v>183</v>
      </c>
      <c r="D55" s="12" t="s">
        <v>42</v>
      </c>
      <c r="E55" s="16">
        <v>3800</v>
      </c>
      <c r="F55" s="17">
        <v>536.37</v>
      </c>
      <c r="G55" s="18">
        <v>2E-3</v>
      </c>
      <c r="H55" s="13"/>
      <c r="I55" s="13"/>
      <c r="J55" s="1"/>
    </row>
    <row r="56" spans="1:10" ht="13.15" customHeight="1" x14ac:dyDescent="0.2">
      <c r="A56" s="14" t="s">
        <v>184</v>
      </c>
      <c r="B56" s="15" t="s">
        <v>185</v>
      </c>
      <c r="C56" s="12" t="s">
        <v>186</v>
      </c>
      <c r="D56" s="12" t="s">
        <v>31</v>
      </c>
      <c r="E56" s="16">
        <v>136000</v>
      </c>
      <c r="F56" s="17">
        <v>532.71</v>
      </c>
      <c r="G56" s="18">
        <v>2E-3</v>
      </c>
      <c r="H56" s="13"/>
      <c r="I56" s="13"/>
      <c r="J56" s="1"/>
    </row>
    <row r="57" spans="1:10" ht="13.15" customHeight="1" x14ac:dyDescent="0.2">
      <c r="A57" s="14" t="s">
        <v>187</v>
      </c>
      <c r="B57" s="15" t="s">
        <v>188</v>
      </c>
      <c r="C57" s="12" t="s">
        <v>189</v>
      </c>
      <c r="D57" s="12" t="s">
        <v>190</v>
      </c>
      <c r="E57" s="16">
        <v>125000</v>
      </c>
      <c r="F57" s="17">
        <v>527.75</v>
      </c>
      <c r="G57" s="18">
        <v>2E-3</v>
      </c>
      <c r="H57" s="13"/>
      <c r="I57" s="13"/>
      <c r="J57" s="1"/>
    </row>
    <row r="58" spans="1:10" ht="13.15" customHeight="1" x14ac:dyDescent="0.2">
      <c r="A58" s="14" t="s">
        <v>191</v>
      </c>
      <c r="B58" s="15" t="s">
        <v>192</v>
      </c>
      <c r="C58" s="12" t="s">
        <v>193</v>
      </c>
      <c r="D58" s="12" t="s">
        <v>126</v>
      </c>
      <c r="E58" s="16">
        <v>159100</v>
      </c>
      <c r="F58" s="17">
        <v>437.13</v>
      </c>
      <c r="G58" s="18">
        <v>1.6999999999999999E-3</v>
      </c>
      <c r="H58" s="13"/>
      <c r="I58" s="13"/>
      <c r="J58" s="1"/>
    </row>
    <row r="59" spans="1:10" ht="13.15" customHeight="1" x14ac:dyDescent="0.2">
      <c r="A59" s="14" t="s">
        <v>194</v>
      </c>
      <c r="B59" s="15" t="s">
        <v>195</v>
      </c>
      <c r="C59" s="12" t="s">
        <v>196</v>
      </c>
      <c r="D59" s="12" t="s">
        <v>108</v>
      </c>
      <c r="E59" s="16">
        <v>8925</v>
      </c>
      <c r="F59" s="17">
        <v>369.8</v>
      </c>
      <c r="G59" s="18">
        <v>1.4E-3</v>
      </c>
      <c r="H59" s="13"/>
      <c r="I59" s="13"/>
      <c r="J59" s="1"/>
    </row>
    <row r="60" spans="1:10" ht="13.15" customHeight="1" x14ac:dyDescent="0.2">
      <c r="A60" s="14" t="s">
        <v>197</v>
      </c>
      <c r="B60" s="15" t="s">
        <v>198</v>
      </c>
      <c r="C60" s="12" t="s">
        <v>199</v>
      </c>
      <c r="D60" s="12" t="s">
        <v>38</v>
      </c>
      <c r="E60" s="16">
        <v>384000</v>
      </c>
      <c r="F60" s="17">
        <v>346.06</v>
      </c>
      <c r="G60" s="18">
        <v>1.2999999999999999E-3</v>
      </c>
      <c r="H60" s="13"/>
      <c r="I60" s="13"/>
      <c r="J60" s="1"/>
    </row>
    <row r="61" spans="1:10" ht="13.15" customHeight="1" x14ac:dyDescent="0.2">
      <c r="A61" s="14" t="s">
        <v>200</v>
      </c>
      <c r="B61" s="15" t="s">
        <v>201</v>
      </c>
      <c r="C61" s="12" t="s">
        <v>202</v>
      </c>
      <c r="D61" s="12" t="s">
        <v>203</v>
      </c>
      <c r="E61" s="16">
        <v>24650</v>
      </c>
      <c r="F61" s="17">
        <v>281.38</v>
      </c>
      <c r="G61" s="18">
        <v>1.1000000000000001E-3</v>
      </c>
      <c r="H61" s="13"/>
      <c r="I61" s="13"/>
      <c r="J61" s="1"/>
    </row>
    <row r="62" spans="1:10" ht="13.15" customHeight="1" x14ac:dyDescent="0.2">
      <c r="A62" s="14" t="s">
        <v>204</v>
      </c>
      <c r="B62" s="15" t="s">
        <v>205</v>
      </c>
      <c r="C62" s="12" t="s">
        <v>206</v>
      </c>
      <c r="D62" s="12" t="s">
        <v>101</v>
      </c>
      <c r="E62" s="16">
        <v>28750</v>
      </c>
      <c r="F62" s="17">
        <v>274.63</v>
      </c>
      <c r="G62" s="18">
        <v>1E-3</v>
      </c>
      <c r="H62" s="13"/>
      <c r="I62" s="13"/>
      <c r="J62" s="1"/>
    </row>
    <row r="63" spans="1:10" ht="13.15" customHeight="1" x14ac:dyDescent="0.2">
      <c r="A63" s="14" t="s">
        <v>207</v>
      </c>
      <c r="B63" s="15" t="s">
        <v>208</v>
      </c>
      <c r="C63" s="12" t="s">
        <v>209</v>
      </c>
      <c r="D63" s="12" t="s">
        <v>63</v>
      </c>
      <c r="E63" s="16">
        <v>25350</v>
      </c>
      <c r="F63" s="17">
        <v>263.23</v>
      </c>
      <c r="G63" s="18">
        <v>1E-3</v>
      </c>
      <c r="H63" s="13"/>
      <c r="I63" s="13"/>
      <c r="J63" s="1"/>
    </row>
    <row r="64" spans="1:10" ht="13.15" customHeight="1" x14ac:dyDescent="0.2">
      <c r="A64" s="14" t="s">
        <v>210</v>
      </c>
      <c r="B64" s="15" t="s">
        <v>211</v>
      </c>
      <c r="C64" s="12" t="s">
        <v>212</v>
      </c>
      <c r="D64" s="12" t="s">
        <v>213</v>
      </c>
      <c r="E64" s="16">
        <v>64800</v>
      </c>
      <c r="F64" s="17">
        <v>251.16</v>
      </c>
      <c r="G64" s="18">
        <v>1E-3</v>
      </c>
      <c r="H64" s="13"/>
      <c r="I64" s="13"/>
      <c r="J64" s="1"/>
    </row>
    <row r="65" spans="1:10" ht="13.15" customHeight="1" x14ac:dyDescent="0.2">
      <c r="A65" s="14" t="s">
        <v>214</v>
      </c>
      <c r="B65" s="15" t="s">
        <v>215</v>
      </c>
      <c r="C65" s="12" t="s">
        <v>216</v>
      </c>
      <c r="D65" s="12" t="s">
        <v>94</v>
      </c>
      <c r="E65" s="16">
        <v>3500</v>
      </c>
      <c r="F65" s="17">
        <v>230.27</v>
      </c>
      <c r="G65" s="18">
        <v>8.9999999999999998E-4</v>
      </c>
      <c r="H65" s="13"/>
      <c r="I65" s="13"/>
      <c r="J65" s="1"/>
    </row>
    <row r="66" spans="1:10" ht="13.15" customHeight="1" x14ac:dyDescent="0.2">
      <c r="A66" s="14" t="s">
        <v>217</v>
      </c>
      <c r="B66" s="15" t="s">
        <v>218</v>
      </c>
      <c r="C66" s="12" t="s">
        <v>219</v>
      </c>
      <c r="D66" s="12" t="s">
        <v>101</v>
      </c>
      <c r="E66" s="16">
        <v>11050</v>
      </c>
      <c r="F66" s="17">
        <v>206.26</v>
      </c>
      <c r="G66" s="18">
        <v>8.0000000000000004E-4</v>
      </c>
      <c r="H66" s="13"/>
      <c r="I66" s="13"/>
      <c r="J66" s="1"/>
    </row>
    <row r="67" spans="1:10" ht="13.15" customHeight="1" x14ac:dyDescent="0.2">
      <c r="A67" s="14" t="s">
        <v>220</v>
      </c>
      <c r="B67" s="15" t="s">
        <v>221</v>
      </c>
      <c r="C67" s="12" t="s">
        <v>222</v>
      </c>
      <c r="D67" s="12" t="s">
        <v>17</v>
      </c>
      <c r="E67" s="16">
        <v>684200</v>
      </c>
      <c r="F67" s="17">
        <v>165.44</v>
      </c>
      <c r="G67" s="18">
        <v>5.9999999999999995E-4</v>
      </c>
      <c r="H67" s="13"/>
      <c r="I67" s="13"/>
      <c r="J67" s="1"/>
    </row>
    <row r="68" spans="1:10" ht="13.15" customHeight="1" x14ac:dyDescent="0.2">
      <c r="A68" s="14" t="s">
        <v>223</v>
      </c>
      <c r="B68" s="15" t="s">
        <v>224</v>
      </c>
      <c r="C68" s="12" t="s">
        <v>225</v>
      </c>
      <c r="D68" s="12" t="s">
        <v>42</v>
      </c>
      <c r="E68" s="16">
        <v>46400</v>
      </c>
      <c r="F68" s="17">
        <v>163.41999999999999</v>
      </c>
      <c r="G68" s="18">
        <v>5.9999999999999995E-4</v>
      </c>
      <c r="H68" s="13"/>
      <c r="I68" s="13"/>
      <c r="J68" s="1"/>
    </row>
    <row r="69" spans="1:10" ht="13.15" customHeight="1" x14ac:dyDescent="0.2">
      <c r="A69" s="14" t="s">
        <v>226</v>
      </c>
      <c r="B69" s="15" t="s">
        <v>227</v>
      </c>
      <c r="C69" s="12" t="s">
        <v>228</v>
      </c>
      <c r="D69" s="12" t="s">
        <v>229</v>
      </c>
      <c r="E69" s="16">
        <v>14850</v>
      </c>
      <c r="F69" s="17">
        <v>159.72999999999999</v>
      </c>
      <c r="G69" s="18">
        <v>5.9999999999999995E-4</v>
      </c>
      <c r="H69" s="13"/>
      <c r="I69" s="13"/>
      <c r="J69" s="1"/>
    </row>
    <row r="70" spans="1:10" ht="13.15" customHeight="1" x14ac:dyDescent="0.2">
      <c r="A70" s="14" t="s">
        <v>230</v>
      </c>
      <c r="B70" s="15" t="s">
        <v>231</v>
      </c>
      <c r="C70" s="12" t="s">
        <v>232</v>
      </c>
      <c r="D70" s="12" t="s">
        <v>156</v>
      </c>
      <c r="E70" s="16">
        <v>7500</v>
      </c>
      <c r="F70" s="17">
        <v>158.87</v>
      </c>
      <c r="G70" s="18">
        <v>5.9999999999999995E-4</v>
      </c>
      <c r="H70" s="13"/>
      <c r="I70" s="13"/>
      <c r="J70" s="1"/>
    </row>
    <row r="71" spans="1:10" ht="13.15" customHeight="1" x14ac:dyDescent="0.2">
      <c r="A71" s="14" t="s">
        <v>233</v>
      </c>
      <c r="B71" s="15" t="s">
        <v>234</v>
      </c>
      <c r="C71" s="12" t="s">
        <v>235</v>
      </c>
      <c r="D71" s="12" t="s">
        <v>27</v>
      </c>
      <c r="E71" s="16">
        <v>97500</v>
      </c>
      <c r="F71" s="17">
        <v>135.9</v>
      </c>
      <c r="G71" s="18">
        <v>5.0000000000000001E-4</v>
      </c>
      <c r="H71" s="13"/>
      <c r="I71" s="13"/>
      <c r="J71" s="1"/>
    </row>
    <row r="72" spans="1:10" ht="13.15" customHeight="1" x14ac:dyDescent="0.2">
      <c r="A72" s="14" t="s">
        <v>236</v>
      </c>
      <c r="B72" s="15" t="s">
        <v>237</v>
      </c>
      <c r="C72" s="12" t="s">
        <v>238</v>
      </c>
      <c r="D72" s="12" t="s">
        <v>27</v>
      </c>
      <c r="E72" s="16">
        <v>26325</v>
      </c>
      <c r="F72" s="17">
        <v>103.84</v>
      </c>
      <c r="G72" s="18">
        <v>4.0000000000000002E-4</v>
      </c>
      <c r="H72" s="13"/>
      <c r="I72" s="13"/>
      <c r="J72" s="1"/>
    </row>
    <row r="73" spans="1:10" ht="13.15" customHeight="1" x14ac:dyDescent="0.2">
      <c r="A73" s="14" t="s">
        <v>239</v>
      </c>
      <c r="B73" s="15" t="s">
        <v>240</v>
      </c>
      <c r="C73" s="12" t="s">
        <v>241</v>
      </c>
      <c r="D73" s="12" t="s">
        <v>126</v>
      </c>
      <c r="E73" s="16">
        <v>7500</v>
      </c>
      <c r="F73" s="17">
        <v>86.95</v>
      </c>
      <c r="G73" s="18">
        <v>2.9999999999999997E-4</v>
      </c>
      <c r="H73" s="13"/>
      <c r="I73" s="13"/>
      <c r="J73" s="1"/>
    </row>
    <row r="74" spans="1:10" ht="13.15" customHeight="1" x14ac:dyDescent="0.2">
      <c r="A74" s="14" t="s">
        <v>242</v>
      </c>
      <c r="B74" s="15" t="s">
        <v>243</v>
      </c>
      <c r="C74" s="12" t="s">
        <v>244</v>
      </c>
      <c r="D74" s="12" t="s">
        <v>101</v>
      </c>
      <c r="E74" s="16">
        <v>4200</v>
      </c>
      <c r="F74" s="17">
        <v>81.84</v>
      </c>
      <c r="G74" s="18">
        <v>2.9999999999999997E-4</v>
      </c>
      <c r="H74" s="13"/>
      <c r="I74" s="13"/>
      <c r="J74" s="1"/>
    </row>
    <row r="75" spans="1:10" ht="13.15" customHeight="1" x14ac:dyDescent="0.2">
      <c r="A75" s="14" t="s">
        <v>245</v>
      </c>
      <c r="B75" s="15" t="s">
        <v>246</v>
      </c>
      <c r="C75" s="12" t="s">
        <v>247</v>
      </c>
      <c r="D75" s="12" t="s">
        <v>119</v>
      </c>
      <c r="E75" s="16">
        <v>24700</v>
      </c>
      <c r="F75" s="17">
        <v>70.72</v>
      </c>
      <c r="G75" s="18">
        <v>2.9999999999999997E-4</v>
      </c>
      <c r="H75" s="13"/>
      <c r="I75" s="13"/>
      <c r="J75" s="1"/>
    </row>
    <row r="76" spans="1:10" ht="13.15" customHeight="1" x14ac:dyDescent="0.2">
      <c r="A76" s="14" t="s">
        <v>248</v>
      </c>
      <c r="B76" s="15" t="s">
        <v>249</v>
      </c>
      <c r="C76" s="12" t="s">
        <v>250</v>
      </c>
      <c r="D76" s="12" t="s">
        <v>251</v>
      </c>
      <c r="E76" s="16">
        <v>2625</v>
      </c>
      <c r="F76" s="17">
        <v>46.35</v>
      </c>
      <c r="G76" s="18">
        <v>2.0000000000000001E-4</v>
      </c>
      <c r="H76" s="13"/>
      <c r="I76" s="13"/>
      <c r="J76" s="1"/>
    </row>
    <row r="77" spans="1:10" ht="13.15" customHeight="1" x14ac:dyDescent="0.2">
      <c r="A77" s="14" t="s">
        <v>252</v>
      </c>
      <c r="B77" s="15" t="s">
        <v>253</v>
      </c>
      <c r="C77" s="12" t="s">
        <v>254</v>
      </c>
      <c r="D77" s="12" t="s">
        <v>42</v>
      </c>
      <c r="E77" s="16">
        <v>875</v>
      </c>
      <c r="F77" s="17">
        <v>30.28</v>
      </c>
      <c r="G77" s="18">
        <v>1E-4</v>
      </c>
      <c r="H77" s="13"/>
      <c r="I77" s="13"/>
      <c r="J77" s="1"/>
    </row>
    <row r="78" spans="1:10" ht="13.15" customHeight="1" x14ac:dyDescent="0.2">
      <c r="A78" s="14" t="s">
        <v>255</v>
      </c>
      <c r="B78" s="15" t="s">
        <v>256</v>
      </c>
      <c r="C78" s="12" t="s">
        <v>257</v>
      </c>
      <c r="D78" s="12" t="s">
        <v>94</v>
      </c>
      <c r="E78" s="16">
        <v>1700</v>
      </c>
      <c r="F78" s="17">
        <v>25.8</v>
      </c>
      <c r="G78" s="18">
        <v>1E-4</v>
      </c>
      <c r="H78" s="13"/>
      <c r="I78" s="13"/>
      <c r="J78" s="1"/>
    </row>
    <row r="79" spans="1:10" ht="13.15" customHeight="1" x14ac:dyDescent="0.2">
      <c r="A79" s="14" t="s">
        <v>258</v>
      </c>
      <c r="B79" s="15" t="s">
        <v>259</v>
      </c>
      <c r="C79" s="12" t="s">
        <v>260</v>
      </c>
      <c r="D79" s="12" t="s">
        <v>63</v>
      </c>
      <c r="E79" s="16">
        <v>625</v>
      </c>
      <c r="F79" s="17">
        <v>11.19</v>
      </c>
      <c r="G79" s="18" t="s">
        <v>261</v>
      </c>
      <c r="H79" s="13"/>
      <c r="I79" s="13"/>
      <c r="J79" s="1"/>
    </row>
    <row r="80" spans="1:10" ht="13.15" customHeight="1" x14ac:dyDescent="0.2">
      <c r="A80" s="1"/>
      <c r="B80" s="19" t="s">
        <v>262</v>
      </c>
      <c r="C80" s="20"/>
      <c r="D80" s="20"/>
      <c r="E80" s="20"/>
      <c r="F80" s="21">
        <f>+SUM(F7:F79)</f>
        <v>196388.68000000002</v>
      </c>
      <c r="G80" s="22">
        <f>SUM(G7:G79)</f>
        <v>0.74639999999999984</v>
      </c>
      <c r="H80" s="23"/>
      <c r="I80" s="23"/>
      <c r="J80" s="1"/>
    </row>
    <row r="81" spans="1:10" ht="13.15" customHeight="1" x14ac:dyDescent="0.2">
      <c r="A81" s="1"/>
      <c r="B81" s="19" t="s">
        <v>263</v>
      </c>
      <c r="C81" s="20"/>
      <c r="D81" s="20"/>
      <c r="E81" s="20"/>
      <c r="F81" s="23" t="s">
        <v>264</v>
      </c>
      <c r="G81" s="23" t="s">
        <v>264</v>
      </c>
      <c r="H81" s="23"/>
      <c r="I81" s="23"/>
      <c r="J81" s="1"/>
    </row>
    <row r="82" spans="1:10" ht="13.15" customHeight="1" x14ac:dyDescent="0.2">
      <c r="A82" s="1"/>
      <c r="B82" s="19" t="s">
        <v>262</v>
      </c>
      <c r="C82" s="20"/>
      <c r="D82" s="20"/>
      <c r="E82" s="20"/>
      <c r="F82" s="23" t="s">
        <v>264</v>
      </c>
      <c r="G82" s="23" t="s">
        <v>264</v>
      </c>
      <c r="H82" s="23"/>
      <c r="I82" s="23"/>
      <c r="J82" s="1"/>
    </row>
    <row r="83" spans="1:10" ht="13.15" customHeight="1" x14ac:dyDescent="0.2">
      <c r="A83" s="1"/>
      <c r="B83" s="19" t="s">
        <v>265</v>
      </c>
      <c r="C83" s="24"/>
      <c r="D83" s="20"/>
      <c r="E83" s="24"/>
      <c r="F83" s="21">
        <v>196388.68</v>
      </c>
      <c r="G83" s="22">
        <v>0.74639999999999995</v>
      </c>
      <c r="H83" s="23"/>
      <c r="I83" s="23"/>
      <c r="J83" s="1"/>
    </row>
    <row r="84" spans="1:10" ht="13.15" customHeight="1" x14ac:dyDescent="0.2">
      <c r="A84" s="1"/>
      <c r="B84" s="11" t="s">
        <v>266</v>
      </c>
      <c r="C84" s="12"/>
      <c r="D84" s="12"/>
      <c r="E84" s="12"/>
      <c r="F84" s="12"/>
      <c r="G84" s="12"/>
      <c r="H84" s="13"/>
      <c r="I84" s="13"/>
      <c r="J84" s="1"/>
    </row>
    <row r="85" spans="1:10" ht="13.15" customHeight="1" x14ac:dyDescent="0.2">
      <c r="A85" s="1"/>
      <c r="B85" s="11" t="s">
        <v>267</v>
      </c>
      <c r="C85" s="12"/>
      <c r="D85" s="12"/>
      <c r="E85" s="12"/>
      <c r="F85" s="1"/>
      <c r="G85" s="13"/>
      <c r="H85" s="13"/>
      <c r="I85" s="13"/>
      <c r="J85" s="1"/>
    </row>
    <row r="86" spans="1:10" ht="13.15" customHeight="1" x14ac:dyDescent="0.2">
      <c r="A86" s="14" t="s">
        <v>268</v>
      </c>
      <c r="B86" s="15" t="s">
        <v>269</v>
      </c>
      <c r="C86" s="12" t="s">
        <v>270</v>
      </c>
      <c r="D86" s="12" t="s">
        <v>271</v>
      </c>
      <c r="E86" s="16">
        <v>1000</v>
      </c>
      <c r="F86" s="17">
        <v>4993.2700000000004</v>
      </c>
      <c r="G86" s="18">
        <v>1.9E-2</v>
      </c>
      <c r="H86" s="25">
        <v>6.1494E-2</v>
      </c>
      <c r="I86" s="13"/>
      <c r="J86" s="1"/>
    </row>
    <row r="87" spans="1:10" ht="13.15" customHeight="1" x14ac:dyDescent="0.2">
      <c r="A87" s="14" t="s">
        <v>272</v>
      </c>
      <c r="B87" s="15" t="s">
        <v>273</v>
      </c>
      <c r="C87" s="12" t="s">
        <v>274</v>
      </c>
      <c r="D87" s="12" t="s">
        <v>275</v>
      </c>
      <c r="E87" s="16">
        <v>1000</v>
      </c>
      <c r="F87" s="17">
        <v>4845</v>
      </c>
      <c r="G87" s="18">
        <v>1.84E-2</v>
      </c>
      <c r="H87" s="25">
        <v>6.7500000000000004E-2</v>
      </c>
      <c r="I87" s="13"/>
      <c r="J87" s="1"/>
    </row>
    <row r="88" spans="1:10" ht="13.15" customHeight="1" x14ac:dyDescent="0.2">
      <c r="A88" s="14" t="s">
        <v>276</v>
      </c>
      <c r="B88" s="15" t="s">
        <v>277</v>
      </c>
      <c r="C88" s="12" t="s">
        <v>278</v>
      </c>
      <c r="D88" s="12" t="s">
        <v>275</v>
      </c>
      <c r="E88" s="16">
        <v>1000</v>
      </c>
      <c r="F88" s="17">
        <v>4828.4799999999996</v>
      </c>
      <c r="G88" s="18">
        <v>1.83E-2</v>
      </c>
      <c r="H88" s="25">
        <v>6.7882999999999999E-2</v>
      </c>
      <c r="I88" s="13"/>
      <c r="J88" s="1"/>
    </row>
    <row r="89" spans="1:10" ht="13.15" customHeight="1" x14ac:dyDescent="0.2">
      <c r="A89" s="14" t="s">
        <v>279</v>
      </c>
      <c r="B89" s="15" t="s">
        <v>280</v>
      </c>
      <c r="C89" s="12" t="s">
        <v>281</v>
      </c>
      <c r="D89" s="12" t="s">
        <v>275</v>
      </c>
      <c r="E89" s="16">
        <v>1000</v>
      </c>
      <c r="F89" s="17">
        <v>4825.3500000000004</v>
      </c>
      <c r="G89" s="18">
        <v>1.83E-2</v>
      </c>
      <c r="H89" s="25">
        <v>6.7751000000000006E-2</v>
      </c>
      <c r="I89" s="13"/>
      <c r="J89" s="1"/>
    </row>
    <row r="90" spans="1:10" ht="13.15" customHeight="1" x14ac:dyDescent="0.2">
      <c r="A90" s="14" t="s">
        <v>282</v>
      </c>
      <c r="B90" s="15" t="s">
        <v>283</v>
      </c>
      <c r="C90" s="12" t="s">
        <v>284</v>
      </c>
      <c r="D90" s="12" t="s">
        <v>275</v>
      </c>
      <c r="E90" s="16">
        <v>1000</v>
      </c>
      <c r="F90" s="17">
        <v>4809.49</v>
      </c>
      <c r="G90" s="18">
        <v>1.83E-2</v>
      </c>
      <c r="H90" s="25">
        <v>6.8849999999999995E-2</v>
      </c>
      <c r="I90" s="13"/>
      <c r="J90" s="1"/>
    </row>
    <row r="91" spans="1:10" ht="13.15" customHeight="1" x14ac:dyDescent="0.2">
      <c r="A91" s="14" t="s">
        <v>285</v>
      </c>
      <c r="B91" s="15" t="s">
        <v>286</v>
      </c>
      <c r="C91" s="12" t="s">
        <v>287</v>
      </c>
      <c r="D91" s="12" t="s">
        <v>275</v>
      </c>
      <c r="E91" s="16">
        <v>1000</v>
      </c>
      <c r="F91" s="17">
        <v>4782.8500000000004</v>
      </c>
      <c r="G91" s="18">
        <v>1.8200000000000001E-2</v>
      </c>
      <c r="H91" s="25">
        <v>6.905E-2</v>
      </c>
      <c r="I91" s="13"/>
      <c r="J91" s="1"/>
    </row>
    <row r="92" spans="1:10" ht="13.15" customHeight="1" x14ac:dyDescent="0.2">
      <c r="A92" s="14" t="s">
        <v>288</v>
      </c>
      <c r="B92" s="15" t="s">
        <v>289</v>
      </c>
      <c r="C92" s="12" t="s">
        <v>290</v>
      </c>
      <c r="D92" s="12" t="s">
        <v>275</v>
      </c>
      <c r="E92" s="16">
        <v>500</v>
      </c>
      <c r="F92" s="17">
        <v>2469.0700000000002</v>
      </c>
      <c r="G92" s="18">
        <v>9.4000000000000004E-3</v>
      </c>
      <c r="H92" s="25">
        <v>6.3500000000000001E-2</v>
      </c>
      <c r="I92" s="13"/>
      <c r="J92" s="1"/>
    </row>
    <row r="93" spans="1:10" ht="13.15" customHeight="1" x14ac:dyDescent="0.2">
      <c r="A93" s="14" t="s">
        <v>291</v>
      </c>
      <c r="B93" s="15" t="s">
        <v>292</v>
      </c>
      <c r="C93" s="12" t="s">
        <v>293</v>
      </c>
      <c r="D93" s="12" t="s">
        <v>294</v>
      </c>
      <c r="E93" s="16">
        <v>500</v>
      </c>
      <c r="F93" s="17">
        <v>2434.3200000000002</v>
      </c>
      <c r="G93" s="18">
        <v>9.1999999999999998E-3</v>
      </c>
      <c r="H93" s="25">
        <v>6.7000000000000004E-2</v>
      </c>
      <c r="I93" s="13"/>
      <c r="J93" s="1"/>
    </row>
    <row r="94" spans="1:10" ht="13.15" customHeight="1" x14ac:dyDescent="0.2">
      <c r="A94" s="1"/>
      <c r="B94" s="19" t="s">
        <v>262</v>
      </c>
      <c r="C94" s="20"/>
      <c r="D94" s="20"/>
      <c r="E94" s="20"/>
      <c r="F94" s="21">
        <v>33987.83</v>
      </c>
      <c r="G94" s="22">
        <v>0.12909999999999999</v>
      </c>
      <c r="H94" s="23"/>
      <c r="I94" s="23"/>
      <c r="J94" s="1"/>
    </row>
    <row r="95" spans="1:10" ht="13.15" customHeight="1" x14ac:dyDescent="0.2">
      <c r="A95" s="1"/>
      <c r="B95" s="11" t="s">
        <v>295</v>
      </c>
      <c r="C95" s="12"/>
      <c r="D95" s="12"/>
      <c r="E95" s="12"/>
      <c r="F95" s="1"/>
      <c r="G95" s="13"/>
      <c r="H95" s="13"/>
      <c r="I95" s="13"/>
      <c r="J95" s="1"/>
    </row>
    <row r="96" spans="1:10" ht="13.15" customHeight="1" x14ac:dyDescent="0.2">
      <c r="A96" s="14" t="s">
        <v>296</v>
      </c>
      <c r="B96" s="15" t="s">
        <v>297</v>
      </c>
      <c r="C96" s="12" t="s">
        <v>298</v>
      </c>
      <c r="D96" s="12" t="s">
        <v>299</v>
      </c>
      <c r="E96" s="16">
        <v>1000000</v>
      </c>
      <c r="F96" s="17">
        <v>971.39</v>
      </c>
      <c r="G96" s="18">
        <v>3.7000000000000002E-3</v>
      </c>
      <c r="H96" s="25">
        <v>5.4300000000000001E-2</v>
      </c>
      <c r="I96" s="13"/>
      <c r="J96" s="1"/>
    </row>
    <row r="97" spans="1:10" ht="13.15" customHeight="1" x14ac:dyDescent="0.2">
      <c r="A97" s="1"/>
      <c r="B97" s="19" t="s">
        <v>262</v>
      </c>
      <c r="C97" s="20"/>
      <c r="D97" s="20"/>
      <c r="E97" s="20"/>
      <c r="F97" s="21">
        <v>971.39</v>
      </c>
      <c r="G97" s="22">
        <v>3.7000000000000002E-3</v>
      </c>
      <c r="H97" s="23"/>
      <c r="I97" s="23"/>
      <c r="J97" s="1"/>
    </row>
    <row r="98" spans="1:10" ht="13.15" customHeight="1" x14ac:dyDescent="0.2">
      <c r="A98" s="1"/>
      <c r="B98" s="19" t="s">
        <v>265</v>
      </c>
      <c r="C98" s="24"/>
      <c r="D98" s="20"/>
      <c r="E98" s="24"/>
      <c r="F98" s="21">
        <v>34959.22</v>
      </c>
      <c r="G98" s="22">
        <v>0.1328</v>
      </c>
      <c r="H98" s="23"/>
      <c r="I98" s="23"/>
      <c r="J98" s="1"/>
    </row>
    <row r="99" spans="1:10" ht="13.15" customHeight="1" x14ac:dyDescent="0.2">
      <c r="A99" s="1"/>
      <c r="B99" s="11" t="s">
        <v>300</v>
      </c>
      <c r="C99" s="12"/>
      <c r="D99" s="12"/>
      <c r="E99" s="12"/>
      <c r="F99" s="12"/>
      <c r="G99" s="12"/>
      <c r="H99" s="13"/>
      <c r="I99" s="13"/>
      <c r="J99" s="1"/>
    </row>
    <row r="100" spans="1:10" ht="13.15" customHeight="1" x14ac:dyDescent="0.2">
      <c r="A100" s="1"/>
      <c r="B100" s="11" t="s">
        <v>301</v>
      </c>
      <c r="C100" s="12"/>
      <c r="D100" s="12"/>
      <c r="E100" s="12"/>
      <c r="F100" s="1"/>
      <c r="G100" s="13"/>
      <c r="H100" s="13"/>
      <c r="I100" s="13"/>
      <c r="J100" s="1"/>
    </row>
    <row r="101" spans="1:10" ht="13.15" customHeight="1" x14ac:dyDescent="0.2">
      <c r="A101" s="14" t="s">
        <v>302</v>
      </c>
      <c r="B101" s="15" t="s">
        <v>303</v>
      </c>
      <c r="C101" s="12" t="s">
        <v>304</v>
      </c>
      <c r="D101" s="12" t="s">
        <v>305</v>
      </c>
      <c r="E101" s="16">
        <v>1868961.9931000001</v>
      </c>
      <c r="F101" s="17">
        <v>28990.080000000002</v>
      </c>
      <c r="G101" s="18">
        <v>0.11020000000000001</v>
      </c>
      <c r="H101" s="25"/>
      <c r="I101" s="13"/>
      <c r="J101" s="1"/>
    </row>
    <row r="102" spans="1:10" ht="13.15" customHeight="1" x14ac:dyDescent="0.2">
      <c r="A102" s="1"/>
      <c r="B102" s="19" t="s">
        <v>262</v>
      </c>
      <c r="C102" s="20"/>
      <c r="D102" s="20"/>
      <c r="E102" s="20"/>
      <c r="F102" s="21">
        <v>28990.080000000002</v>
      </c>
      <c r="G102" s="22">
        <v>0.11020000000000001</v>
      </c>
      <c r="H102" s="23"/>
      <c r="I102" s="23"/>
      <c r="J102" s="1"/>
    </row>
    <row r="103" spans="1:10" ht="13.15" customHeight="1" x14ac:dyDescent="0.2">
      <c r="A103" s="1"/>
      <c r="B103" s="19" t="s">
        <v>265</v>
      </c>
      <c r="C103" s="24"/>
      <c r="D103" s="20"/>
      <c r="E103" s="24"/>
      <c r="F103" s="21">
        <v>28990.080000000002</v>
      </c>
      <c r="G103" s="22">
        <v>0.11020000000000001</v>
      </c>
      <c r="H103" s="23"/>
      <c r="I103" s="23"/>
      <c r="J103" s="1"/>
    </row>
    <row r="104" spans="1:10" ht="13.15" customHeight="1" x14ac:dyDescent="0.2">
      <c r="A104" s="1"/>
      <c r="B104" s="11" t="s">
        <v>306</v>
      </c>
      <c r="C104" s="12"/>
      <c r="D104" s="12"/>
      <c r="E104" s="12"/>
      <c r="F104" s="12"/>
      <c r="G104" s="12"/>
      <c r="H104" s="13"/>
      <c r="I104" s="13"/>
      <c r="J104" s="1"/>
    </row>
    <row r="105" spans="1:10" ht="13.15" customHeight="1" x14ac:dyDescent="0.2">
      <c r="A105" s="14" t="s">
        <v>307</v>
      </c>
      <c r="B105" s="15" t="s">
        <v>307</v>
      </c>
      <c r="C105" s="12"/>
      <c r="D105" s="12" t="s">
        <v>305</v>
      </c>
      <c r="E105" s="16"/>
      <c r="F105" s="17">
        <v>3505</v>
      </c>
      <c r="G105" s="18">
        <v>1.3299999999999999E-2</v>
      </c>
      <c r="H105" s="25">
        <v>5.4900007534622423E-2</v>
      </c>
      <c r="I105" s="13"/>
      <c r="J105" s="1"/>
    </row>
    <row r="106" spans="1:10" ht="13.15" customHeight="1" x14ac:dyDescent="0.2">
      <c r="A106" s="1"/>
      <c r="B106" s="19" t="s">
        <v>262</v>
      </c>
      <c r="C106" s="20"/>
      <c r="D106" s="20"/>
      <c r="E106" s="20"/>
      <c r="F106" s="21">
        <v>3505</v>
      </c>
      <c r="G106" s="22">
        <v>1.3299999999999999E-2</v>
      </c>
      <c r="H106" s="23"/>
      <c r="I106" s="23"/>
      <c r="J106" s="1"/>
    </row>
    <row r="107" spans="1:10" ht="13.15" customHeight="1" x14ac:dyDescent="0.2">
      <c r="A107" s="1"/>
      <c r="B107" s="19" t="s">
        <v>265</v>
      </c>
      <c r="C107" s="24"/>
      <c r="D107" s="20"/>
      <c r="E107" s="24"/>
      <c r="F107" s="21">
        <v>3505</v>
      </c>
      <c r="G107" s="22">
        <v>1.3299999999999999E-2</v>
      </c>
      <c r="H107" s="23"/>
      <c r="I107" s="23"/>
      <c r="J107" s="1"/>
    </row>
    <row r="108" spans="1:10" ht="13.15" customHeight="1" x14ac:dyDescent="0.2">
      <c r="A108" s="1"/>
      <c r="B108" s="19" t="s">
        <v>308</v>
      </c>
      <c r="C108" s="12"/>
      <c r="D108" s="20"/>
      <c r="E108" s="12"/>
      <c r="F108" s="26">
        <f>196773.64+E190</f>
        <v>-670.36999999999534</v>
      </c>
      <c r="G108" s="22">
        <f>74.74%+F189</f>
        <v>-2.7000000000000357E-3</v>
      </c>
      <c r="H108" s="23"/>
      <c r="I108" s="23"/>
      <c r="J108" s="1"/>
    </row>
    <row r="109" spans="1:10" ht="13.15" customHeight="1" x14ac:dyDescent="0.2">
      <c r="A109" s="1"/>
      <c r="B109" s="27" t="s">
        <v>309</v>
      </c>
      <c r="C109" s="24"/>
      <c r="D109" s="24"/>
      <c r="E109" s="24"/>
      <c r="F109" s="26">
        <v>263172.61</v>
      </c>
      <c r="G109" s="28">
        <v>1</v>
      </c>
      <c r="H109" s="29"/>
      <c r="I109" s="29"/>
      <c r="J109" s="1"/>
    </row>
    <row r="111" spans="1:10" x14ac:dyDescent="0.2">
      <c r="B111" s="6" t="s">
        <v>310</v>
      </c>
      <c r="C111" s="5"/>
      <c r="D111" s="5"/>
      <c r="E111" s="5"/>
      <c r="F111" s="30"/>
      <c r="G111" s="5"/>
    </row>
    <row r="112" spans="1:10" ht="13.15" customHeight="1" x14ac:dyDescent="0.2">
      <c r="A112" s="1"/>
      <c r="B112" s="31" t="s">
        <v>3</v>
      </c>
      <c r="C112" s="31" t="s">
        <v>311</v>
      </c>
      <c r="D112" s="31" t="s">
        <v>6</v>
      </c>
      <c r="E112" s="31" t="s">
        <v>312</v>
      </c>
      <c r="F112" s="31" t="s">
        <v>313</v>
      </c>
      <c r="G112" s="31" t="s">
        <v>314</v>
      </c>
      <c r="H112" s="1"/>
    </row>
    <row r="113" spans="1:8" ht="13.15" customHeight="1" x14ac:dyDescent="0.2">
      <c r="A113" s="1"/>
      <c r="B113" s="31" t="s">
        <v>315</v>
      </c>
      <c r="C113" s="31"/>
      <c r="D113" s="31"/>
      <c r="E113" s="32"/>
      <c r="F113" s="33"/>
      <c r="G113" s="33"/>
      <c r="H113" s="1"/>
    </row>
    <row r="114" spans="1:8" ht="13.15" customHeight="1" x14ac:dyDescent="0.2">
      <c r="A114" s="14" t="s">
        <v>316</v>
      </c>
      <c r="B114" s="15" t="s">
        <v>317</v>
      </c>
      <c r="C114" s="12" t="s">
        <v>318</v>
      </c>
      <c r="D114" s="17">
        <v>-1970800</v>
      </c>
      <c r="E114" s="17">
        <v>-15823.55</v>
      </c>
      <c r="F114" s="18">
        <v>-6.0100000000000001E-2</v>
      </c>
      <c r="G114" s="13"/>
      <c r="H114" s="1"/>
    </row>
    <row r="115" spans="1:8" ht="13.15" customHeight="1" x14ac:dyDescent="0.2">
      <c r="A115" s="14" t="s">
        <v>319</v>
      </c>
      <c r="B115" s="15" t="s">
        <v>320</v>
      </c>
      <c r="C115" s="12" t="s">
        <v>318</v>
      </c>
      <c r="D115" s="17">
        <v>-986250</v>
      </c>
      <c r="E115" s="17">
        <v>-13369.61</v>
      </c>
      <c r="F115" s="18">
        <v>-5.0799999999999998E-2</v>
      </c>
      <c r="G115" s="13"/>
      <c r="H115" s="1"/>
    </row>
    <row r="116" spans="1:8" ht="13.15" customHeight="1" x14ac:dyDescent="0.2">
      <c r="A116" s="14" t="s">
        <v>321</v>
      </c>
      <c r="B116" s="15" t="s">
        <v>322</v>
      </c>
      <c r="C116" s="12" t="s">
        <v>318</v>
      </c>
      <c r="D116" s="17">
        <v>-965500</v>
      </c>
      <c r="E116" s="17">
        <v>-12555.36</v>
      </c>
      <c r="F116" s="18">
        <v>-4.7699999999999999E-2</v>
      </c>
      <c r="G116" s="13"/>
      <c r="H116" s="1"/>
    </row>
    <row r="117" spans="1:8" ht="13.15" customHeight="1" x14ac:dyDescent="0.2">
      <c r="A117" s="14" t="s">
        <v>323</v>
      </c>
      <c r="B117" s="15" t="s">
        <v>324</v>
      </c>
      <c r="C117" s="12" t="s">
        <v>318</v>
      </c>
      <c r="D117" s="17">
        <v>-657400</v>
      </c>
      <c r="E117" s="17">
        <v>-12188.2</v>
      </c>
      <c r="F117" s="18">
        <v>-4.6300000000000001E-2</v>
      </c>
      <c r="G117" s="13"/>
      <c r="H117" s="1"/>
    </row>
    <row r="118" spans="1:8" ht="13.15" customHeight="1" x14ac:dyDescent="0.2">
      <c r="A118" s="14" t="s">
        <v>325</v>
      </c>
      <c r="B118" s="15" t="s">
        <v>326</v>
      </c>
      <c r="C118" s="12" t="s">
        <v>318</v>
      </c>
      <c r="D118" s="17">
        <v>-842800</v>
      </c>
      <c r="E118" s="17">
        <v>-11666.04</v>
      </c>
      <c r="F118" s="18">
        <v>-4.4299999999999999E-2</v>
      </c>
      <c r="G118" s="13"/>
      <c r="H118" s="1"/>
    </row>
    <row r="119" spans="1:8" ht="13.15" customHeight="1" x14ac:dyDescent="0.2">
      <c r="A119" s="14" t="s">
        <v>327</v>
      </c>
      <c r="B119" s="15" t="s">
        <v>328</v>
      </c>
      <c r="C119" s="12" t="s">
        <v>318</v>
      </c>
      <c r="D119" s="17">
        <v>-2646000</v>
      </c>
      <c r="E119" s="17">
        <v>-10446.41</v>
      </c>
      <c r="F119" s="18">
        <v>-3.9699999999999999E-2</v>
      </c>
      <c r="G119" s="13"/>
      <c r="H119" s="1"/>
    </row>
    <row r="120" spans="1:8" ht="13.15" customHeight="1" x14ac:dyDescent="0.2">
      <c r="A120" s="14" t="s">
        <v>329</v>
      </c>
      <c r="B120" s="15" t="s">
        <v>330</v>
      </c>
      <c r="C120" s="12" t="s">
        <v>318</v>
      </c>
      <c r="D120" s="17">
        <v>-1976625</v>
      </c>
      <c r="E120" s="17">
        <v>-8256.36</v>
      </c>
      <c r="F120" s="18">
        <v>-3.1399999999999997E-2</v>
      </c>
      <c r="G120" s="13"/>
      <c r="H120" s="1"/>
    </row>
    <row r="121" spans="1:8" ht="13.15" customHeight="1" x14ac:dyDescent="0.2">
      <c r="A121" s="14" t="s">
        <v>331</v>
      </c>
      <c r="B121" s="15" t="s">
        <v>332</v>
      </c>
      <c r="C121" s="12" t="s">
        <v>318</v>
      </c>
      <c r="D121" s="17">
        <v>-231800</v>
      </c>
      <c r="E121" s="17">
        <v>-7094.93</v>
      </c>
      <c r="F121" s="18">
        <v>-2.7E-2</v>
      </c>
      <c r="G121" s="13"/>
      <c r="H121" s="1"/>
    </row>
    <row r="122" spans="1:8" ht="13.15" customHeight="1" x14ac:dyDescent="0.2">
      <c r="A122" s="14" t="s">
        <v>333</v>
      </c>
      <c r="B122" s="15" t="s">
        <v>334</v>
      </c>
      <c r="C122" s="12" t="s">
        <v>318</v>
      </c>
      <c r="D122" s="17">
        <v>-573750</v>
      </c>
      <c r="E122" s="17">
        <v>-5931.14</v>
      </c>
      <c r="F122" s="18">
        <v>-2.2499999999999999E-2</v>
      </c>
      <c r="G122" s="13"/>
      <c r="H122" s="1"/>
    </row>
    <row r="123" spans="1:8" ht="13.15" customHeight="1" x14ac:dyDescent="0.2">
      <c r="A123" s="14" t="s">
        <v>335</v>
      </c>
      <c r="B123" s="15" t="s">
        <v>336</v>
      </c>
      <c r="C123" s="12" t="s">
        <v>318</v>
      </c>
      <c r="D123" s="17">
        <v>-1380825</v>
      </c>
      <c r="E123" s="17">
        <v>-5718</v>
      </c>
      <c r="F123" s="18">
        <v>-2.1700000000000001E-2</v>
      </c>
      <c r="G123" s="13"/>
      <c r="H123" s="1"/>
    </row>
    <row r="124" spans="1:8" ht="13.15" customHeight="1" x14ac:dyDescent="0.2">
      <c r="A124" s="14" t="s">
        <v>337</v>
      </c>
      <c r="B124" s="15" t="s">
        <v>338</v>
      </c>
      <c r="C124" s="12" t="s">
        <v>318</v>
      </c>
      <c r="D124" s="17">
        <v>-4448250</v>
      </c>
      <c r="E124" s="17">
        <v>-5627.93</v>
      </c>
      <c r="F124" s="18">
        <v>-2.1399999999999999E-2</v>
      </c>
      <c r="G124" s="13"/>
      <c r="H124" s="1"/>
    </row>
    <row r="125" spans="1:8" ht="13.15" customHeight="1" x14ac:dyDescent="0.2">
      <c r="A125" s="14" t="s">
        <v>339</v>
      </c>
      <c r="B125" s="15" t="s">
        <v>340</v>
      </c>
      <c r="C125" s="12" t="s">
        <v>318</v>
      </c>
      <c r="D125" s="17">
        <v>-6993350</v>
      </c>
      <c r="E125" s="17">
        <v>-5579.99</v>
      </c>
      <c r="F125" s="18">
        <v>-2.12E-2</v>
      </c>
      <c r="G125" s="13"/>
      <c r="H125" s="1"/>
    </row>
    <row r="126" spans="1:8" ht="13.15" customHeight="1" x14ac:dyDescent="0.2">
      <c r="A126" s="14" t="s">
        <v>341</v>
      </c>
      <c r="B126" s="15" t="s">
        <v>342</v>
      </c>
      <c r="C126" s="12" t="s">
        <v>318</v>
      </c>
      <c r="D126" s="17">
        <v>-2912250</v>
      </c>
      <c r="E126" s="17">
        <v>-5509.69</v>
      </c>
      <c r="F126" s="18">
        <v>-2.0899999999999998E-2</v>
      </c>
      <c r="G126" s="13"/>
      <c r="H126" s="1"/>
    </row>
    <row r="127" spans="1:8" ht="13.15" customHeight="1" x14ac:dyDescent="0.2">
      <c r="A127" s="14" t="s">
        <v>343</v>
      </c>
      <c r="B127" s="15" t="s">
        <v>344</v>
      </c>
      <c r="C127" s="12" t="s">
        <v>318</v>
      </c>
      <c r="D127" s="17">
        <v>-460350</v>
      </c>
      <c r="E127" s="17">
        <v>-4809.28</v>
      </c>
      <c r="F127" s="18">
        <v>-1.83E-2</v>
      </c>
      <c r="G127" s="13"/>
      <c r="H127" s="1"/>
    </row>
    <row r="128" spans="1:8" ht="13.15" customHeight="1" x14ac:dyDescent="0.2">
      <c r="A128" s="14" t="s">
        <v>345</v>
      </c>
      <c r="B128" s="15" t="s">
        <v>346</v>
      </c>
      <c r="C128" s="12" t="s">
        <v>318</v>
      </c>
      <c r="D128" s="17">
        <v>-42500</v>
      </c>
      <c r="E128" s="17">
        <v>-4818.6499999999996</v>
      </c>
      <c r="F128" s="18">
        <v>-1.83E-2</v>
      </c>
      <c r="G128" s="13"/>
      <c r="H128" s="1"/>
    </row>
    <row r="129" spans="1:8" ht="13.15" customHeight="1" x14ac:dyDescent="0.2">
      <c r="A129" s="14" t="s">
        <v>347</v>
      </c>
      <c r="B129" s="15" t="s">
        <v>348</v>
      </c>
      <c r="C129" s="12" t="s">
        <v>318</v>
      </c>
      <c r="D129" s="17">
        <v>-5521500</v>
      </c>
      <c r="E129" s="17">
        <v>-4736.34</v>
      </c>
      <c r="F129" s="18">
        <v>-1.7999999999999999E-2</v>
      </c>
      <c r="G129" s="13"/>
      <c r="H129" s="1"/>
    </row>
    <row r="130" spans="1:8" ht="13.15" customHeight="1" x14ac:dyDescent="0.2">
      <c r="A130" s="14" t="s">
        <v>349</v>
      </c>
      <c r="B130" s="15" t="s">
        <v>350</v>
      </c>
      <c r="C130" s="12" t="s">
        <v>318</v>
      </c>
      <c r="D130" s="17">
        <v>-306600</v>
      </c>
      <c r="E130" s="17">
        <v>-4234.1499999999996</v>
      </c>
      <c r="F130" s="18">
        <v>-1.61E-2</v>
      </c>
      <c r="G130" s="13"/>
      <c r="H130" s="1"/>
    </row>
    <row r="131" spans="1:8" ht="13.15" customHeight="1" x14ac:dyDescent="0.2">
      <c r="A131" s="14" t="s">
        <v>351</v>
      </c>
      <c r="B131" s="15" t="s">
        <v>352</v>
      </c>
      <c r="C131" s="12" t="s">
        <v>318</v>
      </c>
      <c r="D131" s="17">
        <v>-3138750</v>
      </c>
      <c r="E131" s="17">
        <v>-3539.88</v>
      </c>
      <c r="F131" s="18">
        <v>-1.35E-2</v>
      </c>
      <c r="G131" s="13"/>
      <c r="H131" s="1"/>
    </row>
    <row r="132" spans="1:8" ht="13.15" customHeight="1" x14ac:dyDescent="0.2">
      <c r="A132" s="14" t="s">
        <v>353</v>
      </c>
      <c r="B132" s="15" t="s">
        <v>354</v>
      </c>
      <c r="C132" s="12" t="s">
        <v>318</v>
      </c>
      <c r="D132" s="17">
        <v>-48800</v>
      </c>
      <c r="E132" s="17">
        <v>-3463.09</v>
      </c>
      <c r="F132" s="18">
        <v>-1.32E-2</v>
      </c>
      <c r="G132" s="13"/>
      <c r="H132" s="1"/>
    </row>
    <row r="133" spans="1:8" ht="13.15" customHeight="1" x14ac:dyDescent="0.2">
      <c r="A133" s="14" t="s">
        <v>355</v>
      </c>
      <c r="B133" s="15" t="s">
        <v>356</v>
      </c>
      <c r="C133" s="12" t="s">
        <v>318</v>
      </c>
      <c r="D133" s="17">
        <v>-288750</v>
      </c>
      <c r="E133" s="17">
        <v>-2916.09</v>
      </c>
      <c r="F133" s="18">
        <v>-1.11E-2</v>
      </c>
      <c r="G133" s="13"/>
      <c r="H133" s="1"/>
    </row>
    <row r="134" spans="1:8" ht="13.15" customHeight="1" x14ac:dyDescent="0.2">
      <c r="A134" s="14" t="s">
        <v>357</v>
      </c>
      <c r="B134" s="15" t="s">
        <v>358</v>
      </c>
      <c r="C134" s="12" t="s">
        <v>318</v>
      </c>
      <c r="D134" s="17">
        <v>-2664000</v>
      </c>
      <c r="E134" s="17">
        <v>-2860.07</v>
      </c>
      <c r="F134" s="18">
        <v>-1.09E-2</v>
      </c>
      <c r="G134" s="13"/>
      <c r="H134" s="1"/>
    </row>
    <row r="135" spans="1:8" ht="13.15" customHeight="1" x14ac:dyDescent="0.2">
      <c r="A135" s="14" t="s">
        <v>359</v>
      </c>
      <c r="B135" s="15" t="s">
        <v>360</v>
      </c>
      <c r="C135" s="12" t="s">
        <v>318</v>
      </c>
      <c r="D135" s="17">
        <v>-58500</v>
      </c>
      <c r="E135" s="17">
        <v>-2580.2600000000002</v>
      </c>
      <c r="F135" s="18">
        <v>-9.7999999999999997E-3</v>
      </c>
      <c r="G135" s="13"/>
      <c r="H135" s="1"/>
    </row>
    <row r="136" spans="1:8" ht="13.15" customHeight="1" x14ac:dyDescent="0.2">
      <c r="A136" s="14" t="s">
        <v>361</v>
      </c>
      <c r="B136" s="15" t="s">
        <v>362</v>
      </c>
      <c r="C136" s="12" t="s">
        <v>318</v>
      </c>
      <c r="D136" s="17">
        <v>-933075</v>
      </c>
      <c r="E136" s="17">
        <v>-2560.36</v>
      </c>
      <c r="F136" s="18">
        <v>-9.7000000000000003E-3</v>
      </c>
      <c r="G136" s="13"/>
      <c r="H136" s="1"/>
    </row>
    <row r="137" spans="1:8" ht="13.15" customHeight="1" x14ac:dyDescent="0.2">
      <c r="A137" s="14" t="s">
        <v>363</v>
      </c>
      <c r="B137" s="15" t="s">
        <v>364</v>
      </c>
      <c r="C137" s="12" t="s">
        <v>318</v>
      </c>
      <c r="D137" s="17">
        <v>-131250</v>
      </c>
      <c r="E137" s="17">
        <v>-2455.4299999999998</v>
      </c>
      <c r="F137" s="18">
        <v>-9.2999999999999992E-3</v>
      </c>
      <c r="G137" s="13"/>
      <c r="H137" s="1"/>
    </row>
    <row r="138" spans="1:8" ht="13.15" customHeight="1" x14ac:dyDescent="0.2">
      <c r="A138" s="14" t="s">
        <v>365</v>
      </c>
      <c r="B138" s="15" t="s">
        <v>366</v>
      </c>
      <c r="C138" s="12" t="s">
        <v>318</v>
      </c>
      <c r="D138" s="17">
        <v>-1155600</v>
      </c>
      <c r="E138" s="17">
        <v>-2371.29</v>
      </c>
      <c r="F138" s="18">
        <v>-8.9999999999999993E-3</v>
      </c>
      <c r="G138" s="13"/>
      <c r="H138" s="1"/>
    </row>
    <row r="139" spans="1:8" ht="13.15" customHeight="1" x14ac:dyDescent="0.2">
      <c r="A139" s="14" t="s">
        <v>367</v>
      </c>
      <c r="B139" s="15" t="s">
        <v>368</v>
      </c>
      <c r="C139" s="12" t="s">
        <v>318</v>
      </c>
      <c r="D139" s="17">
        <v>-369550</v>
      </c>
      <c r="E139" s="17">
        <v>-2290.66</v>
      </c>
      <c r="F139" s="18">
        <v>-8.6999999999999994E-3</v>
      </c>
      <c r="G139" s="13"/>
      <c r="H139" s="1"/>
    </row>
    <row r="140" spans="1:8" ht="13.15" customHeight="1" x14ac:dyDescent="0.2">
      <c r="A140" s="14" t="s">
        <v>369</v>
      </c>
      <c r="B140" s="15" t="s">
        <v>370</v>
      </c>
      <c r="C140" s="12" t="s">
        <v>318</v>
      </c>
      <c r="D140" s="17">
        <v>-2034500</v>
      </c>
      <c r="E140" s="17">
        <v>-2152.3000000000002</v>
      </c>
      <c r="F140" s="18">
        <v>-8.2000000000000007E-3</v>
      </c>
      <c r="G140" s="13"/>
      <c r="H140" s="1"/>
    </row>
    <row r="141" spans="1:8" ht="13.15" customHeight="1" x14ac:dyDescent="0.2">
      <c r="A141" s="14" t="s">
        <v>371</v>
      </c>
      <c r="B141" s="15" t="s">
        <v>372</v>
      </c>
      <c r="C141" s="12" t="s">
        <v>318</v>
      </c>
      <c r="D141" s="17">
        <v>-732350</v>
      </c>
      <c r="E141" s="17">
        <v>-1947.68</v>
      </c>
      <c r="F141" s="18">
        <v>-7.4000000000000003E-3</v>
      </c>
      <c r="G141" s="13"/>
      <c r="H141" s="1"/>
    </row>
    <row r="142" spans="1:8" ht="13.15" customHeight="1" x14ac:dyDescent="0.2">
      <c r="A142" s="14" t="s">
        <v>373</v>
      </c>
      <c r="B142" s="15" t="s">
        <v>374</v>
      </c>
      <c r="C142" s="12" t="s">
        <v>318</v>
      </c>
      <c r="D142" s="17">
        <v>-58000</v>
      </c>
      <c r="E142" s="17">
        <v>-1808.79</v>
      </c>
      <c r="F142" s="18">
        <v>-6.8999999999999999E-3</v>
      </c>
      <c r="G142" s="13"/>
      <c r="H142" s="1"/>
    </row>
    <row r="143" spans="1:8" ht="13.15" customHeight="1" x14ac:dyDescent="0.2">
      <c r="A143" s="14" t="s">
        <v>375</v>
      </c>
      <c r="B143" s="15" t="s">
        <v>376</v>
      </c>
      <c r="C143" s="12" t="s">
        <v>318</v>
      </c>
      <c r="D143" s="17">
        <v>-116450</v>
      </c>
      <c r="E143" s="17">
        <v>-1719.5</v>
      </c>
      <c r="F143" s="18">
        <v>-6.4999999999999997E-3</v>
      </c>
      <c r="G143" s="13"/>
      <c r="H143" s="1"/>
    </row>
    <row r="144" spans="1:8" ht="13.15" customHeight="1" x14ac:dyDescent="0.2">
      <c r="A144" s="14" t="s">
        <v>377</v>
      </c>
      <c r="B144" s="15" t="s">
        <v>378</v>
      </c>
      <c r="C144" s="12" t="s">
        <v>318</v>
      </c>
      <c r="D144" s="17">
        <v>-469500</v>
      </c>
      <c r="E144" s="17">
        <v>-1682.92</v>
      </c>
      <c r="F144" s="18">
        <v>-6.4000000000000003E-3</v>
      </c>
      <c r="G144" s="13"/>
      <c r="H144" s="1"/>
    </row>
    <row r="145" spans="1:8" ht="13.15" customHeight="1" x14ac:dyDescent="0.2">
      <c r="A145" s="14" t="s">
        <v>379</v>
      </c>
      <c r="B145" s="15" t="s">
        <v>380</v>
      </c>
      <c r="C145" s="12" t="s">
        <v>318</v>
      </c>
      <c r="D145" s="17">
        <v>-416150</v>
      </c>
      <c r="E145" s="17">
        <v>-1615.49</v>
      </c>
      <c r="F145" s="18">
        <v>-6.1000000000000004E-3</v>
      </c>
      <c r="G145" s="13"/>
      <c r="H145" s="1"/>
    </row>
    <row r="146" spans="1:8" ht="13.15" customHeight="1" x14ac:dyDescent="0.2">
      <c r="A146" s="14" t="s">
        <v>381</v>
      </c>
      <c r="B146" s="15" t="s">
        <v>382</v>
      </c>
      <c r="C146" s="12" t="s">
        <v>318</v>
      </c>
      <c r="D146" s="17">
        <v>-35700</v>
      </c>
      <c r="E146" s="17">
        <v>-1578.51</v>
      </c>
      <c r="F146" s="18">
        <v>-6.0000000000000001E-3</v>
      </c>
      <c r="G146" s="13"/>
      <c r="H146" s="1"/>
    </row>
    <row r="147" spans="1:8" ht="13.15" customHeight="1" x14ac:dyDescent="0.2">
      <c r="A147" s="14" t="s">
        <v>383</v>
      </c>
      <c r="B147" s="15" t="s">
        <v>384</v>
      </c>
      <c r="C147" s="12" t="s">
        <v>318</v>
      </c>
      <c r="D147" s="17">
        <v>-216000</v>
      </c>
      <c r="E147" s="17">
        <v>-1553.47</v>
      </c>
      <c r="F147" s="18">
        <v>-5.8999999999999999E-3</v>
      </c>
      <c r="G147" s="13"/>
      <c r="H147" s="1"/>
    </row>
    <row r="148" spans="1:8" ht="13.15" customHeight="1" x14ac:dyDescent="0.2">
      <c r="A148" s="14" t="s">
        <v>385</v>
      </c>
      <c r="B148" s="15" t="s">
        <v>386</v>
      </c>
      <c r="C148" s="12" t="s">
        <v>318</v>
      </c>
      <c r="D148" s="17">
        <v>-55500</v>
      </c>
      <c r="E148" s="17">
        <v>-1231.6600000000001</v>
      </c>
      <c r="F148" s="18">
        <v>-4.7000000000000002E-3</v>
      </c>
      <c r="G148" s="13"/>
      <c r="H148" s="1"/>
    </row>
    <row r="149" spans="1:8" ht="13.15" customHeight="1" x14ac:dyDescent="0.2">
      <c r="A149" s="14" t="s">
        <v>387</v>
      </c>
      <c r="B149" s="15" t="s">
        <v>388</v>
      </c>
      <c r="C149" s="12" t="s">
        <v>318</v>
      </c>
      <c r="D149" s="17">
        <v>-505250</v>
      </c>
      <c r="E149" s="17">
        <v>-1201.54</v>
      </c>
      <c r="F149" s="18">
        <v>-4.5999999999999999E-3</v>
      </c>
      <c r="G149" s="13"/>
      <c r="H149" s="1"/>
    </row>
    <row r="150" spans="1:8" ht="13.15" customHeight="1" x14ac:dyDescent="0.2">
      <c r="A150" s="14" t="s">
        <v>389</v>
      </c>
      <c r="B150" s="15" t="s">
        <v>390</v>
      </c>
      <c r="C150" s="12" t="s">
        <v>318</v>
      </c>
      <c r="D150" s="17">
        <v>-274050</v>
      </c>
      <c r="E150" s="17">
        <v>-1210.6199999999999</v>
      </c>
      <c r="F150" s="18">
        <v>-4.5999999999999999E-3</v>
      </c>
      <c r="G150" s="13"/>
      <c r="H150" s="1"/>
    </row>
    <row r="151" spans="1:8" ht="13.15" customHeight="1" x14ac:dyDescent="0.2">
      <c r="A151" s="14" t="s">
        <v>391</v>
      </c>
      <c r="B151" s="15" t="s">
        <v>392</v>
      </c>
      <c r="C151" s="12" t="s">
        <v>318</v>
      </c>
      <c r="D151" s="17">
        <v>-63600</v>
      </c>
      <c r="E151" s="17">
        <v>-1139.97</v>
      </c>
      <c r="F151" s="18">
        <v>-4.3E-3</v>
      </c>
      <c r="G151" s="13"/>
      <c r="H151" s="1"/>
    </row>
    <row r="152" spans="1:8" ht="13.15" customHeight="1" x14ac:dyDescent="0.2">
      <c r="A152" s="14" t="s">
        <v>393</v>
      </c>
      <c r="B152" s="15" t="s">
        <v>394</v>
      </c>
      <c r="C152" s="12" t="s">
        <v>318</v>
      </c>
      <c r="D152" s="17">
        <v>-255000</v>
      </c>
      <c r="E152" s="17">
        <v>-1074.06</v>
      </c>
      <c r="F152" s="18">
        <v>-4.1000000000000003E-3</v>
      </c>
      <c r="G152" s="13"/>
      <c r="H152" s="1"/>
    </row>
    <row r="153" spans="1:8" ht="13.15" customHeight="1" x14ac:dyDescent="0.2">
      <c r="A153" s="14" t="s">
        <v>395</v>
      </c>
      <c r="B153" s="15" t="s">
        <v>396</v>
      </c>
      <c r="C153" s="12" t="s">
        <v>318</v>
      </c>
      <c r="D153" s="17">
        <v>-620400</v>
      </c>
      <c r="E153" s="17">
        <v>-1085.08</v>
      </c>
      <c r="F153" s="18">
        <v>-4.1000000000000003E-3</v>
      </c>
      <c r="G153" s="13"/>
      <c r="H153" s="1"/>
    </row>
    <row r="154" spans="1:8" ht="13.15" customHeight="1" x14ac:dyDescent="0.2">
      <c r="A154" s="14" t="s">
        <v>397</v>
      </c>
      <c r="B154" s="15" t="s">
        <v>398</v>
      </c>
      <c r="C154" s="12" t="s">
        <v>318</v>
      </c>
      <c r="D154" s="17">
        <v>-176000</v>
      </c>
      <c r="E154" s="17">
        <v>-995.63</v>
      </c>
      <c r="F154" s="18">
        <v>-3.8E-3</v>
      </c>
      <c r="G154" s="13"/>
      <c r="H154" s="1"/>
    </row>
    <row r="155" spans="1:8" ht="13.15" customHeight="1" x14ac:dyDescent="0.2">
      <c r="A155" s="14" t="s">
        <v>399</v>
      </c>
      <c r="B155" s="15" t="s">
        <v>400</v>
      </c>
      <c r="C155" s="12" t="s">
        <v>318</v>
      </c>
      <c r="D155" s="17">
        <v>-339825</v>
      </c>
      <c r="E155" s="17">
        <v>-980.57</v>
      </c>
      <c r="F155" s="18">
        <v>-3.7000000000000002E-3</v>
      </c>
      <c r="G155" s="13"/>
      <c r="H155" s="1"/>
    </row>
    <row r="156" spans="1:8" ht="13.15" customHeight="1" x14ac:dyDescent="0.2">
      <c r="A156" s="14" t="s">
        <v>401</v>
      </c>
      <c r="B156" s="15" t="s">
        <v>402</v>
      </c>
      <c r="C156" s="12" t="s">
        <v>318</v>
      </c>
      <c r="D156" s="17">
        <v>-232500</v>
      </c>
      <c r="E156" s="17">
        <v>-915.59</v>
      </c>
      <c r="F156" s="18">
        <v>-3.5000000000000001E-3</v>
      </c>
      <c r="G156" s="13"/>
      <c r="H156" s="1"/>
    </row>
    <row r="157" spans="1:8" ht="13.15" customHeight="1" x14ac:dyDescent="0.2">
      <c r="A157" s="14" t="s">
        <v>403</v>
      </c>
      <c r="B157" s="15" t="s">
        <v>404</v>
      </c>
      <c r="C157" s="12" t="s">
        <v>318</v>
      </c>
      <c r="D157" s="17">
        <v>-247650</v>
      </c>
      <c r="E157" s="17">
        <v>-919.9</v>
      </c>
      <c r="F157" s="18">
        <v>-3.5000000000000001E-3</v>
      </c>
      <c r="G157" s="13"/>
      <c r="H157" s="1"/>
    </row>
    <row r="158" spans="1:8" ht="13.15" customHeight="1" x14ac:dyDescent="0.2">
      <c r="A158" s="14" t="s">
        <v>405</v>
      </c>
      <c r="B158" s="15" t="s">
        <v>406</v>
      </c>
      <c r="C158" s="12" t="s">
        <v>318</v>
      </c>
      <c r="D158" s="17">
        <v>-156825</v>
      </c>
      <c r="E158" s="17">
        <v>-801.06</v>
      </c>
      <c r="F158" s="18">
        <v>-3.0000000000000001E-3</v>
      </c>
      <c r="G158" s="13"/>
      <c r="H158" s="1"/>
    </row>
    <row r="159" spans="1:8" ht="13.15" customHeight="1" x14ac:dyDescent="0.2">
      <c r="A159" s="14" t="s">
        <v>407</v>
      </c>
      <c r="B159" s="15" t="s">
        <v>408</v>
      </c>
      <c r="C159" s="12" t="s">
        <v>318</v>
      </c>
      <c r="D159" s="17">
        <v>-58050</v>
      </c>
      <c r="E159" s="17">
        <v>-712.45</v>
      </c>
      <c r="F159" s="18">
        <v>-2.7000000000000001E-3</v>
      </c>
      <c r="G159" s="13"/>
      <c r="H159" s="1"/>
    </row>
    <row r="160" spans="1:8" ht="13.15" customHeight="1" x14ac:dyDescent="0.2">
      <c r="A160" s="14" t="s">
        <v>409</v>
      </c>
      <c r="B160" s="15" t="s">
        <v>410</v>
      </c>
      <c r="C160" s="12" t="s">
        <v>318</v>
      </c>
      <c r="D160" s="17">
        <v>-58500</v>
      </c>
      <c r="E160" s="17">
        <v>-655.38</v>
      </c>
      <c r="F160" s="18">
        <v>-2.5000000000000001E-3</v>
      </c>
      <c r="G160" s="13"/>
      <c r="H160" s="1"/>
    </row>
    <row r="161" spans="1:8" ht="13.15" customHeight="1" x14ac:dyDescent="0.2">
      <c r="A161" s="14" t="s">
        <v>411</v>
      </c>
      <c r="B161" s="15" t="s">
        <v>412</v>
      </c>
      <c r="C161" s="12" t="s">
        <v>318</v>
      </c>
      <c r="D161" s="17">
        <v>-63000</v>
      </c>
      <c r="E161" s="17">
        <v>-604.49</v>
      </c>
      <c r="F161" s="18">
        <v>-2.3E-3</v>
      </c>
      <c r="G161" s="13"/>
      <c r="H161" s="1"/>
    </row>
    <row r="162" spans="1:8" ht="13.15" customHeight="1" x14ac:dyDescent="0.2">
      <c r="A162" s="14" t="s">
        <v>413</v>
      </c>
      <c r="B162" s="15" t="s">
        <v>414</v>
      </c>
      <c r="C162" s="12" t="s">
        <v>318</v>
      </c>
      <c r="D162" s="17">
        <v>-249750</v>
      </c>
      <c r="E162" s="17">
        <v>-590.16</v>
      </c>
      <c r="F162" s="18">
        <v>-2.2000000000000001E-3</v>
      </c>
      <c r="G162" s="13"/>
      <c r="H162" s="1"/>
    </row>
    <row r="163" spans="1:8" ht="13.15" customHeight="1" x14ac:dyDescent="0.2">
      <c r="A163" s="14" t="s">
        <v>415</v>
      </c>
      <c r="B163" s="15" t="s">
        <v>416</v>
      </c>
      <c r="C163" s="12" t="s">
        <v>318</v>
      </c>
      <c r="D163" s="17">
        <v>-125000</v>
      </c>
      <c r="E163" s="17">
        <v>-524.94000000000005</v>
      </c>
      <c r="F163" s="18">
        <v>-2E-3</v>
      </c>
      <c r="G163" s="13"/>
      <c r="H163" s="1"/>
    </row>
    <row r="164" spans="1:8" ht="13.15" customHeight="1" x14ac:dyDescent="0.2">
      <c r="A164" s="14" t="s">
        <v>417</v>
      </c>
      <c r="B164" s="15" t="s">
        <v>418</v>
      </c>
      <c r="C164" s="12" t="s">
        <v>318</v>
      </c>
      <c r="D164" s="17">
        <v>-136000</v>
      </c>
      <c r="E164" s="17">
        <v>-536.92999999999995</v>
      </c>
      <c r="F164" s="18">
        <v>-2E-3</v>
      </c>
      <c r="G164" s="13"/>
      <c r="H164" s="1"/>
    </row>
    <row r="165" spans="1:8" ht="13.15" customHeight="1" x14ac:dyDescent="0.2">
      <c r="A165" s="14" t="s">
        <v>419</v>
      </c>
      <c r="B165" s="15" t="s">
        <v>420</v>
      </c>
      <c r="C165" s="12" t="s">
        <v>318</v>
      </c>
      <c r="D165" s="17">
        <v>-3800</v>
      </c>
      <c r="E165" s="17">
        <v>-538.69000000000005</v>
      </c>
      <c r="F165" s="18">
        <v>-2E-3</v>
      </c>
      <c r="G165" s="13"/>
      <c r="H165" s="1"/>
    </row>
    <row r="166" spans="1:8" ht="13.15" customHeight="1" x14ac:dyDescent="0.2">
      <c r="A166" s="14" t="s">
        <v>421</v>
      </c>
      <c r="B166" s="15" t="s">
        <v>422</v>
      </c>
      <c r="C166" s="12" t="s">
        <v>318</v>
      </c>
      <c r="D166" s="17">
        <v>-159100</v>
      </c>
      <c r="E166" s="17">
        <v>-435.62</v>
      </c>
      <c r="F166" s="18">
        <v>-1.6999999999999999E-3</v>
      </c>
      <c r="G166" s="13"/>
      <c r="H166" s="1"/>
    </row>
    <row r="167" spans="1:8" ht="13.15" customHeight="1" x14ac:dyDescent="0.2">
      <c r="A167" s="14" t="s">
        <v>423</v>
      </c>
      <c r="B167" s="15" t="s">
        <v>424</v>
      </c>
      <c r="C167" s="12" t="s">
        <v>318</v>
      </c>
      <c r="D167" s="17">
        <v>-8925</v>
      </c>
      <c r="E167" s="17">
        <v>-371.78</v>
      </c>
      <c r="F167" s="18">
        <v>-1.4E-3</v>
      </c>
      <c r="G167" s="13"/>
      <c r="H167" s="1"/>
    </row>
    <row r="168" spans="1:8" ht="13.15" customHeight="1" x14ac:dyDescent="0.2">
      <c r="A168" s="14" t="s">
        <v>425</v>
      </c>
      <c r="B168" s="15" t="s">
        <v>426</v>
      </c>
      <c r="C168" s="12" t="s">
        <v>318</v>
      </c>
      <c r="D168" s="17">
        <v>-11000</v>
      </c>
      <c r="E168" s="17">
        <v>-344.72</v>
      </c>
      <c r="F168" s="18">
        <v>-1.2999999999999999E-3</v>
      </c>
      <c r="G168" s="13"/>
      <c r="H168" s="1"/>
    </row>
    <row r="169" spans="1:8" ht="13.15" customHeight="1" x14ac:dyDescent="0.2">
      <c r="A169" s="14" t="s">
        <v>427</v>
      </c>
      <c r="B169" s="15" t="s">
        <v>428</v>
      </c>
      <c r="C169" s="12" t="s">
        <v>318</v>
      </c>
      <c r="D169" s="17">
        <v>-384000</v>
      </c>
      <c r="E169" s="17">
        <v>-348.67</v>
      </c>
      <c r="F169" s="18">
        <v>-1.2999999999999999E-3</v>
      </c>
      <c r="G169" s="13"/>
      <c r="H169" s="1"/>
    </row>
    <row r="170" spans="1:8" ht="13.15" customHeight="1" x14ac:dyDescent="0.2">
      <c r="A170" s="14" t="s">
        <v>429</v>
      </c>
      <c r="B170" s="15" t="s">
        <v>430</v>
      </c>
      <c r="C170" s="12" t="s">
        <v>318</v>
      </c>
      <c r="D170" s="17">
        <v>-28750</v>
      </c>
      <c r="E170" s="17">
        <v>-276.75</v>
      </c>
      <c r="F170" s="18">
        <v>-1.1000000000000001E-3</v>
      </c>
      <c r="G170" s="13"/>
      <c r="H170" s="1"/>
    </row>
    <row r="171" spans="1:8" ht="13.15" customHeight="1" x14ac:dyDescent="0.2">
      <c r="A171" s="14" t="s">
        <v>431</v>
      </c>
      <c r="B171" s="15" t="s">
        <v>432</v>
      </c>
      <c r="C171" s="12" t="s">
        <v>318</v>
      </c>
      <c r="D171" s="17">
        <v>-24650</v>
      </c>
      <c r="E171" s="17">
        <v>-283.77</v>
      </c>
      <c r="F171" s="18">
        <v>-1.1000000000000001E-3</v>
      </c>
      <c r="G171" s="13"/>
      <c r="H171" s="1"/>
    </row>
    <row r="172" spans="1:8" ht="13.15" customHeight="1" x14ac:dyDescent="0.2">
      <c r="A172" s="14" t="s">
        <v>433</v>
      </c>
      <c r="B172" s="15" t="s">
        <v>434</v>
      </c>
      <c r="C172" s="12" t="s">
        <v>318</v>
      </c>
      <c r="D172" s="17">
        <v>-64800</v>
      </c>
      <c r="E172" s="17">
        <v>-251.16</v>
      </c>
      <c r="F172" s="18">
        <v>-1E-3</v>
      </c>
      <c r="G172" s="13"/>
      <c r="H172" s="1"/>
    </row>
    <row r="173" spans="1:8" ht="13.15" customHeight="1" x14ac:dyDescent="0.2">
      <c r="A173" s="14" t="s">
        <v>435</v>
      </c>
      <c r="B173" s="15" t="s">
        <v>436</v>
      </c>
      <c r="C173" s="12" t="s">
        <v>318</v>
      </c>
      <c r="D173" s="17">
        <v>-25350</v>
      </c>
      <c r="E173" s="17">
        <v>-265.52</v>
      </c>
      <c r="F173" s="18">
        <v>-1E-3</v>
      </c>
      <c r="G173" s="13"/>
      <c r="H173" s="1"/>
    </row>
    <row r="174" spans="1:8" ht="13.15" customHeight="1" x14ac:dyDescent="0.2">
      <c r="A174" s="14" t="s">
        <v>437</v>
      </c>
      <c r="B174" s="15" t="s">
        <v>438</v>
      </c>
      <c r="C174" s="12" t="s">
        <v>318</v>
      </c>
      <c r="D174" s="17">
        <v>-3500</v>
      </c>
      <c r="E174" s="17">
        <v>-231.14</v>
      </c>
      <c r="F174" s="18">
        <v>-8.9999999999999998E-4</v>
      </c>
      <c r="G174" s="13"/>
      <c r="H174" s="1"/>
    </row>
    <row r="175" spans="1:8" ht="13.15" customHeight="1" x14ac:dyDescent="0.2">
      <c r="A175" s="14" t="s">
        <v>439</v>
      </c>
      <c r="B175" s="15" t="s">
        <v>440</v>
      </c>
      <c r="C175" s="12" t="s">
        <v>318</v>
      </c>
      <c r="D175" s="17">
        <v>-11050</v>
      </c>
      <c r="E175" s="17">
        <v>-206.73</v>
      </c>
      <c r="F175" s="18">
        <v>-8.0000000000000004E-4</v>
      </c>
      <c r="G175" s="13"/>
      <c r="H175" s="1"/>
    </row>
    <row r="176" spans="1:8" ht="13.15" customHeight="1" x14ac:dyDescent="0.2">
      <c r="A176" s="14" t="s">
        <v>441</v>
      </c>
      <c r="B176" s="15" t="s">
        <v>442</v>
      </c>
      <c r="C176" s="12" t="s">
        <v>318</v>
      </c>
      <c r="D176" s="17">
        <v>-7500</v>
      </c>
      <c r="E176" s="17">
        <v>-160.13</v>
      </c>
      <c r="F176" s="18">
        <v>-5.9999999999999995E-4</v>
      </c>
      <c r="G176" s="13"/>
      <c r="H176" s="1"/>
    </row>
    <row r="177" spans="1:8" ht="13.15" customHeight="1" x14ac:dyDescent="0.2">
      <c r="A177" s="14" t="s">
        <v>443</v>
      </c>
      <c r="B177" s="15" t="s">
        <v>444</v>
      </c>
      <c r="C177" s="12" t="s">
        <v>318</v>
      </c>
      <c r="D177" s="17">
        <v>-14850</v>
      </c>
      <c r="E177" s="17">
        <v>-160.44999999999999</v>
      </c>
      <c r="F177" s="18">
        <v>-5.9999999999999995E-4</v>
      </c>
      <c r="G177" s="13"/>
      <c r="H177" s="1"/>
    </row>
    <row r="178" spans="1:8" ht="13.15" customHeight="1" x14ac:dyDescent="0.2">
      <c r="A178" s="14" t="s">
        <v>445</v>
      </c>
      <c r="B178" s="15" t="s">
        <v>446</v>
      </c>
      <c r="C178" s="12" t="s">
        <v>318</v>
      </c>
      <c r="D178" s="17">
        <v>-46400</v>
      </c>
      <c r="E178" s="17">
        <v>-164.67</v>
      </c>
      <c r="F178" s="18">
        <v>-5.9999999999999995E-4</v>
      </c>
      <c r="G178" s="13"/>
      <c r="H178" s="1"/>
    </row>
    <row r="179" spans="1:8" ht="13.15" customHeight="1" x14ac:dyDescent="0.2">
      <c r="A179" s="14" t="s">
        <v>447</v>
      </c>
      <c r="B179" s="15" t="s">
        <v>448</v>
      </c>
      <c r="C179" s="12" t="s">
        <v>318</v>
      </c>
      <c r="D179" s="17">
        <v>-684200</v>
      </c>
      <c r="E179" s="17">
        <v>-166.53</v>
      </c>
      <c r="F179" s="18">
        <v>-5.9999999999999995E-4</v>
      </c>
      <c r="G179" s="13"/>
      <c r="H179" s="1"/>
    </row>
    <row r="180" spans="1:8" ht="13.15" customHeight="1" x14ac:dyDescent="0.2">
      <c r="A180" s="14" t="s">
        <v>449</v>
      </c>
      <c r="B180" s="15" t="s">
        <v>450</v>
      </c>
      <c r="C180" s="12" t="s">
        <v>318</v>
      </c>
      <c r="D180" s="17">
        <v>-97500</v>
      </c>
      <c r="E180" s="17">
        <v>-136.87</v>
      </c>
      <c r="F180" s="18">
        <v>-5.0000000000000001E-4</v>
      </c>
      <c r="G180" s="13"/>
      <c r="H180" s="1"/>
    </row>
    <row r="181" spans="1:8" ht="13.15" customHeight="1" x14ac:dyDescent="0.2">
      <c r="A181" s="14" t="s">
        <v>451</v>
      </c>
      <c r="B181" s="15" t="s">
        <v>452</v>
      </c>
      <c r="C181" s="12" t="s">
        <v>318</v>
      </c>
      <c r="D181" s="17">
        <v>-26325</v>
      </c>
      <c r="E181" s="17">
        <v>-104.38</v>
      </c>
      <c r="F181" s="18">
        <v>-4.0000000000000002E-4</v>
      </c>
      <c r="G181" s="13"/>
      <c r="H181" s="1"/>
    </row>
    <row r="182" spans="1:8" ht="13.15" customHeight="1" x14ac:dyDescent="0.2">
      <c r="A182" s="14" t="s">
        <v>453</v>
      </c>
      <c r="B182" s="15" t="s">
        <v>454</v>
      </c>
      <c r="C182" s="12" t="s">
        <v>318</v>
      </c>
      <c r="D182" s="17">
        <v>-24700</v>
      </c>
      <c r="E182" s="17">
        <v>-71.099999999999994</v>
      </c>
      <c r="F182" s="18">
        <v>-2.9999999999999997E-4</v>
      </c>
      <c r="G182" s="13"/>
      <c r="H182" s="1"/>
    </row>
    <row r="183" spans="1:8" ht="13.15" customHeight="1" x14ac:dyDescent="0.2">
      <c r="A183" s="14" t="s">
        <v>455</v>
      </c>
      <c r="B183" s="15" t="s">
        <v>456</v>
      </c>
      <c r="C183" s="12" t="s">
        <v>318</v>
      </c>
      <c r="D183" s="17">
        <v>-4200</v>
      </c>
      <c r="E183" s="17">
        <v>-82.32</v>
      </c>
      <c r="F183" s="18">
        <v>-2.9999999999999997E-4</v>
      </c>
      <c r="G183" s="13"/>
      <c r="H183" s="1"/>
    </row>
    <row r="184" spans="1:8" ht="13.15" customHeight="1" x14ac:dyDescent="0.2">
      <c r="A184" s="14" t="s">
        <v>457</v>
      </c>
      <c r="B184" s="15" t="s">
        <v>458</v>
      </c>
      <c r="C184" s="12" t="s">
        <v>318</v>
      </c>
      <c r="D184" s="17">
        <v>-7500</v>
      </c>
      <c r="E184" s="17">
        <v>-87.32</v>
      </c>
      <c r="F184" s="18">
        <v>-2.9999999999999997E-4</v>
      </c>
      <c r="G184" s="13"/>
      <c r="H184" s="1"/>
    </row>
    <row r="185" spans="1:8" ht="13.15" customHeight="1" x14ac:dyDescent="0.2">
      <c r="A185" s="14" t="s">
        <v>459</v>
      </c>
      <c r="B185" s="15" t="s">
        <v>460</v>
      </c>
      <c r="C185" s="12" t="s">
        <v>318</v>
      </c>
      <c r="D185" s="17">
        <v>-2625</v>
      </c>
      <c r="E185" s="17">
        <v>-46.58</v>
      </c>
      <c r="F185" s="18">
        <v>-2.0000000000000001E-4</v>
      </c>
      <c r="G185" s="13"/>
      <c r="H185" s="1"/>
    </row>
    <row r="186" spans="1:8" ht="13.15" customHeight="1" x14ac:dyDescent="0.2">
      <c r="A186" s="14" t="s">
        <v>461</v>
      </c>
      <c r="B186" s="15" t="s">
        <v>462</v>
      </c>
      <c r="C186" s="12" t="s">
        <v>318</v>
      </c>
      <c r="D186" s="17">
        <v>-1700</v>
      </c>
      <c r="E186" s="17">
        <v>-25.89</v>
      </c>
      <c r="F186" s="18">
        <v>-1E-4</v>
      </c>
      <c r="G186" s="13"/>
      <c r="H186" s="1"/>
    </row>
    <row r="187" spans="1:8" ht="13.15" customHeight="1" x14ac:dyDescent="0.2">
      <c r="A187" s="14" t="s">
        <v>463</v>
      </c>
      <c r="B187" s="15" t="s">
        <v>464</v>
      </c>
      <c r="C187" s="12" t="s">
        <v>318</v>
      </c>
      <c r="D187" s="17">
        <v>-875</v>
      </c>
      <c r="E187" s="17">
        <v>-30.5</v>
      </c>
      <c r="F187" s="18">
        <v>-1E-4</v>
      </c>
      <c r="G187" s="13"/>
      <c r="H187" s="1"/>
    </row>
    <row r="188" spans="1:8" ht="13.15" customHeight="1" x14ac:dyDescent="0.2">
      <c r="A188" s="14" t="s">
        <v>465</v>
      </c>
      <c r="B188" s="15" t="s">
        <v>466</v>
      </c>
      <c r="C188" s="12" t="s">
        <v>318</v>
      </c>
      <c r="D188" s="17">
        <v>-625</v>
      </c>
      <c r="E188" s="17">
        <v>-11.27</v>
      </c>
      <c r="F188" s="18" t="s">
        <v>261</v>
      </c>
      <c r="G188" s="13"/>
      <c r="H188" s="1"/>
    </row>
    <row r="189" spans="1:8" ht="13.15" customHeight="1" x14ac:dyDescent="0.2">
      <c r="A189" s="1"/>
      <c r="B189" s="19" t="s">
        <v>262</v>
      </c>
      <c r="C189" s="20"/>
      <c r="D189" s="20"/>
      <c r="E189" s="21">
        <v>-197444.01</v>
      </c>
      <c r="F189" s="22">
        <v>-0.75009999999999999</v>
      </c>
      <c r="G189" s="23"/>
      <c r="H189" s="1"/>
    </row>
    <row r="190" spans="1:8" ht="13.15" customHeight="1" x14ac:dyDescent="0.2">
      <c r="A190" s="1"/>
      <c r="B190" s="19" t="s">
        <v>265</v>
      </c>
      <c r="C190" s="24"/>
      <c r="D190" s="24"/>
      <c r="E190" s="21">
        <v>-197444.01</v>
      </c>
      <c r="F190" s="22">
        <v>-0.75009999999999999</v>
      </c>
      <c r="G190" s="23"/>
      <c r="H190" s="1"/>
    </row>
    <row r="192" spans="1:8" x14ac:dyDescent="0.2">
      <c r="B192" s="3" t="s">
        <v>467</v>
      </c>
    </row>
    <row r="193" spans="2:8" x14ac:dyDescent="0.2">
      <c r="B193" s="3" t="s">
        <v>468</v>
      </c>
    </row>
    <row r="194" spans="2:8" x14ac:dyDescent="0.2">
      <c r="B194" s="3" t="s">
        <v>469</v>
      </c>
    </row>
    <row r="195" spans="2:8" x14ac:dyDescent="0.2">
      <c r="B195" s="3" t="s">
        <v>470</v>
      </c>
    </row>
    <row r="197" spans="2:8" x14ac:dyDescent="0.2">
      <c r="B197" s="34" t="s">
        <v>471</v>
      </c>
      <c r="C197" s="35"/>
      <c r="D197" s="35"/>
      <c r="E197" s="35"/>
      <c r="F197" s="35"/>
      <c r="G197" s="36"/>
      <c r="H197" s="37"/>
    </row>
    <row r="198" spans="2:8" x14ac:dyDescent="0.2">
      <c r="B198" s="38" t="s">
        <v>472</v>
      </c>
      <c r="C198" s="39"/>
      <c r="D198" s="40"/>
      <c r="E198" s="40"/>
      <c r="F198" s="39"/>
      <c r="G198" s="41"/>
      <c r="H198" s="42"/>
    </row>
    <row r="199" spans="2:8" ht="36" x14ac:dyDescent="0.2">
      <c r="B199" s="43" t="s">
        <v>473</v>
      </c>
      <c r="C199" s="43" t="s">
        <v>474</v>
      </c>
      <c r="D199" s="44" t="s">
        <v>475</v>
      </c>
      <c r="E199" s="44" t="s">
        <v>475</v>
      </c>
      <c r="F199" s="44" t="s">
        <v>476</v>
      </c>
      <c r="G199" s="41"/>
      <c r="H199" s="42"/>
    </row>
    <row r="200" spans="2:8" x14ac:dyDescent="0.2">
      <c r="B200" s="43"/>
      <c r="C200" s="43"/>
      <c r="D200" s="44" t="s">
        <v>477</v>
      </c>
      <c r="E200" s="44" t="s">
        <v>478</v>
      </c>
      <c r="F200" s="44" t="s">
        <v>477</v>
      </c>
      <c r="G200" s="41"/>
      <c r="H200" s="42"/>
    </row>
    <row r="201" spans="2:8" x14ac:dyDescent="0.2">
      <c r="B201" s="43" t="s">
        <v>264</v>
      </c>
      <c r="C201" s="43" t="s">
        <v>264</v>
      </c>
      <c r="D201" s="43" t="s">
        <v>264</v>
      </c>
      <c r="E201" s="43" t="s">
        <v>264</v>
      </c>
      <c r="F201" s="43" t="s">
        <v>264</v>
      </c>
      <c r="G201" s="41"/>
      <c r="H201" s="42"/>
    </row>
    <row r="202" spans="2:8" x14ac:dyDescent="0.2">
      <c r="B202" s="45"/>
      <c r="C202" s="39"/>
      <c r="D202" s="39"/>
      <c r="E202" s="39"/>
      <c r="F202" s="39"/>
      <c r="G202" s="41"/>
      <c r="H202" s="42"/>
    </row>
    <row r="203" spans="2:8" x14ac:dyDescent="0.2">
      <c r="B203" s="45" t="s">
        <v>479</v>
      </c>
      <c r="C203" s="39"/>
      <c r="D203" s="39"/>
      <c r="E203" s="39"/>
      <c r="F203" s="39"/>
      <c r="G203" s="41"/>
      <c r="H203" s="42"/>
    </row>
    <row r="204" spans="2:8" x14ac:dyDescent="0.2">
      <c r="B204" s="38"/>
      <c r="C204" s="39"/>
      <c r="D204" s="39"/>
      <c r="E204" s="39"/>
      <c r="F204" s="39"/>
      <c r="G204" s="41"/>
      <c r="H204" s="42"/>
    </row>
    <row r="205" spans="2:8" x14ac:dyDescent="0.2">
      <c r="B205" s="45" t="s">
        <v>480</v>
      </c>
      <c r="C205" s="39"/>
      <c r="D205" s="46"/>
      <c r="E205" s="39"/>
      <c r="F205" s="39"/>
      <c r="G205" s="41"/>
      <c r="H205" s="42"/>
    </row>
    <row r="206" spans="2:8" x14ac:dyDescent="0.2">
      <c r="B206" s="47" t="s">
        <v>481</v>
      </c>
      <c r="C206" s="48">
        <v>46171</v>
      </c>
      <c r="D206" s="48">
        <v>46203</v>
      </c>
      <c r="E206" s="39"/>
      <c r="F206" s="49"/>
      <c r="G206" s="41"/>
      <c r="H206" s="42"/>
    </row>
    <row r="207" spans="2:8" x14ac:dyDescent="0.2">
      <c r="B207" s="47" t="s">
        <v>482</v>
      </c>
      <c r="C207" s="50">
        <v>11.880800000000001</v>
      </c>
      <c r="D207" s="50">
        <v>11.977499999999999</v>
      </c>
      <c r="E207" s="39"/>
      <c r="F207" s="49"/>
      <c r="G207" s="41"/>
      <c r="H207" s="42"/>
    </row>
    <row r="208" spans="2:8" x14ac:dyDescent="0.2">
      <c r="B208" s="47" t="s">
        <v>483</v>
      </c>
      <c r="C208" s="50">
        <v>11.7738</v>
      </c>
      <c r="D208" s="50">
        <v>11.865600000000001</v>
      </c>
      <c r="E208" s="39"/>
      <c r="F208" s="49"/>
      <c r="G208" s="41"/>
      <c r="H208" s="42"/>
    </row>
    <row r="209" spans="2:9" x14ac:dyDescent="0.2">
      <c r="B209" s="38"/>
      <c r="C209" s="39"/>
      <c r="D209" s="39"/>
      <c r="E209" s="39"/>
      <c r="F209" s="49"/>
      <c r="G209" s="41"/>
      <c r="H209" s="42"/>
    </row>
    <row r="210" spans="2:9" x14ac:dyDescent="0.2">
      <c r="B210" s="45" t="s">
        <v>484</v>
      </c>
      <c r="C210" s="51"/>
      <c r="D210" s="51"/>
      <c r="E210" s="51"/>
      <c r="F210" s="49"/>
      <c r="G210" s="41"/>
      <c r="H210" s="42"/>
    </row>
    <row r="211" spans="2:9" x14ac:dyDescent="0.2">
      <c r="B211" s="45"/>
      <c r="C211" s="51"/>
      <c r="D211" s="51"/>
      <c r="E211" s="51"/>
      <c r="F211" s="49"/>
      <c r="G211" s="41"/>
      <c r="H211" s="42"/>
    </row>
    <row r="212" spans="2:9" x14ac:dyDescent="0.2">
      <c r="B212" s="45" t="s">
        <v>485</v>
      </c>
      <c r="C212" s="51"/>
      <c r="D212" s="51"/>
      <c r="E212" s="51"/>
      <c r="F212" s="39"/>
      <c r="G212" s="41"/>
      <c r="H212" s="42"/>
    </row>
    <row r="213" spans="2:9" x14ac:dyDescent="0.2">
      <c r="B213" s="45"/>
      <c r="C213" s="51"/>
      <c r="D213" s="51"/>
      <c r="E213" s="51"/>
      <c r="F213" s="39"/>
      <c r="G213" s="52"/>
      <c r="H213" s="53"/>
    </row>
    <row r="214" spans="2:9" x14ac:dyDescent="0.2">
      <c r="B214" s="45" t="s">
        <v>486</v>
      </c>
      <c r="C214" s="51"/>
      <c r="D214" s="54"/>
      <c r="E214" s="55"/>
      <c r="F214" s="56"/>
      <c r="G214" s="41"/>
      <c r="H214" s="53"/>
    </row>
    <row r="215" spans="2:9" x14ac:dyDescent="0.2">
      <c r="B215" s="57" t="s">
        <v>487</v>
      </c>
      <c r="C215" s="51"/>
      <c r="D215" s="51"/>
      <c r="E215" s="54"/>
      <c r="F215" s="39"/>
      <c r="G215" s="41"/>
      <c r="H215" s="53"/>
      <c r="I215" s="58"/>
    </row>
    <row r="216" spans="2:9" x14ac:dyDescent="0.2">
      <c r="B216" s="45"/>
      <c r="C216" s="51"/>
      <c r="D216" s="51"/>
      <c r="E216" s="51"/>
      <c r="F216" s="51"/>
      <c r="G216" s="51"/>
      <c r="H216" s="53"/>
    </row>
    <row r="217" spans="2:9" x14ac:dyDescent="0.2">
      <c r="B217" s="45" t="s">
        <v>488</v>
      </c>
      <c r="C217" s="51"/>
      <c r="D217" s="51"/>
      <c r="E217" s="51"/>
      <c r="F217" s="51"/>
      <c r="G217" s="51"/>
      <c r="H217" s="53"/>
    </row>
    <row r="218" spans="2:9" x14ac:dyDescent="0.2">
      <c r="B218" s="45"/>
      <c r="C218" s="51"/>
      <c r="D218" s="51"/>
      <c r="E218" s="51"/>
      <c r="F218" s="51"/>
      <c r="G218" s="51"/>
      <c r="H218" s="53"/>
    </row>
    <row r="219" spans="2:9" x14ac:dyDescent="0.2">
      <c r="B219" s="45" t="s">
        <v>489</v>
      </c>
      <c r="C219" s="51"/>
      <c r="D219" s="54"/>
      <c r="E219" s="54"/>
      <c r="F219" s="51"/>
      <c r="G219" s="51"/>
      <c r="H219" s="53"/>
    </row>
    <row r="220" spans="2:9" x14ac:dyDescent="0.2">
      <c r="B220" s="45"/>
      <c r="C220" s="51"/>
      <c r="D220" s="51"/>
      <c r="E220" s="51"/>
      <c r="F220" s="51"/>
      <c r="G220" s="51"/>
      <c r="H220" s="53"/>
    </row>
    <row r="221" spans="2:9" x14ac:dyDescent="0.2">
      <c r="B221" s="45" t="s">
        <v>490</v>
      </c>
      <c r="C221" s="51"/>
      <c r="D221" s="51"/>
      <c r="E221" s="59"/>
      <c r="F221" s="39"/>
      <c r="G221" s="41"/>
      <c r="H221" s="53"/>
    </row>
    <row r="222" spans="2:9" x14ac:dyDescent="0.2">
      <c r="B222" s="45"/>
      <c r="C222" s="54"/>
      <c r="D222" s="51"/>
      <c r="E222" s="60"/>
      <c r="F222" s="41"/>
      <c r="G222" s="41"/>
      <c r="H222" s="42"/>
    </row>
    <row r="223" spans="2:9" x14ac:dyDescent="0.2">
      <c r="B223" s="61" t="s">
        <v>491</v>
      </c>
      <c r="C223" s="51"/>
      <c r="D223" s="51"/>
      <c r="E223" s="51"/>
      <c r="F223" s="39"/>
      <c r="G223" s="41"/>
      <c r="H223" s="42"/>
    </row>
    <row r="224" spans="2:9" x14ac:dyDescent="0.2">
      <c r="B224" s="61"/>
      <c r="C224" s="51"/>
      <c r="D224" s="51"/>
      <c r="E224" s="41"/>
      <c r="F224" s="41"/>
      <c r="G224" s="41"/>
      <c r="H224" s="42"/>
    </row>
    <row r="225" spans="2:8" x14ac:dyDescent="0.2">
      <c r="B225" s="61" t="s">
        <v>492</v>
      </c>
      <c r="C225" s="51"/>
      <c r="D225" s="51"/>
      <c r="E225" s="41"/>
      <c r="F225" s="41"/>
      <c r="G225" s="41"/>
      <c r="H225" s="42"/>
    </row>
    <row r="226" spans="2:8" x14ac:dyDescent="0.2">
      <c r="B226" s="45"/>
      <c r="C226" s="51"/>
      <c r="D226" s="51"/>
      <c r="E226" s="51"/>
      <c r="F226" s="41"/>
      <c r="G226" s="41"/>
      <c r="H226" s="42"/>
    </row>
    <row r="227" spans="2:8" x14ac:dyDescent="0.2">
      <c r="B227" s="45" t="s">
        <v>493</v>
      </c>
      <c r="C227" s="51"/>
      <c r="D227" s="51"/>
      <c r="E227" s="51"/>
      <c r="F227" s="39"/>
      <c r="G227" s="41"/>
      <c r="H227" s="42"/>
    </row>
    <row r="228" spans="2:8" x14ac:dyDescent="0.2">
      <c r="B228" s="57"/>
      <c r="C228" s="62"/>
      <c r="D228" s="62"/>
      <c r="E228" s="62"/>
      <c r="F228" s="63"/>
      <c r="G228" s="41"/>
      <c r="H228" s="42"/>
    </row>
    <row r="229" spans="2:8" x14ac:dyDescent="0.2">
      <c r="B229" s="57" t="s">
        <v>494</v>
      </c>
      <c r="C229" s="62"/>
      <c r="D229" s="62"/>
      <c r="E229" s="62"/>
      <c r="F229" s="63"/>
      <c r="G229" s="41"/>
      <c r="H229" s="42"/>
    </row>
    <row r="230" spans="2:8" x14ac:dyDescent="0.2">
      <c r="B230" s="57"/>
      <c r="C230" s="62"/>
      <c r="D230" s="62"/>
      <c r="E230" s="62"/>
      <c r="F230" s="63"/>
      <c r="G230" s="41"/>
      <c r="H230" s="42"/>
    </row>
    <row r="231" spans="2:8" x14ac:dyDescent="0.2">
      <c r="B231" s="45" t="s">
        <v>495</v>
      </c>
      <c r="C231" s="62"/>
      <c r="D231" s="62"/>
      <c r="E231" s="62"/>
      <c r="F231" s="39"/>
      <c r="G231" s="41"/>
      <c r="H231" s="42"/>
    </row>
    <row r="232" spans="2:8" x14ac:dyDescent="0.2">
      <c r="B232" s="57"/>
      <c r="C232" s="62"/>
      <c r="D232" s="62"/>
      <c r="E232" s="62"/>
      <c r="F232" s="63"/>
      <c r="G232" s="63"/>
      <c r="H232" s="42"/>
    </row>
    <row r="233" spans="2:8" ht="48" x14ac:dyDescent="0.2">
      <c r="B233" s="64" t="s">
        <v>3</v>
      </c>
      <c r="C233" s="65" t="s">
        <v>496</v>
      </c>
      <c r="D233" s="65" t="s">
        <v>497</v>
      </c>
      <c r="E233" s="66" t="s">
        <v>6</v>
      </c>
      <c r="F233" s="67" t="s">
        <v>312</v>
      </c>
      <c r="G233" s="66" t="s">
        <v>313</v>
      </c>
      <c r="H233" s="65" t="s">
        <v>498</v>
      </c>
    </row>
    <row r="234" spans="2:8" ht="15" customHeight="1" x14ac:dyDescent="0.2">
      <c r="B234" s="68" t="s">
        <v>161</v>
      </c>
      <c r="C234" s="69">
        <v>389.299328</v>
      </c>
      <c r="D234" s="69">
        <v>393.8</v>
      </c>
      <c r="E234" s="70">
        <v>-232500</v>
      </c>
      <c r="F234" s="70">
        <v>-915.59</v>
      </c>
      <c r="G234" s="71">
        <v>-3.5000000000000001E-3</v>
      </c>
      <c r="H234" s="72">
        <v>41670.027409900002</v>
      </c>
    </row>
    <row r="235" spans="2:8" x14ac:dyDescent="0.2">
      <c r="B235" s="68" t="s">
        <v>80</v>
      </c>
      <c r="C235" s="69">
        <v>982.55242493506489</v>
      </c>
      <c r="D235" s="69">
        <v>1009.9</v>
      </c>
      <c r="E235" s="70">
        <v>-288750</v>
      </c>
      <c r="F235" s="70">
        <v>-2916.09</v>
      </c>
      <c r="G235" s="71">
        <v>-1.11E-2</v>
      </c>
      <c r="H235" s="72"/>
    </row>
    <row r="236" spans="2:8" x14ac:dyDescent="0.2">
      <c r="B236" s="68" t="s">
        <v>96</v>
      </c>
      <c r="C236" s="69">
        <v>206.84414423676012</v>
      </c>
      <c r="D236" s="69">
        <v>205.2</v>
      </c>
      <c r="E236" s="70">
        <v>-1155600</v>
      </c>
      <c r="F236" s="70">
        <v>-2371.29</v>
      </c>
      <c r="G236" s="71">
        <v>-8.9999999999999993E-3</v>
      </c>
      <c r="H236" s="72"/>
    </row>
    <row r="237" spans="2:8" x14ac:dyDescent="0.2">
      <c r="B237" s="68" t="s">
        <v>142</v>
      </c>
      <c r="C237" s="69">
        <v>1790.582008018868</v>
      </c>
      <c r="D237" s="69">
        <v>1792.4</v>
      </c>
      <c r="E237" s="70">
        <v>-63600</v>
      </c>
      <c r="F237" s="70">
        <v>-1139.97</v>
      </c>
      <c r="G237" s="71">
        <v>-4.3E-3</v>
      </c>
      <c r="H237" s="72"/>
    </row>
    <row r="238" spans="2:8" x14ac:dyDescent="0.2">
      <c r="B238" s="68" t="s">
        <v>36</v>
      </c>
      <c r="C238" s="69">
        <v>408.02838805033832</v>
      </c>
      <c r="D238" s="69">
        <v>417.7</v>
      </c>
      <c r="E238" s="70">
        <v>-1976625</v>
      </c>
      <c r="F238" s="70">
        <v>-8256.36</v>
      </c>
      <c r="G238" s="71">
        <v>-3.1399999999999997E-2</v>
      </c>
      <c r="H238" s="72"/>
    </row>
    <row r="239" spans="2:8" x14ac:dyDescent="0.2">
      <c r="B239" s="68" t="s">
        <v>47</v>
      </c>
      <c r="C239" s="69">
        <v>422.56457544583856</v>
      </c>
      <c r="D239" s="69">
        <v>414.1</v>
      </c>
      <c r="E239" s="70">
        <v>-1380825</v>
      </c>
      <c r="F239" s="70">
        <v>-5718</v>
      </c>
      <c r="G239" s="71">
        <v>-2.1700000000000001E-2</v>
      </c>
      <c r="H239" s="72"/>
    </row>
    <row r="240" spans="2:8" x14ac:dyDescent="0.2">
      <c r="B240" s="68" t="s">
        <v>185</v>
      </c>
      <c r="C240" s="69">
        <v>407.37063999999998</v>
      </c>
      <c r="D240" s="69">
        <v>394.8</v>
      </c>
      <c r="E240" s="70">
        <v>-136000</v>
      </c>
      <c r="F240" s="70">
        <v>-536.92999999999995</v>
      </c>
      <c r="G240" s="71">
        <v>-2E-3</v>
      </c>
      <c r="H240" s="72"/>
    </row>
    <row r="241" spans="2:8" x14ac:dyDescent="0.2">
      <c r="B241" s="68" t="s">
        <v>148</v>
      </c>
      <c r="C241" s="69">
        <v>423.05044019607845</v>
      </c>
      <c r="D241" s="69">
        <v>421.2</v>
      </c>
      <c r="E241" s="70">
        <v>-255000</v>
      </c>
      <c r="F241" s="70">
        <v>-1074.06</v>
      </c>
      <c r="G241" s="71">
        <v>-4.1000000000000003E-3</v>
      </c>
      <c r="H241" s="72"/>
    </row>
    <row r="242" spans="2:8" x14ac:dyDescent="0.2">
      <c r="B242" s="68" t="s">
        <v>89</v>
      </c>
      <c r="C242" s="69">
        <v>279.40906584143823</v>
      </c>
      <c r="D242" s="69">
        <v>274.39999999999998</v>
      </c>
      <c r="E242" s="70">
        <v>-933075</v>
      </c>
      <c r="F242" s="70">
        <v>-2560.36</v>
      </c>
      <c r="G242" s="71">
        <v>-9.7000000000000003E-3</v>
      </c>
      <c r="H242" s="72"/>
    </row>
    <row r="243" spans="2:8" x14ac:dyDescent="0.2">
      <c r="B243" s="68" t="s">
        <v>29</v>
      </c>
      <c r="C243" s="69">
        <v>1895.2612441588074</v>
      </c>
      <c r="D243" s="69">
        <v>1854</v>
      </c>
      <c r="E243" s="70">
        <v>-657400</v>
      </c>
      <c r="F243" s="70">
        <v>-12188.2</v>
      </c>
      <c r="G243" s="71">
        <v>-4.6300000000000001E-2</v>
      </c>
      <c r="H243" s="72"/>
    </row>
    <row r="244" spans="2:8" x14ac:dyDescent="0.2">
      <c r="B244" s="68" t="s">
        <v>51</v>
      </c>
      <c r="C244" s="69">
        <v>130.59209818018323</v>
      </c>
      <c r="D244" s="69">
        <v>126.52</v>
      </c>
      <c r="E244" s="70">
        <v>-4448250</v>
      </c>
      <c r="F244" s="70">
        <v>-5627.93</v>
      </c>
      <c r="G244" s="71">
        <v>-2.1399999999999999E-2</v>
      </c>
      <c r="H244" s="72"/>
    </row>
    <row r="245" spans="2:8" x14ac:dyDescent="0.2">
      <c r="B245" s="68" t="s">
        <v>192</v>
      </c>
      <c r="C245" s="69">
        <v>275.11819189189191</v>
      </c>
      <c r="D245" s="69">
        <v>273.8</v>
      </c>
      <c r="E245" s="70">
        <v>-159100</v>
      </c>
      <c r="F245" s="70">
        <v>-435.62</v>
      </c>
      <c r="G245" s="71">
        <v>-1.6999999999999999E-3</v>
      </c>
      <c r="H245" s="72"/>
    </row>
    <row r="246" spans="2:8" x14ac:dyDescent="0.2">
      <c r="B246" s="68" t="s">
        <v>171</v>
      </c>
      <c r="C246" s="69">
        <v>1105.8230307692309</v>
      </c>
      <c r="D246" s="69">
        <v>1120.3</v>
      </c>
      <c r="E246" s="70">
        <v>-58500</v>
      </c>
      <c r="F246" s="70">
        <v>-655.38</v>
      </c>
      <c r="G246" s="71">
        <v>-2.5000000000000001E-3</v>
      </c>
      <c r="H246" s="72"/>
    </row>
    <row r="247" spans="2:8" x14ac:dyDescent="0.2">
      <c r="B247" s="68" t="s">
        <v>211</v>
      </c>
      <c r="C247" s="69">
        <v>387.19441111111109</v>
      </c>
      <c r="D247" s="69">
        <v>387.6</v>
      </c>
      <c r="E247" s="70">
        <v>-64800</v>
      </c>
      <c r="F247" s="70">
        <v>-251.16</v>
      </c>
      <c r="G247" s="71">
        <v>-1E-3</v>
      </c>
      <c r="H247" s="72"/>
    </row>
    <row r="248" spans="2:8" x14ac:dyDescent="0.2">
      <c r="B248" s="68" t="s">
        <v>259</v>
      </c>
      <c r="C248" s="69">
        <v>1754.8</v>
      </c>
      <c r="D248" s="69">
        <v>1802.7</v>
      </c>
      <c r="E248" s="70">
        <v>-625</v>
      </c>
      <c r="F248" s="70">
        <v>-11.27</v>
      </c>
      <c r="G248" s="71" t="s">
        <v>261</v>
      </c>
      <c r="H248" s="72"/>
    </row>
    <row r="249" spans="2:8" x14ac:dyDescent="0.2">
      <c r="B249" s="68" t="s">
        <v>114</v>
      </c>
      <c r="C249" s="69">
        <v>1451.9718285100901</v>
      </c>
      <c r="D249" s="69">
        <v>1476.6</v>
      </c>
      <c r="E249" s="70">
        <v>-116450</v>
      </c>
      <c r="F249" s="70">
        <v>-1719.5</v>
      </c>
      <c r="G249" s="71">
        <v>-6.4999999999999997E-3</v>
      </c>
      <c r="H249" s="72"/>
    </row>
    <row r="250" spans="2:8" x14ac:dyDescent="0.2">
      <c r="B250" s="68" t="s">
        <v>135</v>
      </c>
      <c r="C250" s="69">
        <v>442.58738719211823</v>
      </c>
      <c r="D250" s="69">
        <v>441.75</v>
      </c>
      <c r="E250" s="70">
        <v>-274050</v>
      </c>
      <c r="F250" s="70">
        <v>-1210.6199999999999</v>
      </c>
      <c r="G250" s="71">
        <v>-4.5999999999999999E-3</v>
      </c>
      <c r="H250" s="72"/>
    </row>
    <row r="251" spans="2:8" x14ac:dyDescent="0.2">
      <c r="B251" s="68" t="s">
        <v>188</v>
      </c>
      <c r="C251" s="69">
        <v>421.43694904</v>
      </c>
      <c r="D251" s="69">
        <v>419.95</v>
      </c>
      <c r="E251" s="70">
        <v>-125000</v>
      </c>
      <c r="F251" s="70">
        <v>-524.94000000000005</v>
      </c>
      <c r="G251" s="71">
        <v>-2E-3</v>
      </c>
      <c r="H251" s="72"/>
    </row>
    <row r="252" spans="2:8" x14ac:dyDescent="0.2">
      <c r="B252" s="68" t="s">
        <v>215</v>
      </c>
      <c r="C252" s="69">
        <v>6764.7428342857147</v>
      </c>
      <c r="D252" s="69">
        <v>6604</v>
      </c>
      <c r="E252" s="70">
        <v>-3500</v>
      </c>
      <c r="F252" s="70">
        <v>-231.14</v>
      </c>
      <c r="G252" s="71">
        <v>-8.9999999999999998E-4</v>
      </c>
      <c r="H252" s="72"/>
    </row>
    <row r="253" spans="2:8" x14ac:dyDescent="0.2">
      <c r="B253" s="68" t="s">
        <v>99</v>
      </c>
      <c r="C253" s="69">
        <v>621.59351622243264</v>
      </c>
      <c r="D253" s="69">
        <v>619.85</v>
      </c>
      <c r="E253" s="70">
        <v>-369550</v>
      </c>
      <c r="F253" s="70">
        <v>-2290.66</v>
      </c>
      <c r="G253" s="71">
        <v>-8.6999999999999994E-3</v>
      </c>
      <c r="H253" s="72"/>
    </row>
    <row r="254" spans="2:8" x14ac:dyDescent="0.2">
      <c r="B254" s="68" t="s">
        <v>77</v>
      </c>
      <c r="C254" s="69">
        <v>7620.3483090163936</v>
      </c>
      <c r="D254" s="69">
        <v>7096.5</v>
      </c>
      <c r="E254" s="70">
        <v>-48800</v>
      </c>
      <c r="F254" s="70">
        <v>-3463.09</v>
      </c>
      <c r="G254" s="71">
        <v>-1.32E-2</v>
      </c>
      <c r="H254" s="72"/>
    </row>
    <row r="255" spans="2:8" x14ac:dyDescent="0.2">
      <c r="B255" s="68" t="s">
        <v>132</v>
      </c>
      <c r="C255" s="69">
        <v>2196.9391655855857</v>
      </c>
      <c r="D255" s="69">
        <v>2219.1999999999998</v>
      </c>
      <c r="E255" s="70">
        <v>-55500</v>
      </c>
      <c r="F255" s="70">
        <v>-1231.6600000000001</v>
      </c>
      <c r="G255" s="71">
        <v>-4.7000000000000002E-3</v>
      </c>
      <c r="H255" s="72"/>
    </row>
    <row r="256" spans="2:8" x14ac:dyDescent="0.2">
      <c r="B256" s="68" t="s">
        <v>73</v>
      </c>
      <c r="C256" s="69">
        <v>109.39067244603744</v>
      </c>
      <c r="D256" s="69">
        <v>112.78</v>
      </c>
      <c r="E256" s="70">
        <v>-3138750</v>
      </c>
      <c r="F256" s="70">
        <v>-3539.88</v>
      </c>
      <c r="G256" s="71">
        <v>-1.35E-2</v>
      </c>
      <c r="H256" s="72"/>
    </row>
    <row r="257" spans="2:8" x14ac:dyDescent="0.2">
      <c r="B257" s="68" t="s">
        <v>218</v>
      </c>
      <c r="C257" s="69">
        <v>1840.0146470588236</v>
      </c>
      <c r="D257" s="69">
        <v>1870.9</v>
      </c>
      <c r="E257" s="70">
        <v>-11050</v>
      </c>
      <c r="F257" s="70">
        <v>-206.73</v>
      </c>
      <c r="G257" s="71">
        <v>-8.0000000000000004E-4</v>
      </c>
      <c r="H257" s="72"/>
    </row>
    <row r="258" spans="2:8" x14ac:dyDescent="0.2">
      <c r="B258" s="68" t="s">
        <v>103</v>
      </c>
      <c r="C258" s="69">
        <v>3169.2</v>
      </c>
      <c r="D258" s="69">
        <v>3133.8</v>
      </c>
      <c r="E258" s="70">
        <v>-11000</v>
      </c>
      <c r="F258" s="70">
        <v>-344.72</v>
      </c>
      <c r="G258" s="71">
        <v>-1.2999999999999999E-3</v>
      </c>
      <c r="H258" s="72"/>
    </row>
    <row r="259" spans="2:8" x14ac:dyDescent="0.2">
      <c r="B259" s="68" t="s">
        <v>103</v>
      </c>
      <c r="C259" s="69">
        <v>3148.8650655172414</v>
      </c>
      <c r="D259" s="69">
        <v>3118.6</v>
      </c>
      <c r="E259" s="70">
        <v>-58000</v>
      </c>
      <c r="F259" s="70">
        <v>-1808.79</v>
      </c>
      <c r="G259" s="71">
        <v>-6.8999999999999999E-3</v>
      </c>
      <c r="H259" s="72"/>
    </row>
    <row r="260" spans="2:8" x14ac:dyDescent="0.2">
      <c r="B260" s="68" t="s">
        <v>240</v>
      </c>
      <c r="C260" s="69">
        <v>1219.9933000000001</v>
      </c>
      <c r="D260" s="69">
        <v>1164.3</v>
      </c>
      <c r="E260" s="70">
        <v>-7500</v>
      </c>
      <c r="F260" s="70">
        <v>-87.32</v>
      </c>
      <c r="G260" s="71">
        <v>-2.9999999999999997E-4</v>
      </c>
      <c r="H260" s="72"/>
    </row>
    <row r="261" spans="2:8" x14ac:dyDescent="0.2">
      <c r="B261" s="68" t="s">
        <v>86</v>
      </c>
      <c r="C261" s="69">
        <v>4446.2291794871799</v>
      </c>
      <c r="D261" s="69">
        <v>4410.7</v>
      </c>
      <c r="E261" s="70">
        <v>-58500</v>
      </c>
      <c r="F261" s="70">
        <v>-2580.2600000000002</v>
      </c>
      <c r="G261" s="71">
        <v>-9.7999999999999997E-3</v>
      </c>
      <c r="H261" s="72"/>
    </row>
    <row r="262" spans="2:8" x14ac:dyDescent="0.2">
      <c r="B262" s="68" t="s">
        <v>19</v>
      </c>
      <c r="C262" s="69">
        <v>787.74997609092759</v>
      </c>
      <c r="D262" s="69">
        <v>802.9</v>
      </c>
      <c r="E262" s="70">
        <v>-1970800</v>
      </c>
      <c r="F262" s="70">
        <v>-15823.55</v>
      </c>
      <c r="G262" s="71">
        <v>-6.0100000000000001E-2</v>
      </c>
      <c r="H262" s="72"/>
    </row>
    <row r="263" spans="2:8" x14ac:dyDescent="0.2">
      <c r="B263" s="68" t="s">
        <v>174</v>
      </c>
      <c r="C263" s="69">
        <v>1091.0699877777777</v>
      </c>
      <c r="D263" s="69">
        <v>959.5</v>
      </c>
      <c r="E263" s="70">
        <v>-63000</v>
      </c>
      <c r="F263" s="70">
        <v>-604.49</v>
      </c>
      <c r="G263" s="71">
        <v>-2.3E-3</v>
      </c>
      <c r="H263" s="72"/>
    </row>
    <row r="264" spans="2:8" x14ac:dyDescent="0.2">
      <c r="B264" s="68" t="s">
        <v>231</v>
      </c>
      <c r="C264" s="69">
        <v>2182.4759960000001</v>
      </c>
      <c r="D264" s="69">
        <v>2135.1</v>
      </c>
      <c r="E264" s="70">
        <v>-7500</v>
      </c>
      <c r="F264" s="70">
        <v>-160.13</v>
      </c>
      <c r="G264" s="71">
        <v>-5.9999999999999995E-4</v>
      </c>
      <c r="H264" s="72"/>
    </row>
    <row r="265" spans="2:8" x14ac:dyDescent="0.2">
      <c r="B265" s="68" t="s">
        <v>237</v>
      </c>
      <c r="C265" s="69">
        <v>398.78460778727447</v>
      </c>
      <c r="D265" s="69">
        <v>396.5</v>
      </c>
      <c r="E265" s="70">
        <v>-26325</v>
      </c>
      <c r="F265" s="70">
        <v>-104.38</v>
      </c>
      <c r="G265" s="71">
        <v>-4.0000000000000002E-4</v>
      </c>
      <c r="H265" s="72"/>
    </row>
    <row r="266" spans="2:8" x14ac:dyDescent="0.2">
      <c r="B266" s="68" t="s">
        <v>15</v>
      </c>
      <c r="C266" s="69">
        <v>1393.4011</v>
      </c>
      <c r="D266" s="69">
        <v>1381</v>
      </c>
      <c r="E266" s="70">
        <v>-306600</v>
      </c>
      <c r="F266" s="70">
        <v>-4234.1499999999996</v>
      </c>
      <c r="G266" s="71">
        <v>-1.61E-2</v>
      </c>
      <c r="H266" s="72"/>
    </row>
    <row r="267" spans="2:8" x14ac:dyDescent="0.2">
      <c r="B267" s="68" t="s">
        <v>15</v>
      </c>
      <c r="C267" s="69">
        <v>1376.6758051495017</v>
      </c>
      <c r="D267" s="69">
        <v>1384.2</v>
      </c>
      <c r="E267" s="70">
        <v>-842800</v>
      </c>
      <c r="F267" s="70">
        <v>-11666.04</v>
      </c>
      <c r="G267" s="71">
        <v>-4.4299999999999999E-2</v>
      </c>
      <c r="H267" s="72"/>
    </row>
    <row r="268" spans="2:8" x14ac:dyDescent="0.2">
      <c r="B268" s="68" t="s">
        <v>54</v>
      </c>
      <c r="C268" s="69">
        <v>79.919830902214244</v>
      </c>
      <c r="D268" s="69">
        <v>79.790000000000006</v>
      </c>
      <c r="E268" s="70">
        <v>-6993350</v>
      </c>
      <c r="F268" s="70">
        <v>-5579.99</v>
      </c>
      <c r="G268" s="71">
        <v>-2.12E-2</v>
      </c>
      <c r="H268" s="72"/>
    </row>
    <row r="269" spans="2:8" x14ac:dyDescent="0.2">
      <c r="B269" s="68" t="s">
        <v>128</v>
      </c>
      <c r="C269" s="69">
        <v>721.8534384259259</v>
      </c>
      <c r="D269" s="69">
        <v>719.2</v>
      </c>
      <c r="E269" s="70">
        <v>-216000</v>
      </c>
      <c r="F269" s="70">
        <v>-1553.47</v>
      </c>
      <c r="G269" s="71">
        <v>-5.8999999999999999E-3</v>
      </c>
      <c r="H269" s="72"/>
    </row>
    <row r="270" spans="2:8" x14ac:dyDescent="0.2">
      <c r="B270" s="68" t="s">
        <v>198</v>
      </c>
      <c r="C270" s="69">
        <v>92.225661666666667</v>
      </c>
      <c r="D270" s="69">
        <v>90.8</v>
      </c>
      <c r="E270" s="70">
        <v>-384000</v>
      </c>
      <c r="F270" s="70">
        <v>-348.67</v>
      </c>
      <c r="G270" s="71">
        <v>-1.2999999999999999E-3</v>
      </c>
      <c r="H270" s="72"/>
    </row>
    <row r="271" spans="2:8" x14ac:dyDescent="0.2">
      <c r="B271" s="68" t="s">
        <v>234</v>
      </c>
      <c r="C271" s="69">
        <v>145.60248502564102</v>
      </c>
      <c r="D271" s="69">
        <v>140.38</v>
      </c>
      <c r="E271" s="70">
        <v>-97500</v>
      </c>
      <c r="F271" s="70">
        <v>-136.87</v>
      </c>
      <c r="G271" s="71">
        <v>-5.0000000000000001E-4</v>
      </c>
      <c r="H271" s="72"/>
    </row>
    <row r="272" spans="2:8" x14ac:dyDescent="0.2">
      <c r="B272" s="68" t="s">
        <v>154</v>
      </c>
      <c r="C272" s="69">
        <v>292.03094772309277</v>
      </c>
      <c r="D272" s="69">
        <v>288.55</v>
      </c>
      <c r="E272" s="70">
        <v>-339825</v>
      </c>
      <c r="F272" s="70">
        <v>-980.57</v>
      </c>
      <c r="G272" s="71">
        <v>-3.7000000000000002E-3</v>
      </c>
      <c r="H272" s="72"/>
    </row>
    <row r="273" spans="2:8" x14ac:dyDescent="0.2">
      <c r="B273" s="68" t="s">
        <v>168</v>
      </c>
      <c r="C273" s="69">
        <v>1262.3941443583119</v>
      </c>
      <c r="D273" s="69">
        <v>1227.3</v>
      </c>
      <c r="E273" s="70">
        <v>-58050</v>
      </c>
      <c r="F273" s="70">
        <v>-712.45</v>
      </c>
      <c r="G273" s="71">
        <v>-2.7000000000000001E-3</v>
      </c>
      <c r="H273" s="72"/>
    </row>
    <row r="274" spans="2:8" x14ac:dyDescent="0.2">
      <c r="B274" s="68" t="s">
        <v>33</v>
      </c>
      <c r="C274" s="69">
        <v>408.55205880574454</v>
      </c>
      <c r="D274" s="69">
        <v>394.8</v>
      </c>
      <c r="E274" s="70">
        <v>-2646000</v>
      </c>
      <c r="F274" s="70">
        <v>-10446.41</v>
      </c>
      <c r="G274" s="71">
        <v>-3.9699999999999999E-2</v>
      </c>
      <c r="H274" s="72"/>
    </row>
    <row r="275" spans="2:8" x14ac:dyDescent="0.2">
      <c r="B275" s="68" t="s">
        <v>195</v>
      </c>
      <c r="C275" s="69">
        <v>3927.0470005602242</v>
      </c>
      <c r="D275" s="69">
        <v>4165.6000000000004</v>
      </c>
      <c r="E275" s="70">
        <v>-8925</v>
      </c>
      <c r="F275" s="70">
        <v>-371.78</v>
      </c>
      <c r="G275" s="71">
        <v>-1.4E-3</v>
      </c>
      <c r="H275" s="72"/>
    </row>
    <row r="276" spans="2:8" x14ac:dyDescent="0.2">
      <c r="B276" s="68" t="s">
        <v>256</v>
      </c>
      <c r="C276" s="69">
        <v>1459</v>
      </c>
      <c r="D276" s="69">
        <v>1523.2</v>
      </c>
      <c r="E276" s="70">
        <v>-1700</v>
      </c>
      <c r="F276" s="70">
        <v>-25.89</v>
      </c>
      <c r="G276" s="71">
        <v>-1E-4</v>
      </c>
      <c r="H276" s="72"/>
    </row>
    <row r="277" spans="2:8" x14ac:dyDescent="0.2">
      <c r="B277" s="68" t="s">
        <v>151</v>
      </c>
      <c r="C277" s="69">
        <v>550.67985397727273</v>
      </c>
      <c r="D277" s="69">
        <v>565.70000000000005</v>
      </c>
      <c r="E277" s="70">
        <v>-176000</v>
      </c>
      <c r="F277" s="70">
        <v>-995.63</v>
      </c>
      <c r="G277" s="71">
        <v>-3.8E-3</v>
      </c>
      <c r="H277" s="72"/>
    </row>
    <row r="278" spans="2:8" x14ac:dyDescent="0.2">
      <c r="B278" s="68" t="s">
        <v>205</v>
      </c>
      <c r="C278" s="69">
        <v>928.23696765217392</v>
      </c>
      <c r="D278" s="69">
        <v>962.6</v>
      </c>
      <c r="E278" s="70">
        <v>-28750</v>
      </c>
      <c r="F278" s="70">
        <v>-276.75</v>
      </c>
      <c r="G278" s="71">
        <v>-1.1000000000000001E-3</v>
      </c>
      <c r="H278" s="72"/>
    </row>
    <row r="279" spans="2:8" x14ac:dyDescent="0.2">
      <c r="B279" s="68" t="s">
        <v>40</v>
      </c>
      <c r="C279" s="69">
        <v>3102.25735133736</v>
      </c>
      <c r="D279" s="69">
        <v>3060.8</v>
      </c>
      <c r="E279" s="70">
        <v>-231800</v>
      </c>
      <c r="F279" s="70">
        <v>-7094.93</v>
      </c>
      <c r="G279" s="71">
        <v>-2.7E-2</v>
      </c>
      <c r="H279" s="72"/>
    </row>
    <row r="280" spans="2:8" x14ac:dyDescent="0.2">
      <c r="B280" s="68" t="s">
        <v>182</v>
      </c>
      <c r="C280" s="69">
        <v>13387.499984210526</v>
      </c>
      <c r="D280" s="69">
        <v>14176</v>
      </c>
      <c r="E280" s="70">
        <v>-3800</v>
      </c>
      <c r="F280" s="70">
        <v>-538.69000000000005</v>
      </c>
      <c r="G280" s="71">
        <v>-2E-3</v>
      </c>
      <c r="H280" s="72"/>
    </row>
    <row r="281" spans="2:8" x14ac:dyDescent="0.2">
      <c r="B281" s="68" t="s">
        <v>106</v>
      </c>
      <c r="C281" s="69">
        <v>105.70956741214057</v>
      </c>
      <c r="D281" s="69">
        <v>105.79</v>
      </c>
      <c r="E281" s="70">
        <v>-2034500</v>
      </c>
      <c r="F281" s="70">
        <v>-2152.3000000000002</v>
      </c>
      <c r="G281" s="71">
        <v>-8.2000000000000007E-3</v>
      </c>
      <c r="H281" s="72"/>
    </row>
    <row r="282" spans="2:8" x14ac:dyDescent="0.2">
      <c r="B282" s="68" t="s">
        <v>69</v>
      </c>
      <c r="C282" s="69">
        <v>86.505060148510367</v>
      </c>
      <c r="D282" s="69">
        <v>85.78</v>
      </c>
      <c r="E282" s="70">
        <v>-5521500</v>
      </c>
      <c r="F282" s="70">
        <v>-4736.34</v>
      </c>
      <c r="G282" s="71">
        <v>-1.7999999999999999E-2</v>
      </c>
      <c r="H282" s="72"/>
    </row>
    <row r="283" spans="2:8" x14ac:dyDescent="0.2">
      <c r="B283" s="68" t="s">
        <v>117</v>
      </c>
      <c r="C283" s="69">
        <v>379.14211309904152</v>
      </c>
      <c r="D283" s="69">
        <v>358.45</v>
      </c>
      <c r="E283" s="70">
        <v>-469500</v>
      </c>
      <c r="F283" s="70">
        <v>-1682.92</v>
      </c>
      <c r="G283" s="71">
        <v>-6.4000000000000003E-3</v>
      </c>
      <c r="H283" s="72"/>
    </row>
    <row r="284" spans="2:8" x14ac:dyDescent="0.2">
      <c r="B284" s="68" t="s">
        <v>201</v>
      </c>
      <c r="C284" s="69">
        <v>1111.8764705882354</v>
      </c>
      <c r="D284" s="69">
        <v>1151.2</v>
      </c>
      <c r="E284" s="70">
        <v>-24650</v>
      </c>
      <c r="F284" s="70">
        <v>-283.77</v>
      </c>
      <c r="G284" s="71">
        <v>-1.1000000000000001E-3</v>
      </c>
      <c r="H284" s="72"/>
    </row>
    <row r="285" spans="2:8" x14ac:dyDescent="0.2">
      <c r="B285" s="68" t="s">
        <v>178</v>
      </c>
      <c r="C285" s="69">
        <v>290.79547479479481</v>
      </c>
      <c r="D285" s="69">
        <v>236.3</v>
      </c>
      <c r="E285" s="70">
        <v>-249750</v>
      </c>
      <c r="F285" s="70">
        <v>-590.16</v>
      </c>
      <c r="G285" s="71">
        <v>-2.2000000000000001E-3</v>
      </c>
      <c r="H285" s="72"/>
    </row>
    <row r="286" spans="2:8" x14ac:dyDescent="0.2">
      <c r="B286" s="68" t="s">
        <v>246</v>
      </c>
      <c r="C286" s="69">
        <v>291.43076153846152</v>
      </c>
      <c r="D286" s="69">
        <v>287.85000000000002</v>
      </c>
      <c r="E286" s="70">
        <v>-24700</v>
      </c>
      <c r="F286" s="70">
        <v>-71.099999999999994</v>
      </c>
      <c r="G286" s="71">
        <v>-2.9999999999999997E-4</v>
      </c>
      <c r="H286" s="72"/>
    </row>
    <row r="287" spans="2:8" x14ac:dyDescent="0.2">
      <c r="B287" s="68" t="s">
        <v>208</v>
      </c>
      <c r="C287" s="69">
        <v>1039.2640871794872</v>
      </c>
      <c r="D287" s="69">
        <v>1047.4000000000001</v>
      </c>
      <c r="E287" s="70">
        <v>-25350</v>
      </c>
      <c r="F287" s="70">
        <v>-265.52</v>
      </c>
      <c r="G287" s="71">
        <v>-1E-3</v>
      </c>
      <c r="H287" s="72"/>
    </row>
    <row r="288" spans="2:8" x14ac:dyDescent="0.2">
      <c r="B288" s="68" t="s">
        <v>243</v>
      </c>
      <c r="C288" s="69">
        <v>1905.5416666666667</v>
      </c>
      <c r="D288" s="69">
        <v>1960.1</v>
      </c>
      <c r="E288" s="70">
        <v>-4200</v>
      </c>
      <c r="F288" s="70">
        <v>-82.32</v>
      </c>
      <c r="G288" s="71">
        <v>-2.9999999999999997E-4</v>
      </c>
      <c r="H288" s="72"/>
    </row>
    <row r="289" spans="2:8" x14ac:dyDescent="0.2">
      <c r="B289" s="68" t="s">
        <v>83</v>
      </c>
      <c r="C289" s="69">
        <v>108.27589609609609</v>
      </c>
      <c r="D289" s="69">
        <v>107.36</v>
      </c>
      <c r="E289" s="70">
        <v>-2664000</v>
      </c>
      <c r="F289" s="70">
        <v>-2860.07</v>
      </c>
      <c r="G289" s="71">
        <v>-1.09E-2</v>
      </c>
      <c r="H289" s="72"/>
    </row>
    <row r="290" spans="2:8" x14ac:dyDescent="0.2">
      <c r="B290" s="68" t="s">
        <v>139</v>
      </c>
      <c r="C290" s="69">
        <v>242.58189909945571</v>
      </c>
      <c r="D290" s="69">
        <v>237.81</v>
      </c>
      <c r="E290" s="70">
        <v>-505250</v>
      </c>
      <c r="F290" s="70">
        <v>-1201.54</v>
      </c>
      <c r="G290" s="71">
        <v>-4.5999999999999999E-3</v>
      </c>
      <c r="H290" s="72"/>
    </row>
    <row r="291" spans="2:8" x14ac:dyDescent="0.2">
      <c r="B291" s="68" t="s">
        <v>25</v>
      </c>
      <c r="C291" s="69">
        <v>1329.5637494562402</v>
      </c>
      <c r="D291" s="69">
        <v>1300.4000000000001</v>
      </c>
      <c r="E291" s="70">
        <v>-965500</v>
      </c>
      <c r="F291" s="70">
        <v>-12555.36</v>
      </c>
      <c r="G291" s="71">
        <v>-4.7699999999999999E-2</v>
      </c>
      <c r="H291" s="72"/>
    </row>
    <row r="292" spans="2:8" x14ac:dyDescent="0.2">
      <c r="B292" s="68" t="s">
        <v>158</v>
      </c>
      <c r="C292" s="69">
        <v>372.40446925095904</v>
      </c>
      <c r="D292" s="69">
        <v>371.45</v>
      </c>
      <c r="E292" s="70">
        <v>-247650</v>
      </c>
      <c r="F292" s="70">
        <v>-919.9</v>
      </c>
      <c r="G292" s="71">
        <v>-3.5000000000000001E-3</v>
      </c>
      <c r="H292" s="72"/>
    </row>
    <row r="293" spans="2:8" x14ac:dyDescent="0.2">
      <c r="B293" s="68" t="s">
        <v>253</v>
      </c>
      <c r="C293" s="69">
        <v>3489.86</v>
      </c>
      <c r="D293" s="69">
        <v>3486.1</v>
      </c>
      <c r="E293" s="70">
        <v>-875</v>
      </c>
      <c r="F293" s="70">
        <v>-30.5</v>
      </c>
      <c r="G293" s="71">
        <v>-1E-4</v>
      </c>
      <c r="H293" s="72"/>
    </row>
    <row r="294" spans="2:8" x14ac:dyDescent="0.2">
      <c r="B294" s="68" t="s">
        <v>145</v>
      </c>
      <c r="C294" s="69">
        <v>172.80158030303031</v>
      </c>
      <c r="D294" s="69">
        <v>174.9</v>
      </c>
      <c r="E294" s="70">
        <v>-620400</v>
      </c>
      <c r="F294" s="70">
        <v>-1085.08</v>
      </c>
      <c r="G294" s="71">
        <v>-4.1000000000000003E-3</v>
      </c>
      <c r="H294" s="72"/>
    </row>
    <row r="295" spans="2:8" x14ac:dyDescent="0.2">
      <c r="B295" s="68" t="s">
        <v>44</v>
      </c>
      <c r="C295" s="69">
        <v>1035.7940222396514</v>
      </c>
      <c r="D295" s="69">
        <v>1033.75</v>
      </c>
      <c r="E295" s="70">
        <v>-573750</v>
      </c>
      <c r="F295" s="70">
        <v>-5931.14</v>
      </c>
      <c r="G295" s="71">
        <v>-2.2499999999999999E-2</v>
      </c>
      <c r="H295" s="72"/>
    </row>
    <row r="296" spans="2:8" x14ac:dyDescent="0.2">
      <c r="B296" s="68" t="s">
        <v>61</v>
      </c>
      <c r="C296" s="69">
        <v>991.86666345172148</v>
      </c>
      <c r="D296" s="69">
        <v>1044.7</v>
      </c>
      <c r="E296" s="70">
        <v>-460350</v>
      </c>
      <c r="F296" s="70">
        <v>-4809.28</v>
      </c>
      <c r="G296" s="71">
        <v>-1.83E-2</v>
      </c>
      <c r="H296" s="72"/>
    </row>
    <row r="297" spans="2:8" x14ac:dyDescent="0.2">
      <c r="B297" s="68" t="s">
        <v>249</v>
      </c>
      <c r="C297" s="69">
        <v>1798.6714285714286</v>
      </c>
      <c r="D297" s="69">
        <v>1774.6</v>
      </c>
      <c r="E297" s="70">
        <v>-2625</v>
      </c>
      <c r="F297" s="70">
        <v>-46.58</v>
      </c>
      <c r="G297" s="71">
        <v>-2.0000000000000001E-4</v>
      </c>
      <c r="H297" s="72"/>
    </row>
    <row r="298" spans="2:8" x14ac:dyDescent="0.2">
      <c r="B298" s="68" t="s">
        <v>92</v>
      </c>
      <c r="C298" s="69">
        <v>1882.3581480380954</v>
      </c>
      <c r="D298" s="69">
        <v>1870.8</v>
      </c>
      <c r="E298" s="70">
        <v>-131250</v>
      </c>
      <c r="F298" s="70">
        <v>-2455.4299999999998</v>
      </c>
      <c r="G298" s="71">
        <v>-9.2999999999999992E-3</v>
      </c>
      <c r="H298" s="72"/>
    </row>
    <row r="299" spans="2:8" x14ac:dyDescent="0.2">
      <c r="B299" s="68" t="s">
        <v>224</v>
      </c>
      <c r="C299" s="69">
        <v>352.3827</v>
      </c>
      <c r="D299" s="69">
        <v>354.9</v>
      </c>
      <c r="E299" s="70">
        <v>-46400</v>
      </c>
      <c r="F299" s="70">
        <v>-164.67</v>
      </c>
      <c r="G299" s="71">
        <v>-5.9999999999999995E-4</v>
      </c>
      <c r="H299" s="72"/>
    </row>
    <row r="300" spans="2:8" x14ac:dyDescent="0.2">
      <c r="B300" s="68" t="s">
        <v>57</v>
      </c>
      <c r="C300" s="69">
        <v>193.99151303287834</v>
      </c>
      <c r="D300" s="69">
        <v>189.19</v>
      </c>
      <c r="E300" s="70">
        <v>-2912250</v>
      </c>
      <c r="F300" s="70">
        <v>-5509.69</v>
      </c>
      <c r="G300" s="71">
        <v>-2.0899999999999998E-2</v>
      </c>
      <c r="H300" s="72"/>
    </row>
    <row r="301" spans="2:8" x14ac:dyDescent="0.2">
      <c r="B301" s="68" t="s">
        <v>121</v>
      </c>
      <c r="C301" s="69">
        <v>399.26322929232248</v>
      </c>
      <c r="D301" s="69">
        <v>388.2</v>
      </c>
      <c r="E301" s="70">
        <v>-416150</v>
      </c>
      <c r="F301" s="70">
        <v>-1615.49</v>
      </c>
      <c r="G301" s="71">
        <v>-6.1000000000000004E-3</v>
      </c>
      <c r="H301" s="72"/>
    </row>
    <row r="302" spans="2:8" x14ac:dyDescent="0.2">
      <c r="B302" s="68" t="s">
        <v>227</v>
      </c>
      <c r="C302" s="69">
        <v>1111.1333185185185</v>
      </c>
      <c r="D302" s="69">
        <v>1080.5</v>
      </c>
      <c r="E302" s="70">
        <v>-14850</v>
      </c>
      <c r="F302" s="70">
        <v>-160.44999999999999</v>
      </c>
      <c r="G302" s="71">
        <v>-5.9999999999999995E-4</v>
      </c>
      <c r="H302" s="72"/>
    </row>
    <row r="303" spans="2:8" x14ac:dyDescent="0.2">
      <c r="B303" s="68" t="s">
        <v>124</v>
      </c>
      <c r="C303" s="69">
        <v>4335.2382002801123</v>
      </c>
      <c r="D303" s="69">
        <v>4421.6000000000004</v>
      </c>
      <c r="E303" s="70">
        <v>-35700</v>
      </c>
      <c r="F303" s="70">
        <v>-1578.51</v>
      </c>
      <c r="G303" s="71">
        <v>-6.0000000000000001E-3</v>
      </c>
      <c r="H303" s="72"/>
    </row>
    <row r="304" spans="2:8" x14ac:dyDescent="0.2">
      <c r="B304" s="68" t="s">
        <v>65</v>
      </c>
      <c r="C304" s="69">
        <v>11542.338804235294</v>
      </c>
      <c r="D304" s="69">
        <v>11338</v>
      </c>
      <c r="E304" s="70">
        <v>-42500</v>
      </c>
      <c r="F304" s="70">
        <v>-4818.6499999999996</v>
      </c>
      <c r="G304" s="71">
        <v>-1.83E-2</v>
      </c>
      <c r="H304" s="72"/>
    </row>
    <row r="305" spans="2:8" x14ac:dyDescent="0.2">
      <c r="B305" s="68" t="s">
        <v>22</v>
      </c>
      <c r="C305" s="69">
        <v>1329.0391946159696</v>
      </c>
      <c r="D305" s="69">
        <v>1355.6</v>
      </c>
      <c r="E305" s="70">
        <v>-986250</v>
      </c>
      <c r="F305" s="70">
        <v>-13369.61</v>
      </c>
      <c r="G305" s="71">
        <v>-5.0799999999999998E-2</v>
      </c>
      <c r="H305" s="72"/>
    </row>
    <row r="306" spans="2:8" x14ac:dyDescent="0.2">
      <c r="B306" s="68" t="s">
        <v>164</v>
      </c>
      <c r="C306" s="69">
        <v>509.20731465008765</v>
      </c>
      <c r="D306" s="69">
        <v>510.8</v>
      </c>
      <c r="E306" s="70">
        <v>-156825</v>
      </c>
      <c r="F306" s="70">
        <v>-801.06</v>
      </c>
      <c r="G306" s="71">
        <v>-3.0000000000000001E-3</v>
      </c>
      <c r="H306" s="72"/>
    </row>
    <row r="307" spans="2:8" x14ac:dyDescent="0.2">
      <c r="B307" s="68" t="s">
        <v>221</v>
      </c>
      <c r="C307" s="69">
        <v>24.858636363636364</v>
      </c>
      <c r="D307" s="69">
        <v>24.34</v>
      </c>
      <c r="E307" s="70">
        <v>-684200</v>
      </c>
      <c r="F307" s="70">
        <v>-166.53</v>
      </c>
      <c r="G307" s="71">
        <v>-5.9999999999999995E-4</v>
      </c>
      <c r="H307" s="72"/>
    </row>
    <row r="308" spans="2:8" x14ac:dyDescent="0.2">
      <c r="B308" s="68" t="s">
        <v>110</v>
      </c>
      <c r="C308" s="69">
        <v>261.4827606062675</v>
      </c>
      <c r="D308" s="69">
        <v>265.95</v>
      </c>
      <c r="E308" s="70">
        <v>-732350</v>
      </c>
      <c r="F308" s="70">
        <v>-1947.68</v>
      </c>
      <c r="G308" s="71">
        <v>-7.4000000000000003E-3</v>
      </c>
      <c r="H308" s="72"/>
    </row>
    <row r="309" spans="2:8" x14ac:dyDescent="0.2">
      <c r="B309" s="73" t="s">
        <v>262</v>
      </c>
      <c r="C309" s="74"/>
      <c r="D309" s="74"/>
      <c r="E309" s="74"/>
      <c r="F309" s="75">
        <v>-197444.01000000004</v>
      </c>
      <c r="G309" s="76">
        <v>-0.75009999999999988</v>
      </c>
      <c r="H309" s="77"/>
    </row>
    <row r="310" spans="2:8" x14ac:dyDescent="0.2">
      <c r="B310" s="73" t="s">
        <v>265</v>
      </c>
      <c r="C310" s="74"/>
      <c r="D310" s="74"/>
      <c r="E310" s="74"/>
      <c r="F310" s="75">
        <v>-197444.01000000004</v>
      </c>
      <c r="G310" s="76">
        <v>-0.75009999999999988</v>
      </c>
      <c r="H310" s="77"/>
    </row>
    <row r="311" spans="2:8" x14ac:dyDescent="0.2">
      <c r="B311" s="78"/>
      <c r="C311" s="79"/>
      <c r="D311" s="79"/>
      <c r="E311" s="39"/>
      <c r="F311" s="39"/>
      <c r="G311" s="39"/>
      <c r="H311" s="42"/>
    </row>
    <row r="312" spans="2:8" x14ac:dyDescent="0.2">
      <c r="B312" s="78" t="s">
        <v>499</v>
      </c>
      <c r="C312" s="79"/>
      <c r="D312" s="79"/>
      <c r="E312" s="39"/>
      <c r="F312" s="39"/>
      <c r="G312" s="39"/>
      <c r="H312" s="42"/>
    </row>
    <row r="313" spans="2:8" x14ac:dyDescent="0.2">
      <c r="B313" s="80" t="s">
        <v>500</v>
      </c>
      <c r="C313" s="80"/>
      <c r="D313" s="39"/>
      <c r="E313" s="39"/>
      <c r="H313" s="42"/>
    </row>
    <row r="314" spans="2:8" x14ac:dyDescent="0.2">
      <c r="B314" s="80" t="s">
        <v>501</v>
      </c>
      <c r="C314" s="81">
        <v>25334</v>
      </c>
      <c r="D314" s="82"/>
      <c r="E314" s="82"/>
      <c r="G314" s="83"/>
      <c r="H314" s="84"/>
    </row>
    <row r="315" spans="2:8" x14ac:dyDescent="0.2">
      <c r="B315" s="80" t="s">
        <v>502</v>
      </c>
      <c r="C315" s="81">
        <v>25334</v>
      </c>
      <c r="D315" s="82"/>
      <c r="E315" s="82"/>
      <c r="G315" s="83"/>
      <c r="H315" s="84"/>
    </row>
    <row r="316" spans="2:8" x14ac:dyDescent="0.2">
      <c r="B316" s="80" t="s">
        <v>503</v>
      </c>
      <c r="C316" s="81">
        <v>0</v>
      </c>
      <c r="D316" s="82"/>
      <c r="E316" s="82"/>
      <c r="G316" s="83"/>
      <c r="H316" s="84"/>
    </row>
    <row r="317" spans="2:8" x14ac:dyDescent="0.2">
      <c r="B317" s="80" t="s">
        <v>504</v>
      </c>
      <c r="C317" s="81">
        <v>0</v>
      </c>
      <c r="D317" s="82"/>
      <c r="E317" s="82"/>
      <c r="G317" s="83"/>
      <c r="H317" s="84"/>
    </row>
    <row r="318" spans="2:8" x14ac:dyDescent="0.2">
      <c r="B318" s="80" t="s">
        <v>505</v>
      </c>
      <c r="C318" s="81">
        <v>17715995667.306843</v>
      </c>
      <c r="D318" s="85"/>
      <c r="E318" s="85"/>
      <c r="H318" s="42"/>
    </row>
    <row r="319" spans="2:8" x14ac:dyDescent="0.2">
      <c r="B319" s="80" t="s">
        <v>506</v>
      </c>
      <c r="C319" s="81">
        <v>17274655779.680012</v>
      </c>
      <c r="D319" s="85"/>
      <c r="E319" s="85"/>
      <c r="H319" s="42"/>
    </row>
    <row r="320" spans="2:8" x14ac:dyDescent="0.2">
      <c r="B320" s="80" t="s">
        <v>507</v>
      </c>
      <c r="C320" s="81">
        <v>0</v>
      </c>
      <c r="D320" s="85"/>
      <c r="E320" s="86"/>
      <c r="H320" s="42"/>
    </row>
    <row r="321" spans="2:8" x14ac:dyDescent="0.2">
      <c r="B321" s="80" t="s">
        <v>508</v>
      </c>
      <c r="C321" s="81">
        <v>-441339887.62683105</v>
      </c>
      <c r="D321" s="85"/>
      <c r="E321" s="87"/>
      <c r="H321" s="42"/>
    </row>
    <row r="322" spans="2:8" x14ac:dyDescent="0.2">
      <c r="B322" s="38"/>
      <c r="C322" s="39"/>
      <c r="D322" s="39"/>
      <c r="E322" s="52"/>
      <c r="F322" s="85"/>
      <c r="G322" s="87"/>
      <c r="H322" s="42"/>
    </row>
    <row r="323" spans="2:8" x14ac:dyDescent="0.2">
      <c r="B323" s="88" t="s">
        <v>509</v>
      </c>
      <c r="C323" s="89"/>
      <c r="D323" s="89"/>
      <c r="E323" s="90"/>
      <c r="F323" s="85"/>
      <c r="G323" s="85"/>
      <c r="H323" s="42"/>
    </row>
    <row r="324" spans="2:8" x14ac:dyDescent="0.2">
      <c r="B324" s="38"/>
      <c r="C324" s="39"/>
      <c r="D324" s="39"/>
      <c r="E324" s="90"/>
      <c r="F324" s="90"/>
      <c r="G324" s="85"/>
      <c r="H324" s="42"/>
    </row>
    <row r="325" spans="2:8" x14ac:dyDescent="0.2">
      <c r="B325" s="78" t="s">
        <v>510</v>
      </c>
      <c r="C325" s="79"/>
      <c r="D325" s="79"/>
      <c r="E325" s="39"/>
      <c r="F325" s="39"/>
      <c r="G325" s="39"/>
      <c r="H325" s="42"/>
    </row>
    <row r="326" spans="2:8" x14ac:dyDescent="0.2">
      <c r="B326" s="38"/>
      <c r="C326" s="39"/>
      <c r="D326" s="39"/>
      <c r="E326" s="39"/>
      <c r="F326" s="91"/>
      <c r="G326" s="91"/>
      <c r="H326" s="42"/>
    </row>
    <row r="327" spans="2:8" x14ac:dyDescent="0.2">
      <c r="B327" s="78" t="s">
        <v>511</v>
      </c>
      <c r="C327" s="79"/>
      <c r="D327" s="79"/>
      <c r="E327" s="39"/>
      <c r="F327" s="92"/>
      <c r="G327" s="39"/>
      <c r="H327" s="42"/>
    </row>
    <row r="328" spans="2:8" x14ac:dyDescent="0.2">
      <c r="B328" s="93"/>
      <c r="C328" s="89"/>
      <c r="D328" s="89"/>
      <c r="E328" s="39"/>
      <c r="F328" s="39"/>
      <c r="G328" s="39"/>
      <c r="H328" s="42"/>
    </row>
    <row r="329" spans="2:8" x14ac:dyDescent="0.2">
      <c r="B329" s="78" t="s">
        <v>512</v>
      </c>
      <c r="C329" s="79"/>
      <c r="D329" s="79"/>
      <c r="E329" s="39"/>
      <c r="F329" s="92"/>
      <c r="G329" s="39"/>
      <c r="H329" s="42"/>
    </row>
    <row r="330" spans="2:8" x14ac:dyDescent="0.2">
      <c r="B330" s="78"/>
      <c r="C330" s="79"/>
      <c r="D330" s="79"/>
      <c r="E330" s="39"/>
      <c r="F330" s="92"/>
      <c r="G330" s="39"/>
      <c r="H330" s="42"/>
    </row>
    <row r="331" spans="2:8" x14ac:dyDescent="0.2">
      <c r="B331" s="94" t="s">
        <v>513</v>
      </c>
      <c r="C331" s="95"/>
      <c r="D331" s="95"/>
      <c r="E331" s="95"/>
      <c r="F331" s="95"/>
      <c r="G331" s="39"/>
      <c r="H331" s="42"/>
    </row>
    <row r="332" spans="2:8" x14ac:dyDescent="0.2">
      <c r="B332" s="94"/>
      <c r="C332" s="95"/>
      <c r="D332" s="95"/>
      <c r="E332" s="95"/>
      <c r="F332" s="95"/>
      <c r="G332" s="39"/>
      <c r="H332" s="42"/>
    </row>
    <row r="333" spans="2:8" x14ac:dyDescent="0.2">
      <c r="B333" s="78" t="s">
        <v>514</v>
      </c>
      <c r="C333" s="79"/>
      <c r="D333" s="79"/>
      <c r="E333" s="39"/>
      <c r="F333" s="92"/>
      <c r="G333" s="39"/>
      <c r="H333" s="42"/>
    </row>
    <row r="334" spans="2:8" x14ac:dyDescent="0.2">
      <c r="B334" s="38"/>
      <c r="C334" s="39"/>
      <c r="D334" s="39"/>
      <c r="E334" s="52"/>
      <c r="F334" s="39"/>
      <c r="G334" s="96"/>
      <c r="H334" s="42"/>
    </row>
    <row r="335" spans="2:8" x14ac:dyDescent="0.2">
      <c r="B335" s="78" t="s">
        <v>515</v>
      </c>
      <c r="C335" s="39"/>
      <c r="D335" s="39"/>
      <c r="E335" s="39"/>
      <c r="F335" s="39"/>
      <c r="G335" s="39"/>
      <c r="H335" s="42"/>
    </row>
    <row r="336" spans="2:8" x14ac:dyDescent="0.2">
      <c r="B336" s="97"/>
      <c r="C336" s="98"/>
      <c r="D336" s="98"/>
      <c r="E336" s="98"/>
      <c r="F336" s="98"/>
      <c r="G336" s="98"/>
      <c r="H336" s="99"/>
    </row>
    <row r="338" spans="2:10" x14ac:dyDescent="0.2">
      <c r="B338" s="100" t="s">
        <v>516</v>
      </c>
      <c r="C338" s="100"/>
      <c r="D338" s="100"/>
      <c r="E338" s="100"/>
      <c r="F338" s="100"/>
      <c r="G338" s="100"/>
      <c r="H338" s="100"/>
      <c r="I338" s="100"/>
      <c r="J338" s="39"/>
    </row>
    <row r="339" spans="2:10" x14ac:dyDescent="0.2">
      <c r="B339" s="101" t="s">
        <v>517</v>
      </c>
      <c r="C339" s="102" t="s">
        <v>518</v>
      </c>
      <c r="D339" s="102"/>
      <c r="E339" s="103" t="s">
        <v>519</v>
      </c>
      <c r="F339" s="103" t="s">
        <v>520</v>
      </c>
      <c r="G339" s="102" t="s">
        <v>521</v>
      </c>
      <c r="H339" s="102"/>
      <c r="I339" s="102"/>
      <c r="J339" s="102"/>
    </row>
    <row r="340" spans="2:10" ht="36" x14ac:dyDescent="0.2">
      <c r="B340" s="101"/>
      <c r="C340" s="104" t="s">
        <v>522</v>
      </c>
      <c r="D340" s="104" t="s">
        <v>523</v>
      </c>
      <c r="E340" s="104" t="s">
        <v>524</v>
      </c>
      <c r="F340" s="104" t="s">
        <v>525</v>
      </c>
      <c r="G340" s="104" t="s">
        <v>522</v>
      </c>
      <c r="H340" s="104" t="s">
        <v>523</v>
      </c>
      <c r="I340" s="104" t="s">
        <v>524</v>
      </c>
      <c r="J340" s="104" t="s">
        <v>525</v>
      </c>
    </row>
    <row r="341" spans="2:10" x14ac:dyDescent="0.2">
      <c r="B341" s="105" t="s">
        <v>526</v>
      </c>
      <c r="C341" s="106">
        <v>6.6413376070099561E-2</v>
      </c>
      <c r="D341" s="106">
        <v>7.0182723507366651E-2</v>
      </c>
      <c r="E341" s="106">
        <v>7.4218492504900757E-2</v>
      </c>
      <c r="F341" s="106">
        <v>6.3837784150214461E-2</v>
      </c>
      <c r="G341" s="107">
        <v>11865.6</v>
      </c>
      <c r="H341" s="107">
        <v>11977.499999999998</v>
      </c>
      <c r="I341" s="107">
        <v>12098.036751438547</v>
      </c>
      <c r="J341" s="107">
        <v>11789.515464227854</v>
      </c>
    </row>
    <row r="342" spans="2:10" x14ac:dyDescent="0.2">
      <c r="B342" s="108" t="s">
        <v>527</v>
      </c>
      <c r="C342" s="106">
        <v>5.8332441399978618E-2</v>
      </c>
      <c r="D342" s="106">
        <v>6.2127002988410007E-2</v>
      </c>
      <c r="E342" s="106">
        <v>7.0117835760453495E-2</v>
      </c>
      <c r="F342" s="106">
        <v>4.2732491274010576E-2</v>
      </c>
      <c r="G342" s="107">
        <v>10583.324413999786</v>
      </c>
      <c r="H342" s="107">
        <v>10621.270029884101</v>
      </c>
      <c r="I342" s="107">
        <v>10701.178357604535</v>
      </c>
      <c r="J342" s="107">
        <v>10427.324912740105</v>
      </c>
    </row>
    <row r="343" spans="2:10" x14ac:dyDescent="0.2">
      <c r="B343" s="108" t="s">
        <v>528</v>
      </c>
      <c r="C343" s="106" t="s">
        <v>529</v>
      </c>
      <c r="D343" s="106" t="s">
        <v>529</v>
      </c>
      <c r="E343" s="106" t="s">
        <v>529</v>
      </c>
      <c r="F343" s="106" t="s">
        <v>529</v>
      </c>
      <c r="G343" s="106" t="s">
        <v>529</v>
      </c>
      <c r="H343" s="106" t="s">
        <v>529</v>
      </c>
      <c r="I343" s="106" t="s">
        <v>529</v>
      </c>
      <c r="J343" s="106" t="s">
        <v>529</v>
      </c>
    </row>
    <row r="344" spans="2:10" x14ac:dyDescent="0.2">
      <c r="B344" s="39"/>
      <c r="C344" s="39"/>
      <c r="D344" s="39"/>
      <c r="E344" s="39"/>
      <c r="F344" s="39"/>
      <c r="G344" s="39"/>
      <c r="H344" s="39"/>
      <c r="I344" s="39"/>
      <c r="J344" s="39"/>
    </row>
    <row r="345" spans="2:10" x14ac:dyDescent="0.2">
      <c r="B345" s="39"/>
      <c r="C345" s="39"/>
      <c r="D345" s="39"/>
      <c r="E345" s="39"/>
      <c r="F345" s="39"/>
      <c r="G345" s="39"/>
      <c r="H345" s="39"/>
      <c r="I345" s="39"/>
      <c r="J345" s="39"/>
    </row>
    <row r="346" spans="2:10" x14ac:dyDescent="0.2">
      <c r="B346" s="100" t="s">
        <v>530</v>
      </c>
      <c r="C346" s="100"/>
      <c r="D346" s="100"/>
      <c r="E346" s="100"/>
      <c r="F346" s="100"/>
      <c r="G346" s="39"/>
      <c r="H346" s="39"/>
      <c r="I346" s="39"/>
      <c r="J346" s="39"/>
    </row>
    <row r="347" spans="2:10" ht="36" x14ac:dyDescent="0.2">
      <c r="B347" s="109"/>
      <c r="C347" s="110" t="s">
        <v>526</v>
      </c>
      <c r="D347" s="104" t="s">
        <v>527</v>
      </c>
      <c r="E347" s="104" t="s">
        <v>528</v>
      </c>
      <c r="F347" s="39"/>
      <c r="G347" s="39"/>
      <c r="H347" s="111"/>
      <c r="I347" s="39"/>
      <c r="J347" s="39"/>
    </row>
    <row r="348" spans="2:10" x14ac:dyDescent="0.2">
      <c r="B348" s="105" t="s">
        <v>531</v>
      </c>
      <c r="C348" s="80">
        <v>320000</v>
      </c>
      <c r="D348" s="80">
        <v>120000</v>
      </c>
      <c r="E348" s="112" t="s">
        <v>529</v>
      </c>
      <c r="F348" s="39"/>
      <c r="G348" s="39"/>
      <c r="H348" s="39"/>
      <c r="I348" s="39"/>
      <c r="J348" s="39"/>
    </row>
    <row r="349" spans="2:10" x14ac:dyDescent="0.2">
      <c r="B349" s="105" t="s">
        <v>532</v>
      </c>
      <c r="C349" s="113">
        <v>348192.05376042001</v>
      </c>
      <c r="D349" s="113">
        <v>123731.82163275</v>
      </c>
      <c r="E349" s="112" t="s">
        <v>529</v>
      </c>
      <c r="F349" s="39"/>
      <c r="G349" s="39"/>
      <c r="H349" s="39"/>
      <c r="I349" s="39"/>
      <c r="J349" s="39"/>
    </row>
    <row r="350" spans="2:10" x14ac:dyDescent="0.2">
      <c r="B350" s="105" t="s">
        <v>533</v>
      </c>
      <c r="C350" s="114">
        <v>6.2775263536273096</v>
      </c>
      <c r="D350" s="114">
        <v>5.8602150879788599</v>
      </c>
      <c r="E350" s="112" t="s">
        <v>529</v>
      </c>
      <c r="F350" s="39"/>
      <c r="G350" s="39"/>
      <c r="H350" s="39"/>
      <c r="I350" s="39"/>
      <c r="J350" s="39"/>
    </row>
    <row r="351" spans="2:10" x14ac:dyDescent="0.2">
      <c r="B351" s="105" t="s">
        <v>534</v>
      </c>
      <c r="C351" s="114">
        <v>7.2304553060994197</v>
      </c>
      <c r="D351" s="114">
        <v>6.8592826813635401</v>
      </c>
      <c r="E351" s="112" t="s">
        <v>529</v>
      </c>
      <c r="F351" s="39"/>
      <c r="G351" s="39"/>
      <c r="H351" s="39"/>
      <c r="I351" s="39"/>
      <c r="J351" s="39"/>
    </row>
    <row r="352" spans="2:10" x14ac:dyDescent="0.2">
      <c r="B352" s="105" t="s">
        <v>535</v>
      </c>
      <c r="C352" s="114">
        <v>5.7122184865240202</v>
      </c>
      <c r="D352" s="114">
        <v>4.4071410696756299</v>
      </c>
      <c r="E352" s="112" t="s">
        <v>529</v>
      </c>
      <c r="F352" s="39"/>
      <c r="G352" s="39"/>
      <c r="H352" s="39"/>
      <c r="I352" s="39"/>
      <c r="J352" s="39"/>
    </row>
    <row r="353" spans="2:10" x14ac:dyDescent="0.2">
      <c r="B353" s="39"/>
      <c r="C353" s="39"/>
      <c r="D353" s="39"/>
      <c r="E353" s="39"/>
      <c r="F353" s="39"/>
      <c r="G353" s="39"/>
      <c r="H353" s="39"/>
      <c r="I353" s="39"/>
      <c r="J353" s="39"/>
    </row>
    <row r="354" spans="2:10" x14ac:dyDescent="0.2">
      <c r="B354" s="100" t="s">
        <v>536</v>
      </c>
      <c r="C354" s="100"/>
      <c r="D354" s="100"/>
      <c r="E354" s="100"/>
      <c r="F354" s="100"/>
      <c r="G354" s="39"/>
      <c r="H354" s="39"/>
      <c r="I354" s="39"/>
      <c r="J354" s="39"/>
    </row>
    <row r="355" spans="2:10" ht="36" x14ac:dyDescent="0.2">
      <c r="B355" s="109"/>
      <c r="C355" s="115" t="s">
        <v>526</v>
      </c>
      <c r="D355" s="104" t="s">
        <v>527</v>
      </c>
      <c r="E355" s="104" t="s">
        <v>528</v>
      </c>
      <c r="F355" s="39"/>
      <c r="G355" s="39"/>
      <c r="H355" s="111"/>
      <c r="I355" s="39"/>
      <c r="J355" s="39"/>
    </row>
    <row r="356" spans="2:10" x14ac:dyDescent="0.2">
      <c r="B356" s="105" t="s">
        <v>531</v>
      </c>
      <c r="C356" s="80">
        <v>320000</v>
      </c>
      <c r="D356" s="80">
        <v>120000</v>
      </c>
      <c r="E356" s="112" t="s">
        <v>529</v>
      </c>
      <c r="F356" s="39"/>
      <c r="G356" s="39"/>
      <c r="H356" s="39"/>
      <c r="I356" s="39"/>
      <c r="J356" s="39"/>
    </row>
    <row r="357" spans="2:10" x14ac:dyDescent="0.2">
      <c r="B357" s="105" t="s">
        <v>532</v>
      </c>
      <c r="C357" s="113">
        <v>349939.00125722302</v>
      </c>
      <c r="D357" s="113">
        <v>123975.298344237</v>
      </c>
      <c r="E357" s="112" t="s">
        <v>529</v>
      </c>
      <c r="F357" s="39"/>
      <c r="G357" s="39"/>
      <c r="H357" s="39"/>
      <c r="I357" s="39"/>
      <c r="J357" s="39"/>
    </row>
    <row r="358" spans="2:10" x14ac:dyDescent="0.2">
      <c r="B358" s="105" t="s">
        <v>533</v>
      </c>
      <c r="C358" s="114">
        <v>6.6565249100571497</v>
      </c>
      <c r="D358" s="114">
        <v>6.2461015800891602</v>
      </c>
      <c r="E358" s="112" t="s">
        <v>529</v>
      </c>
      <c r="F358" s="39"/>
      <c r="G358" s="39"/>
      <c r="H358" s="39"/>
      <c r="I358" s="39"/>
      <c r="J358" s="39"/>
    </row>
    <row r="359" spans="2:10" x14ac:dyDescent="0.2">
      <c r="B359" s="105" t="s">
        <v>534</v>
      </c>
      <c r="C359" s="114">
        <v>7.2304553060994197</v>
      </c>
      <c r="D359" s="114">
        <v>6.8592826813635401</v>
      </c>
      <c r="E359" s="112" t="s">
        <v>529</v>
      </c>
      <c r="F359" s="39"/>
      <c r="G359" s="39"/>
      <c r="H359" s="39"/>
      <c r="I359" s="39"/>
      <c r="J359" s="39"/>
    </row>
    <row r="360" spans="2:10" x14ac:dyDescent="0.2">
      <c r="B360" s="105" t="s">
        <v>535</v>
      </c>
      <c r="C360" s="114">
        <v>5.7122184865240202</v>
      </c>
      <c r="D360" s="114">
        <v>4.4071410696756299</v>
      </c>
      <c r="E360" s="112" t="s">
        <v>529</v>
      </c>
      <c r="F360" s="39"/>
      <c r="G360" s="39"/>
      <c r="H360" s="39"/>
      <c r="I360" s="39"/>
      <c r="J360" s="39"/>
    </row>
    <row r="361" spans="2:10" x14ac:dyDescent="0.2">
      <c r="B361" s="39"/>
      <c r="C361" s="39"/>
      <c r="D361" s="39"/>
      <c r="E361" s="39"/>
      <c r="F361" s="39"/>
      <c r="G361" s="39"/>
      <c r="H361" s="39"/>
      <c r="I361" s="39"/>
      <c r="J361" s="39"/>
    </row>
    <row r="362" spans="2:10" x14ac:dyDescent="0.2">
      <c r="B362" s="103" t="s">
        <v>537</v>
      </c>
      <c r="C362" s="109"/>
      <c r="D362" s="39"/>
      <c r="E362" s="39"/>
      <c r="F362" s="39"/>
      <c r="G362" s="39"/>
      <c r="H362" s="39"/>
      <c r="I362" s="39"/>
      <c r="J362" s="39"/>
    </row>
    <row r="363" spans="2:10" x14ac:dyDescent="0.2">
      <c r="B363" s="80" t="s">
        <v>538</v>
      </c>
      <c r="C363" s="116">
        <v>111.89557205910037</v>
      </c>
      <c r="D363" s="39"/>
      <c r="E363" s="39"/>
      <c r="F363" s="39"/>
      <c r="G363" s="39"/>
      <c r="H363" s="39"/>
      <c r="I363" s="39"/>
      <c r="J363" s="39"/>
    </row>
    <row r="364" spans="2:10" x14ac:dyDescent="0.2">
      <c r="B364" s="80" t="s">
        <v>539</v>
      </c>
      <c r="C364" s="117">
        <v>0.2851753371604609</v>
      </c>
      <c r="D364" s="39"/>
      <c r="E364" s="39"/>
      <c r="F364" s="39"/>
      <c r="G364" s="39"/>
      <c r="H364" s="39"/>
      <c r="I364" s="39"/>
      <c r="J364" s="39"/>
    </row>
    <row r="365" spans="2:10" x14ac:dyDescent="0.2">
      <c r="B365" s="80" t="s">
        <v>540</v>
      </c>
      <c r="C365" s="117">
        <v>0.3040001610065286</v>
      </c>
      <c r="D365" s="39"/>
      <c r="E365" s="39"/>
      <c r="F365" s="39"/>
      <c r="G365" s="39"/>
      <c r="H365" s="39"/>
      <c r="I365" s="39"/>
      <c r="J365" s="39"/>
    </row>
    <row r="366" spans="2:10" x14ac:dyDescent="0.2">
      <c r="B366" s="80" t="s">
        <v>541</v>
      </c>
      <c r="C366" s="118">
        <v>6.4199088758008768E-2</v>
      </c>
      <c r="D366" s="39"/>
      <c r="E366" s="39"/>
      <c r="F366" s="39"/>
      <c r="G366" s="39"/>
      <c r="H366" s="39"/>
      <c r="I366" s="39"/>
      <c r="J366" s="39"/>
    </row>
    <row r="368" spans="2:10" x14ac:dyDescent="0.2">
      <c r="B368" s="39" t="s">
        <v>542</v>
      </c>
    </row>
    <row r="369" spans="2:4" x14ac:dyDescent="0.2">
      <c r="B369" s="39" t="s">
        <v>543</v>
      </c>
    </row>
    <row r="372" spans="2:4" x14ac:dyDescent="0.2">
      <c r="B372" s="83" t="s">
        <v>544</v>
      </c>
    </row>
    <row r="373" spans="2:4" x14ac:dyDescent="0.2">
      <c r="B373" s="3" t="s">
        <v>545</v>
      </c>
    </row>
    <row r="374" spans="2:4" x14ac:dyDescent="0.2">
      <c r="B374" s="3" t="s">
        <v>546</v>
      </c>
    </row>
    <row r="375" spans="2:4" x14ac:dyDescent="0.2">
      <c r="B375" s="3" t="s">
        <v>547</v>
      </c>
    </row>
    <row r="376" spans="2:4" x14ac:dyDescent="0.2">
      <c r="B376" s="83"/>
    </row>
    <row r="378" spans="2:4" x14ac:dyDescent="0.2">
      <c r="C378" s="119" t="s">
        <v>548</v>
      </c>
      <c r="D378" s="119"/>
    </row>
    <row r="379" spans="2:4" x14ac:dyDescent="0.2">
      <c r="B379" s="120" t="s">
        <v>549</v>
      </c>
      <c r="C379" s="121" t="s">
        <v>550</v>
      </c>
      <c r="D379" s="121"/>
    </row>
  </sheetData>
  <mergeCells count="9">
    <mergeCell ref="B354:F354"/>
    <mergeCell ref="C378:D378"/>
    <mergeCell ref="C379:D379"/>
    <mergeCell ref="H234:H308"/>
    <mergeCell ref="B338:I338"/>
    <mergeCell ref="B339:B340"/>
    <mergeCell ref="C339:D339"/>
    <mergeCell ref="G339:J339"/>
    <mergeCell ref="B346:F346"/>
  </mergeCells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PPAF</vt:lpstr>
      <vt:lpstr>JR_PAGE_ANCHOR_0_7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Nidhi Chheda</dc:creator>
  <cp:lastModifiedBy>Nidhi Chheda</cp:lastModifiedBy>
  <dcterms:created xsi:type="dcterms:W3CDTF">2026-07-08T03:36:37Z</dcterms:created>
  <dcterms:modified xsi:type="dcterms:W3CDTF">2026-07-08T03:36:50Z</dcterms:modified>
</cp:coreProperties>
</file>