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AMC\RAJU_from 20032020\Fact Sheet\2026-27\April 2026\Monthly\Final\"/>
    </mc:Choice>
  </mc:AlternateContent>
  <xr:revisionPtr revIDLastSave="0" documentId="8_{92271FFE-577A-4765-B963-32642436A69C}" xr6:coauthVersionLast="47" xr6:coauthVersionMax="47" xr10:uidLastSave="{00000000-0000-0000-0000-000000000000}"/>
  <bookViews>
    <workbookView xWindow="-120" yWindow="-120" windowWidth="29040" windowHeight="15720" xr2:uid="{289D28B3-F7E1-4F62-AE98-8FD35BF503D6}"/>
  </bookViews>
  <sheets>
    <sheet name="PPAF" sheetId="1" r:id="rId1"/>
  </sheets>
  <externalReferences>
    <externalReference r:id="rId2"/>
  </externalReferences>
  <definedNames>
    <definedName name="_xlnm._FilterDatabase" localSheetId="0" hidden="1">PPAF!$B$229:$G$307</definedName>
    <definedName name="JR_PAGE_ANCHOR_0_1">#REF!</definedName>
    <definedName name="JR_PAGE_ANCHOR_0_5">#REF!</definedName>
    <definedName name="JR_PAGE_ANCHOR_0_7">PPAF!$A$1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01" i="1" l="1"/>
  <c r="F101" i="1"/>
  <c r="G69" i="1"/>
  <c r="F69" i="1"/>
</calcChain>
</file>

<file path=xl/sharedStrings.xml><?xml version="1.0" encoding="utf-8"?>
<sst xmlns="http://schemas.openxmlformats.org/spreadsheetml/2006/main" count="796" uniqueCount="527">
  <si>
    <t>Parag Parikh Arbitrage Fund  ( An open ended scheme investing in arbitrage opportunities )</t>
  </si>
  <si>
    <t xml:space="preserve">
  </t>
  </si>
  <si>
    <t>Monthly Portfolio Statement as on April 30,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</si>
  <si>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</si>
  <si>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</si>
  <si>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</si>
  <si>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</si>
  <si>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</si>
  <si>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</si>
  <si>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</si>
  <si>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</si>
  <si>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null</t>
  </si>
  <si>
    <t>Equity &amp; Equity related</t>
  </si>
  <si>
    <t>(a) Listed / awaiting listing on Stock Exchanges</t>
  </si>
  <si>
    <t>KOMA03</t>
  </si>
  <si>
    <t>Kotak Mahindra Bank Limited</t>
  </si>
  <si>
    <t>INE237A01036</t>
  </si>
  <si>
    <t>Banks</t>
  </si>
  <si>
    <t>RATN01</t>
  </si>
  <si>
    <t>RBL Bank Limited</t>
  </si>
  <si>
    <t>INE976G01028</t>
  </si>
  <si>
    <t>HDFB03</t>
  </si>
  <si>
    <t>HDFC Bank Limited</t>
  </si>
  <si>
    <t>INE040A01034</t>
  </si>
  <si>
    <t>UTIB02</t>
  </si>
  <si>
    <t>Axis Bank Limited</t>
  </si>
  <si>
    <t>INE238A01034</t>
  </si>
  <si>
    <t>IBCL05</t>
  </si>
  <si>
    <t>ICICI Bank Limited</t>
  </si>
  <si>
    <t>INE090A01021</t>
  </si>
  <si>
    <t>BTVL02</t>
  </si>
  <si>
    <t>Bharti Airtel Limited</t>
  </si>
  <si>
    <t>INE397D01024</t>
  </si>
  <si>
    <t>Telecom - Services</t>
  </si>
  <si>
    <t>RIND01</t>
  </si>
  <si>
    <t>Reliance Industries Limited</t>
  </si>
  <si>
    <t>INE002A01018</t>
  </si>
  <si>
    <t>Petroleum Products</t>
  </si>
  <si>
    <t>MAHI02</t>
  </si>
  <si>
    <t>Mahindra &amp; Mahindra Limited</t>
  </si>
  <si>
    <t>INE101A01026</t>
  </si>
  <si>
    <t>Automobiles</t>
  </si>
  <si>
    <t>BHAH02</t>
  </si>
  <si>
    <t>Bharat Heavy Electricals Limited</t>
  </si>
  <si>
    <t>INE257A01026</t>
  </si>
  <si>
    <t>Electrical Equipment</t>
  </si>
  <si>
    <t>TISC03</t>
  </si>
  <si>
    <t>Tata Steel Limited</t>
  </si>
  <si>
    <t>INE081A01020</t>
  </si>
  <si>
    <t>Ferrous Metals</t>
  </si>
  <si>
    <t>SBAI02</t>
  </si>
  <si>
    <t>State Bank of India</t>
  </si>
  <si>
    <t>INE062A01020</t>
  </si>
  <si>
    <t>NMDC01</t>
  </si>
  <si>
    <t>NMDC Limited</t>
  </si>
  <si>
    <t>INE584A01023</t>
  </si>
  <si>
    <t>Minerals &amp; Mining</t>
  </si>
  <si>
    <t>SHTR02</t>
  </si>
  <si>
    <t>Shriram Finance Limited</t>
  </si>
  <si>
    <t>INE721A01047</t>
  </si>
  <si>
    <t>Finance</t>
  </si>
  <si>
    <t>BHEL02</t>
  </si>
  <si>
    <t>Bharat Electronics Limited</t>
  </si>
  <si>
    <t>INE263A01024</t>
  </si>
  <si>
    <t>Aerospace &amp; Defense</t>
  </si>
  <si>
    <t>IDBK01</t>
  </si>
  <si>
    <t>IDFC First Bank Limited</t>
  </si>
  <si>
    <t>INE092T01019</t>
  </si>
  <si>
    <t>GMRI03</t>
  </si>
  <si>
    <t>GMR Airports Limited</t>
  </si>
  <si>
    <t>INE776C01039</t>
  </si>
  <si>
    <t>Transport Infrastructure</t>
  </si>
  <si>
    <t>PUBA02</t>
  </si>
  <si>
    <t>Punjab National Bank</t>
  </si>
  <si>
    <t>INE160A01022</t>
  </si>
  <si>
    <t>EIML02</t>
  </si>
  <si>
    <t>Eicher Motors Limited</t>
  </si>
  <si>
    <t>INE066A01021</t>
  </si>
  <si>
    <t>BKBA02</t>
  </si>
  <si>
    <t>Bank of Baroda</t>
  </si>
  <si>
    <t>INE028A01039</t>
  </si>
  <si>
    <t>SPIL03</t>
  </si>
  <si>
    <t>Sun Pharmaceutical Industries Limited</t>
  </si>
  <si>
    <t>INE044A01036</t>
  </si>
  <si>
    <t>Pharmaceuticals &amp; Biotechnology</t>
  </si>
  <si>
    <t>HALT02</t>
  </si>
  <si>
    <t>Hindustan Aeronautics Limited</t>
  </si>
  <si>
    <t>INE066F01020</t>
  </si>
  <si>
    <t>BAND01</t>
  </si>
  <si>
    <t>Bandhan Bank Limited</t>
  </si>
  <si>
    <t>INE545U01014</t>
  </si>
  <si>
    <t>DLFL01</t>
  </si>
  <si>
    <t>DLF Limited</t>
  </si>
  <si>
    <t>INE271C01023</t>
  </si>
  <si>
    <t>Realty</t>
  </si>
  <si>
    <t>TWAT02</t>
  </si>
  <si>
    <t>Titan Company Limited</t>
  </si>
  <si>
    <t>INE280A01028</t>
  </si>
  <si>
    <t>Consumer Durables</t>
  </si>
  <si>
    <t>ULCC01</t>
  </si>
  <si>
    <t>UltraTech Cement Limited</t>
  </si>
  <si>
    <t>INE481G01011</t>
  </si>
  <si>
    <t>Cement &amp; Cement Products</t>
  </si>
  <si>
    <t>GRAS02</t>
  </si>
  <si>
    <t>Grasim Industries Limited</t>
  </si>
  <si>
    <t>INE047A01021</t>
  </si>
  <si>
    <t>TPOW02</t>
  </si>
  <si>
    <t>Tata Power Company Limited</t>
  </si>
  <si>
    <t>INE245A01021</t>
  </si>
  <si>
    <t>Power</t>
  </si>
  <si>
    <t>ZMPL01</t>
  </si>
  <si>
    <t>Eternal Limited</t>
  </si>
  <si>
    <t>INE758T01015</t>
  </si>
  <si>
    <t>Retailing</t>
  </si>
  <si>
    <t>CANB02</t>
  </si>
  <si>
    <t>Canara Bank</t>
  </si>
  <si>
    <t>INE476A01022</t>
  </si>
  <si>
    <t>RELS01</t>
  </si>
  <si>
    <t>Jio Financial Services Limited</t>
  </si>
  <si>
    <t>INE758E01017</t>
  </si>
  <si>
    <t>IHOT02</t>
  </si>
  <si>
    <t>The Indian Hotels Company Limited</t>
  </si>
  <si>
    <t>INE053A01029</t>
  </si>
  <si>
    <t>Leisure Services</t>
  </si>
  <si>
    <t>BRIT03</t>
  </si>
  <si>
    <t>Britannia Industries Limited</t>
  </si>
  <si>
    <t>INE216A01030</t>
  </si>
  <si>
    <t>Food Products</t>
  </si>
  <si>
    <t>ITCL02</t>
  </si>
  <si>
    <t>ITC Limited</t>
  </si>
  <si>
    <t>INE154A01025</t>
  </si>
  <si>
    <t>Diversified FMCG</t>
  </si>
  <si>
    <t>LARS02</t>
  </si>
  <si>
    <t>Larsen &amp; Toubro Limited</t>
  </si>
  <si>
    <t>INE018A01030</t>
  </si>
  <si>
    <t>Construction</t>
  </si>
  <si>
    <t>LICH02</t>
  </si>
  <si>
    <t>LIC Housing Finance Limited</t>
  </si>
  <si>
    <t>INE115A01026</t>
  </si>
  <si>
    <t>SAIL01</t>
  </si>
  <si>
    <t>Steel Authority of India Limited</t>
  </si>
  <si>
    <t>INE114A01011</t>
  </si>
  <si>
    <t>ABFS01</t>
  </si>
  <si>
    <t>Aditya Birla Capital Limited</t>
  </si>
  <si>
    <t>INE674K01013</t>
  </si>
  <si>
    <t>BFSL02</t>
  </si>
  <si>
    <t>Bajaj Finserv Limited</t>
  </si>
  <si>
    <t>INE918I01026</t>
  </si>
  <si>
    <t>JVSL04</t>
  </si>
  <si>
    <t>JSW Steel Limited</t>
  </si>
  <si>
    <t>INE019A01038</t>
  </si>
  <si>
    <t>VNBL03</t>
  </si>
  <si>
    <t>Varun Beverages Limited</t>
  </si>
  <si>
    <t>INE200M01039</t>
  </si>
  <si>
    <t>Beverages</t>
  </si>
  <si>
    <t>BIOC01</t>
  </si>
  <si>
    <t>Biocon Limited</t>
  </si>
  <si>
    <t>INE376G01013</t>
  </si>
  <si>
    <t>CHEL02</t>
  </si>
  <si>
    <t>Zydus Lifesciences Limited</t>
  </si>
  <si>
    <t>INE010B01027</t>
  </si>
  <si>
    <t>IBHF01</t>
  </si>
  <si>
    <t>Sammaan Capital Limited</t>
  </si>
  <si>
    <t>INE148I01020</t>
  </si>
  <si>
    <t>CGCE01</t>
  </si>
  <si>
    <t>Crompton Greaves Consumer Electricals Limited</t>
  </si>
  <si>
    <t>INE299U01018</t>
  </si>
  <si>
    <t>MAUD01</t>
  </si>
  <si>
    <t>Maruti Suzuki India Limited</t>
  </si>
  <si>
    <t>INE585B01010</t>
  </si>
  <si>
    <t>INOW01</t>
  </si>
  <si>
    <t>Inox Wind Limited</t>
  </si>
  <si>
    <t>INE066P01011</t>
  </si>
  <si>
    <t>ONCO02</t>
  </si>
  <si>
    <t>One 97 Communications Limited</t>
  </si>
  <si>
    <t>INE982J01020</t>
  </si>
  <si>
    <t>Financial Technology (Fintech)</t>
  </si>
  <si>
    <t>PHFP02</t>
  </si>
  <si>
    <t>PNB Housing Finance Limited</t>
  </si>
  <si>
    <t>INE572E01012</t>
  </si>
  <si>
    <t>CHLO02</t>
  </si>
  <si>
    <t>Exide Industries Limited</t>
  </si>
  <si>
    <t>INE302A01020</t>
  </si>
  <si>
    <t>Auto Components</t>
  </si>
  <si>
    <t>DIVI02</t>
  </si>
  <si>
    <t>Divi's Laboratories Limited</t>
  </si>
  <si>
    <t>INE361B01024</t>
  </si>
  <si>
    <t>MACR01</t>
  </si>
  <si>
    <t>Lodha Developers Limited</t>
  </si>
  <si>
    <t>INE670K01029</t>
  </si>
  <si>
    <t>BAFL03</t>
  </si>
  <si>
    <t>Bajaj Finance Limited</t>
  </si>
  <si>
    <t>INE296A01032</t>
  </si>
  <si>
    <t>TTEA02</t>
  </si>
  <si>
    <t>Tata Consumer Products Limited</t>
  </si>
  <si>
    <t>INE192A01025</t>
  </si>
  <si>
    <t>Agricultural Food &amp; other Products</t>
  </si>
  <si>
    <t>YESB03</t>
  </si>
  <si>
    <t>Yes Bank Limited</t>
  </si>
  <si>
    <t>INE528G01035</t>
  </si>
  <si>
    <t>GODP02</t>
  </si>
  <si>
    <t>Godrej Properties Limited</t>
  </si>
  <si>
    <t>INE484J01027</t>
  </si>
  <si>
    <t>CIPL03</t>
  </si>
  <si>
    <t>Cipla Limited</t>
  </si>
  <si>
    <t>INE059A01026</t>
  </si>
  <si>
    <t>SLIF01</t>
  </si>
  <si>
    <t>SBI Life Insurance Company Limited</t>
  </si>
  <si>
    <t>INE123W01016</t>
  </si>
  <si>
    <t>Insurance</t>
  </si>
  <si>
    <t>DABU02</t>
  </si>
  <si>
    <t>Dabur India Limited</t>
  </si>
  <si>
    <t>INE016A01026</t>
  </si>
  <si>
    <t>Personal Products</t>
  </si>
  <si>
    <t>LAUR02</t>
  </si>
  <si>
    <t>Laurus Labs Limited</t>
  </si>
  <si>
    <t>INE947Q01028</t>
  </si>
  <si>
    <t>CHOL02</t>
  </si>
  <si>
    <t>Cholamandalam Investment and Finance Company Ltd</t>
  </si>
  <si>
    <t>INE121A01024</t>
  </si>
  <si>
    <t>$0.00%</t>
  </si>
  <si>
    <t>NEST02</t>
  </si>
  <si>
    <t>Nestle India Limited</t>
  </si>
  <si>
    <t>INE239A01024</t>
  </si>
  <si>
    <t>PHMI02</t>
  </si>
  <si>
    <t>The Phoenix Mills Limited</t>
  </si>
  <si>
    <t>INE211B01039</t>
  </si>
  <si>
    <t>Sub Total</t>
  </si>
  <si>
    <t>(b) Unlisted</t>
  </si>
  <si>
    <t>NIL</t>
  </si>
  <si>
    <t>Total</t>
  </si>
  <si>
    <t>Money Market Instruments</t>
  </si>
  <si>
    <t>Certificate of Deposit</t>
  </si>
  <si>
    <t>SIDB611</t>
  </si>
  <si>
    <t>Small Industries Dev Bank of India (09/07/2026)</t>
  </si>
  <si>
    <t>INE556F16BJ9</t>
  </si>
  <si>
    <t>CARE A1+</t>
  </si>
  <si>
    <t>UTIB1369</t>
  </si>
  <si>
    <t>Axis Bank Limited (11/08/2026)</t>
  </si>
  <si>
    <t>INE238AD6BD9</t>
  </si>
  <si>
    <t>CRISIL A1+</t>
  </si>
  <si>
    <t>CANB1080</t>
  </si>
  <si>
    <t>Canara Bank (08/01/2027)</t>
  </si>
  <si>
    <t>INE476A16F94</t>
  </si>
  <si>
    <t>INBK515</t>
  </si>
  <si>
    <t>Indian Bank (12/01/2027)</t>
  </si>
  <si>
    <t>INE562A16QE7</t>
  </si>
  <si>
    <t>HDFB1015</t>
  </si>
  <si>
    <t>HDFC Bank Limited (11/09/2026)</t>
  </si>
  <si>
    <t>INE040A16HN4</t>
  </si>
  <si>
    <t>BKBA548</t>
  </si>
  <si>
    <t>Bank of Baroda (25/11/2026)</t>
  </si>
  <si>
    <t>INE028A16KK9</t>
  </si>
  <si>
    <t>IND A1+</t>
  </si>
  <si>
    <t>Commercial Paper</t>
  </si>
  <si>
    <t>KOSE393</t>
  </si>
  <si>
    <t>Kotak Securities Limited (27/05/2026)</t>
  </si>
  <si>
    <t>INE028E14VE6</t>
  </si>
  <si>
    <t>HDFS344</t>
  </si>
  <si>
    <t>HDFC Securities Limited (15/05/2026)</t>
  </si>
  <si>
    <t>INE700G14SJ0</t>
  </si>
  <si>
    <t>ICBR637</t>
  </si>
  <si>
    <t>ICICI Securities Limited (15/06/2026)</t>
  </si>
  <si>
    <t>INE763G14C53</t>
  </si>
  <si>
    <t>BAFL981</t>
  </si>
  <si>
    <t>Bajaj Finance Limited (18/06/2026)</t>
  </si>
  <si>
    <t>INE296A14A81</t>
  </si>
  <si>
    <t>Treasury Bill</t>
  </si>
  <si>
    <t>TBIL2611</t>
  </si>
  <si>
    <t>364 Days Tbill (MD 15/01/2027)</t>
  </si>
  <si>
    <t>IN002025Z419</t>
  </si>
  <si>
    <t>Sovereign</t>
  </si>
  <si>
    <t>Others</t>
  </si>
  <si>
    <t>Mutual Fund Units</t>
  </si>
  <si>
    <t>143269</t>
  </si>
  <si>
    <t>Parag Parikh Liquid Fund- Direct Plan- Growth</t>
  </si>
  <si>
    <t>INF879O01068</t>
  </si>
  <si>
    <t xml:space="preserve"> </t>
  </si>
  <si>
    <t>Reverse Repo / TREPS</t>
  </si>
  <si>
    <t>TRP_040526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</si>
  <si>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</si>
  <si>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</si>
  <si>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</si>
  <si>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</si>
  <si>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</si>
  <si>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</si>
  <si>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</si>
  <si>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</si>
  <si>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PHMIMAY26</t>
  </si>
  <si>
    <t>HDFC Bank Limited May 2026 Future</t>
  </si>
  <si>
    <t>(Short)</t>
  </si>
  <si>
    <t>NESTMAY26</t>
  </si>
  <si>
    <t>ICICI Bank Limited May 2026 Future</t>
  </si>
  <si>
    <t>CHOLMAY26</t>
  </si>
  <si>
    <t>Kotak Mahindra Bank Limited May 2026 Future</t>
  </si>
  <si>
    <t>MAUDJUN26</t>
  </si>
  <si>
    <t>Reliance Industries Limited June 2026 Future</t>
  </si>
  <si>
    <t>LAURMAY26</t>
  </si>
  <si>
    <t>Bharti Airtel Limited May 2026 Future</t>
  </si>
  <si>
    <t>DABUMAY26</t>
  </si>
  <si>
    <t>Axis Bank Limited May 2026 Future</t>
  </si>
  <si>
    <t>SLIFMAY26</t>
  </si>
  <si>
    <t>Bharat Heavy Electricals Limited May 2026 Future</t>
  </si>
  <si>
    <t>CIPLMAY26</t>
  </si>
  <si>
    <t>Tata Steel Limited May 2026 Future</t>
  </si>
  <si>
    <t>CHLOMAY26</t>
  </si>
  <si>
    <t>State Bank of India June 2026 Future</t>
  </si>
  <si>
    <t>CHLOJUN26</t>
  </si>
  <si>
    <t>NMDC Limited May 2026 Future</t>
  </si>
  <si>
    <t>GODPMAY26</t>
  </si>
  <si>
    <t>Axis Bank Limited June 2026 Future</t>
  </si>
  <si>
    <t>YESBJUN26</t>
  </si>
  <si>
    <t>Mahindra &amp; Mahindra Limited May 2026 Future</t>
  </si>
  <si>
    <t>TTEAJUN26</t>
  </si>
  <si>
    <t>Bharti Airtel Limited June 2026 Future</t>
  </si>
  <si>
    <t>BAFLMAY26</t>
  </si>
  <si>
    <t>Shriram Finance Limited May 2026 Future</t>
  </si>
  <si>
    <t>ZMPLMAY26</t>
  </si>
  <si>
    <t>Reliance Industries Limited May 2026 Future</t>
  </si>
  <si>
    <t>MACRMAY26</t>
  </si>
  <si>
    <t>GMR Airports Limited May 2026 Future</t>
  </si>
  <si>
    <t>DIVIMAY26</t>
  </si>
  <si>
    <t>Punjab National Bank May 2026 Future</t>
  </si>
  <si>
    <t>PHFPMAY26</t>
  </si>
  <si>
    <t>Bharat Electronics Limited May 2026 Future</t>
  </si>
  <si>
    <t>ONCOMAY26</t>
  </si>
  <si>
    <t>Bank of Baroda May 2026 Future</t>
  </si>
  <si>
    <t>INOWMAY26</t>
  </si>
  <si>
    <t>Mahindra &amp; Mahindra Limited June 2026 Future</t>
  </si>
  <si>
    <t>MAUDMAY26</t>
  </si>
  <si>
    <t>Bandhan Bank Limited May 2026 Future</t>
  </si>
  <si>
    <t>CGCEMAY26</t>
  </si>
  <si>
    <t>Hindustan Aeronautics Limited May 2026 Future</t>
  </si>
  <si>
    <t>SPILMAY26</t>
  </si>
  <si>
    <t>DLF Limited May 2026 Future</t>
  </si>
  <si>
    <t>ULCCMAY26</t>
  </si>
  <si>
    <t>IDFC First Bank Limited May 2026 Future</t>
  </si>
  <si>
    <t>IBHFMAY26</t>
  </si>
  <si>
    <t>Sun Pharmaceutical Industries Limited June 2026 Future</t>
  </si>
  <si>
    <t>CHELMAY26</t>
  </si>
  <si>
    <t>ICICI Bank Limited June 2026 Future</t>
  </si>
  <si>
    <t>KMBKJUN26</t>
  </si>
  <si>
    <t>Tata Power Company Limited May 2026 Future</t>
  </si>
  <si>
    <t>BIOCMAY26</t>
  </si>
  <si>
    <t>Eicher Motors Limited May 2026 Future</t>
  </si>
  <si>
    <t>VNBLMAY26</t>
  </si>
  <si>
    <t>UltraTech Cement Limited June 2026 Future</t>
  </si>
  <si>
    <t>BHELJUN26</t>
  </si>
  <si>
    <t>Canara Bank May 2026 Future</t>
  </si>
  <si>
    <t>GRASJUN26</t>
  </si>
  <si>
    <t>Eternal Limited June 2026 Future</t>
  </si>
  <si>
    <t>JVSLMAY26</t>
  </si>
  <si>
    <t>Grasim Industries Limited May 2026 Future</t>
  </si>
  <si>
    <t>BFSLMAY26</t>
  </si>
  <si>
    <t>Jio Financial Services Limited May 2026 Future</t>
  </si>
  <si>
    <t>ABFSMAY26</t>
  </si>
  <si>
    <t>The Indian Hotels Company Limited May 2026 Future</t>
  </si>
  <si>
    <t>RTBKMAY26</t>
  </si>
  <si>
    <t>Britannia Industries Limited May 2026 Future</t>
  </si>
  <si>
    <t>SAILMAY26</t>
  </si>
  <si>
    <t>IDFC First Bank Limited June 2026 Future</t>
  </si>
  <si>
    <t>LICHMAY26</t>
  </si>
  <si>
    <t>ITC Limited May 2026 Future</t>
  </si>
  <si>
    <t>EIMLJUN26</t>
  </si>
  <si>
    <t>Titan Company Limited June 2026 Future</t>
  </si>
  <si>
    <t>TWATMAY26</t>
  </si>
  <si>
    <t>Larsen &amp; Toubro Limited May 2026 Future</t>
  </si>
  <si>
    <t>LARSMAY26</t>
  </si>
  <si>
    <t>Titan Company Limited May 2026 Future</t>
  </si>
  <si>
    <t>TWATJUN26</t>
  </si>
  <si>
    <t>Eicher Motors Limited June 2026 Future</t>
  </si>
  <si>
    <t>IDBKJUN26</t>
  </si>
  <si>
    <t>LIC Housing Finance Limited May 2026 Future</t>
  </si>
  <si>
    <t>ITCLMAY26</t>
  </si>
  <si>
    <t>Steel Authority of India Limited May 2026 Future</t>
  </si>
  <si>
    <t>BRITMAY26</t>
  </si>
  <si>
    <t>RBL Bank Limited May 2026 Future</t>
  </si>
  <si>
    <t>IHOTMAY26</t>
  </si>
  <si>
    <t>Aditya Birla Capital Limited May 2026 Future</t>
  </si>
  <si>
    <t>RELSMAY26</t>
  </si>
  <si>
    <t>Bajaj Finserv Limited May 2026 Future</t>
  </si>
  <si>
    <t>GRASMAY26</t>
  </si>
  <si>
    <t>JSW Steel Limited May 2026 Future</t>
  </si>
  <si>
    <t>ZMPLJUN26</t>
  </si>
  <si>
    <t>Grasim Industries Limited June 2026 Future</t>
  </si>
  <si>
    <t>CANBMAY26</t>
  </si>
  <si>
    <t>Bharat Electronics Limited June 2026 Future</t>
  </si>
  <si>
    <t>ULCCJUN26</t>
  </si>
  <si>
    <t>Biocon Limited May 2026 Future</t>
  </si>
  <si>
    <t>EIMLMAY26</t>
  </si>
  <si>
    <t>Varun Beverages Limited May 2026 Future</t>
  </si>
  <si>
    <t>TPOWMAY26</t>
  </si>
  <si>
    <t>Kotak Mahindra Bank Limited June 2026 Future</t>
  </si>
  <si>
    <t>IBCLJUN26</t>
  </si>
  <si>
    <t>Zydus Lifesciences Limited May 2026 Future</t>
  </si>
  <si>
    <t>SPILJUN26</t>
  </si>
  <si>
    <t>Sammaan Capital Limited May 2026 Future</t>
  </si>
  <si>
    <t>IDBKMAY26</t>
  </si>
  <si>
    <t>UltraTech Cement Limited May 2026 Future</t>
  </si>
  <si>
    <t>DLFLMAY26</t>
  </si>
  <si>
    <t>Sun Pharmaceutical Industries Limited May 2026 Future</t>
  </si>
  <si>
    <t>BANDMAY26</t>
  </si>
  <si>
    <t>Crompton Greaves Consumer Electricals Limited May 2026 Future</t>
  </si>
  <si>
    <t>HALTMAY26</t>
  </si>
  <si>
    <t>Inox Wind Limited May 2026 Future</t>
  </si>
  <si>
    <t>MAHIJUN26</t>
  </si>
  <si>
    <t>Maruti Suzuki India Limited May 2026 Future</t>
  </si>
  <si>
    <t>BKBAMAY26</t>
  </si>
  <si>
    <t>PNB Housing Finance Limited May 2026 Future</t>
  </si>
  <si>
    <t>BHELMAY26</t>
  </si>
  <si>
    <t>One 97 Communications Limited May 2026 Future</t>
  </si>
  <si>
    <t>PUBAMAY26</t>
  </si>
  <si>
    <t>Lodha Developers Limited May 2026 Future</t>
  </si>
  <si>
    <t>GMRIMAY26</t>
  </si>
  <si>
    <t>Divi's Laboratories Limited May 2026 Future</t>
  </si>
  <si>
    <t>RINDMAY26</t>
  </si>
  <si>
    <t>Bajaj Finance Limited May 2026 Future</t>
  </si>
  <si>
    <t>SHTRMAY26</t>
  </si>
  <si>
    <t>Eternal Limited May 2026 Future</t>
  </si>
  <si>
    <t>BTVLJUN26</t>
  </si>
  <si>
    <t>Yes Bank Limited June 2026 Future</t>
  </si>
  <si>
    <t>MAHIMAY26</t>
  </si>
  <si>
    <t>Tata Consumer Products Limited June 2026 Future</t>
  </si>
  <si>
    <t>UTIBJUN26</t>
  </si>
  <si>
    <t>Cipla Limited May 2026 Future</t>
  </si>
  <si>
    <t>NMDCMAY26</t>
  </si>
  <si>
    <t>Exide Industries Limited May 2026 Future</t>
  </si>
  <si>
    <t>SBAIJUN26</t>
  </si>
  <si>
    <t>Exide Industries Limited June 2026 Future</t>
  </si>
  <si>
    <t>TISCMAY26</t>
  </si>
  <si>
    <t>Godrej Properties Limited May 2026 Future</t>
  </si>
  <si>
    <t>BHAHMAY26</t>
  </si>
  <si>
    <t>SBI Life Insurance Company Limited May 2026 Future</t>
  </si>
  <si>
    <t>UTIBMAY26</t>
  </si>
  <si>
    <t>Dabur India Limited May 2026 Future</t>
  </si>
  <si>
    <t>BTVLMAY26</t>
  </si>
  <si>
    <t>Maruti Suzuki India Limited June 2026 Future</t>
  </si>
  <si>
    <t>RINDJUN26</t>
  </si>
  <si>
    <t>Laurus Labs Limited May 2026 Future</t>
  </si>
  <si>
    <t>KMBKMAY26</t>
  </si>
  <si>
    <t>The Phoenix Mills Limited May 2026 Future</t>
  </si>
  <si>
    <t>IBCLMAY26</t>
  </si>
  <si>
    <t>Nestle India Limited May 2026 Future</t>
  </si>
  <si>
    <t>HDFBMAY26</t>
  </si>
  <si>
    <t>Cholamandalam Investment and Finance Company Ltd May 2026 Future</t>
  </si>
  <si>
    <t># Traded</t>
  </si>
  <si>
    <t xml:space="preserve">$  Less Than 0.01% of Net Asset Value </t>
  </si>
  <si>
    <t>~ Yield to Maturity (YTM) as on April 30, 2026</t>
  </si>
  <si>
    <t>^ Pursuant to AMFI circular no. 135/BP/91/2020-21, Yield to Call (YTC) for AT-1 bonds and Tier-2 bonds as on April 30, 2026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</si>
  <si>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</si>
  <si>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</si>
  <si>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</si>
  <si>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</si>
  <si>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</si>
  <si>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</si>
  <si>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</si>
  <si>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</si>
  <si>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Total value and percentage of Illiquid Equity Shares: Nil</t>
  </si>
  <si>
    <t>3.   Plan wise per unit Net Asset Value are as follows:</t>
  </si>
  <si>
    <t>Plan / Option</t>
  </si>
  <si>
    <t>Parag Parikh Arbitrage Fund - Direct Plan Growth</t>
  </si>
  <si>
    <t>Parag Parikh Arbitrage Fund - Regular Plan Growth</t>
  </si>
  <si>
    <t>4.   Total Dividend (Net) declared during the period ended Apr 2026  - Nil</t>
  </si>
  <si>
    <t>5.   Total Bonus declared during the period ended  30 April 2026 - Nil</t>
  </si>
  <si>
    <t>6.    Total outstanding exposure in derivative instruments as on Apr 2026: Rs. (15814811046.75)</t>
  </si>
  <si>
    <t xml:space="preserve">       (Gross exposure means sum of all long and short positions in derivatives)</t>
  </si>
  <si>
    <t>7.    Total investment in Foreign Securities / ADRs / GDRs as on 30 Apr 2026: Rs. Nil</t>
  </si>
  <si>
    <t>8.    Total Commission paid in the month of Apr 2026: Rs.1133859.93</t>
  </si>
  <si>
    <t>9.    Total Brokerage paid for Buying/ Selling of Investment for Apr 2026 is Rs.3680721.06</t>
  </si>
  <si>
    <t>10.  Portfolio Turnover Ratio (Including Equity Arbitrage): 955.04</t>
  </si>
  <si>
    <t>11.  Portfolio Turnover Ratio (Excluding Equity Arbitrage): Nil</t>
  </si>
  <si>
    <t>12.  Repo transactions in corporate debt securities during the period ending Apr 2026 is Nil.</t>
  </si>
  <si>
    <t>13.  Deviation from the valuation prices given by valuation agencies: NIL</t>
  </si>
  <si>
    <t>14.  Disclosure for investments in derivative instruments</t>
  </si>
  <si>
    <t>Futures Price when purchased 
( Rs. Per unit)</t>
  </si>
  <si>
    <t>Current price of the contract
( Rs. Per unit)</t>
  </si>
  <si>
    <t>Margin maintained in Rs. Lakhs</t>
  </si>
  <si>
    <t xml:space="preserve">For the period 01-Apr-2026 to 30-Apr-2026,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</si>
  <si>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</si>
  <si>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</si>
  <si>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</si>
  <si>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</si>
  <si>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</si>
  <si>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</si>
  <si>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</si>
  <si>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</si>
  <si>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</si>
  <si>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</si>
  <si>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30-Apr-2026 : Nil</t>
  </si>
  <si>
    <t>C. Hedging Position through Put Option as on 30-Apr-2026 : Nil</t>
  </si>
  <si>
    <t>D. Other than Hedging Positions through Options as on 30-Apr-2026: Nil</t>
  </si>
  <si>
    <t>E. Hedging Positions through swaps as on 30-Apr-2026: Nil</t>
  </si>
  <si>
    <t xml:space="preserve">Lumpsum Investment Performance </t>
  </si>
  <si>
    <t>Date</t>
  </si>
  <si>
    <t>Scheme</t>
  </si>
  <si>
    <t>Benchmark</t>
  </si>
  <si>
    <t>Index</t>
  </si>
  <si>
    <t>Value of Investment of Rs. 10,000/-</t>
  </si>
  <si>
    <t>PPAF</t>
  </si>
  <si>
    <t>PPAF (Direct Plan)</t>
  </si>
  <si>
    <t>Nifty 50 Arbitrage Index</t>
  </si>
  <si>
    <t>CRISIL 1 Year T-Bill Index</t>
  </si>
  <si>
    <t>Since Inception (02 Nov, 2023)</t>
  </si>
  <si>
    <t>April 30, 2025 to April 30, 2026 (Last 1 Year)</t>
  </si>
  <si>
    <t>April 28, 2023 to April 30, 2026 (Last 3 Years)</t>
  </si>
  <si>
    <t>NA</t>
  </si>
  <si>
    <t>SIP Investment Performance - Parag Parikh Arbitrage Fund - Regular Plan - Growth</t>
  </si>
  <si>
    <t>Total Amount Invested</t>
  </si>
  <si>
    <t>Market value of Investment</t>
  </si>
  <si>
    <t>Returns (Annualised) (%)</t>
  </si>
  <si>
    <t>Nifty 50 Arbitrage Index Returns (Annualised) (%)</t>
  </si>
  <si>
    <t>CRISIL 1 Year T-Bill Index Returns (Annualised) (%)</t>
  </si>
  <si>
    <t>SIP Investment Performance - Parag Parikh Arbitrage Fund - Direct Plan - Growth</t>
  </si>
  <si>
    <t>Debt Quants as on  as on April 30, 2026</t>
  </si>
  <si>
    <t>Avg maturity of the fund (days)</t>
  </si>
  <si>
    <t>Modified duration (years)</t>
  </si>
  <si>
    <t>Macaulay Duration (years)</t>
  </si>
  <si>
    <t>YTM** ( Regular &amp; Direct )</t>
  </si>
  <si>
    <t>All the above debt quants calculated on amount invest in debt securities (including accured interest), deployment of funds in TREPS &amp; Reverse Repo and net receivables/payable.</t>
  </si>
  <si>
    <t>** YTM is calculated on the basis of annualised yield for all securities.</t>
  </si>
  <si>
    <t>This Product is suitable for investors who are seeking*</t>
  </si>
  <si>
    <t xml:space="preserve">      -    To generate income by investing in arbitrage opportunities</t>
  </si>
  <si>
    <t xml:space="preserve">      -    Predominantly investing in arbitrage opportunities in the cash and derivatives segment of the equity market.</t>
  </si>
  <si>
    <t xml:space="preserve">      *   Investors should consult their financial advisers if in doubt about whether the product is suitable for them.</t>
  </si>
  <si>
    <t>AMFI Tier 1 Benchmark’s Riskometer</t>
  </si>
  <si>
    <t>Scheme’s Riskometer</t>
  </si>
  <si>
    <t>(NIFTY 50Arbitrage (TRI))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</si>
</sst>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.00_);_(* \(#,##0.00\);_(* &quot;-&quot;??_);_(@_)"/>
    <numFmt numFmtId="168" formatCode="[$-809]dd\ mmmm\ yyyy;@"/>
    <numFmt numFmtId="169" formatCode="0.0000"/>
    <numFmt numFmtId="170" formatCode="_(* #,##0_);_(* \(#,##0\);_(* &quot;-&quot;??_);_(@_)"/>
    <numFmt numFmtId="171" formatCode="#,##0.0000"/>
    <numFmt numFmtId="172" formatCode="_(* #,##0_);_(* \(#,##0\);_(* &quot;-&quot;_);_(* @_)"/>
    <numFmt numFmtId="173" formatCode="_(* #,##0.00_);_(* \(#,##0.00\);_(* &quot;-&quot;_);_(* 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</cellStyleXfs>
  <cellXfs count="13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 wrapText="1"/>
    </xf>
    <xf numFmtId="165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166" fontId="4" fillId="0" borderId="6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3" fillId="0" borderId="15" xfId="0" applyNumberFormat="1" applyFont="1" applyBorder="1" applyAlignment="1">
      <alignment horizontal="right" vertical="top" wrapText="1"/>
    </xf>
    <xf numFmtId="166" fontId="3" fillId="0" borderId="15" xfId="0" applyNumberFormat="1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6" fillId="0" borderId="18" xfId="0" applyFont="1" applyBorder="1" applyAlignment="1" applyProtection="1">
      <alignment wrapText="1"/>
      <protection locked="0"/>
    </xf>
    <xf numFmtId="0" fontId="3" fillId="0" borderId="18" xfId="0" applyFont="1" applyBorder="1" applyAlignment="1">
      <alignment horizontal="right" vertical="top" wrapText="1"/>
    </xf>
    <xf numFmtId="0" fontId="7" fillId="0" borderId="19" xfId="0" applyFont="1" applyBorder="1"/>
    <xf numFmtId="0" fontId="8" fillId="0" borderId="20" xfId="0" applyFont="1" applyBorder="1"/>
    <xf numFmtId="43" fontId="8" fillId="0" borderId="20" xfId="2" applyFont="1" applyFill="1" applyBorder="1"/>
    <xf numFmtId="43" fontId="8" fillId="0" borderId="21" xfId="2" applyFont="1" applyFill="1" applyBorder="1"/>
    <xf numFmtId="0" fontId="8" fillId="0" borderId="22" xfId="0" applyFont="1" applyBorder="1"/>
    <xf numFmtId="0" fontId="8" fillId="0" borderId="0" xfId="0" applyFont="1"/>
    <xf numFmtId="167" fontId="8" fillId="0" borderId="0" xfId="3" applyFont="1" applyFill="1" applyBorder="1" applyAlignment="1">
      <alignment horizontal="right"/>
    </xf>
    <xf numFmtId="43" fontId="8" fillId="0" borderId="0" xfId="2" applyFont="1" applyFill="1" applyBorder="1"/>
    <xf numFmtId="43" fontId="8" fillId="0" borderId="23" xfId="2" applyFont="1" applyFill="1" applyBorder="1"/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22" xfId="0" applyFont="1" applyBorder="1" applyAlignment="1">
      <alignment vertical="top"/>
    </xf>
    <xf numFmtId="168" fontId="7" fillId="0" borderId="0" xfId="4" applyNumberFormat="1" applyFont="1"/>
    <xf numFmtId="0" fontId="8" fillId="0" borderId="18" xfId="0" applyFont="1" applyBorder="1" applyAlignment="1">
      <alignment horizontal="left"/>
    </xf>
    <xf numFmtId="168" fontId="8" fillId="0" borderId="18" xfId="4" applyNumberFormat="1" applyFont="1" applyBorder="1"/>
    <xf numFmtId="0" fontId="8" fillId="0" borderId="0" xfId="4" applyFont="1"/>
    <xf numFmtId="169" fontId="2" fillId="0" borderId="18" xfId="0" applyNumberFormat="1" applyFont="1" applyBorder="1"/>
    <xf numFmtId="0" fontId="8" fillId="0" borderId="0" xfId="0" applyFont="1" applyAlignment="1">
      <alignment vertical="top"/>
    </xf>
    <xf numFmtId="170" fontId="8" fillId="0" borderId="0" xfId="2" applyNumberFormat="1" applyFont="1" applyFill="1" applyBorder="1"/>
    <xf numFmtId="170" fontId="8" fillId="0" borderId="23" xfId="2" applyNumberFormat="1" applyFont="1" applyFill="1" applyBorder="1"/>
    <xf numFmtId="4" fontId="8" fillId="0" borderId="0" xfId="0" applyNumberFormat="1" applyFont="1" applyAlignment="1">
      <alignment vertical="top"/>
    </xf>
    <xf numFmtId="4" fontId="8" fillId="0" borderId="0" xfId="2" applyNumberFormat="1" applyFont="1" applyFill="1" applyBorder="1" applyAlignment="1">
      <alignment vertical="top"/>
    </xf>
    <xf numFmtId="2" fontId="8" fillId="0" borderId="0" xfId="0" applyNumberFormat="1" applyFont="1" applyAlignment="1">
      <alignment horizontal="right"/>
    </xf>
    <xf numFmtId="0" fontId="8" fillId="0" borderId="22" xfId="5" applyFont="1" applyBorder="1" applyAlignment="1">
      <alignment vertical="top"/>
    </xf>
    <xf numFmtId="4" fontId="2" fillId="0" borderId="0" xfId="0" applyNumberFormat="1" applyFont="1"/>
    <xf numFmtId="2" fontId="8" fillId="0" borderId="0" xfId="0" applyNumberFormat="1" applyFont="1" applyAlignment="1">
      <alignment vertical="top"/>
    </xf>
    <xf numFmtId="2" fontId="8" fillId="0" borderId="22" xfId="0" applyNumberFormat="1" applyFont="1" applyBorder="1" applyAlignment="1">
      <alignment vertical="top"/>
    </xf>
    <xf numFmtId="0" fontId="8" fillId="0" borderId="0" xfId="5" applyFont="1" applyAlignment="1">
      <alignment vertical="top"/>
    </xf>
    <xf numFmtId="171" fontId="7" fillId="0" borderId="0" xfId="5" applyNumberFormat="1" applyFont="1"/>
    <xf numFmtId="0" fontId="6" fillId="0" borderId="18" xfId="6" applyFont="1" applyBorder="1" applyAlignment="1">
      <alignment vertical="center"/>
    </xf>
    <xf numFmtId="0" fontId="6" fillId="0" borderId="18" xfId="6" applyFont="1" applyBorder="1" applyAlignment="1">
      <alignment vertical="center" wrapText="1"/>
    </xf>
    <xf numFmtId="43" fontId="6" fillId="0" borderId="18" xfId="2" applyFont="1" applyFill="1" applyBorder="1" applyAlignment="1">
      <alignment vertical="center"/>
    </xf>
    <xf numFmtId="43" fontId="6" fillId="0" borderId="18" xfId="2" applyFont="1" applyFill="1" applyBorder="1" applyAlignment="1">
      <alignment vertical="center" wrapText="1"/>
    </xf>
    <xf numFmtId="0" fontId="4" fillId="0" borderId="18" xfId="0" applyFont="1" applyBorder="1" applyAlignment="1">
      <alignment horizontal="left" vertical="top"/>
    </xf>
    <xf numFmtId="2" fontId="4" fillId="0" borderId="18" xfId="6" applyNumberFormat="1" applyFont="1" applyBorder="1" applyAlignment="1">
      <alignment horizontal="right" vertical="top"/>
    </xf>
    <xf numFmtId="164" fontId="4" fillId="0" borderId="18" xfId="0" applyNumberFormat="1" applyFont="1" applyBorder="1" applyAlignment="1">
      <alignment horizontal="right" vertical="top" wrapText="1"/>
    </xf>
    <xf numFmtId="165" fontId="4" fillId="0" borderId="18" xfId="0" applyNumberFormat="1" applyFont="1" applyBorder="1" applyAlignment="1">
      <alignment horizontal="right" vertical="top" wrapText="1"/>
    </xf>
    <xf numFmtId="43" fontId="7" fillId="0" borderId="24" xfId="2" applyFont="1" applyFill="1" applyBorder="1" applyAlignment="1">
      <alignment horizontal="center" vertical="center"/>
    </xf>
    <xf numFmtId="43" fontId="7" fillId="0" borderId="25" xfId="2" applyFont="1" applyFill="1" applyBorder="1" applyAlignment="1">
      <alignment horizontal="center" vertical="center"/>
    </xf>
    <xf numFmtId="43" fontId="7" fillId="0" borderId="26" xfId="2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top"/>
    </xf>
    <xf numFmtId="2" fontId="3" fillId="0" borderId="18" xfId="6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 wrapText="1"/>
    </xf>
    <xf numFmtId="43" fontId="7" fillId="0" borderId="18" xfId="2" applyFont="1" applyFill="1" applyBorder="1" applyAlignment="1">
      <alignment horizontal="center" vertical="center"/>
    </xf>
    <xf numFmtId="0" fontId="7" fillId="0" borderId="22" xfId="0" applyFont="1" applyBorder="1"/>
    <xf numFmtId="0" fontId="7" fillId="0" borderId="0" xfId="0" applyFont="1"/>
    <xf numFmtId="0" fontId="8" fillId="0" borderId="18" xfId="0" applyFont="1" applyBorder="1"/>
    <xf numFmtId="170" fontId="8" fillId="0" borderId="18" xfId="2" applyNumberFormat="1" applyFont="1" applyFill="1" applyBorder="1"/>
    <xf numFmtId="170" fontId="7" fillId="0" borderId="0" xfId="3" applyNumberFormat="1" applyFont="1" applyFill="1" applyBorder="1"/>
    <xf numFmtId="43" fontId="7" fillId="0" borderId="23" xfId="2" applyFont="1" applyFill="1" applyBorder="1"/>
    <xf numFmtId="170" fontId="8" fillId="0" borderId="0" xfId="3" applyNumberFormat="1" applyFont="1" applyFill="1" applyBorder="1"/>
    <xf numFmtId="4" fontId="8" fillId="0" borderId="0" xfId="3" applyNumberFormat="1" applyFont="1" applyFill="1" applyBorder="1"/>
    <xf numFmtId="167" fontId="8" fillId="0" borderId="0" xfId="3" applyFont="1" applyFill="1" applyBorder="1"/>
    <xf numFmtId="0" fontId="7" fillId="0" borderId="22" xfId="3" applyNumberFormat="1" applyFont="1" applyFill="1" applyBorder="1" applyAlignment="1">
      <alignment horizontal="left"/>
    </xf>
    <xf numFmtId="0" fontId="8" fillId="0" borderId="0" xfId="3" applyNumberFormat="1" applyFont="1" applyFill="1" applyBorder="1" applyAlignment="1">
      <alignment horizontal="left"/>
    </xf>
    <xf numFmtId="172" fontId="8" fillId="0" borderId="0" xfId="3" applyNumberFormat="1" applyFont="1" applyFill="1" applyBorder="1"/>
    <xf numFmtId="173" fontId="8" fillId="0" borderId="0" xfId="0" applyNumberFormat="1" applyFont="1"/>
    <xf numFmtId="0" fontId="8" fillId="0" borderId="22" xfId="3" applyNumberFormat="1" applyFont="1" applyFill="1" applyBorder="1" applyAlignment="1">
      <alignment horizontal="left"/>
    </xf>
    <xf numFmtId="0" fontId="7" fillId="0" borderId="27" xfId="0" applyFont="1" applyBorder="1"/>
    <xf numFmtId="0" fontId="8" fillId="0" borderId="28" xfId="0" applyFont="1" applyBorder="1"/>
    <xf numFmtId="43" fontId="8" fillId="0" borderId="29" xfId="2" applyFont="1" applyFill="1" applyBorder="1"/>
    <xf numFmtId="0" fontId="7" fillId="0" borderId="28" xfId="0" applyFont="1" applyBorder="1"/>
    <xf numFmtId="43" fontId="8" fillId="0" borderId="28" xfId="2" applyFont="1" applyFill="1" applyBorder="1"/>
    <xf numFmtId="0" fontId="8" fillId="0" borderId="28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7" fillId="0" borderId="30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32" xfId="0" applyFont="1" applyBorder="1" applyAlignment="1">
      <alignment horizontal="center" wrapText="1"/>
    </xf>
    <xf numFmtId="0" fontId="7" fillId="0" borderId="26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wrapText="1"/>
    </xf>
    <xf numFmtId="10" fontId="8" fillId="0" borderId="18" xfId="1" applyNumberFormat="1" applyFont="1" applyFill="1" applyBorder="1" applyAlignment="1" applyProtection="1">
      <alignment horizontal="center"/>
      <protection locked="0"/>
    </xf>
    <xf numFmtId="1" fontId="2" fillId="0" borderId="18" xfId="0" applyNumberFormat="1" applyFont="1" applyBorder="1" applyAlignment="1" applyProtection="1">
      <alignment horizontal="center"/>
      <protection locked="0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wrapText="1"/>
    </xf>
    <xf numFmtId="0" fontId="7" fillId="0" borderId="18" xfId="0" applyFont="1" applyBorder="1"/>
    <xf numFmtId="0" fontId="6" fillId="0" borderId="18" xfId="0" applyFont="1" applyBorder="1" applyAlignment="1">
      <alignment wrapText="1"/>
    </xf>
    <xf numFmtId="0" fontId="7" fillId="0" borderId="0" xfId="0" applyFont="1" applyAlignment="1">
      <alignment wrapText="1"/>
    </xf>
    <xf numFmtId="10" fontId="8" fillId="0" borderId="18" xfId="0" applyNumberFormat="1" applyFont="1" applyBorder="1" applyAlignment="1">
      <alignment vertical="center" wrapText="1"/>
    </xf>
    <xf numFmtId="1" fontId="8" fillId="0" borderId="18" xfId="0" applyNumberFormat="1" applyFont="1" applyBorder="1"/>
    <xf numFmtId="4" fontId="8" fillId="0" borderId="18" xfId="0" applyNumberFormat="1" applyFont="1" applyBorder="1"/>
    <xf numFmtId="0" fontId="6" fillId="0" borderId="18" xfId="0" applyFont="1" applyBorder="1" applyAlignment="1">
      <alignment horizontal="center" wrapText="1"/>
    </xf>
    <xf numFmtId="2" fontId="8" fillId="0" borderId="18" xfId="0" applyNumberFormat="1" applyFont="1" applyBorder="1"/>
    <xf numFmtId="169" fontId="8" fillId="0" borderId="18" xfId="0" applyNumberFormat="1" applyFont="1" applyBorder="1"/>
    <xf numFmtId="10" fontId="8" fillId="0" borderId="18" xfId="1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7">
    <cellStyle name="Comma 2" xfId="3" xr:uid="{29B59E78-F1AB-4CB2-9EBE-A4AE919B05B0}"/>
    <cellStyle name="Comma 3" xfId="2" xr:uid="{FB51BA54-C071-4C44-86DA-4E3773724D2B}"/>
    <cellStyle name="Normal" xfId="0" builtinId="0"/>
    <cellStyle name="Normal 13" xfId="6" xr:uid="{35F671FF-8DB4-43F9-B99C-6179B307DA07}"/>
    <cellStyle name="Normal 2" xfId="4" xr:uid="{C19BE881-C86E-454B-9352-1A3F2613F70B}"/>
    <cellStyle name="Normal 2 2" xfId="5" xr:uid="{19BF52A3-FE95-4AE1-BBED-3ED14781928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462915</xdr:colOff>
      <xdr:row>376</xdr:row>
      <xdr:rowOff>11430</xdr:rowOff>
    </xdr:from>
    <xdr:to>
      <xdr:col>4</xdr:col>
      <xdr:colOff>51435</xdr:colOff>
      <xdr:row>385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5F7DE2-1DB0-4CC7-ADD9-40AE67A1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9965" y="60876180"/>
          <a:ext cx="256032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291465</xdr:colOff>
      <xdr:row>375</xdr:row>
      <xdr:rowOff>142875</xdr:rowOff>
    </xdr:from>
    <xdr:to>
      <xdr:col>1</xdr:col>
      <xdr:colOff>2817495</xdr:colOff>
      <xdr:row>385</xdr:row>
      <xdr:rowOff>49530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20EF29-08FB-4117-A3F6-772FCF5F7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0855225"/>
          <a:ext cx="252603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6-27\April%202026\Monthly\Final\MONTHLY_PORTFOLIO_APR%202026.xls" TargetMode="External"/><Relationship Id="rId1" Type="http://schemas.openxmlformats.org/officeDocument/2006/relationships/externalLinkPath" Target="MONTHLY_PORTFOLIO_APR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791A-3493-4D7E-825A-630ED031A371}">
  <sheetPr>
    <outlinePr summaryBelow="0"/>
  </sheetPr>
  <dimension ref="A1:J375"/>
  <sheetViews>
    <sheetView tabSelected="1" workbookViewId="0">
      <selection activeCell="C30" sqref="C30"/>
    </sheetView>
  </sheetViews>
  <sheetFormatPr defaultColWidth="8.85546875" defaultRowHeight="12" x14ac:dyDescent="0.2"/>
  <cols>
    <col min="1" max="1" width="3.28515625" style="3" customWidth="1"/>
    <col min="2" max="2" width="42.7109375" style="3" customWidth="1"/>
    <col min="3" max="3" width="19.28515625" style="3" customWidth="1"/>
    <col min="4" max="4" width="25.28515625" style="3" customWidth="1"/>
    <col min="5" max="6" width="16.7109375" style="3" customWidth="1"/>
    <col min="7" max="7" width="12.7109375" style="3" customWidth="1"/>
    <col min="8" max="9" width="16.7109375" style="3" customWidth="1"/>
    <col min="10" max="10" width="10.7109375" style="3" customWidth="1"/>
    <col min="11" max="16384" width="8.85546875" style="3"/>
  </cols>
  <sheetData>
    <row r="1" spans="1:10" ht="16.149999999999999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3.15" customHeight="1" x14ac:dyDescent="0.2">
      <c r="A2" s="1"/>
      <c r="B2" s="4"/>
      <c r="C2" s="1"/>
      <c r="D2" s="1"/>
      <c r="E2" s="1"/>
      <c r="F2" s="1"/>
      <c r="G2" s="1"/>
      <c r="H2" s="1"/>
      <c r="I2" s="1"/>
      <c r="J2" s="1"/>
    </row>
    <row r="3" spans="1:10" ht="13.1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  <c r="J3" s="1"/>
    </row>
    <row r="4" spans="1:10" ht="28.1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</row>
    <row r="5" spans="1:10" ht="13.15" customHeight="1" x14ac:dyDescent="0.2">
      <c r="A5" s="1"/>
      <c r="B5" s="12" t="s">
        <v>12</v>
      </c>
      <c r="C5" s="13"/>
      <c r="D5" s="13"/>
      <c r="E5" s="13"/>
      <c r="F5" s="13"/>
      <c r="G5" s="13"/>
      <c r="H5" s="14"/>
      <c r="I5" s="15"/>
      <c r="J5" s="1"/>
    </row>
    <row r="6" spans="1:10" ht="13.15" customHeight="1" x14ac:dyDescent="0.2">
      <c r="A6" s="1"/>
      <c r="B6" s="12" t="s">
        <v>13</v>
      </c>
      <c r="C6" s="13"/>
      <c r="D6" s="13"/>
      <c r="E6" s="13"/>
      <c r="F6" s="1"/>
      <c r="G6" s="14"/>
      <c r="H6" s="14"/>
      <c r="I6" s="15"/>
      <c r="J6" s="1"/>
    </row>
    <row r="7" spans="1:10" ht="13.15" customHeight="1" x14ac:dyDescent="0.2">
      <c r="A7" s="16" t="s">
        <v>14</v>
      </c>
      <c r="B7" s="17" t="s">
        <v>15</v>
      </c>
      <c r="C7" s="13" t="s">
        <v>16</v>
      </c>
      <c r="D7" s="13" t="s">
        <v>17</v>
      </c>
      <c r="E7" s="18">
        <v>2452000</v>
      </c>
      <c r="F7" s="19">
        <v>9398.52</v>
      </c>
      <c r="G7" s="20">
        <v>3.9699999999999999E-2</v>
      </c>
      <c r="H7" s="14"/>
      <c r="I7" s="15"/>
      <c r="J7" s="1"/>
    </row>
    <row r="8" spans="1:10" ht="13.15" customHeight="1" x14ac:dyDescent="0.2">
      <c r="A8" s="16" t="s">
        <v>18</v>
      </c>
      <c r="B8" s="17" t="s">
        <v>19</v>
      </c>
      <c r="C8" s="13" t="s">
        <v>20</v>
      </c>
      <c r="D8" s="13" t="s">
        <v>17</v>
      </c>
      <c r="E8" s="18">
        <v>247650</v>
      </c>
      <c r="F8" s="19">
        <v>833.47</v>
      </c>
      <c r="G8" s="20">
        <v>3.5000000000000001E-3</v>
      </c>
      <c r="H8" s="14"/>
      <c r="I8" s="15"/>
      <c r="J8" s="1"/>
    </row>
    <row r="9" spans="1:10" ht="13.15" customHeight="1" x14ac:dyDescent="0.2">
      <c r="A9" s="16" t="s">
        <v>21</v>
      </c>
      <c r="B9" s="17" t="s">
        <v>22</v>
      </c>
      <c r="C9" s="13" t="s">
        <v>23</v>
      </c>
      <c r="D9" s="13" t="s">
        <v>17</v>
      </c>
      <c r="E9" s="18">
        <v>1875500</v>
      </c>
      <c r="F9" s="19">
        <v>14473.23</v>
      </c>
      <c r="G9" s="20">
        <v>6.1100000000000002E-2</v>
      </c>
      <c r="H9" s="14"/>
      <c r="I9" s="15"/>
      <c r="J9" s="1"/>
    </row>
    <row r="10" spans="1:10" ht="13.15" customHeight="1" x14ac:dyDescent="0.2">
      <c r="A10" s="16" t="s">
        <v>24</v>
      </c>
      <c r="B10" s="17" t="s">
        <v>25</v>
      </c>
      <c r="C10" s="13" t="s">
        <v>26</v>
      </c>
      <c r="D10" s="13" t="s">
        <v>17</v>
      </c>
      <c r="E10" s="18">
        <v>961250</v>
      </c>
      <c r="F10" s="19">
        <v>12191.53</v>
      </c>
      <c r="G10" s="20">
        <v>5.1400000000000001E-2</v>
      </c>
      <c r="H10" s="14"/>
      <c r="I10" s="15"/>
      <c r="J10" s="1"/>
    </row>
    <row r="11" spans="1:10" ht="13.15" customHeight="1" x14ac:dyDescent="0.2">
      <c r="A11" s="16" t="s">
        <v>27</v>
      </c>
      <c r="B11" s="17" t="s">
        <v>28</v>
      </c>
      <c r="C11" s="13" t="s">
        <v>29</v>
      </c>
      <c r="D11" s="13" t="s">
        <v>17</v>
      </c>
      <c r="E11" s="18">
        <v>936600</v>
      </c>
      <c r="F11" s="19">
        <v>11833</v>
      </c>
      <c r="G11" s="20">
        <v>4.99E-2</v>
      </c>
      <c r="H11" s="14"/>
      <c r="I11" s="15"/>
      <c r="J11" s="1"/>
    </row>
    <row r="12" spans="1:10" ht="13.15" customHeight="1" x14ac:dyDescent="0.2">
      <c r="A12" s="16" t="s">
        <v>30</v>
      </c>
      <c r="B12" s="17" t="s">
        <v>31</v>
      </c>
      <c r="C12" s="13" t="s">
        <v>32</v>
      </c>
      <c r="D12" s="13" t="s">
        <v>33</v>
      </c>
      <c r="E12" s="18">
        <v>606575</v>
      </c>
      <c r="F12" s="19">
        <v>11444.86</v>
      </c>
      <c r="G12" s="20">
        <v>4.8300000000000003E-2</v>
      </c>
      <c r="H12" s="14"/>
      <c r="I12" s="15"/>
      <c r="J12" s="1"/>
    </row>
    <row r="13" spans="1:10" ht="13.15" customHeight="1" x14ac:dyDescent="0.2">
      <c r="A13" s="16" t="s">
        <v>34</v>
      </c>
      <c r="B13" s="17" t="s">
        <v>35</v>
      </c>
      <c r="C13" s="13" t="s">
        <v>36</v>
      </c>
      <c r="D13" s="13" t="s">
        <v>37</v>
      </c>
      <c r="E13" s="18">
        <v>772500</v>
      </c>
      <c r="F13" s="19">
        <v>11052.93</v>
      </c>
      <c r="G13" s="20">
        <v>4.6600000000000003E-2</v>
      </c>
      <c r="H13" s="14"/>
      <c r="I13" s="15"/>
      <c r="J13" s="1"/>
    </row>
    <row r="14" spans="1:10" ht="13.15" customHeight="1" x14ac:dyDescent="0.2">
      <c r="A14" s="16" t="s">
        <v>38</v>
      </c>
      <c r="B14" s="17" t="s">
        <v>39</v>
      </c>
      <c r="C14" s="13" t="s">
        <v>40</v>
      </c>
      <c r="D14" s="13" t="s">
        <v>41</v>
      </c>
      <c r="E14" s="18">
        <v>229600</v>
      </c>
      <c r="F14" s="19">
        <v>7111.86</v>
      </c>
      <c r="G14" s="20">
        <v>0.03</v>
      </c>
      <c r="H14" s="14"/>
      <c r="I14" s="15"/>
      <c r="J14" s="1"/>
    </row>
    <row r="15" spans="1:10" ht="13.15" customHeight="1" x14ac:dyDescent="0.2">
      <c r="A15" s="16" t="s">
        <v>42</v>
      </c>
      <c r="B15" s="17" t="s">
        <v>43</v>
      </c>
      <c r="C15" s="13" t="s">
        <v>44</v>
      </c>
      <c r="D15" s="13" t="s">
        <v>45</v>
      </c>
      <c r="E15" s="18">
        <v>1976625</v>
      </c>
      <c r="F15" s="19">
        <v>6965.82</v>
      </c>
      <c r="G15" s="20">
        <v>2.9399999999999999E-2</v>
      </c>
      <c r="H15" s="14"/>
      <c r="I15" s="15"/>
      <c r="J15" s="1"/>
    </row>
    <row r="16" spans="1:10" ht="13.15" customHeight="1" x14ac:dyDescent="0.2">
      <c r="A16" s="16" t="s">
        <v>46</v>
      </c>
      <c r="B16" s="17" t="s">
        <v>47</v>
      </c>
      <c r="C16" s="13" t="s">
        <v>48</v>
      </c>
      <c r="D16" s="13" t="s">
        <v>49</v>
      </c>
      <c r="E16" s="18">
        <v>2843500</v>
      </c>
      <c r="F16" s="19">
        <v>6010.02</v>
      </c>
      <c r="G16" s="20">
        <v>2.5399999999999999E-2</v>
      </c>
      <c r="H16" s="14"/>
      <c r="I16" s="15"/>
      <c r="J16" s="1"/>
    </row>
    <row r="17" spans="1:10" ht="13.15" customHeight="1" x14ac:dyDescent="0.2">
      <c r="A17" s="16" t="s">
        <v>50</v>
      </c>
      <c r="B17" s="17" t="s">
        <v>51</v>
      </c>
      <c r="C17" s="13" t="s">
        <v>52</v>
      </c>
      <c r="D17" s="13" t="s">
        <v>17</v>
      </c>
      <c r="E17" s="18">
        <v>475500</v>
      </c>
      <c r="F17" s="19">
        <v>5080.4799999999996</v>
      </c>
      <c r="G17" s="20">
        <v>2.1399999999999999E-2</v>
      </c>
      <c r="H17" s="14"/>
      <c r="I17" s="15"/>
      <c r="J17" s="1"/>
    </row>
    <row r="18" spans="1:10" ht="13.15" customHeight="1" x14ac:dyDescent="0.2">
      <c r="A18" s="16" t="s">
        <v>53</v>
      </c>
      <c r="B18" s="17" t="s">
        <v>54</v>
      </c>
      <c r="C18" s="13" t="s">
        <v>55</v>
      </c>
      <c r="D18" s="13" t="s">
        <v>56</v>
      </c>
      <c r="E18" s="18">
        <v>5521500</v>
      </c>
      <c r="F18" s="19">
        <v>4989.78</v>
      </c>
      <c r="G18" s="20">
        <v>2.1100000000000001E-2</v>
      </c>
      <c r="H18" s="14"/>
      <c r="I18" s="15"/>
      <c r="J18" s="1"/>
    </row>
    <row r="19" spans="1:10" ht="13.15" customHeight="1" x14ac:dyDescent="0.2">
      <c r="A19" s="16" t="s">
        <v>57</v>
      </c>
      <c r="B19" s="17" t="s">
        <v>58</v>
      </c>
      <c r="C19" s="13" t="s">
        <v>59</v>
      </c>
      <c r="D19" s="13" t="s">
        <v>60</v>
      </c>
      <c r="E19" s="18">
        <v>397650</v>
      </c>
      <c r="F19" s="19">
        <v>3727.37</v>
      </c>
      <c r="G19" s="20">
        <v>1.5699999999999999E-2</v>
      </c>
      <c r="H19" s="14"/>
      <c r="I19" s="15"/>
      <c r="J19" s="1"/>
    </row>
    <row r="20" spans="1:10" ht="13.15" customHeight="1" x14ac:dyDescent="0.2">
      <c r="A20" s="16" t="s">
        <v>61</v>
      </c>
      <c r="B20" s="17" t="s">
        <v>62</v>
      </c>
      <c r="C20" s="13" t="s">
        <v>63</v>
      </c>
      <c r="D20" s="13" t="s">
        <v>64</v>
      </c>
      <c r="E20" s="18">
        <v>765225</v>
      </c>
      <c r="F20" s="19">
        <v>3300.42</v>
      </c>
      <c r="G20" s="20">
        <v>1.3899999999999999E-2</v>
      </c>
      <c r="H20" s="14"/>
      <c r="I20" s="15"/>
      <c r="J20" s="1"/>
    </row>
    <row r="21" spans="1:10" ht="13.15" customHeight="1" x14ac:dyDescent="0.2">
      <c r="A21" s="16" t="s">
        <v>65</v>
      </c>
      <c r="B21" s="17" t="s">
        <v>66</v>
      </c>
      <c r="C21" s="13" t="s">
        <v>67</v>
      </c>
      <c r="D21" s="13" t="s">
        <v>17</v>
      </c>
      <c r="E21" s="18">
        <v>4424175</v>
      </c>
      <c r="F21" s="19">
        <v>3081</v>
      </c>
      <c r="G21" s="20">
        <v>1.2999999999999999E-2</v>
      </c>
      <c r="H21" s="14"/>
      <c r="I21" s="15"/>
      <c r="J21" s="1"/>
    </row>
    <row r="22" spans="1:10" ht="13.15" customHeight="1" x14ac:dyDescent="0.2">
      <c r="A22" s="16" t="s">
        <v>68</v>
      </c>
      <c r="B22" s="17" t="s">
        <v>69</v>
      </c>
      <c r="C22" s="13" t="s">
        <v>70</v>
      </c>
      <c r="D22" s="13" t="s">
        <v>71</v>
      </c>
      <c r="E22" s="18">
        <v>3110850</v>
      </c>
      <c r="F22" s="19">
        <v>2999.79</v>
      </c>
      <c r="G22" s="20">
        <v>1.2699999999999999E-2</v>
      </c>
      <c r="H22" s="14"/>
      <c r="I22" s="15"/>
      <c r="J22" s="1"/>
    </row>
    <row r="23" spans="1:10" ht="13.15" customHeight="1" x14ac:dyDescent="0.2">
      <c r="A23" s="16" t="s">
        <v>72</v>
      </c>
      <c r="B23" s="17" t="s">
        <v>73</v>
      </c>
      <c r="C23" s="13" t="s">
        <v>74</v>
      </c>
      <c r="D23" s="13" t="s">
        <v>17</v>
      </c>
      <c r="E23" s="18">
        <v>2632000</v>
      </c>
      <c r="F23" s="19">
        <v>2878.36</v>
      </c>
      <c r="G23" s="20">
        <v>1.21E-2</v>
      </c>
      <c r="H23" s="14"/>
      <c r="I23" s="15"/>
      <c r="J23" s="1"/>
    </row>
    <row r="24" spans="1:10" ht="13.15" customHeight="1" x14ac:dyDescent="0.2">
      <c r="A24" s="16" t="s">
        <v>75</v>
      </c>
      <c r="B24" s="17" t="s">
        <v>76</v>
      </c>
      <c r="C24" s="13" t="s">
        <v>77</v>
      </c>
      <c r="D24" s="13" t="s">
        <v>41</v>
      </c>
      <c r="E24" s="18">
        <v>37000</v>
      </c>
      <c r="F24" s="19">
        <v>2630.33</v>
      </c>
      <c r="G24" s="20">
        <v>1.11E-2</v>
      </c>
      <c r="H24" s="14"/>
      <c r="I24" s="15"/>
      <c r="J24" s="1"/>
    </row>
    <row r="25" spans="1:10" ht="13.15" customHeight="1" x14ac:dyDescent="0.2">
      <c r="A25" s="16" t="s">
        <v>78</v>
      </c>
      <c r="B25" s="17" t="s">
        <v>79</v>
      </c>
      <c r="C25" s="13" t="s">
        <v>80</v>
      </c>
      <c r="D25" s="13" t="s">
        <v>17</v>
      </c>
      <c r="E25" s="18">
        <v>933075</v>
      </c>
      <c r="F25" s="19">
        <v>2458.2800000000002</v>
      </c>
      <c r="G25" s="20">
        <v>1.04E-2</v>
      </c>
      <c r="H25" s="14"/>
      <c r="I25" s="15"/>
      <c r="J25" s="1"/>
    </row>
    <row r="26" spans="1:10" ht="13.15" customHeight="1" x14ac:dyDescent="0.2">
      <c r="A26" s="16" t="s">
        <v>81</v>
      </c>
      <c r="B26" s="17" t="s">
        <v>82</v>
      </c>
      <c r="C26" s="13" t="s">
        <v>83</v>
      </c>
      <c r="D26" s="13" t="s">
        <v>84</v>
      </c>
      <c r="E26" s="18">
        <v>129150</v>
      </c>
      <c r="F26" s="19">
        <v>2335.42</v>
      </c>
      <c r="G26" s="20">
        <v>9.9000000000000008E-3</v>
      </c>
      <c r="H26" s="14"/>
      <c r="I26" s="15"/>
      <c r="J26" s="1"/>
    </row>
    <row r="27" spans="1:10" ht="13.15" customHeight="1" x14ac:dyDescent="0.2">
      <c r="A27" s="16" t="s">
        <v>85</v>
      </c>
      <c r="B27" s="17" t="s">
        <v>86</v>
      </c>
      <c r="C27" s="13" t="s">
        <v>87</v>
      </c>
      <c r="D27" s="13" t="s">
        <v>64</v>
      </c>
      <c r="E27" s="18">
        <v>51750</v>
      </c>
      <c r="F27" s="19">
        <v>2245.33</v>
      </c>
      <c r="G27" s="20">
        <v>9.4999999999999998E-3</v>
      </c>
      <c r="H27" s="14"/>
      <c r="I27" s="15"/>
      <c r="J27" s="1"/>
    </row>
    <row r="28" spans="1:10" ht="13.15" customHeight="1" x14ac:dyDescent="0.2">
      <c r="A28" s="16" t="s">
        <v>88</v>
      </c>
      <c r="B28" s="17" t="s">
        <v>89</v>
      </c>
      <c r="C28" s="13" t="s">
        <v>90</v>
      </c>
      <c r="D28" s="13" t="s">
        <v>17</v>
      </c>
      <c r="E28" s="18">
        <v>1116000</v>
      </c>
      <c r="F28" s="19">
        <v>2228.88</v>
      </c>
      <c r="G28" s="20">
        <v>9.4000000000000004E-3</v>
      </c>
      <c r="H28" s="14"/>
      <c r="I28" s="15"/>
      <c r="J28" s="1"/>
    </row>
    <row r="29" spans="1:10" ht="13.15" customHeight="1" x14ac:dyDescent="0.2">
      <c r="A29" s="16" t="s">
        <v>91</v>
      </c>
      <c r="B29" s="17" t="s">
        <v>92</v>
      </c>
      <c r="C29" s="13" t="s">
        <v>93</v>
      </c>
      <c r="D29" s="13" t="s">
        <v>94</v>
      </c>
      <c r="E29" s="18">
        <v>367125</v>
      </c>
      <c r="F29" s="19">
        <v>2155.02</v>
      </c>
      <c r="G29" s="20">
        <v>9.1000000000000004E-3</v>
      </c>
      <c r="H29" s="14"/>
      <c r="I29" s="15"/>
      <c r="J29" s="1"/>
    </row>
    <row r="30" spans="1:10" ht="13.15" customHeight="1" x14ac:dyDescent="0.2">
      <c r="A30" s="16" t="s">
        <v>95</v>
      </c>
      <c r="B30" s="17" t="s">
        <v>96</v>
      </c>
      <c r="C30" s="13" t="s">
        <v>97</v>
      </c>
      <c r="D30" s="13" t="s">
        <v>98</v>
      </c>
      <c r="E30" s="18">
        <v>47075</v>
      </c>
      <c r="F30" s="19">
        <v>2064.33</v>
      </c>
      <c r="G30" s="20">
        <v>8.6999999999999994E-3</v>
      </c>
      <c r="H30" s="14"/>
      <c r="I30" s="15"/>
      <c r="J30" s="1"/>
    </row>
    <row r="31" spans="1:10" ht="13.15" customHeight="1" x14ac:dyDescent="0.2">
      <c r="A31" s="16" t="s">
        <v>99</v>
      </c>
      <c r="B31" s="17" t="s">
        <v>100</v>
      </c>
      <c r="C31" s="13" t="s">
        <v>101</v>
      </c>
      <c r="D31" s="13" t="s">
        <v>102</v>
      </c>
      <c r="E31" s="18">
        <v>17500</v>
      </c>
      <c r="F31" s="19">
        <v>2027.55</v>
      </c>
      <c r="G31" s="20">
        <v>8.6E-3</v>
      </c>
      <c r="H31" s="14"/>
      <c r="I31" s="15"/>
      <c r="J31" s="1"/>
    </row>
    <row r="32" spans="1:10" ht="13.15" customHeight="1" x14ac:dyDescent="0.2">
      <c r="A32" s="16" t="s">
        <v>103</v>
      </c>
      <c r="B32" s="17" t="s">
        <v>104</v>
      </c>
      <c r="C32" s="13" t="s">
        <v>105</v>
      </c>
      <c r="D32" s="13" t="s">
        <v>102</v>
      </c>
      <c r="E32" s="18">
        <v>69000</v>
      </c>
      <c r="F32" s="19">
        <v>1928.21</v>
      </c>
      <c r="G32" s="20">
        <v>8.0999999999999996E-3</v>
      </c>
      <c r="H32" s="14"/>
      <c r="I32" s="15"/>
      <c r="J32" s="1"/>
    </row>
    <row r="33" spans="1:10" ht="13.15" customHeight="1" x14ac:dyDescent="0.2">
      <c r="A33" s="16" t="s">
        <v>106</v>
      </c>
      <c r="B33" s="17" t="s">
        <v>107</v>
      </c>
      <c r="C33" s="13" t="s">
        <v>108</v>
      </c>
      <c r="D33" s="13" t="s">
        <v>109</v>
      </c>
      <c r="E33" s="18">
        <v>416150</v>
      </c>
      <c r="F33" s="19">
        <v>1849.99</v>
      </c>
      <c r="G33" s="20">
        <v>7.7999999999999996E-3</v>
      </c>
      <c r="H33" s="14"/>
      <c r="I33" s="15"/>
      <c r="J33" s="1"/>
    </row>
    <row r="34" spans="1:10" ht="13.15" customHeight="1" x14ac:dyDescent="0.2">
      <c r="A34" s="16" t="s">
        <v>110</v>
      </c>
      <c r="B34" s="17" t="s">
        <v>111</v>
      </c>
      <c r="C34" s="13" t="s">
        <v>112</v>
      </c>
      <c r="D34" s="13" t="s">
        <v>113</v>
      </c>
      <c r="E34" s="18">
        <v>584425</v>
      </c>
      <c r="F34" s="19">
        <v>1443.71</v>
      </c>
      <c r="G34" s="20">
        <v>6.1000000000000004E-3</v>
      </c>
      <c r="H34" s="14"/>
      <c r="I34" s="15"/>
      <c r="J34" s="1"/>
    </row>
    <row r="35" spans="1:10" ht="13.15" customHeight="1" x14ac:dyDescent="0.2">
      <c r="A35" s="16" t="s">
        <v>114</v>
      </c>
      <c r="B35" s="17" t="s">
        <v>115</v>
      </c>
      <c r="C35" s="13" t="s">
        <v>116</v>
      </c>
      <c r="D35" s="13" t="s">
        <v>17</v>
      </c>
      <c r="E35" s="18">
        <v>965250</v>
      </c>
      <c r="F35" s="19">
        <v>1299.71</v>
      </c>
      <c r="G35" s="20">
        <v>5.4999999999999997E-3</v>
      </c>
      <c r="H35" s="14"/>
      <c r="I35" s="15"/>
      <c r="J35" s="1"/>
    </row>
    <row r="36" spans="1:10" ht="13.15" customHeight="1" x14ac:dyDescent="0.2">
      <c r="A36" s="16" t="s">
        <v>117</v>
      </c>
      <c r="B36" s="17" t="s">
        <v>118</v>
      </c>
      <c r="C36" s="13" t="s">
        <v>119</v>
      </c>
      <c r="D36" s="13" t="s">
        <v>60</v>
      </c>
      <c r="E36" s="18">
        <v>479400</v>
      </c>
      <c r="F36" s="19">
        <v>1181.0999999999999</v>
      </c>
      <c r="G36" s="20">
        <v>5.0000000000000001E-3</v>
      </c>
      <c r="H36" s="14"/>
      <c r="I36" s="15"/>
      <c r="J36" s="1"/>
    </row>
    <row r="37" spans="1:10" ht="13.15" customHeight="1" x14ac:dyDescent="0.2">
      <c r="A37" s="16" t="s">
        <v>120</v>
      </c>
      <c r="B37" s="17" t="s">
        <v>121</v>
      </c>
      <c r="C37" s="13" t="s">
        <v>122</v>
      </c>
      <c r="D37" s="13" t="s">
        <v>123</v>
      </c>
      <c r="E37" s="18">
        <v>182000</v>
      </c>
      <c r="F37" s="19">
        <v>1157.25</v>
      </c>
      <c r="G37" s="20">
        <v>4.8999999999999998E-3</v>
      </c>
      <c r="H37" s="14"/>
      <c r="I37" s="15"/>
      <c r="J37" s="1"/>
    </row>
    <row r="38" spans="1:10" ht="13.15" customHeight="1" x14ac:dyDescent="0.2">
      <c r="A38" s="16" t="s">
        <v>124</v>
      </c>
      <c r="B38" s="17" t="s">
        <v>125</v>
      </c>
      <c r="C38" s="13" t="s">
        <v>126</v>
      </c>
      <c r="D38" s="13" t="s">
        <v>127</v>
      </c>
      <c r="E38" s="18">
        <v>19500</v>
      </c>
      <c r="F38" s="19">
        <v>1116.57</v>
      </c>
      <c r="G38" s="20">
        <v>4.7000000000000002E-3</v>
      </c>
      <c r="H38" s="14"/>
      <c r="I38" s="15"/>
      <c r="J38" s="1"/>
    </row>
    <row r="39" spans="1:10" ht="13.15" customHeight="1" x14ac:dyDescent="0.2">
      <c r="A39" s="16" t="s">
        <v>128</v>
      </c>
      <c r="B39" s="17" t="s">
        <v>129</v>
      </c>
      <c r="C39" s="13" t="s">
        <v>130</v>
      </c>
      <c r="D39" s="13" t="s">
        <v>131</v>
      </c>
      <c r="E39" s="18">
        <v>347200</v>
      </c>
      <c r="F39" s="19">
        <v>1093.33</v>
      </c>
      <c r="G39" s="20">
        <v>4.5999999999999999E-3</v>
      </c>
      <c r="H39" s="14"/>
      <c r="I39" s="15"/>
      <c r="J39" s="1"/>
    </row>
    <row r="40" spans="1:10" ht="13.15" customHeight="1" x14ac:dyDescent="0.2">
      <c r="A40" s="16" t="s">
        <v>132</v>
      </c>
      <c r="B40" s="17" t="s">
        <v>133</v>
      </c>
      <c r="C40" s="13" t="s">
        <v>134</v>
      </c>
      <c r="D40" s="13" t="s">
        <v>135</v>
      </c>
      <c r="E40" s="18">
        <v>25900</v>
      </c>
      <c r="F40" s="19">
        <v>1039.6300000000001</v>
      </c>
      <c r="G40" s="20">
        <v>4.4000000000000003E-3</v>
      </c>
      <c r="H40" s="14"/>
      <c r="I40" s="15"/>
      <c r="J40" s="1"/>
    </row>
    <row r="41" spans="1:10" ht="13.15" customHeight="1" x14ac:dyDescent="0.2">
      <c r="A41" s="16" t="s">
        <v>136</v>
      </c>
      <c r="B41" s="17" t="s">
        <v>137</v>
      </c>
      <c r="C41" s="13" t="s">
        <v>138</v>
      </c>
      <c r="D41" s="13" t="s">
        <v>60</v>
      </c>
      <c r="E41" s="18">
        <v>176000</v>
      </c>
      <c r="F41" s="19">
        <v>976.27</v>
      </c>
      <c r="G41" s="20">
        <v>4.1000000000000003E-3</v>
      </c>
      <c r="H41" s="14"/>
      <c r="I41" s="15"/>
      <c r="J41" s="1"/>
    </row>
    <row r="42" spans="1:10" ht="13.15" customHeight="1" x14ac:dyDescent="0.2">
      <c r="A42" s="16" t="s">
        <v>139</v>
      </c>
      <c r="B42" s="17" t="s">
        <v>140</v>
      </c>
      <c r="C42" s="13" t="s">
        <v>141</v>
      </c>
      <c r="D42" s="13" t="s">
        <v>49</v>
      </c>
      <c r="E42" s="18">
        <v>507600</v>
      </c>
      <c r="F42" s="19">
        <v>937.13</v>
      </c>
      <c r="G42" s="20">
        <v>4.0000000000000001E-3</v>
      </c>
      <c r="H42" s="14"/>
      <c r="I42" s="15"/>
      <c r="J42" s="1"/>
    </row>
    <row r="43" spans="1:10" ht="13.15" customHeight="1" x14ac:dyDescent="0.2">
      <c r="A43" s="16" t="s">
        <v>142</v>
      </c>
      <c r="B43" s="17" t="s">
        <v>143</v>
      </c>
      <c r="C43" s="13" t="s">
        <v>144</v>
      </c>
      <c r="D43" s="13" t="s">
        <v>60</v>
      </c>
      <c r="E43" s="18">
        <v>232500</v>
      </c>
      <c r="F43" s="19">
        <v>803.29</v>
      </c>
      <c r="G43" s="20">
        <v>3.3999999999999998E-3</v>
      </c>
      <c r="H43" s="14"/>
      <c r="I43" s="15"/>
      <c r="J43" s="1"/>
    </row>
    <row r="44" spans="1:10" ht="13.15" customHeight="1" x14ac:dyDescent="0.2">
      <c r="A44" s="16" t="s">
        <v>145</v>
      </c>
      <c r="B44" s="17" t="s">
        <v>146</v>
      </c>
      <c r="C44" s="13" t="s">
        <v>147</v>
      </c>
      <c r="D44" s="13" t="s">
        <v>60</v>
      </c>
      <c r="E44" s="18">
        <v>43000</v>
      </c>
      <c r="F44" s="19">
        <v>751.3</v>
      </c>
      <c r="G44" s="20">
        <v>3.2000000000000002E-3</v>
      </c>
      <c r="H44" s="14"/>
      <c r="I44" s="15"/>
      <c r="J44" s="1"/>
    </row>
    <row r="45" spans="1:10" ht="13.15" customHeight="1" x14ac:dyDescent="0.2">
      <c r="A45" s="16" t="s">
        <v>148</v>
      </c>
      <c r="B45" s="17" t="s">
        <v>149</v>
      </c>
      <c r="C45" s="13" t="s">
        <v>150</v>
      </c>
      <c r="D45" s="13" t="s">
        <v>49</v>
      </c>
      <c r="E45" s="18">
        <v>58050</v>
      </c>
      <c r="F45" s="19">
        <v>734.04</v>
      </c>
      <c r="G45" s="20">
        <v>3.0999999999999999E-3</v>
      </c>
      <c r="H45" s="14"/>
      <c r="I45" s="15"/>
      <c r="J45" s="1"/>
    </row>
    <row r="46" spans="1:10" ht="13.15" customHeight="1" x14ac:dyDescent="0.2">
      <c r="A46" s="16" t="s">
        <v>151</v>
      </c>
      <c r="B46" s="17" t="s">
        <v>152</v>
      </c>
      <c r="C46" s="13" t="s">
        <v>153</v>
      </c>
      <c r="D46" s="13" t="s">
        <v>154</v>
      </c>
      <c r="E46" s="18">
        <v>129375</v>
      </c>
      <c r="F46" s="19">
        <v>664.6</v>
      </c>
      <c r="G46" s="20">
        <v>2.8E-3</v>
      </c>
      <c r="H46" s="14"/>
      <c r="I46" s="15"/>
      <c r="J46" s="1"/>
    </row>
    <row r="47" spans="1:10" ht="13.15" customHeight="1" x14ac:dyDescent="0.2">
      <c r="A47" s="16" t="s">
        <v>155</v>
      </c>
      <c r="B47" s="17" t="s">
        <v>156</v>
      </c>
      <c r="C47" s="13" t="s">
        <v>157</v>
      </c>
      <c r="D47" s="13" t="s">
        <v>84</v>
      </c>
      <c r="E47" s="18">
        <v>182500</v>
      </c>
      <c r="F47" s="19">
        <v>656.36</v>
      </c>
      <c r="G47" s="20">
        <v>2.8E-3</v>
      </c>
      <c r="H47" s="14"/>
      <c r="I47" s="15"/>
      <c r="J47" s="1"/>
    </row>
    <row r="48" spans="1:10" ht="13.15" customHeight="1" x14ac:dyDescent="0.2">
      <c r="A48" s="16" t="s">
        <v>158</v>
      </c>
      <c r="B48" s="17" t="s">
        <v>159</v>
      </c>
      <c r="C48" s="13" t="s">
        <v>160</v>
      </c>
      <c r="D48" s="13" t="s">
        <v>84</v>
      </c>
      <c r="E48" s="18">
        <v>58500</v>
      </c>
      <c r="F48" s="19">
        <v>521.76</v>
      </c>
      <c r="G48" s="20">
        <v>2.2000000000000001E-3</v>
      </c>
      <c r="H48" s="14"/>
      <c r="I48" s="15"/>
      <c r="J48" s="1"/>
    </row>
    <row r="49" spans="1:10" ht="13.15" customHeight="1" x14ac:dyDescent="0.2">
      <c r="A49" s="16" t="s">
        <v>161</v>
      </c>
      <c r="B49" s="17" t="s">
        <v>162</v>
      </c>
      <c r="C49" s="13" t="s">
        <v>163</v>
      </c>
      <c r="D49" s="13" t="s">
        <v>60</v>
      </c>
      <c r="E49" s="18">
        <v>318200</v>
      </c>
      <c r="F49" s="19">
        <v>460.15</v>
      </c>
      <c r="G49" s="20">
        <v>1.9E-3</v>
      </c>
      <c r="H49" s="14"/>
      <c r="I49" s="15"/>
      <c r="J49" s="1"/>
    </row>
    <row r="50" spans="1:10" ht="13.15" customHeight="1" x14ac:dyDescent="0.2">
      <c r="A50" s="16" t="s">
        <v>164</v>
      </c>
      <c r="B50" s="17" t="s">
        <v>165</v>
      </c>
      <c r="C50" s="13" t="s">
        <v>166</v>
      </c>
      <c r="D50" s="13" t="s">
        <v>98</v>
      </c>
      <c r="E50" s="18">
        <v>144000</v>
      </c>
      <c r="F50" s="19">
        <v>392.2</v>
      </c>
      <c r="G50" s="20">
        <v>1.6999999999999999E-3</v>
      </c>
      <c r="H50" s="14"/>
      <c r="I50" s="15"/>
      <c r="J50" s="1"/>
    </row>
    <row r="51" spans="1:10" ht="13.15" customHeight="1" x14ac:dyDescent="0.2">
      <c r="A51" s="16" t="s">
        <v>167</v>
      </c>
      <c r="B51" s="17" t="s">
        <v>168</v>
      </c>
      <c r="C51" s="13" t="s">
        <v>169</v>
      </c>
      <c r="D51" s="13" t="s">
        <v>41</v>
      </c>
      <c r="E51" s="18">
        <v>2300</v>
      </c>
      <c r="F51" s="19">
        <v>306.22000000000003</v>
      </c>
      <c r="G51" s="20">
        <v>1.2999999999999999E-3</v>
      </c>
      <c r="H51" s="14"/>
      <c r="I51" s="15"/>
      <c r="J51" s="1"/>
    </row>
    <row r="52" spans="1:10" ht="13.15" customHeight="1" x14ac:dyDescent="0.2">
      <c r="A52" s="16" t="s">
        <v>170</v>
      </c>
      <c r="B52" s="17" t="s">
        <v>171</v>
      </c>
      <c r="C52" s="13" t="s">
        <v>172</v>
      </c>
      <c r="D52" s="13" t="s">
        <v>45</v>
      </c>
      <c r="E52" s="18">
        <v>289575</v>
      </c>
      <c r="F52" s="19">
        <v>292.33</v>
      </c>
      <c r="G52" s="20">
        <v>1.1999999999999999E-3</v>
      </c>
      <c r="H52" s="14"/>
      <c r="I52" s="15"/>
      <c r="J52" s="1"/>
    </row>
    <row r="53" spans="1:10" ht="13.15" customHeight="1" x14ac:dyDescent="0.2">
      <c r="A53" s="16" t="s">
        <v>173</v>
      </c>
      <c r="B53" s="17" t="s">
        <v>174</v>
      </c>
      <c r="C53" s="13" t="s">
        <v>175</v>
      </c>
      <c r="D53" s="13" t="s">
        <v>176</v>
      </c>
      <c r="E53" s="18">
        <v>24650</v>
      </c>
      <c r="F53" s="19">
        <v>270.11</v>
      </c>
      <c r="G53" s="20">
        <v>1.1000000000000001E-3</v>
      </c>
      <c r="H53" s="14"/>
      <c r="I53" s="15"/>
      <c r="J53" s="1"/>
    </row>
    <row r="54" spans="1:10" ht="13.15" customHeight="1" x14ac:dyDescent="0.2">
      <c r="A54" s="16" t="s">
        <v>177</v>
      </c>
      <c r="B54" s="17" t="s">
        <v>178</v>
      </c>
      <c r="C54" s="13" t="s">
        <v>179</v>
      </c>
      <c r="D54" s="13" t="s">
        <v>60</v>
      </c>
      <c r="E54" s="18">
        <v>25350</v>
      </c>
      <c r="F54" s="19">
        <v>265.07</v>
      </c>
      <c r="G54" s="20">
        <v>1.1000000000000001E-3</v>
      </c>
      <c r="H54" s="14"/>
      <c r="I54" s="15"/>
      <c r="J54" s="1"/>
    </row>
    <row r="55" spans="1:10" ht="13.15" customHeight="1" x14ac:dyDescent="0.2">
      <c r="A55" s="16" t="s">
        <v>180</v>
      </c>
      <c r="B55" s="17" t="s">
        <v>181</v>
      </c>
      <c r="C55" s="13" t="s">
        <v>182</v>
      </c>
      <c r="D55" s="13" t="s">
        <v>183</v>
      </c>
      <c r="E55" s="18">
        <v>64800</v>
      </c>
      <c r="F55" s="19">
        <v>233.64</v>
      </c>
      <c r="G55" s="20">
        <v>1E-3</v>
      </c>
      <c r="H55" s="14"/>
      <c r="I55" s="15"/>
      <c r="J55" s="1"/>
    </row>
    <row r="56" spans="1:10" ht="13.15" customHeight="1" x14ac:dyDescent="0.2">
      <c r="A56" s="16" t="s">
        <v>184</v>
      </c>
      <c r="B56" s="17" t="s">
        <v>185</v>
      </c>
      <c r="C56" s="13" t="s">
        <v>186</v>
      </c>
      <c r="D56" s="13" t="s">
        <v>84</v>
      </c>
      <c r="E56" s="18">
        <v>3400</v>
      </c>
      <c r="F56" s="19">
        <v>221.09</v>
      </c>
      <c r="G56" s="20">
        <v>8.9999999999999998E-4</v>
      </c>
      <c r="H56" s="14"/>
      <c r="I56" s="15"/>
      <c r="J56" s="1"/>
    </row>
    <row r="57" spans="1:10" ht="13.15" customHeight="1" x14ac:dyDescent="0.2">
      <c r="A57" s="16" t="s">
        <v>187</v>
      </c>
      <c r="B57" s="17" t="s">
        <v>188</v>
      </c>
      <c r="C57" s="13" t="s">
        <v>189</v>
      </c>
      <c r="D57" s="13" t="s">
        <v>94</v>
      </c>
      <c r="E57" s="18">
        <v>23850</v>
      </c>
      <c r="F57" s="19">
        <v>214.15</v>
      </c>
      <c r="G57" s="20">
        <v>8.9999999999999998E-4</v>
      </c>
      <c r="H57" s="14"/>
      <c r="I57" s="15"/>
      <c r="J57" s="1"/>
    </row>
    <row r="58" spans="1:10" ht="13.15" customHeight="1" x14ac:dyDescent="0.2">
      <c r="A58" s="16" t="s">
        <v>190</v>
      </c>
      <c r="B58" s="17" t="s">
        <v>191</v>
      </c>
      <c r="C58" s="13" t="s">
        <v>192</v>
      </c>
      <c r="D58" s="13" t="s">
        <v>60</v>
      </c>
      <c r="E58" s="18">
        <v>16500</v>
      </c>
      <c r="F58" s="19">
        <v>154.61000000000001</v>
      </c>
      <c r="G58" s="20">
        <v>6.9999999999999999E-4</v>
      </c>
      <c r="H58" s="14"/>
      <c r="I58" s="15"/>
      <c r="J58" s="1"/>
    </row>
    <row r="59" spans="1:10" ht="13.15" customHeight="1" x14ac:dyDescent="0.2">
      <c r="A59" s="16" t="s">
        <v>193</v>
      </c>
      <c r="B59" s="17" t="s">
        <v>194</v>
      </c>
      <c r="C59" s="13" t="s">
        <v>195</v>
      </c>
      <c r="D59" s="13" t="s">
        <v>196</v>
      </c>
      <c r="E59" s="18">
        <v>13200</v>
      </c>
      <c r="F59" s="19">
        <v>151.09</v>
      </c>
      <c r="G59" s="20">
        <v>5.9999999999999995E-4</v>
      </c>
      <c r="H59" s="14"/>
      <c r="I59" s="15"/>
      <c r="J59" s="1"/>
    </row>
    <row r="60" spans="1:10" ht="13.15" customHeight="1" x14ac:dyDescent="0.2">
      <c r="A60" s="16" t="s">
        <v>197</v>
      </c>
      <c r="B60" s="17" t="s">
        <v>198</v>
      </c>
      <c r="C60" s="13" t="s">
        <v>199</v>
      </c>
      <c r="D60" s="13" t="s">
        <v>17</v>
      </c>
      <c r="E60" s="18">
        <v>684200</v>
      </c>
      <c r="F60" s="19">
        <v>136.36000000000001</v>
      </c>
      <c r="G60" s="20">
        <v>5.9999999999999995E-4</v>
      </c>
      <c r="H60" s="14"/>
      <c r="I60" s="15"/>
      <c r="J60" s="1"/>
    </row>
    <row r="61" spans="1:10" ht="13.15" customHeight="1" x14ac:dyDescent="0.2">
      <c r="A61" s="16" t="s">
        <v>200</v>
      </c>
      <c r="B61" s="17" t="s">
        <v>201</v>
      </c>
      <c r="C61" s="13" t="s">
        <v>202</v>
      </c>
      <c r="D61" s="13" t="s">
        <v>94</v>
      </c>
      <c r="E61" s="18">
        <v>6875</v>
      </c>
      <c r="F61" s="19">
        <v>126.17</v>
      </c>
      <c r="G61" s="20">
        <v>5.0000000000000001E-4</v>
      </c>
      <c r="H61" s="14"/>
      <c r="I61" s="15"/>
      <c r="J61" s="1"/>
    </row>
    <row r="62" spans="1:10" ht="13.15" customHeight="1" x14ac:dyDescent="0.2">
      <c r="A62" s="16" t="s">
        <v>203</v>
      </c>
      <c r="B62" s="17" t="s">
        <v>204</v>
      </c>
      <c r="C62" s="13" t="s">
        <v>205</v>
      </c>
      <c r="D62" s="13" t="s">
        <v>84</v>
      </c>
      <c r="E62" s="18">
        <v>8625</v>
      </c>
      <c r="F62" s="19">
        <v>112.95</v>
      </c>
      <c r="G62" s="20">
        <v>5.0000000000000001E-4</v>
      </c>
      <c r="H62" s="14"/>
      <c r="I62" s="15"/>
      <c r="J62" s="1"/>
    </row>
    <row r="63" spans="1:10" ht="13.15" customHeight="1" x14ac:dyDescent="0.2">
      <c r="A63" s="16" t="s">
        <v>206</v>
      </c>
      <c r="B63" s="17" t="s">
        <v>207</v>
      </c>
      <c r="C63" s="13" t="s">
        <v>208</v>
      </c>
      <c r="D63" s="13" t="s">
        <v>209</v>
      </c>
      <c r="E63" s="18">
        <v>4500</v>
      </c>
      <c r="F63" s="19">
        <v>81.86</v>
      </c>
      <c r="G63" s="20">
        <v>2.9999999999999997E-4</v>
      </c>
      <c r="H63" s="14"/>
      <c r="I63" s="15"/>
      <c r="J63" s="1"/>
    </row>
    <row r="64" spans="1:10" ht="13.15" customHeight="1" x14ac:dyDescent="0.2">
      <c r="A64" s="16" t="s">
        <v>210</v>
      </c>
      <c r="B64" s="17" t="s">
        <v>211</v>
      </c>
      <c r="C64" s="13" t="s">
        <v>212</v>
      </c>
      <c r="D64" s="13" t="s">
        <v>213</v>
      </c>
      <c r="E64" s="18">
        <v>10000</v>
      </c>
      <c r="F64" s="19">
        <v>44.15</v>
      </c>
      <c r="G64" s="20">
        <v>2.0000000000000001E-4</v>
      </c>
      <c r="H64" s="14"/>
      <c r="I64" s="15"/>
      <c r="J64" s="1"/>
    </row>
    <row r="65" spans="1:10" ht="13.15" customHeight="1" x14ac:dyDescent="0.2">
      <c r="A65" s="16" t="s">
        <v>214</v>
      </c>
      <c r="B65" s="17" t="s">
        <v>215</v>
      </c>
      <c r="C65" s="13" t="s">
        <v>216</v>
      </c>
      <c r="D65" s="13" t="s">
        <v>84</v>
      </c>
      <c r="E65" s="18">
        <v>1700</v>
      </c>
      <c r="F65" s="19">
        <v>18.72</v>
      </c>
      <c r="G65" s="20">
        <v>1E-4</v>
      </c>
      <c r="H65" s="14"/>
      <c r="I65" s="15"/>
      <c r="J65" s="1"/>
    </row>
    <row r="66" spans="1:10" ht="13.15" customHeight="1" x14ac:dyDescent="0.2">
      <c r="A66" s="16" t="s">
        <v>217</v>
      </c>
      <c r="B66" s="17" t="s">
        <v>218</v>
      </c>
      <c r="C66" s="13" t="s">
        <v>219</v>
      </c>
      <c r="D66" s="13" t="s">
        <v>60</v>
      </c>
      <c r="E66" s="18">
        <v>625</v>
      </c>
      <c r="F66" s="19">
        <v>9.77</v>
      </c>
      <c r="G66" s="20" t="s">
        <v>220</v>
      </c>
      <c r="H66" s="14"/>
      <c r="I66" s="15"/>
      <c r="J66" s="1"/>
    </row>
    <row r="67" spans="1:10" ht="13.15" customHeight="1" x14ac:dyDescent="0.2">
      <c r="A67" s="16" t="s">
        <v>221</v>
      </c>
      <c r="B67" s="17" t="s">
        <v>222</v>
      </c>
      <c r="C67" s="13" t="s">
        <v>223</v>
      </c>
      <c r="D67" s="13" t="s">
        <v>127</v>
      </c>
      <c r="E67" s="18">
        <v>500</v>
      </c>
      <c r="F67" s="19">
        <v>7.29</v>
      </c>
      <c r="G67" s="20" t="s">
        <v>220</v>
      </c>
      <c r="H67" s="14"/>
      <c r="I67" s="15"/>
      <c r="J67" s="1"/>
    </row>
    <row r="68" spans="1:10" ht="13.15" customHeight="1" x14ac:dyDescent="0.2">
      <c r="A68" s="16" t="s">
        <v>224</v>
      </c>
      <c r="B68" s="17" t="s">
        <v>225</v>
      </c>
      <c r="C68" s="13" t="s">
        <v>226</v>
      </c>
      <c r="D68" s="13" t="s">
        <v>94</v>
      </c>
      <c r="E68" s="18">
        <v>350</v>
      </c>
      <c r="F68" s="19">
        <v>6.18</v>
      </c>
      <c r="G68" s="20" t="s">
        <v>220</v>
      </c>
      <c r="H68" s="14"/>
      <c r="I68" s="15"/>
      <c r="J68" s="1"/>
    </row>
    <row r="69" spans="1:10" ht="13.15" customHeight="1" x14ac:dyDescent="0.2">
      <c r="A69" s="1"/>
      <c r="B69" s="21" t="s">
        <v>227</v>
      </c>
      <c r="C69" s="22"/>
      <c r="D69" s="22"/>
      <c r="E69" s="22"/>
      <c r="F69" s="23">
        <f>SUM(F7:F68)</f>
        <v>157175.93999999989</v>
      </c>
      <c r="G69" s="24">
        <f>SUM(G7:G68)</f>
        <v>0.6631999999999999</v>
      </c>
      <c r="H69" s="25"/>
      <c r="I69" s="26"/>
      <c r="J69" s="1"/>
    </row>
    <row r="70" spans="1:10" ht="13.15" customHeight="1" x14ac:dyDescent="0.2">
      <c r="A70" s="1"/>
      <c r="B70" s="21" t="s">
        <v>228</v>
      </c>
      <c r="C70" s="22"/>
      <c r="D70" s="22"/>
      <c r="E70" s="22"/>
      <c r="F70" s="25" t="s">
        <v>229</v>
      </c>
      <c r="G70" s="25" t="s">
        <v>229</v>
      </c>
      <c r="H70" s="25"/>
      <c r="I70" s="26"/>
      <c r="J70" s="1"/>
    </row>
    <row r="71" spans="1:10" ht="13.15" customHeight="1" x14ac:dyDescent="0.2">
      <c r="A71" s="1"/>
      <c r="B71" s="21" t="s">
        <v>227</v>
      </c>
      <c r="C71" s="22"/>
      <c r="D71" s="22"/>
      <c r="E71" s="22"/>
      <c r="F71" s="25" t="s">
        <v>229</v>
      </c>
      <c r="G71" s="25" t="s">
        <v>229</v>
      </c>
      <c r="H71" s="25"/>
      <c r="I71" s="26"/>
      <c r="J71" s="1"/>
    </row>
    <row r="72" spans="1:10" ht="13.15" customHeight="1" x14ac:dyDescent="0.2">
      <c r="A72" s="1"/>
      <c r="B72" s="21" t="s">
        <v>230</v>
      </c>
      <c r="C72" s="27"/>
      <c r="D72" s="22"/>
      <c r="E72" s="27"/>
      <c r="F72" s="23">
        <v>157175.94</v>
      </c>
      <c r="G72" s="24">
        <v>0.66320000000000001</v>
      </c>
      <c r="H72" s="25"/>
      <c r="I72" s="26"/>
      <c r="J72" s="1"/>
    </row>
    <row r="73" spans="1:10" ht="13.15" customHeight="1" x14ac:dyDescent="0.2">
      <c r="A73" s="1"/>
      <c r="B73" s="12" t="s">
        <v>231</v>
      </c>
      <c r="C73" s="13"/>
      <c r="D73" s="13"/>
      <c r="E73" s="13"/>
      <c r="F73" s="13"/>
      <c r="G73" s="13"/>
      <c r="H73" s="14"/>
      <c r="I73" s="15"/>
      <c r="J73" s="1"/>
    </row>
    <row r="74" spans="1:10" ht="13.15" customHeight="1" x14ac:dyDescent="0.2">
      <c r="A74" s="1"/>
      <c r="B74" s="12" t="s">
        <v>232</v>
      </c>
      <c r="C74" s="13"/>
      <c r="D74" s="13"/>
      <c r="E74" s="13"/>
      <c r="F74" s="1"/>
      <c r="G74" s="14"/>
      <c r="H74" s="14"/>
      <c r="I74" s="15"/>
      <c r="J74" s="1"/>
    </row>
    <row r="75" spans="1:10" ht="13.15" customHeight="1" x14ac:dyDescent="0.2">
      <c r="A75" s="16" t="s">
        <v>233</v>
      </c>
      <c r="B75" s="17" t="s">
        <v>234</v>
      </c>
      <c r="C75" s="13" t="s">
        <v>235</v>
      </c>
      <c r="D75" s="13" t="s">
        <v>236</v>
      </c>
      <c r="E75" s="18">
        <v>1000</v>
      </c>
      <c r="F75" s="19">
        <v>4939.3100000000004</v>
      </c>
      <c r="G75" s="20">
        <v>2.0799999999999999E-2</v>
      </c>
      <c r="H75" s="28">
        <v>6.5000000000000002E-2</v>
      </c>
      <c r="I75" s="15"/>
      <c r="J75" s="1"/>
    </row>
    <row r="76" spans="1:10" ht="13.15" customHeight="1" x14ac:dyDescent="0.2">
      <c r="A76" s="16" t="s">
        <v>237</v>
      </c>
      <c r="B76" s="17" t="s">
        <v>238</v>
      </c>
      <c r="C76" s="13" t="s">
        <v>239</v>
      </c>
      <c r="D76" s="13" t="s">
        <v>240</v>
      </c>
      <c r="E76" s="18">
        <v>1000</v>
      </c>
      <c r="F76" s="19">
        <v>4907.17</v>
      </c>
      <c r="G76" s="20">
        <v>2.07E-2</v>
      </c>
      <c r="H76" s="28">
        <v>6.7699999999999996E-2</v>
      </c>
      <c r="I76" s="15"/>
      <c r="J76" s="1"/>
    </row>
    <row r="77" spans="1:10" ht="13.15" customHeight="1" x14ac:dyDescent="0.2">
      <c r="A77" s="16" t="s">
        <v>241</v>
      </c>
      <c r="B77" s="17" t="s">
        <v>242</v>
      </c>
      <c r="C77" s="13" t="s">
        <v>243</v>
      </c>
      <c r="D77" s="13" t="s">
        <v>240</v>
      </c>
      <c r="E77" s="18">
        <v>1000</v>
      </c>
      <c r="F77" s="19">
        <v>4763.38</v>
      </c>
      <c r="G77" s="20">
        <v>2.01E-2</v>
      </c>
      <c r="H77" s="28">
        <v>7.195E-2</v>
      </c>
      <c r="I77" s="15"/>
      <c r="J77" s="1"/>
    </row>
    <row r="78" spans="1:10" ht="13.15" customHeight="1" x14ac:dyDescent="0.2">
      <c r="A78" s="16" t="s">
        <v>244</v>
      </c>
      <c r="B78" s="17" t="s">
        <v>245</v>
      </c>
      <c r="C78" s="13" t="s">
        <v>246</v>
      </c>
      <c r="D78" s="13" t="s">
        <v>240</v>
      </c>
      <c r="E78" s="18">
        <v>1000</v>
      </c>
      <c r="F78" s="19">
        <v>4758.8599999999997</v>
      </c>
      <c r="G78" s="20">
        <v>2.01E-2</v>
      </c>
      <c r="H78" s="28">
        <v>7.2248999999999994E-2</v>
      </c>
      <c r="I78" s="15"/>
      <c r="J78" s="1"/>
    </row>
    <row r="79" spans="1:10" ht="13.15" customHeight="1" x14ac:dyDescent="0.2">
      <c r="A79" s="16" t="s">
        <v>247</v>
      </c>
      <c r="B79" s="17" t="s">
        <v>248</v>
      </c>
      <c r="C79" s="13" t="s">
        <v>249</v>
      </c>
      <c r="D79" s="13" t="s">
        <v>240</v>
      </c>
      <c r="E79" s="18">
        <v>500</v>
      </c>
      <c r="F79" s="19">
        <v>2439.42</v>
      </c>
      <c r="G79" s="20">
        <v>1.03E-2</v>
      </c>
      <c r="H79" s="28">
        <v>6.8150000000000002E-2</v>
      </c>
      <c r="I79" s="15"/>
      <c r="J79" s="1"/>
    </row>
    <row r="80" spans="1:10" ht="13.15" customHeight="1" x14ac:dyDescent="0.2">
      <c r="A80" s="16" t="s">
        <v>250</v>
      </c>
      <c r="B80" s="17" t="s">
        <v>251</v>
      </c>
      <c r="C80" s="13" t="s">
        <v>252</v>
      </c>
      <c r="D80" s="13" t="s">
        <v>253</v>
      </c>
      <c r="E80" s="18">
        <v>500</v>
      </c>
      <c r="F80" s="19">
        <v>2404.1</v>
      </c>
      <c r="G80" s="20">
        <v>1.01E-2</v>
      </c>
      <c r="H80" s="28">
        <v>7.0000000000000007E-2</v>
      </c>
      <c r="I80" s="15"/>
      <c r="J80" s="1"/>
    </row>
    <row r="81" spans="1:10" ht="13.15" customHeight="1" x14ac:dyDescent="0.2">
      <c r="A81" s="1"/>
      <c r="B81" s="21" t="s">
        <v>227</v>
      </c>
      <c r="C81" s="22"/>
      <c r="D81" s="22"/>
      <c r="E81" s="22"/>
      <c r="F81" s="23">
        <v>24212.240000000002</v>
      </c>
      <c r="G81" s="24">
        <v>0.1021</v>
      </c>
      <c r="H81" s="25"/>
      <c r="I81" s="26"/>
      <c r="J81" s="1"/>
    </row>
    <row r="82" spans="1:10" ht="13.15" customHeight="1" x14ac:dyDescent="0.2">
      <c r="A82" s="1"/>
      <c r="B82" s="12" t="s">
        <v>254</v>
      </c>
      <c r="C82" s="13"/>
      <c r="D82" s="13"/>
      <c r="E82" s="13"/>
      <c r="F82" s="1"/>
      <c r="G82" s="14"/>
      <c r="H82" s="14"/>
      <c r="I82" s="15"/>
      <c r="J82" s="1"/>
    </row>
    <row r="83" spans="1:10" ht="13.15" customHeight="1" x14ac:dyDescent="0.2">
      <c r="A83" s="16" t="s">
        <v>255</v>
      </c>
      <c r="B83" s="17" t="s">
        <v>256</v>
      </c>
      <c r="C83" s="13" t="s">
        <v>257</v>
      </c>
      <c r="D83" s="13" t="s">
        <v>240</v>
      </c>
      <c r="E83" s="18">
        <v>1000</v>
      </c>
      <c r="F83" s="19">
        <v>4976.57</v>
      </c>
      <c r="G83" s="20">
        <v>2.1000000000000001E-2</v>
      </c>
      <c r="H83" s="28">
        <v>6.6100999999999993E-2</v>
      </c>
      <c r="I83" s="15"/>
      <c r="J83" s="1"/>
    </row>
    <row r="84" spans="1:10" ht="13.15" customHeight="1" x14ac:dyDescent="0.2">
      <c r="A84" s="16" t="s">
        <v>258</v>
      </c>
      <c r="B84" s="17" t="s">
        <v>259</v>
      </c>
      <c r="C84" s="13" t="s">
        <v>260</v>
      </c>
      <c r="D84" s="13" t="s">
        <v>236</v>
      </c>
      <c r="E84" s="18">
        <v>500</v>
      </c>
      <c r="F84" s="19">
        <v>2493.71</v>
      </c>
      <c r="G84" s="20">
        <v>1.0500000000000001E-2</v>
      </c>
      <c r="H84" s="28">
        <v>6.5748000000000001E-2</v>
      </c>
      <c r="I84" s="15"/>
      <c r="J84" s="1"/>
    </row>
    <row r="85" spans="1:10" ht="13.15" customHeight="1" x14ac:dyDescent="0.2">
      <c r="A85" s="16" t="s">
        <v>261</v>
      </c>
      <c r="B85" s="17" t="s">
        <v>262</v>
      </c>
      <c r="C85" s="13" t="s">
        <v>263</v>
      </c>
      <c r="D85" s="13" t="s">
        <v>240</v>
      </c>
      <c r="E85" s="18">
        <v>500</v>
      </c>
      <c r="F85" s="19">
        <v>2479.6999999999998</v>
      </c>
      <c r="G85" s="20">
        <v>1.0500000000000001E-2</v>
      </c>
      <c r="H85" s="28">
        <v>6.6392999999999994E-2</v>
      </c>
      <c r="I85" s="15"/>
      <c r="J85" s="1"/>
    </row>
    <row r="86" spans="1:10" ht="13.15" customHeight="1" x14ac:dyDescent="0.2">
      <c r="A86" s="16" t="s">
        <v>264</v>
      </c>
      <c r="B86" s="17" t="s">
        <v>265</v>
      </c>
      <c r="C86" s="13" t="s">
        <v>266</v>
      </c>
      <c r="D86" s="13" t="s">
        <v>240</v>
      </c>
      <c r="E86" s="18">
        <v>500</v>
      </c>
      <c r="F86" s="19">
        <v>2478.7199999999998</v>
      </c>
      <c r="G86" s="20">
        <v>1.0500000000000001E-2</v>
      </c>
      <c r="H86" s="28">
        <v>6.5297999999999995E-2</v>
      </c>
      <c r="I86" s="15"/>
      <c r="J86" s="1"/>
    </row>
    <row r="87" spans="1:10" ht="13.15" customHeight="1" x14ac:dyDescent="0.2">
      <c r="A87" s="1"/>
      <c r="B87" s="21" t="s">
        <v>227</v>
      </c>
      <c r="C87" s="22"/>
      <c r="D87" s="22"/>
      <c r="E87" s="22"/>
      <c r="F87" s="23">
        <v>12428.7</v>
      </c>
      <c r="G87" s="24">
        <v>5.2499999999999998E-2</v>
      </c>
      <c r="H87" s="25"/>
      <c r="I87" s="26"/>
      <c r="J87" s="1"/>
    </row>
    <row r="88" spans="1:10" ht="13.15" customHeight="1" x14ac:dyDescent="0.2">
      <c r="A88" s="1"/>
      <c r="B88" s="12" t="s">
        <v>267</v>
      </c>
      <c r="C88" s="13"/>
      <c r="D88" s="13"/>
      <c r="E88" s="13"/>
      <c r="F88" s="1"/>
      <c r="G88" s="14"/>
      <c r="H88" s="14"/>
      <c r="I88" s="15"/>
      <c r="J88" s="1"/>
    </row>
    <row r="89" spans="1:10" ht="13.15" customHeight="1" x14ac:dyDescent="0.2">
      <c r="A89" s="16" t="s">
        <v>268</v>
      </c>
      <c r="B89" s="17" t="s">
        <v>269</v>
      </c>
      <c r="C89" s="13" t="s">
        <v>270</v>
      </c>
      <c r="D89" s="13" t="s">
        <v>271</v>
      </c>
      <c r="E89" s="18">
        <v>1000000</v>
      </c>
      <c r="F89" s="19">
        <v>962.12</v>
      </c>
      <c r="G89" s="20">
        <v>4.1000000000000003E-3</v>
      </c>
      <c r="H89" s="28">
        <v>5.5479000000000001E-2</v>
      </c>
      <c r="I89" s="15"/>
      <c r="J89" s="1"/>
    </row>
    <row r="90" spans="1:10" ht="13.15" customHeight="1" x14ac:dyDescent="0.2">
      <c r="A90" s="1"/>
      <c r="B90" s="21" t="s">
        <v>227</v>
      </c>
      <c r="C90" s="22"/>
      <c r="D90" s="22"/>
      <c r="E90" s="22"/>
      <c r="F90" s="23">
        <v>962.12</v>
      </c>
      <c r="G90" s="24">
        <v>4.1000000000000003E-3</v>
      </c>
      <c r="H90" s="25"/>
      <c r="I90" s="26"/>
      <c r="J90" s="1"/>
    </row>
    <row r="91" spans="1:10" ht="13.15" customHeight="1" x14ac:dyDescent="0.2">
      <c r="A91" s="1"/>
      <c r="B91" s="21" t="s">
        <v>230</v>
      </c>
      <c r="C91" s="27"/>
      <c r="D91" s="22"/>
      <c r="E91" s="27"/>
      <c r="F91" s="23">
        <v>37603.06</v>
      </c>
      <c r="G91" s="24">
        <v>0.15870000000000001</v>
      </c>
      <c r="H91" s="25"/>
      <c r="I91" s="26"/>
      <c r="J91" s="1"/>
    </row>
    <row r="92" spans="1:10" ht="13.15" customHeight="1" x14ac:dyDescent="0.2">
      <c r="A92" s="1"/>
      <c r="B92" s="12" t="s">
        <v>272</v>
      </c>
      <c r="C92" s="13"/>
      <c r="D92" s="13"/>
      <c r="E92" s="13"/>
      <c r="F92" s="13"/>
      <c r="G92" s="13"/>
      <c r="H92" s="14"/>
      <c r="I92" s="15"/>
      <c r="J92" s="1"/>
    </row>
    <row r="93" spans="1:10" ht="13.15" customHeight="1" x14ac:dyDescent="0.2">
      <c r="A93" s="1"/>
      <c r="B93" s="12" t="s">
        <v>273</v>
      </c>
      <c r="C93" s="13"/>
      <c r="D93" s="13"/>
      <c r="E93" s="13"/>
      <c r="F93" s="1"/>
      <c r="G93" s="14"/>
      <c r="H93" s="14"/>
      <c r="I93" s="15"/>
      <c r="J93" s="1"/>
    </row>
    <row r="94" spans="1:10" ht="13.15" customHeight="1" x14ac:dyDescent="0.2">
      <c r="A94" s="16" t="s">
        <v>274</v>
      </c>
      <c r="B94" s="17" t="s">
        <v>275</v>
      </c>
      <c r="C94" s="13" t="s">
        <v>276</v>
      </c>
      <c r="D94" s="13" t="s">
        <v>277</v>
      </c>
      <c r="E94" s="18">
        <v>2484762.3070999999</v>
      </c>
      <c r="F94" s="19">
        <v>38107.82</v>
      </c>
      <c r="G94" s="20">
        <v>0.1608</v>
      </c>
      <c r="H94" s="28"/>
      <c r="I94" s="15"/>
      <c r="J94" s="1"/>
    </row>
    <row r="95" spans="1:10" ht="13.15" customHeight="1" x14ac:dyDescent="0.2">
      <c r="A95" s="1"/>
      <c r="B95" s="21" t="s">
        <v>227</v>
      </c>
      <c r="C95" s="22"/>
      <c r="D95" s="22"/>
      <c r="E95" s="22"/>
      <c r="F95" s="23">
        <v>38107.82</v>
      </c>
      <c r="G95" s="24">
        <v>0.1608</v>
      </c>
      <c r="H95" s="25"/>
      <c r="I95" s="26"/>
      <c r="J95" s="1"/>
    </row>
    <row r="96" spans="1:10" ht="13.15" customHeight="1" x14ac:dyDescent="0.2">
      <c r="A96" s="1"/>
      <c r="B96" s="21" t="s">
        <v>230</v>
      </c>
      <c r="C96" s="27"/>
      <c r="D96" s="22"/>
      <c r="E96" s="27"/>
      <c r="F96" s="23">
        <v>38107.82</v>
      </c>
      <c r="G96" s="24">
        <v>0.1608</v>
      </c>
      <c r="H96" s="25"/>
      <c r="I96" s="26"/>
      <c r="J96" s="1"/>
    </row>
    <row r="97" spans="1:10" ht="13.15" customHeight="1" x14ac:dyDescent="0.2">
      <c r="A97" s="1"/>
      <c r="B97" s="12" t="s">
        <v>278</v>
      </c>
      <c r="C97" s="13"/>
      <c r="D97" s="13"/>
      <c r="E97" s="13"/>
      <c r="F97" s="13"/>
      <c r="G97" s="13"/>
      <c r="H97" s="14"/>
      <c r="I97" s="15"/>
      <c r="J97" s="1"/>
    </row>
    <row r="98" spans="1:10" ht="13.15" customHeight="1" x14ac:dyDescent="0.2">
      <c r="A98" s="16" t="s">
        <v>279</v>
      </c>
      <c r="B98" s="17" t="s">
        <v>279</v>
      </c>
      <c r="C98" s="13"/>
      <c r="D98" s="13" t="s">
        <v>277</v>
      </c>
      <c r="E98" s="18"/>
      <c r="F98" s="19">
        <v>4458.05</v>
      </c>
      <c r="G98" s="20">
        <v>1.8800000000000001E-2</v>
      </c>
      <c r="H98" s="28">
        <v>5.3170057101542517E-2</v>
      </c>
      <c r="I98" s="15"/>
      <c r="J98" s="1"/>
    </row>
    <row r="99" spans="1:10" ht="13.15" customHeight="1" x14ac:dyDescent="0.2">
      <c r="A99" s="1"/>
      <c r="B99" s="21" t="s">
        <v>227</v>
      </c>
      <c r="C99" s="22"/>
      <c r="D99" s="22"/>
      <c r="E99" s="22"/>
      <c r="F99" s="23">
        <v>4458.05</v>
      </c>
      <c r="G99" s="24">
        <v>1.8800000000000001E-2</v>
      </c>
      <c r="H99" s="25"/>
      <c r="I99" s="26"/>
      <c r="J99" s="1"/>
    </row>
    <row r="100" spans="1:10" ht="13.15" customHeight="1" x14ac:dyDescent="0.2">
      <c r="A100" s="1"/>
      <c r="B100" s="21" t="s">
        <v>230</v>
      </c>
      <c r="C100" s="27"/>
      <c r="D100" s="22"/>
      <c r="E100" s="27"/>
      <c r="F100" s="23">
        <v>4458.05</v>
      </c>
      <c r="G100" s="24">
        <v>1.8800000000000001E-2</v>
      </c>
      <c r="H100" s="25"/>
      <c r="I100" s="26"/>
      <c r="J100" s="1"/>
    </row>
    <row r="101" spans="1:10" ht="13.15" customHeight="1" x14ac:dyDescent="0.2">
      <c r="A101" s="1"/>
      <c r="B101" s="21" t="s">
        <v>280</v>
      </c>
      <c r="C101" s="13"/>
      <c r="D101" s="22"/>
      <c r="E101" s="13"/>
      <c r="F101" s="29">
        <f>157774.18+E185</f>
        <v>-373.92000000001281</v>
      </c>
      <c r="G101" s="24">
        <f>66.56%+F185</f>
        <v>-1.5000000000000568E-3</v>
      </c>
      <c r="H101" s="25"/>
      <c r="I101" s="26"/>
      <c r="J101" s="1"/>
    </row>
    <row r="102" spans="1:10" ht="13.15" customHeight="1" x14ac:dyDescent="0.2">
      <c r="A102" s="1"/>
      <c r="B102" s="30" t="s">
        <v>281</v>
      </c>
      <c r="C102" s="31"/>
      <c r="D102" s="31"/>
      <c r="E102" s="31"/>
      <c r="F102" s="32">
        <v>236970.95</v>
      </c>
      <c r="G102" s="33">
        <v>1</v>
      </c>
      <c r="H102" s="34"/>
      <c r="I102" s="35"/>
      <c r="J102" s="1"/>
    </row>
    <row r="103" spans="1:10" ht="13.15" customHeight="1" x14ac:dyDescent="0.2">
      <c r="A103" s="1"/>
      <c r="B103" s="5"/>
      <c r="C103" s="1"/>
      <c r="D103" s="1"/>
      <c r="E103" s="1"/>
      <c r="F103" s="1"/>
      <c r="G103" s="1"/>
      <c r="H103" s="1"/>
      <c r="I103" s="1"/>
      <c r="J103" s="1"/>
    </row>
    <row r="104" spans="1:10" ht="13.15" customHeight="1" x14ac:dyDescent="0.2">
      <c r="A104" s="1"/>
      <c r="B104" s="6" t="s">
        <v>282</v>
      </c>
      <c r="C104" s="5"/>
      <c r="D104" s="5"/>
      <c r="E104" s="5"/>
      <c r="F104" s="5"/>
      <c r="G104" s="36"/>
      <c r="H104" s="1"/>
    </row>
    <row r="105" spans="1:10" ht="13.15" customHeight="1" x14ac:dyDescent="0.2">
      <c r="A105" s="1"/>
      <c r="B105" s="37" t="s">
        <v>3</v>
      </c>
      <c r="C105" s="38" t="s">
        <v>283</v>
      </c>
      <c r="D105" s="38" t="s">
        <v>6</v>
      </c>
      <c r="E105" s="38" t="s">
        <v>284</v>
      </c>
      <c r="F105" s="38" t="s">
        <v>285</v>
      </c>
      <c r="G105" s="38" t="s">
        <v>286</v>
      </c>
      <c r="H105" s="1"/>
    </row>
    <row r="106" spans="1:10" ht="13.15" customHeight="1" x14ac:dyDescent="0.2">
      <c r="A106" s="1"/>
      <c r="B106" s="37" t="s">
        <v>287</v>
      </c>
      <c r="C106" s="37"/>
      <c r="D106" s="37"/>
      <c r="E106" s="39"/>
      <c r="F106" s="40"/>
      <c r="G106" s="40"/>
      <c r="H106" s="1"/>
    </row>
    <row r="107" spans="1:10" ht="13.15" customHeight="1" x14ac:dyDescent="0.2">
      <c r="A107" s="16" t="s">
        <v>288</v>
      </c>
      <c r="B107" s="17" t="s">
        <v>289</v>
      </c>
      <c r="C107" s="13" t="s">
        <v>290</v>
      </c>
      <c r="D107" s="19">
        <v>-1875500</v>
      </c>
      <c r="E107" s="19">
        <v>-14555.76</v>
      </c>
      <c r="F107" s="20">
        <v>-6.1400000000000003E-2</v>
      </c>
      <c r="G107" s="14"/>
      <c r="H107" s="1"/>
    </row>
    <row r="108" spans="1:10" ht="13.15" customHeight="1" x14ac:dyDescent="0.2">
      <c r="A108" s="16" t="s">
        <v>291</v>
      </c>
      <c r="B108" s="17" t="s">
        <v>292</v>
      </c>
      <c r="C108" s="13" t="s">
        <v>290</v>
      </c>
      <c r="D108" s="19">
        <v>-787500</v>
      </c>
      <c r="E108" s="19">
        <v>-10006.76</v>
      </c>
      <c r="F108" s="20">
        <v>-4.2200000000000001E-2</v>
      </c>
      <c r="G108" s="14"/>
      <c r="H108" s="1"/>
    </row>
    <row r="109" spans="1:10" ht="13.15" customHeight="1" x14ac:dyDescent="0.2">
      <c r="A109" s="16" t="s">
        <v>293</v>
      </c>
      <c r="B109" s="17" t="s">
        <v>294</v>
      </c>
      <c r="C109" s="13" t="s">
        <v>290</v>
      </c>
      <c r="D109" s="19">
        <v>-2312000</v>
      </c>
      <c r="E109" s="19">
        <v>-8922.01</v>
      </c>
      <c r="F109" s="20">
        <v>-3.7699999999999997E-2</v>
      </c>
      <c r="G109" s="14"/>
      <c r="H109" s="1"/>
    </row>
    <row r="110" spans="1:10" ht="13.15" customHeight="1" x14ac:dyDescent="0.2">
      <c r="A110" s="16" t="s">
        <v>295</v>
      </c>
      <c r="B110" s="17" t="s">
        <v>296</v>
      </c>
      <c r="C110" s="13" t="s">
        <v>290</v>
      </c>
      <c r="D110" s="19">
        <v>-546000</v>
      </c>
      <c r="E110" s="19">
        <v>-7884.24</v>
      </c>
      <c r="F110" s="20">
        <v>-3.3300000000000003E-2</v>
      </c>
      <c r="G110" s="14"/>
      <c r="H110" s="1"/>
    </row>
    <row r="111" spans="1:10" ht="13.15" customHeight="1" x14ac:dyDescent="0.2">
      <c r="A111" s="16" t="s">
        <v>297</v>
      </c>
      <c r="B111" s="17" t="s">
        <v>298</v>
      </c>
      <c r="C111" s="13" t="s">
        <v>290</v>
      </c>
      <c r="D111" s="19">
        <v>-398050</v>
      </c>
      <c r="E111" s="19">
        <v>-7548.62</v>
      </c>
      <c r="F111" s="20">
        <v>-3.1899999999999998E-2</v>
      </c>
      <c r="G111" s="14"/>
      <c r="H111" s="1"/>
    </row>
    <row r="112" spans="1:10" ht="13.15" customHeight="1" x14ac:dyDescent="0.2">
      <c r="A112" s="16" t="s">
        <v>299</v>
      </c>
      <c r="B112" s="17" t="s">
        <v>300</v>
      </c>
      <c r="C112" s="13" t="s">
        <v>290</v>
      </c>
      <c r="D112" s="19">
        <v>-571875</v>
      </c>
      <c r="E112" s="19">
        <v>-7296.55</v>
      </c>
      <c r="F112" s="20">
        <v>-3.0800000000000001E-2</v>
      </c>
      <c r="G112" s="14"/>
      <c r="H112" s="1"/>
    </row>
    <row r="113" spans="1:8" ht="13.15" customHeight="1" x14ac:dyDescent="0.2">
      <c r="A113" s="16" t="s">
        <v>301</v>
      </c>
      <c r="B113" s="17" t="s">
        <v>302</v>
      </c>
      <c r="C113" s="13" t="s">
        <v>290</v>
      </c>
      <c r="D113" s="19">
        <v>-1976625</v>
      </c>
      <c r="E113" s="19">
        <v>-7007.53</v>
      </c>
      <c r="F113" s="20">
        <v>-2.9600000000000001E-2</v>
      </c>
      <c r="G113" s="14"/>
      <c r="H113" s="1"/>
    </row>
    <row r="114" spans="1:8" ht="13.15" customHeight="1" x14ac:dyDescent="0.2">
      <c r="A114" s="16" t="s">
        <v>303</v>
      </c>
      <c r="B114" s="17" t="s">
        <v>304</v>
      </c>
      <c r="C114" s="13" t="s">
        <v>290</v>
      </c>
      <c r="D114" s="19">
        <v>-2843500</v>
      </c>
      <c r="E114" s="19">
        <v>-6029.93</v>
      </c>
      <c r="F114" s="20">
        <v>-2.5399999999999999E-2</v>
      </c>
      <c r="G114" s="14"/>
      <c r="H114" s="1"/>
    </row>
    <row r="115" spans="1:8" ht="13.15" customHeight="1" x14ac:dyDescent="0.2">
      <c r="A115" s="16" t="s">
        <v>305</v>
      </c>
      <c r="B115" s="17" t="s">
        <v>306</v>
      </c>
      <c r="C115" s="13" t="s">
        <v>290</v>
      </c>
      <c r="D115" s="19">
        <v>-475500</v>
      </c>
      <c r="E115" s="19">
        <v>-5065.5</v>
      </c>
      <c r="F115" s="20">
        <v>-2.1399999999999999E-2</v>
      </c>
      <c r="G115" s="14"/>
      <c r="H115" s="1"/>
    </row>
    <row r="116" spans="1:8" ht="13.15" customHeight="1" x14ac:dyDescent="0.2">
      <c r="A116" s="16" t="s">
        <v>307</v>
      </c>
      <c r="B116" s="17" t="s">
        <v>308</v>
      </c>
      <c r="C116" s="13" t="s">
        <v>290</v>
      </c>
      <c r="D116" s="19">
        <v>-5521500</v>
      </c>
      <c r="E116" s="19">
        <v>-5018.49</v>
      </c>
      <c r="F116" s="20">
        <v>-2.12E-2</v>
      </c>
      <c r="G116" s="14"/>
      <c r="H116" s="1"/>
    </row>
    <row r="117" spans="1:8" ht="13.15" customHeight="1" x14ac:dyDescent="0.2">
      <c r="A117" s="16" t="s">
        <v>309</v>
      </c>
      <c r="B117" s="17" t="s">
        <v>310</v>
      </c>
      <c r="C117" s="13" t="s">
        <v>290</v>
      </c>
      <c r="D117" s="19">
        <v>-389375</v>
      </c>
      <c r="E117" s="19">
        <v>-4998.41</v>
      </c>
      <c r="F117" s="20">
        <v>-2.1100000000000001E-2</v>
      </c>
      <c r="G117" s="14"/>
      <c r="H117" s="1"/>
    </row>
    <row r="118" spans="1:8" ht="13.15" customHeight="1" x14ac:dyDescent="0.2">
      <c r="A118" s="16" t="s">
        <v>311</v>
      </c>
      <c r="B118" s="17" t="s">
        <v>312</v>
      </c>
      <c r="C118" s="13" t="s">
        <v>290</v>
      </c>
      <c r="D118" s="19">
        <v>-155800</v>
      </c>
      <c r="E118" s="19">
        <v>-4853.17</v>
      </c>
      <c r="F118" s="20">
        <v>-2.0500000000000001E-2</v>
      </c>
      <c r="G118" s="14"/>
      <c r="H118" s="1"/>
    </row>
    <row r="119" spans="1:8" ht="13.15" customHeight="1" x14ac:dyDescent="0.2">
      <c r="A119" s="16" t="s">
        <v>313</v>
      </c>
      <c r="B119" s="17" t="s">
        <v>314</v>
      </c>
      <c r="C119" s="13" t="s">
        <v>290</v>
      </c>
      <c r="D119" s="19">
        <v>-208525</v>
      </c>
      <c r="E119" s="19">
        <v>-3978.87</v>
      </c>
      <c r="F119" s="20">
        <v>-1.6799999999999999E-2</v>
      </c>
      <c r="G119" s="14"/>
      <c r="H119" s="1"/>
    </row>
    <row r="120" spans="1:8" ht="13.15" customHeight="1" x14ac:dyDescent="0.2">
      <c r="A120" s="16" t="s">
        <v>315</v>
      </c>
      <c r="B120" s="17" t="s">
        <v>316</v>
      </c>
      <c r="C120" s="13" t="s">
        <v>290</v>
      </c>
      <c r="D120" s="19">
        <v>-397650</v>
      </c>
      <c r="E120" s="19">
        <v>-3737.71</v>
      </c>
      <c r="F120" s="20">
        <v>-1.5800000000000002E-2</v>
      </c>
      <c r="G120" s="14"/>
      <c r="H120" s="1"/>
    </row>
    <row r="121" spans="1:8" ht="13.15" customHeight="1" x14ac:dyDescent="0.2">
      <c r="A121" s="16" t="s">
        <v>317</v>
      </c>
      <c r="B121" s="17" t="s">
        <v>318</v>
      </c>
      <c r="C121" s="13" t="s">
        <v>290</v>
      </c>
      <c r="D121" s="19">
        <v>-226500</v>
      </c>
      <c r="E121" s="19">
        <v>-3250.73</v>
      </c>
      <c r="F121" s="20">
        <v>-1.37E-2</v>
      </c>
      <c r="G121" s="14"/>
      <c r="H121" s="1"/>
    </row>
    <row r="122" spans="1:8" ht="13.15" customHeight="1" x14ac:dyDescent="0.2">
      <c r="A122" s="16" t="s">
        <v>319</v>
      </c>
      <c r="B122" s="17" t="s">
        <v>320</v>
      </c>
      <c r="C122" s="13" t="s">
        <v>290</v>
      </c>
      <c r="D122" s="19">
        <v>-3110850</v>
      </c>
      <c r="E122" s="19">
        <v>-3016.28</v>
      </c>
      <c r="F122" s="20">
        <v>-1.2699999999999999E-2</v>
      </c>
      <c r="G122" s="14"/>
      <c r="H122" s="1"/>
    </row>
    <row r="123" spans="1:8" ht="13.15" customHeight="1" x14ac:dyDescent="0.2">
      <c r="A123" s="16" t="s">
        <v>321</v>
      </c>
      <c r="B123" s="17" t="s">
        <v>322</v>
      </c>
      <c r="C123" s="13" t="s">
        <v>290</v>
      </c>
      <c r="D123" s="19">
        <v>-2632000</v>
      </c>
      <c r="E123" s="19">
        <v>-2888.09</v>
      </c>
      <c r="F123" s="20">
        <v>-1.2200000000000001E-2</v>
      </c>
      <c r="G123" s="14"/>
      <c r="H123" s="1"/>
    </row>
    <row r="124" spans="1:8" ht="13.15" customHeight="1" x14ac:dyDescent="0.2">
      <c r="A124" s="16" t="s">
        <v>323</v>
      </c>
      <c r="B124" s="17" t="s">
        <v>324</v>
      </c>
      <c r="C124" s="13" t="s">
        <v>290</v>
      </c>
      <c r="D124" s="19">
        <v>-605625</v>
      </c>
      <c r="E124" s="19">
        <v>-2628.11</v>
      </c>
      <c r="F124" s="20">
        <v>-1.11E-2</v>
      </c>
      <c r="G124" s="14"/>
      <c r="H124" s="1"/>
    </row>
    <row r="125" spans="1:8" ht="13.15" customHeight="1" x14ac:dyDescent="0.2">
      <c r="A125" s="16" t="s">
        <v>325</v>
      </c>
      <c r="B125" s="17" t="s">
        <v>326</v>
      </c>
      <c r="C125" s="13" t="s">
        <v>290</v>
      </c>
      <c r="D125" s="19">
        <v>-933075</v>
      </c>
      <c r="E125" s="19">
        <v>-2473.58</v>
      </c>
      <c r="F125" s="20">
        <v>-1.04E-2</v>
      </c>
      <c r="G125" s="14"/>
      <c r="H125" s="1"/>
    </row>
    <row r="126" spans="1:8" ht="13.15" customHeight="1" x14ac:dyDescent="0.2">
      <c r="A126" s="16" t="s">
        <v>327</v>
      </c>
      <c r="B126" s="17" t="s">
        <v>328</v>
      </c>
      <c r="C126" s="13" t="s">
        <v>290</v>
      </c>
      <c r="D126" s="19">
        <v>-73800</v>
      </c>
      <c r="E126" s="19">
        <v>-2313.9299999999998</v>
      </c>
      <c r="F126" s="20">
        <v>-9.7999999999999997E-3</v>
      </c>
      <c r="G126" s="14"/>
      <c r="H126" s="1"/>
    </row>
    <row r="127" spans="1:8" ht="13.15" customHeight="1" x14ac:dyDescent="0.2">
      <c r="A127" s="16" t="s">
        <v>329</v>
      </c>
      <c r="B127" s="17" t="s">
        <v>330</v>
      </c>
      <c r="C127" s="13" t="s">
        <v>290</v>
      </c>
      <c r="D127" s="19">
        <v>-1116000</v>
      </c>
      <c r="E127" s="19">
        <v>-2241.9299999999998</v>
      </c>
      <c r="F127" s="20">
        <v>-9.4999999999999998E-3</v>
      </c>
      <c r="G127" s="14"/>
      <c r="H127" s="1"/>
    </row>
    <row r="128" spans="1:8" ht="13.15" customHeight="1" x14ac:dyDescent="0.2">
      <c r="A128" s="16" t="s">
        <v>331</v>
      </c>
      <c r="B128" s="17" t="s">
        <v>332</v>
      </c>
      <c r="C128" s="13" t="s">
        <v>290</v>
      </c>
      <c r="D128" s="19">
        <v>-51750</v>
      </c>
      <c r="E128" s="19">
        <v>-2258.4699999999998</v>
      </c>
      <c r="F128" s="20">
        <v>-9.4999999999999998E-3</v>
      </c>
      <c r="G128" s="14"/>
      <c r="H128" s="1"/>
    </row>
    <row r="129" spans="1:8" ht="13.15" customHeight="1" x14ac:dyDescent="0.2">
      <c r="A129" s="16" t="s">
        <v>333</v>
      </c>
      <c r="B129" s="17" t="s">
        <v>334</v>
      </c>
      <c r="C129" s="13" t="s">
        <v>290</v>
      </c>
      <c r="D129" s="19">
        <v>-367125</v>
      </c>
      <c r="E129" s="19">
        <v>-2167.3200000000002</v>
      </c>
      <c r="F129" s="20">
        <v>-9.1000000000000004E-3</v>
      </c>
      <c r="G129" s="14"/>
      <c r="H129" s="1"/>
    </row>
    <row r="130" spans="1:8" ht="13.15" customHeight="1" x14ac:dyDescent="0.2">
      <c r="A130" s="16" t="s">
        <v>335</v>
      </c>
      <c r="B130" s="17" t="s">
        <v>336</v>
      </c>
      <c r="C130" s="13" t="s">
        <v>290</v>
      </c>
      <c r="D130" s="19">
        <v>-2884525</v>
      </c>
      <c r="E130" s="19">
        <v>-2020.9</v>
      </c>
      <c r="F130" s="20">
        <v>-8.5000000000000006E-3</v>
      </c>
      <c r="G130" s="14"/>
      <c r="H130" s="1"/>
    </row>
    <row r="131" spans="1:8" ht="13.15" customHeight="1" x14ac:dyDescent="0.2">
      <c r="A131" s="16" t="s">
        <v>337</v>
      </c>
      <c r="B131" s="17" t="s">
        <v>338</v>
      </c>
      <c r="C131" s="13" t="s">
        <v>290</v>
      </c>
      <c r="D131" s="19">
        <v>-105000</v>
      </c>
      <c r="E131" s="19">
        <v>-1917.51</v>
      </c>
      <c r="F131" s="20">
        <v>-8.0999999999999996E-3</v>
      </c>
      <c r="G131" s="14"/>
      <c r="H131" s="1"/>
    </row>
    <row r="132" spans="1:8" ht="13.15" customHeight="1" x14ac:dyDescent="0.2">
      <c r="A132" s="16" t="s">
        <v>339</v>
      </c>
      <c r="B132" s="17" t="s">
        <v>340</v>
      </c>
      <c r="C132" s="13" t="s">
        <v>290</v>
      </c>
      <c r="D132" s="19">
        <v>-149100</v>
      </c>
      <c r="E132" s="19">
        <v>-1906.24</v>
      </c>
      <c r="F132" s="20">
        <v>-8.0000000000000002E-3</v>
      </c>
      <c r="G132" s="14"/>
      <c r="H132" s="1"/>
    </row>
    <row r="133" spans="1:8" ht="13.15" customHeight="1" x14ac:dyDescent="0.2">
      <c r="A133" s="16" t="s">
        <v>341</v>
      </c>
      <c r="B133" s="17" t="s">
        <v>342</v>
      </c>
      <c r="C133" s="13" t="s">
        <v>290</v>
      </c>
      <c r="D133" s="19">
        <v>-416150</v>
      </c>
      <c r="E133" s="19">
        <v>-1860.4</v>
      </c>
      <c r="F133" s="20">
        <v>-7.9000000000000008E-3</v>
      </c>
      <c r="G133" s="14"/>
      <c r="H133" s="1"/>
    </row>
    <row r="134" spans="1:8" ht="13.15" customHeight="1" x14ac:dyDescent="0.2">
      <c r="A134" s="16" t="s">
        <v>343</v>
      </c>
      <c r="B134" s="17" t="s">
        <v>344</v>
      </c>
      <c r="C134" s="13" t="s">
        <v>290</v>
      </c>
      <c r="D134" s="19">
        <v>-23300</v>
      </c>
      <c r="E134" s="19">
        <v>-1665.72</v>
      </c>
      <c r="F134" s="20">
        <v>-7.0000000000000001E-3</v>
      </c>
      <c r="G134" s="14"/>
      <c r="H134" s="1"/>
    </row>
    <row r="135" spans="1:8" ht="13.15" customHeight="1" x14ac:dyDescent="0.2">
      <c r="A135" s="16" t="s">
        <v>345</v>
      </c>
      <c r="B135" s="17" t="s">
        <v>346</v>
      </c>
      <c r="C135" s="13" t="s">
        <v>290</v>
      </c>
      <c r="D135" s="19">
        <v>-13700</v>
      </c>
      <c r="E135" s="19">
        <v>-1607.28</v>
      </c>
      <c r="F135" s="20">
        <v>-6.7999999999999996E-3</v>
      </c>
      <c r="G135" s="14"/>
      <c r="H135" s="1"/>
    </row>
    <row r="136" spans="1:8" ht="13.15" customHeight="1" x14ac:dyDescent="0.2">
      <c r="A136" s="16" t="s">
        <v>347</v>
      </c>
      <c r="B136" s="17" t="s">
        <v>348</v>
      </c>
      <c r="C136" s="13" t="s">
        <v>290</v>
      </c>
      <c r="D136" s="19">
        <v>-965250</v>
      </c>
      <c r="E136" s="19">
        <v>-1307.43</v>
      </c>
      <c r="F136" s="20">
        <v>-5.4999999999999997E-3</v>
      </c>
      <c r="G136" s="14"/>
      <c r="H136" s="1"/>
    </row>
    <row r="137" spans="1:8" ht="13.15" customHeight="1" x14ac:dyDescent="0.2">
      <c r="A137" s="16" t="s">
        <v>349</v>
      </c>
      <c r="B137" s="17" t="s">
        <v>350</v>
      </c>
      <c r="C137" s="13" t="s">
        <v>290</v>
      </c>
      <c r="D137" s="19">
        <v>-514100</v>
      </c>
      <c r="E137" s="19">
        <v>-1283.9100000000001</v>
      </c>
      <c r="F137" s="20">
        <v>-5.4000000000000003E-3</v>
      </c>
      <c r="G137" s="14"/>
      <c r="H137" s="1"/>
    </row>
    <row r="138" spans="1:8" ht="13.15" customHeight="1" x14ac:dyDescent="0.2">
      <c r="A138" s="16" t="s">
        <v>351</v>
      </c>
      <c r="B138" s="17" t="s">
        <v>352</v>
      </c>
      <c r="C138" s="13" t="s">
        <v>290</v>
      </c>
      <c r="D138" s="19">
        <v>-43750</v>
      </c>
      <c r="E138" s="19">
        <v>-1226.23</v>
      </c>
      <c r="F138" s="20">
        <v>-5.1999999999999998E-3</v>
      </c>
      <c r="G138" s="14"/>
      <c r="H138" s="1"/>
    </row>
    <row r="139" spans="1:8" ht="13.15" customHeight="1" x14ac:dyDescent="0.2">
      <c r="A139" s="16" t="s">
        <v>353</v>
      </c>
      <c r="B139" s="17" t="s">
        <v>354</v>
      </c>
      <c r="C139" s="13" t="s">
        <v>290</v>
      </c>
      <c r="D139" s="19">
        <v>-479400</v>
      </c>
      <c r="E139" s="19">
        <v>-1184.69</v>
      </c>
      <c r="F139" s="20">
        <v>-5.0000000000000001E-3</v>
      </c>
      <c r="G139" s="14"/>
      <c r="H139" s="1"/>
    </row>
    <row r="140" spans="1:8" ht="13.15" customHeight="1" x14ac:dyDescent="0.2">
      <c r="A140" s="16" t="s">
        <v>355</v>
      </c>
      <c r="B140" s="17" t="s">
        <v>356</v>
      </c>
      <c r="C140" s="13" t="s">
        <v>290</v>
      </c>
      <c r="D140" s="19">
        <v>-182000</v>
      </c>
      <c r="E140" s="19">
        <v>-1164.8</v>
      </c>
      <c r="F140" s="20">
        <v>-4.8999999999999998E-3</v>
      </c>
      <c r="G140" s="20"/>
      <c r="H140" s="1"/>
    </row>
    <row r="141" spans="1:8" ht="13.15" customHeight="1" x14ac:dyDescent="0.2">
      <c r="A141" s="16" t="s">
        <v>357</v>
      </c>
      <c r="B141" s="17" t="s">
        <v>358</v>
      </c>
      <c r="C141" s="13" t="s">
        <v>290</v>
      </c>
      <c r="D141" s="19">
        <v>-19500</v>
      </c>
      <c r="E141" s="19">
        <v>-1120.57</v>
      </c>
      <c r="F141" s="20">
        <v>-4.7000000000000002E-3</v>
      </c>
      <c r="G141" s="14"/>
      <c r="H141" s="1"/>
    </row>
    <row r="142" spans="1:8" ht="13.15" customHeight="1" x14ac:dyDescent="0.2">
      <c r="A142" s="16" t="s">
        <v>359</v>
      </c>
      <c r="B142" s="17" t="s">
        <v>360</v>
      </c>
      <c r="C142" s="13" t="s">
        <v>290</v>
      </c>
      <c r="D142" s="19">
        <v>-1539650</v>
      </c>
      <c r="E142" s="19">
        <v>-1085.3</v>
      </c>
      <c r="F142" s="20">
        <v>-4.5999999999999999E-3</v>
      </c>
      <c r="G142" s="14"/>
      <c r="H142" s="1"/>
    </row>
    <row r="143" spans="1:8" ht="13.15" customHeight="1" x14ac:dyDescent="0.2">
      <c r="A143" s="16" t="s">
        <v>361</v>
      </c>
      <c r="B143" s="17" t="s">
        <v>362</v>
      </c>
      <c r="C143" s="13" t="s">
        <v>290</v>
      </c>
      <c r="D143" s="19">
        <v>-347200</v>
      </c>
      <c r="E143" s="19">
        <v>-1096.28</v>
      </c>
      <c r="F143" s="20">
        <v>-4.5999999999999999E-3</v>
      </c>
      <c r="G143" s="14"/>
      <c r="H143" s="1"/>
    </row>
    <row r="144" spans="1:8" ht="13.15" customHeight="1" x14ac:dyDescent="0.2">
      <c r="A144" s="16" t="s">
        <v>363</v>
      </c>
      <c r="B144" s="17" t="s">
        <v>364</v>
      </c>
      <c r="C144" s="13" t="s">
        <v>290</v>
      </c>
      <c r="D144" s="19">
        <v>-23800</v>
      </c>
      <c r="E144" s="19">
        <v>-1055.1300000000001</v>
      </c>
      <c r="F144" s="20">
        <v>-4.4999999999999997E-3</v>
      </c>
      <c r="G144" s="14"/>
      <c r="H144" s="1"/>
    </row>
    <row r="145" spans="1:8" ht="13.15" customHeight="1" x14ac:dyDescent="0.2">
      <c r="A145" s="16" t="s">
        <v>365</v>
      </c>
      <c r="B145" s="17" t="s">
        <v>366</v>
      </c>
      <c r="C145" s="13" t="s">
        <v>290</v>
      </c>
      <c r="D145" s="19">
        <v>-25900</v>
      </c>
      <c r="E145" s="19">
        <v>-1045.76</v>
      </c>
      <c r="F145" s="20">
        <v>-4.4000000000000003E-3</v>
      </c>
      <c r="G145" s="14"/>
      <c r="H145" s="1"/>
    </row>
    <row r="146" spans="1:8" ht="13.15" customHeight="1" x14ac:dyDescent="0.2">
      <c r="A146" s="16" t="s">
        <v>367</v>
      </c>
      <c r="B146" s="17" t="s">
        <v>368</v>
      </c>
      <c r="C146" s="13" t="s">
        <v>290</v>
      </c>
      <c r="D146" s="19">
        <v>-23275</v>
      </c>
      <c r="E146" s="19">
        <v>-1024.6099999999999</v>
      </c>
      <c r="F146" s="20">
        <v>-4.3E-3</v>
      </c>
      <c r="G146" s="14"/>
      <c r="H146" s="1"/>
    </row>
    <row r="147" spans="1:8" ht="13.15" customHeight="1" x14ac:dyDescent="0.2">
      <c r="A147" s="16" t="s">
        <v>369</v>
      </c>
      <c r="B147" s="17" t="s">
        <v>370</v>
      </c>
      <c r="C147" s="13" t="s">
        <v>290</v>
      </c>
      <c r="D147" s="19">
        <v>-13700</v>
      </c>
      <c r="E147" s="19">
        <v>-985.85</v>
      </c>
      <c r="F147" s="20">
        <v>-4.1999999999999997E-3</v>
      </c>
      <c r="G147" s="14"/>
      <c r="H147" s="1"/>
    </row>
    <row r="148" spans="1:8" ht="13.15" customHeight="1" x14ac:dyDescent="0.2">
      <c r="A148" s="16" t="s">
        <v>371</v>
      </c>
      <c r="B148" s="17" t="s">
        <v>372</v>
      </c>
      <c r="C148" s="13" t="s">
        <v>290</v>
      </c>
      <c r="D148" s="19">
        <v>-176000</v>
      </c>
      <c r="E148" s="19">
        <v>-982.08</v>
      </c>
      <c r="F148" s="20">
        <v>-4.1000000000000003E-3</v>
      </c>
      <c r="G148" s="14"/>
      <c r="H148" s="1"/>
    </row>
    <row r="149" spans="1:8" ht="13.15" customHeight="1" x14ac:dyDescent="0.2">
      <c r="A149" s="16" t="s">
        <v>373</v>
      </c>
      <c r="B149" s="17" t="s">
        <v>374</v>
      </c>
      <c r="C149" s="13" t="s">
        <v>290</v>
      </c>
      <c r="D149" s="19">
        <v>-507600</v>
      </c>
      <c r="E149" s="19">
        <v>-943.27</v>
      </c>
      <c r="F149" s="20">
        <v>-4.0000000000000001E-3</v>
      </c>
      <c r="G149" s="14"/>
      <c r="H149" s="1"/>
    </row>
    <row r="150" spans="1:8" ht="13.15" customHeight="1" x14ac:dyDescent="0.2">
      <c r="A150" s="16" t="s">
        <v>375</v>
      </c>
      <c r="B150" s="17" t="s">
        <v>376</v>
      </c>
      <c r="C150" s="13" t="s">
        <v>290</v>
      </c>
      <c r="D150" s="19">
        <v>-247650</v>
      </c>
      <c r="E150" s="19">
        <v>-838.67</v>
      </c>
      <c r="F150" s="20">
        <v>-3.5000000000000001E-3</v>
      </c>
      <c r="G150" s="14"/>
      <c r="H150" s="1"/>
    </row>
    <row r="151" spans="1:8" ht="13.15" customHeight="1" x14ac:dyDescent="0.2">
      <c r="A151" s="16" t="s">
        <v>377</v>
      </c>
      <c r="B151" s="17" t="s">
        <v>378</v>
      </c>
      <c r="C151" s="13" t="s">
        <v>290</v>
      </c>
      <c r="D151" s="19">
        <v>-232500</v>
      </c>
      <c r="E151" s="19">
        <v>-808.05</v>
      </c>
      <c r="F151" s="20">
        <v>-3.3999999999999998E-3</v>
      </c>
      <c r="G151" s="14"/>
      <c r="H151" s="1"/>
    </row>
    <row r="152" spans="1:8" ht="13.15" customHeight="1" x14ac:dyDescent="0.2">
      <c r="A152" s="16" t="s">
        <v>379</v>
      </c>
      <c r="B152" s="17" t="s">
        <v>380</v>
      </c>
      <c r="C152" s="13" t="s">
        <v>290</v>
      </c>
      <c r="D152" s="19">
        <v>-43000</v>
      </c>
      <c r="E152" s="19">
        <v>-753.53</v>
      </c>
      <c r="F152" s="20">
        <v>-3.2000000000000002E-3</v>
      </c>
      <c r="G152" s="14"/>
      <c r="H152" s="1"/>
    </row>
    <row r="153" spans="1:8" ht="13.15" customHeight="1" x14ac:dyDescent="0.2">
      <c r="A153" s="16" t="s">
        <v>381</v>
      </c>
      <c r="B153" s="17" t="s">
        <v>382</v>
      </c>
      <c r="C153" s="13" t="s">
        <v>290</v>
      </c>
      <c r="D153" s="19">
        <v>-58050</v>
      </c>
      <c r="E153" s="19">
        <v>-737.41</v>
      </c>
      <c r="F153" s="20">
        <v>-3.0999999999999999E-3</v>
      </c>
      <c r="G153" s="14"/>
      <c r="H153" s="1"/>
    </row>
    <row r="154" spans="1:8" ht="13.15" customHeight="1" x14ac:dyDescent="0.2">
      <c r="A154" s="16" t="s">
        <v>383</v>
      </c>
      <c r="B154" s="17" t="s">
        <v>384</v>
      </c>
      <c r="C154" s="13" t="s">
        <v>290</v>
      </c>
      <c r="D154" s="19">
        <v>-25250</v>
      </c>
      <c r="E154" s="19">
        <v>-712.5</v>
      </c>
      <c r="F154" s="20">
        <v>-3.0000000000000001E-3</v>
      </c>
      <c r="G154" s="14"/>
      <c r="H154" s="1"/>
    </row>
    <row r="155" spans="1:8" ht="13.15" customHeight="1" x14ac:dyDescent="0.2">
      <c r="A155" s="16" t="s">
        <v>385</v>
      </c>
      <c r="B155" s="17" t="s">
        <v>386</v>
      </c>
      <c r="C155" s="13" t="s">
        <v>290</v>
      </c>
      <c r="D155" s="19">
        <v>-159600</v>
      </c>
      <c r="E155" s="19">
        <v>-696.81</v>
      </c>
      <c r="F155" s="20">
        <v>-2.8999999999999998E-3</v>
      </c>
      <c r="G155" s="14"/>
      <c r="H155" s="1"/>
    </row>
    <row r="156" spans="1:8" ht="13.15" customHeight="1" x14ac:dyDescent="0.2">
      <c r="A156" s="16" t="s">
        <v>387</v>
      </c>
      <c r="B156" s="17" t="s">
        <v>388</v>
      </c>
      <c r="C156" s="13" t="s">
        <v>290</v>
      </c>
      <c r="D156" s="19">
        <v>-182500</v>
      </c>
      <c r="E156" s="19">
        <v>-659.01</v>
      </c>
      <c r="F156" s="20">
        <v>-2.8E-3</v>
      </c>
      <c r="G156" s="14"/>
      <c r="H156" s="1"/>
    </row>
    <row r="157" spans="1:8" ht="13.15" customHeight="1" x14ac:dyDescent="0.2">
      <c r="A157" s="16" t="s">
        <v>389</v>
      </c>
      <c r="B157" s="17" t="s">
        <v>390</v>
      </c>
      <c r="C157" s="13" t="s">
        <v>290</v>
      </c>
      <c r="D157" s="19">
        <v>-129375</v>
      </c>
      <c r="E157" s="19">
        <v>-668.61</v>
      </c>
      <c r="F157" s="20">
        <v>-2.8E-3</v>
      </c>
      <c r="G157" s="14"/>
      <c r="H157" s="1"/>
    </row>
    <row r="158" spans="1:8" ht="13.15" customHeight="1" x14ac:dyDescent="0.2">
      <c r="A158" s="16" t="s">
        <v>391</v>
      </c>
      <c r="B158" s="17" t="s">
        <v>392</v>
      </c>
      <c r="C158" s="13" t="s">
        <v>290</v>
      </c>
      <c r="D158" s="19">
        <v>-140000</v>
      </c>
      <c r="E158" s="19">
        <v>-542.85</v>
      </c>
      <c r="F158" s="20">
        <v>-2.3E-3</v>
      </c>
      <c r="G158" s="14"/>
      <c r="H158" s="1"/>
    </row>
    <row r="159" spans="1:8" ht="13.15" customHeight="1" x14ac:dyDescent="0.2">
      <c r="A159" s="16" t="s">
        <v>393</v>
      </c>
      <c r="B159" s="17" t="s">
        <v>394</v>
      </c>
      <c r="C159" s="13" t="s">
        <v>290</v>
      </c>
      <c r="D159" s="19">
        <v>-58500</v>
      </c>
      <c r="E159" s="19">
        <v>-525.1</v>
      </c>
      <c r="F159" s="20">
        <v>-2.2000000000000001E-3</v>
      </c>
      <c r="G159" s="14"/>
      <c r="H159" s="1"/>
    </row>
    <row r="160" spans="1:8" ht="13.15" customHeight="1" x14ac:dyDescent="0.2">
      <c r="A160" s="16" t="s">
        <v>395</v>
      </c>
      <c r="B160" s="17" t="s">
        <v>396</v>
      </c>
      <c r="C160" s="13" t="s">
        <v>290</v>
      </c>
      <c r="D160" s="19">
        <v>-318200</v>
      </c>
      <c r="E160" s="19">
        <v>-463.14</v>
      </c>
      <c r="F160" s="20">
        <v>-2E-3</v>
      </c>
      <c r="G160" s="14"/>
      <c r="H160" s="1"/>
    </row>
    <row r="161" spans="1:8" ht="13.15" customHeight="1" x14ac:dyDescent="0.2">
      <c r="A161" s="16" t="s">
        <v>397</v>
      </c>
      <c r="B161" s="17" t="s">
        <v>398</v>
      </c>
      <c r="C161" s="13" t="s">
        <v>290</v>
      </c>
      <c r="D161" s="19">
        <v>-3800</v>
      </c>
      <c r="E161" s="19">
        <v>-442.89</v>
      </c>
      <c r="F161" s="20">
        <v>-1.9E-3</v>
      </c>
      <c r="G161" s="14"/>
      <c r="H161" s="1"/>
    </row>
    <row r="162" spans="1:8" ht="13.15" customHeight="1" x14ac:dyDescent="0.2">
      <c r="A162" s="16" t="s">
        <v>399</v>
      </c>
      <c r="B162" s="17" t="s">
        <v>400</v>
      </c>
      <c r="C162" s="13" t="s">
        <v>290</v>
      </c>
      <c r="D162" s="19">
        <v>-24150</v>
      </c>
      <c r="E162" s="19">
        <v>-438.32</v>
      </c>
      <c r="F162" s="20">
        <v>-1.8E-3</v>
      </c>
      <c r="G162" s="14"/>
      <c r="H162" s="1"/>
    </row>
    <row r="163" spans="1:8" ht="13.15" customHeight="1" x14ac:dyDescent="0.2">
      <c r="A163" s="16" t="s">
        <v>401</v>
      </c>
      <c r="B163" s="17" t="s">
        <v>402</v>
      </c>
      <c r="C163" s="13" t="s">
        <v>290</v>
      </c>
      <c r="D163" s="19">
        <v>-144000</v>
      </c>
      <c r="E163" s="19">
        <v>-393.36</v>
      </c>
      <c r="F163" s="20">
        <v>-1.6999999999999999E-3</v>
      </c>
      <c r="G163" s="14"/>
      <c r="H163" s="1"/>
    </row>
    <row r="164" spans="1:8" ht="13.15" customHeight="1" x14ac:dyDescent="0.2">
      <c r="A164" s="16" t="s">
        <v>403</v>
      </c>
      <c r="B164" s="17" t="s">
        <v>404</v>
      </c>
      <c r="C164" s="13" t="s">
        <v>290</v>
      </c>
      <c r="D164" s="19">
        <v>-289575</v>
      </c>
      <c r="E164" s="19">
        <v>-293.95</v>
      </c>
      <c r="F164" s="20">
        <v>-1.1999999999999999E-3</v>
      </c>
      <c r="G164" s="14"/>
      <c r="H164" s="1"/>
    </row>
    <row r="165" spans="1:8" ht="13.15" customHeight="1" x14ac:dyDescent="0.2">
      <c r="A165" s="16" t="s">
        <v>405</v>
      </c>
      <c r="B165" s="17" t="s">
        <v>406</v>
      </c>
      <c r="C165" s="13" t="s">
        <v>290</v>
      </c>
      <c r="D165" s="19">
        <v>-2200</v>
      </c>
      <c r="E165" s="19">
        <v>-294.49</v>
      </c>
      <c r="F165" s="20">
        <v>-1.1999999999999999E-3</v>
      </c>
      <c r="G165" s="14"/>
      <c r="H165" s="1"/>
    </row>
    <row r="166" spans="1:8" ht="13.15" customHeight="1" x14ac:dyDescent="0.2">
      <c r="A166" s="16" t="s">
        <v>407</v>
      </c>
      <c r="B166" s="17" t="s">
        <v>408</v>
      </c>
      <c r="C166" s="13" t="s">
        <v>290</v>
      </c>
      <c r="D166" s="19">
        <v>-25350</v>
      </c>
      <c r="E166" s="19">
        <v>-266.44</v>
      </c>
      <c r="F166" s="20">
        <v>-1.1000000000000001E-3</v>
      </c>
      <c r="G166" s="14"/>
      <c r="H166" s="1"/>
    </row>
    <row r="167" spans="1:8" ht="13.15" customHeight="1" x14ac:dyDescent="0.2">
      <c r="A167" s="16" t="s">
        <v>409</v>
      </c>
      <c r="B167" s="17" t="s">
        <v>410</v>
      </c>
      <c r="C167" s="13" t="s">
        <v>290</v>
      </c>
      <c r="D167" s="19">
        <v>-24650</v>
      </c>
      <c r="E167" s="19">
        <v>-271.52</v>
      </c>
      <c r="F167" s="20">
        <v>-1.1000000000000001E-3</v>
      </c>
      <c r="G167" s="14"/>
      <c r="H167" s="1"/>
    </row>
    <row r="168" spans="1:8" ht="13.15" customHeight="1" x14ac:dyDescent="0.2">
      <c r="A168" s="16" t="s">
        <v>411</v>
      </c>
      <c r="B168" s="17" t="s">
        <v>412</v>
      </c>
      <c r="C168" s="13" t="s">
        <v>290</v>
      </c>
      <c r="D168" s="19">
        <v>-23850</v>
      </c>
      <c r="E168" s="19">
        <v>-215.22</v>
      </c>
      <c r="F168" s="20">
        <v>-8.9999999999999998E-4</v>
      </c>
      <c r="G168" s="14"/>
      <c r="H168" s="1"/>
    </row>
    <row r="169" spans="1:8" ht="13.15" customHeight="1" x14ac:dyDescent="0.2">
      <c r="A169" s="16" t="s">
        <v>413</v>
      </c>
      <c r="B169" s="17" t="s">
        <v>414</v>
      </c>
      <c r="C169" s="13" t="s">
        <v>290</v>
      </c>
      <c r="D169" s="19">
        <v>-3400</v>
      </c>
      <c r="E169" s="19">
        <v>-222.39</v>
      </c>
      <c r="F169" s="20">
        <v>-8.9999999999999998E-4</v>
      </c>
      <c r="G169" s="14"/>
      <c r="H169" s="1"/>
    </row>
    <row r="170" spans="1:8" ht="13.15" customHeight="1" x14ac:dyDescent="0.2">
      <c r="A170" s="16" t="s">
        <v>415</v>
      </c>
      <c r="B170" s="17" t="s">
        <v>416</v>
      </c>
      <c r="C170" s="13" t="s">
        <v>290</v>
      </c>
      <c r="D170" s="19">
        <v>-16500</v>
      </c>
      <c r="E170" s="19">
        <v>-155.49</v>
      </c>
      <c r="F170" s="20">
        <v>-6.9999999999999999E-4</v>
      </c>
      <c r="G170" s="14"/>
      <c r="H170" s="1"/>
    </row>
    <row r="171" spans="1:8" ht="13.15" customHeight="1" x14ac:dyDescent="0.2">
      <c r="A171" s="16" t="s">
        <v>417</v>
      </c>
      <c r="B171" s="17" t="s">
        <v>418</v>
      </c>
      <c r="C171" s="13" t="s">
        <v>290</v>
      </c>
      <c r="D171" s="19">
        <v>-70325</v>
      </c>
      <c r="E171" s="19">
        <v>-174.73</v>
      </c>
      <c r="F171" s="20">
        <v>-6.9999999999999999E-4</v>
      </c>
      <c r="G171" s="14"/>
      <c r="H171" s="1"/>
    </row>
    <row r="172" spans="1:8" ht="13.15" customHeight="1" x14ac:dyDescent="0.2">
      <c r="A172" s="16" t="s">
        <v>419</v>
      </c>
      <c r="B172" s="17" t="s">
        <v>420</v>
      </c>
      <c r="C172" s="13" t="s">
        <v>290</v>
      </c>
      <c r="D172" s="19">
        <v>-684200</v>
      </c>
      <c r="E172" s="19">
        <v>-138.13999999999999</v>
      </c>
      <c r="F172" s="20">
        <v>-5.9999999999999995E-4</v>
      </c>
      <c r="G172" s="14"/>
      <c r="H172" s="1"/>
    </row>
    <row r="173" spans="1:8" ht="13.15" customHeight="1" x14ac:dyDescent="0.2">
      <c r="A173" s="16" t="s">
        <v>421</v>
      </c>
      <c r="B173" s="17" t="s">
        <v>422</v>
      </c>
      <c r="C173" s="13" t="s">
        <v>290</v>
      </c>
      <c r="D173" s="19">
        <v>-13200</v>
      </c>
      <c r="E173" s="19">
        <v>-151.91</v>
      </c>
      <c r="F173" s="20">
        <v>-5.9999999999999995E-4</v>
      </c>
      <c r="G173" s="14"/>
      <c r="H173" s="1"/>
    </row>
    <row r="174" spans="1:8" ht="13.15" customHeight="1" x14ac:dyDescent="0.2">
      <c r="A174" s="16" t="s">
        <v>423</v>
      </c>
      <c r="B174" s="17" t="s">
        <v>424</v>
      </c>
      <c r="C174" s="13" t="s">
        <v>290</v>
      </c>
      <c r="D174" s="19">
        <v>-8625</v>
      </c>
      <c r="E174" s="19">
        <v>-113.44</v>
      </c>
      <c r="F174" s="20">
        <v>-5.0000000000000001E-4</v>
      </c>
      <c r="G174" s="14"/>
      <c r="H174" s="1"/>
    </row>
    <row r="175" spans="1:8" ht="13.15" customHeight="1" x14ac:dyDescent="0.2">
      <c r="A175" s="16" t="s">
        <v>425</v>
      </c>
      <c r="B175" s="17" t="s">
        <v>426</v>
      </c>
      <c r="C175" s="13" t="s">
        <v>290</v>
      </c>
      <c r="D175" s="19">
        <v>-32400</v>
      </c>
      <c r="E175" s="19">
        <v>-117.26</v>
      </c>
      <c r="F175" s="20">
        <v>-5.0000000000000001E-4</v>
      </c>
      <c r="G175" s="14"/>
      <c r="H175" s="1"/>
    </row>
    <row r="176" spans="1:8" ht="13.15" customHeight="1" x14ac:dyDescent="0.2">
      <c r="A176" s="16" t="s">
        <v>427</v>
      </c>
      <c r="B176" s="17" t="s">
        <v>428</v>
      </c>
      <c r="C176" s="13" t="s">
        <v>290</v>
      </c>
      <c r="D176" s="19">
        <v>-32400</v>
      </c>
      <c r="E176" s="19">
        <v>-118.23</v>
      </c>
      <c r="F176" s="20">
        <v>-5.0000000000000001E-4</v>
      </c>
      <c r="G176" s="14"/>
      <c r="H176" s="1"/>
    </row>
    <row r="177" spans="1:8" ht="13.15" customHeight="1" x14ac:dyDescent="0.2">
      <c r="A177" s="16" t="s">
        <v>429</v>
      </c>
      <c r="B177" s="17" t="s">
        <v>430</v>
      </c>
      <c r="C177" s="13" t="s">
        <v>290</v>
      </c>
      <c r="D177" s="19">
        <v>-6875</v>
      </c>
      <c r="E177" s="19">
        <v>-126.57</v>
      </c>
      <c r="F177" s="20">
        <v>-5.0000000000000001E-4</v>
      </c>
      <c r="G177" s="14"/>
      <c r="H177" s="1"/>
    </row>
    <row r="178" spans="1:8" ht="13.15" customHeight="1" x14ac:dyDescent="0.2">
      <c r="A178" s="16" t="s">
        <v>431</v>
      </c>
      <c r="B178" s="17" t="s">
        <v>432</v>
      </c>
      <c r="C178" s="13" t="s">
        <v>290</v>
      </c>
      <c r="D178" s="19">
        <v>-4500</v>
      </c>
      <c r="E178" s="19">
        <v>-82.08</v>
      </c>
      <c r="F178" s="20">
        <v>-2.9999999999999997E-4</v>
      </c>
      <c r="G178" s="14"/>
      <c r="H178" s="1"/>
    </row>
    <row r="179" spans="1:8" ht="13.15" customHeight="1" x14ac:dyDescent="0.2">
      <c r="A179" s="16" t="s">
        <v>433</v>
      </c>
      <c r="B179" s="17" t="s">
        <v>434</v>
      </c>
      <c r="C179" s="13" t="s">
        <v>290</v>
      </c>
      <c r="D179" s="19">
        <v>-10000</v>
      </c>
      <c r="E179" s="19">
        <v>-44.41</v>
      </c>
      <c r="F179" s="20">
        <v>-2.0000000000000001E-4</v>
      </c>
      <c r="G179" s="14"/>
      <c r="H179" s="1"/>
    </row>
    <row r="180" spans="1:8" ht="13.15" customHeight="1" x14ac:dyDescent="0.2">
      <c r="A180" s="16" t="s">
        <v>435</v>
      </c>
      <c r="B180" s="17" t="s">
        <v>436</v>
      </c>
      <c r="C180" s="13" t="s">
        <v>290</v>
      </c>
      <c r="D180" s="19">
        <v>-100</v>
      </c>
      <c r="E180" s="19">
        <v>-13.46</v>
      </c>
      <c r="F180" s="20">
        <v>-1E-4</v>
      </c>
      <c r="G180" s="14"/>
      <c r="H180" s="1"/>
    </row>
    <row r="181" spans="1:8" ht="13.15" customHeight="1" x14ac:dyDescent="0.2">
      <c r="A181" s="16" t="s">
        <v>437</v>
      </c>
      <c r="B181" s="17" t="s">
        <v>438</v>
      </c>
      <c r="C181" s="13" t="s">
        <v>290</v>
      </c>
      <c r="D181" s="19">
        <v>-1700</v>
      </c>
      <c r="E181" s="19">
        <v>-18.829999999999998</v>
      </c>
      <c r="F181" s="20">
        <v>-1E-4</v>
      </c>
      <c r="G181" s="14"/>
      <c r="H181" s="1"/>
    </row>
    <row r="182" spans="1:8" ht="13.15" customHeight="1" x14ac:dyDescent="0.2">
      <c r="A182" s="16" t="s">
        <v>439</v>
      </c>
      <c r="B182" s="17" t="s">
        <v>440</v>
      </c>
      <c r="C182" s="13" t="s">
        <v>290</v>
      </c>
      <c r="D182" s="19">
        <v>-350</v>
      </c>
      <c r="E182" s="19">
        <v>-6.2</v>
      </c>
      <c r="F182" s="20" t="s">
        <v>220</v>
      </c>
      <c r="G182" s="14"/>
      <c r="H182" s="1"/>
    </row>
    <row r="183" spans="1:8" ht="13.15" customHeight="1" x14ac:dyDescent="0.2">
      <c r="A183" s="16" t="s">
        <v>441</v>
      </c>
      <c r="B183" s="17" t="s">
        <v>442</v>
      </c>
      <c r="C183" s="13" t="s">
        <v>290</v>
      </c>
      <c r="D183" s="19">
        <v>-500</v>
      </c>
      <c r="E183" s="19">
        <v>-7.31</v>
      </c>
      <c r="F183" s="20" t="s">
        <v>220</v>
      </c>
      <c r="G183" s="14"/>
      <c r="H183" s="1"/>
    </row>
    <row r="184" spans="1:8" ht="13.15" customHeight="1" x14ac:dyDescent="0.2">
      <c r="A184" s="16" t="s">
        <v>443</v>
      </c>
      <c r="B184" s="17" t="s">
        <v>444</v>
      </c>
      <c r="C184" s="13" t="s">
        <v>290</v>
      </c>
      <c r="D184" s="19">
        <v>-625</v>
      </c>
      <c r="E184" s="19">
        <v>-9.83</v>
      </c>
      <c r="F184" s="20" t="s">
        <v>220</v>
      </c>
      <c r="G184" s="14"/>
      <c r="H184" s="1"/>
    </row>
    <row r="185" spans="1:8" ht="13.15" customHeight="1" x14ac:dyDescent="0.2">
      <c r="A185" s="1"/>
      <c r="B185" s="21" t="s">
        <v>227</v>
      </c>
      <c r="C185" s="22"/>
      <c r="D185" s="22"/>
      <c r="E185" s="23">
        <v>-158148.1</v>
      </c>
      <c r="F185" s="24">
        <v>-0.66710000000000003</v>
      </c>
      <c r="G185" s="25"/>
      <c r="H185" s="1"/>
    </row>
    <row r="186" spans="1:8" ht="13.15" customHeight="1" x14ac:dyDescent="0.2">
      <c r="A186" s="1"/>
      <c r="B186" s="21" t="s">
        <v>230</v>
      </c>
      <c r="C186" s="22"/>
      <c r="D186" s="27"/>
      <c r="E186" s="23">
        <v>-158148.1</v>
      </c>
      <c r="F186" s="24">
        <v>-0.66710000000000003</v>
      </c>
      <c r="G186" s="25"/>
      <c r="H186" s="1"/>
    </row>
    <row r="188" spans="1:8" x14ac:dyDescent="0.2">
      <c r="B188" s="3" t="s">
        <v>445</v>
      </c>
    </row>
    <row r="189" spans="1:8" x14ac:dyDescent="0.2">
      <c r="B189" s="3" t="s">
        <v>446</v>
      </c>
    </row>
    <row r="190" spans="1:8" x14ac:dyDescent="0.2">
      <c r="B190" s="3" t="s">
        <v>447</v>
      </c>
    </row>
    <row r="191" spans="1:8" x14ac:dyDescent="0.2">
      <c r="B191" s="3" t="s">
        <v>448</v>
      </c>
    </row>
    <row r="193" spans="2:8" x14ac:dyDescent="0.2">
      <c r="B193" s="41" t="s">
        <v>449</v>
      </c>
      <c r="C193" s="42"/>
      <c r="D193" s="42"/>
      <c r="E193" s="42"/>
      <c r="F193" s="42"/>
      <c r="G193" s="43"/>
      <c r="H193" s="44"/>
    </row>
    <row r="194" spans="2:8" x14ac:dyDescent="0.2">
      <c r="B194" s="45" t="s">
        <v>450</v>
      </c>
      <c r="C194" s="46"/>
      <c r="D194" s="47"/>
      <c r="E194" s="47"/>
      <c r="F194" s="46"/>
      <c r="G194" s="48"/>
      <c r="H194" s="49"/>
    </row>
    <row r="195" spans="2:8" ht="36" x14ac:dyDescent="0.2">
      <c r="B195" s="50" t="s">
        <v>451</v>
      </c>
      <c r="C195" s="50" t="s">
        <v>452</v>
      </c>
      <c r="D195" s="51" t="s">
        <v>453</v>
      </c>
      <c r="E195" s="51" t="s">
        <v>453</v>
      </c>
      <c r="F195" s="51" t="s">
        <v>454</v>
      </c>
      <c r="G195" s="48"/>
      <c r="H195" s="49"/>
    </row>
    <row r="196" spans="2:8" x14ac:dyDescent="0.2">
      <c r="B196" s="50"/>
      <c r="C196" s="50"/>
      <c r="D196" s="51" t="s">
        <v>455</v>
      </c>
      <c r="E196" s="51" t="s">
        <v>456</v>
      </c>
      <c r="F196" s="51" t="s">
        <v>455</v>
      </c>
      <c r="G196" s="48"/>
      <c r="H196" s="49"/>
    </row>
    <row r="197" spans="2:8" x14ac:dyDescent="0.2">
      <c r="B197" s="50" t="s">
        <v>229</v>
      </c>
      <c r="C197" s="50" t="s">
        <v>229</v>
      </c>
      <c r="D197" s="50" t="s">
        <v>229</v>
      </c>
      <c r="E197" s="50" t="s">
        <v>229</v>
      </c>
      <c r="F197" s="50" t="s">
        <v>229</v>
      </c>
      <c r="G197" s="48"/>
      <c r="H197" s="49"/>
    </row>
    <row r="198" spans="2:8" x14ac:dyDescent="0.2">
      <c r="B198" s="52"/>
      <c r="C198" s="46"/>
      <c r="D198" s="46"/>
      <c r="E198" s="46"/>
      <c r="F198" s="46"/>
      <c r="G198" s="48"/>
      <c r="H198" s="49"/>
    </row>
    <row r="199" spans="2:8" x14ac:dyDescent="0.2">
      <c r="B199" s="52" t="s">
        <v>457</v>
      </c>
      <c r="C199" s="46"/>
      <c r="D199" s="46"/>
      <c r="E199" s="46"/>
      <c r="F199" s="46"/>
      <c r="G199" s="48"/>
      <c r="H199" s="49"/>
    </row>
    <row r="200" spans="2:8" x14ac:dyDescent="0.2">
      <c r="B200" s="45"/>
      <c r="C200" s="46"/>
      <c r="D200" s="46"/>
      <c r="E200" s="46"/>
      <c r="F200" s="46"/>
      <c r="G200" s="48"/>
      <c r="H200" s="49"/>
    </row>
    <row r="201" spans="2:8" x14ac:dyDescent="0.2">
      <c r="B201" s="52" t="s">
        <v>458</v>
      </c>
      <c r="C201" s="46"/>
      <c r="D201" s="53"/>
      <c r="E201" s="46"/>
      <c r="F201" s="46"/>
      <c r="G201" s="48"/>
      <c r="H201" s="49"/>
    </row>
    <row r="202" spans="2:8" x14ac:dyDescent="0.2">
      <c r="B202" s="54" t="s">
        <v>459</v>
      </c>
      <c r="C202" s="55">
        <v>46112</v>
      </c>
      <c r="D202" s="55">
        <v>46142</v>
      </c>
      <c r="E202" s="46"/>
      <c r="F202" s="56"/>
      <c r="G202" s="48"/>
      <c r="H202" s="49"/>
    </row>
    <row r="203" spans="2:8" x14ac:dyDescent="0.2">
      <c r="B203" s="54" t="s">
        <v>460</v>
      </c>
      <c r="C203" s="57">
        <v>11.809799999999999</v>
      </c>
      <c r="D203" s="57">
        <v>11.8621</v>
      </c>
      <c r="E203" s="46"/>
      <c r="F203" s="56"/>
      <c r="G203" s="48"/>
      <c r="H203" s="49"/>
    </row>
    <row r="204" spans="2:8" x14ac:dyDescent="0.2">
      <c r="B204" s="54" t="s">
        <v>461</v>
      </c>
      <c r="C204" s="57">
        <v>11.710699999999999</v>
      </c>
      <c r="D204" s="57">
        <v>11.758900000000001</v>
      </c>
      <c r="E204" s="46"/>
      <c r="F204" s="56"/>
      <c r="G204" s="48"/>
      <c r="H204" s="49"/>
    </row>
    <row r="205" spans="2:8" x14ac:dyDescent="0.2">
      <c r="B205" s="45"/>
      <c r="C205" s="46"/>
      <c r="D205" s="46"/>
      <c r="E205" s="46"/>
      <c r="F205" s="56"/>
      <c r="G205" s="48"/>
      <c r="H205" s="49"/>
    </row>
    <row r="206" spans="2:8" x14ac:dyDescent="0.2">
      <c r="B206" s="52" t="s">
        <v>462</v>
      </c>
      <c r="C206" s="58"/>
      <c r="D206" s="58"/>
      <c r="E206" s="58"/>
      <c r="F206" s="56"/>
      <c r="G206" s="48"/>
      <c r="H206" s="49"/>
    </row>
    <row r="207" spans="2:8" x14ac:dyDescent="0.2">
      <c r="B207" s="52"/>
      <c r="C207" s="58"/>
      <c r="D207" s="58"/>
      <c r="E207" s="58"/>
      <c r="F207" s="46"/>
      <c r="G207" s="48"/>
      <c r="H207" s="49"/>
    </row>
    <row r="208" spans="2:8" x14ac:dyDescent="0.2">
      <c r="B208" s="52" t="s">
        <v>463</v>
      </c>
      <c r="C208" s="58"/>
      <c r="D208" s="58"/>
      <c r="E208" s="58"/>
      <c r="F208" s="46"/>
      <c r="G208" s="48"/>
      <c r="H208" s="49"/>
    </row>
    <row r="209" spans="2:8" x14ac:dyDescent="0.2">
      <c r="B209" s="52"/>
      <c r="C209" s="58"/>
      <c r="D209" s="58"/>
      <c r="E209" s="58"/>
      <c r="F209" s="46"/>
      <c r="G209" s="59"/>
      <c r="H209" s="60"/>
    </row>
    <row r="210" spans="2:8" x14ac:dyDescent="0.2">
      <c r="B210" s="52" t="s">
        <v>464</v>
      </c>
      <c r="C210" s="58"/>
      <c r="D210" s="61"/>
      <c r="E210" s="62"/>
      <c r="F210" s="63"/>
      <c r="G210" s="48"/>
      <c r="H210" s="60"/>
    </row>
    <row r="211" spans="2:8" x14ac:dyDescent="0.2">
      <c r="B211" s="64" t="s">
        <v>465</v>
      </c>
      <c r="C211" s="58"/>
      <c r="D211" s="58"/>
      <c r="E211" s="61"/>
      <c r="F211" s="46"/>
      <c r="G211" s="48"/>
      <c r="H211" s="60"/>
    </row>
    <row r="212" spans="2:8" x14ac:dyDescent="0.2">
      <c r="B212" s="52"/>
      <c r="C212" s="58"/>
      <c r="D212" s="58"/>
      <c r="E212" s="58"/>
      <c r="F212" s="58"/>
      <c r="G212" s="58"/>
      <c r="H212" s="60"/>
    </row>
    <row r="213" spans="2:8" x14ac:dyDescent="0.2">
      <c r="B213" s="52" t="s">
        <v>466</v>
      </c>
      <c r="C213" s="58"/>
      <c r="D213" s="58"/>
      <c r="E213" s="58"/>
      <c r="F213" s="58"/>
      <c r="G213" s="58"/>
      <c r="H213" s="60"/>
    </row>
    <row r="214" spans="2:8" x14ac:dyDescent="0.2">
      <c r="B214" s="52"/>
      <c r="C214" s="58"/>
      <c r="D214" s="58"/>
      <c r="E214" s="58"/>
      <c r="F214" s="58"/>
      <c r="G214" s="58"/>
      <c r="H214" s="60"/>
    </row>
    <row r="215" spans="2:8" x14ac:dyDescent="0.2">
      <c r="B215" s="52" t="s">
        <v>467</v>
      </c>
      <c r="C215" s="58"/>
      <c r="D215" s="61"/>
      <c r="E215" s="61"/>
      <c r="F215" s="58"/>
      <c r="G215" s="58"/>
      <c r="H215" s="60"/>
    </row>
    <row r="216" spans="2:8" x14ac:dyDescent="0.2">
      <c r="B216" s="52"/>
      <c r="C216" s="58"/>
      <c r="D216" s="58"/>
      <c r="E216" s="58"/>
      <c r="F216" s="58"/>
      <c r="G216" s="58"/>
      <c r="H216" s="60"/>
    </row>
    <row r="217" spans="2:8" x14ac:dyDescent="0.2">
      <c r="B217" s="52" t="s">
        <v>468</v>
      </c>
      <c r="C217" s="58"/>
      <c r="D217" s="58"/>
      <c r="E217" s="65"/>
      <c r="F217" s="46"/>
      <c r="G217" s="48"/>
      <c r="H217" s="60"/>
    </row>
    <row r="218" spans="2:8" x14ac:dyDescent="0.2">
      <c r="B218" s="52"/>
      <c r="C218" s="61"/>
      <c r="D218" s="58"/>
      <c r="E218" s="66"/>
      <c r="F218" s="48"/>
      <c r="G218" s="48"/>
      <c r="H218" s="49"/>
    </row>
    <row r="219" spans="2:8" x14ac:dyDescent="0.2">
      <c r="B219" s="67" t="s">
        <v>469</v>
      </c>
      <c r="C219" s="58"/>
      <c r="D219" s="58"/>
      <c r="E219" s="58"/>
      <c r="F219" s="46"/>
      <c r="G219" s="48"/>
      <c r="H219" s="49"/>
    </row>
    <row r="220" spans="2:8" x14ac:dyDescent="0.2">
      <c r="B220" s="67"/>
      <c r="C220" s="58"/>
      <c r="D220" s="58"/>
      <c r="E220" s="48"/>
      <c r="F220" s="48"/>
      <c r="G220" s="48"/>
      <c r="H220" s="49"/>
    </row>
    <row r="221" spans="2:8" x14ac:dyDescent="0.2">
      <c r="B221" s="67" t="s">
        <v>470</v>
      </c>
      <c r="C221" s="58"/>
      <c r="D221" s="58"/>
      <c r="E221" s="48"/>
      <c r="F221" s="48"/>
      <c r="G221" s="48"/>
      <c r="H221" s="49"/>
    </row>
    <row r="222" spans="2:8" x14ac:dyDescent="0.2">
      <c r="B222" s="67"/>
      <c r="C222" s="58"/>
      <c r="D222" s="58"/>
      <c r="E222" s="48"/>
      <c r="F222" s="48"/>
      <c r="G222" s="48"/>
      <c r="H222" s="49"/>
    </row>
    <row r="223" spans="2:8" x14ac:dyDescent="0.2">
      <c r="B223" s="52" t="s">
        <v>471</v>
      </c>
      <c r="C223" s="58"/>
      <c r="D223" s="58"/>
      <c r="E223" s="58"/>
      <c r="F223" s="46"/>
      <c r="G223" s="48"/>
      <c r="H223" s="49"/>
    </row>
    <row r="224" spans="2:8" x14ac:dyDescent="0.2">
      <c r="B224" s="64"/>
      <c r="C224" s="68"/>
      <c r="D224" s="68"/>
      <c r="E224" s="68"/>
      <c r="F224" s="69"/>
      <c r="G224" s="48"/>
      <c r="H224" s="49"/>
    </row>
    <row r="225" spans="2:8" x14ac:dyDescent="0.2">
      <c r="B225" s="64" t="s">
        <v>472</v>
      </c>
      <c r="C225" s="68"/>
      <c r="D225" s="68"/>
      <c r="E225" s="68"/>
      <c r="F225" s="69"/>
      <c r="G225" s="48"/>
      <c r="H225" s="49"/>
    </row>
    <row r="226" spans="2:8" x14ac:dyDescent="0.2">
      <c r="B226" s="64"/>
      <c r="C226" s="68"/>
      <c r="D226" s="68"/>
      <c r="E226" s="68"/>
      <c r="F226" s="69"/>
      <c r="G226" s="48"/>
      <c r="H226" s="49"/>
    </row>
    <row r="227" spans="2:8" x14ac:dyDescent="0.2">
      <c r="B227" s="52" t="s">
        <v>473</v>
      </c>
      <c r="C227" s="68"/>
      <c r="D227" s="68"/>
      <c r="E227" s="68"/>
      <c r="F227" s="46"/>
      <c r="G227" s="48"/>
      <c r="H227" s="49"/>
    </row>
    <row r="228" spans="2:8" x14ac:dyDescent="0.2">
      <c r="B228" s="64"/>
      <c r="C228" s="68"/>
      <c r="D228" s="68"/>
      <c r="E228" s="68"/>
      <c r="F228" s="69"/>
      <c r="G228" s="69"/>
      <c r="H228" s="49"/>
    </row>
    <row r="229" spans="2:8" ht="36" x14ac:dyDescent="0.2">
      <c r="B229" s="70" t="s">
        <v>3</v>
      </c>
      <c r="C229" s="71" t="s">
        <v>474</v>
      </c>
      <c r="D229" s="71" t="s">
        <v>475</v>
      </c>
      <c r="E229" s="72" t="s">
        <v>6</v>
      </c>
      <c r="F229" s="73" t="s">
        <v>284</v>
      </c>
      <c r="G229" s="72" t="s">
        <v>285</v>
      </c>
      <c r="H229" s="71" t="s">
        <v>476</v>
      </c>
    </row>
    <row r="230" spans="2:8" ht="15" customHeight="1" x14ac:dyDescent="0.2">
      <c r="B230" s="74" t="s">
        <v>22</v>
      </c>
      <c r="C230" s="75">
        <v>802.90547809650764</v>
      </c>
      <c r="D230" s="75">
        <v>776.1</v>
      </c>
      <c r="E230" s="76">
        <v>-1875500</v>
      </c>
      <c r="F230" s="76">
        <v>-14555.76</v>
      </c>
      <c r="G230" s="77">
        <v>-6.1400000000000003E-2</v>
      </c>
      <c r="H230" s="78">
        <v>32790.015535500002</v>
      </c>
    </row>
    <row r="231" spans="2:8" x14ac:dyDescent="0.2">
      <c r="B231" s="74" t="s">
        <v>28</v>
      </c>
      <c r="C231" s="75">
        <v>1365.7320285333333</v>
      </c>
      <c r="D231" s="75">
        <v>1270.7</v>
      </c>
      <c r="E231" s="76">
        <v>-787500</v>
      </c>
      <c r="F231" s="76">
        <v>-10006.76</v>
      </c>
      <c r="G231" s="77">
        <v>-4.2200000000000001E-2</v>
      </c>
      <c r="H231" s="79"/>
    </row>
    <row r="232" spans="2:8" x14ac:dyDescent="0.2">
      <c r="B232" s="74" t="s">
        <v>15</v>
      </c>
      <c r="C232" s="75">
        <v>378.71147897923873</v>
      </c>
      <c r="D232" s="75">
        <v>385.9</v>
      </c>
      <c r="E232" s="76">
        <v>-2312000</v>
      </c>
      <c r="F232" s="76">
        <v>-8922.01</v>
      </c>
      <c r="G232" s="77">
        <v>-3.7699999999999997E-2</v>
      </c>
      <c r="H232" s="79"/>
    </row>
    <row r="233" spans="2:8" x14ac:dyDescent="0.2">
      <c r="B233" s="74" t="s">
        <v>35</v>
      </c>
      <c r="C233" s="75">
        <v>1373.7659998168499</v>
      </c>
      <c r="D233" s="75">
        <v>1444</v>
      </c>
      <c r="E233" s="76">
        <v>-546000</v>
      </c>
      <c r="F233" s="76">
        <v>-7884.24</v>
      </c>
      <c r="G233" s="77">
        <v>-3.3300000000000003E-2</v>
      </c>
      <c r="H233" s="79"/>
    </row>
    <row r="234" spans="2:8" x14ac:dyDescent="0.2">
      <c r="B234" s="74" t="s">
        <v>31</v>
      </c>
      <c r="C234" s="75">
        <v>1853.0455613365154</v>
      </c>
      <c r="D234" s="75">
        <v>1896.4</v>
      </c>
      <c r="E234" s="76">
        <v>-398050</v>
      </c>
      <c r="F234" s="76">
        <v>-7548.62</v>
      </c>
      <c r="G234" s="77">
        <v>-3.1899999999999998E-2</v>
      </c>
      <c r="H234" s="79"/>
    </row>
    <row r="235" spans="2:8" x14ac:dyDescent="0.2">
      <c r="B235" s="74" t="s">
        <v>25</v>
      </c>
      <c r="C235" s="75">
        <v>1384.1267441486339</v>
      </c>
      <c r="D235" s="75">
        <v>1275.9000000000001</v>
      </c>
      <c r="E235" s="76">
        <v>-571875</v>
      </c>
      <c r="F235" s="76">
        <v>-7296.55</v>
      </c>
      <c r="G235" s="77">
        <v>-3.0800000000000001E-2</v>
      </c>
      <c r="H235" s="79"/>
    </row>
    <row r="236" spans="2:8" x14ac:dyDescent="0.2">
      <c r="B236" s="74" t="s">
        <v>43</v>
      </c>
      <c r="C236" s="75">
        <v>338.2352341288813</v>
      </c>
      <c r="D236" s="75">
        <v>354.52</v>
      </c>
      <c r="E236" s="76">
        <v>-1976625</v>
      </c>
      <c r="F236" s="76">
        <v>-7007.53</v>
      </c>
      <c r="G236" s="77">
        <v>-2.9600000000000001E-2</v>
      </c>
      <c r="H236" s="79"/>
    </row>
    <row r="237" spans="2:8" x14ac:dyDescent="0.2">
      <c r="B237" s="74" t="s">
        <v>47</v>
      </c>
      <c r="C237" s="75">
        <v>212.73151953578338</v>
      </c>
      <c r="D237" s="75">
        <v>212.06</v>
      </c>
      <c r="E237" s="76">
        <v>-2843500</v>
      </c>
      <c r="F237" s="76">
        <v>-6029.93</v>
      </c>
      <c r="G237" s="77">
        <v>-2.5399999999999999E-2</v>
      </c>
      <c r="H237" s="79"/>
    </row>
    <row r="238" spans="2:8" x14ac:dyDescent="0.2">
      <c r="B238" s="74" t="s">
        <v>51</v>
      </c>
      <c r="C238" s="75">
        <v>1089.7887222502629</v>
      </c>
      <c r="D238" s="75">
        <v>1065.3</v>
      </c>
      <c r="E238" s="76">
        <v>-475500</v>
      </c>
      <c r="F238" s="76">
        <v>-5065.5</v>
      </c>
      <c r="G238" s="77">
        <v>-2.1399999999999999E-2</v>
      </c>
      <c r="H238" s="79"/>
    </row>
    <row r="239" spans="2:8" x14ac:dyDescent="0.2">
      <c r="B239" s="74" t="s">
        <v>54</v>
      </c>
      <c r="C239" s="75">
        <v>89.514715403422983</v>
      </c>
      <c r="D239" s="75">
        <v>90.89</v>
      </c>
      <c r="E239" s="76">
        <v>-5521500</v>
      </c>
      <c r="F239" s="76">
        <v>-5018.49</v>
      </c>
      <c r="G239" s="77">
        <v>-2.12E-2</v>
      </c>
      <c r="H239" s="79"/>
    </row>
    <row r="240" spans="2:8" x14ac:dyDescent="0.2">
      <c r="B240" s="74" t="s">
        <v>25</v>
      </c>
      <c r="C240" s="75">
        <v>1327.5641409438201</v>
      </c>
      <c r="D240" s="75">
        <v>1283.7</v>
      </c>
      <c r="E240" s="76">
        <v>-389375</v>
      </c>
      <c r="F240" s="76">
        <v>-4998.41</v>
      </c>
      <c r="G240" s="77">
        <v>-2.1100000000000001E-2</v>
      </c>
      <c r="H240" s="79"/>
    </row>
    <row r="241" spans="2:8" x14ac:dyDescent="0.2">
      <c r="B241" s="74" t="s">
        <v>39</v>
      </c>
      <c r="C241" s="75">
        <v>3161.7600240051347</v>
      </c>
      <c r="D241" s="75">
        <v>3115</v>
      </c>
      <c r="E241" s="76">
        <v>-155800</v>
      </c>
      <c r="F241" s="76">
        <v>-4853.17</v>
      </c>
      <c r="G241" s="77">
        <v>-2.0500000000000001E-2</v>
      </c>
      <c r="H241" s="79"/>
    </row>
    <row r="242" spans="2:8" x14ac:dyDescent="0.2">
      <c r="B242" s="74" t="s">
        <v>31</v>
      </c>
      <c r="C242" s="75">
        <v>1860.6172729408943</v>
      </c>
      <c r="D242" s="75">
        <v>1908.1</v>
      </c>
      <c r="E242" s="76">
        <v>-208525</v>
      </c>
      <c r="F242" s="76">
        <v>-3978.87</v>
      </c>
      <c r="G242" s="77">
        <v>-1.6799999999999999E-2</v>
      </c>
      <c r="H242" s="79"/>
    </row>
    <row r="243" spans="2:8" x14ac:dyDescent="0.2">
      <c r="B243" s="74" t="s">
        <v>58</v>
      </c>
      <c r="C243" s="75">
        <v>1037.2251000125739</v>
      </c>
      <c r="D243" s="75">
        <v>939.95</v>
      </c>
      <c r="E243" s="76">
        <v>-397650</v>
      </c>
      <c r="F243" s="76">
        <v>-3737.71</v>
      </c>
      <c r="G243" s="77">
        <v>-1.5800000000000002E-2</v>
      </c>
      <c r="H243" s="79"/>
    </row>
    <row r="244" spans="2:8" x14ac:dyDescent="0.2">
      <c r="B244" s="74" t="s">
        <v>35</v>
      </c>
      <c r="C244" s="75">
        <v>1376.0417673289182</v>
      </c>
      <c r="D244" s="75">
        <v>1435.2</v>
      </c>
      <c r="E244" s="76">
        <v>-226500</v>
      </c>
      <c r="F244" s="76">
        <v>-3250.73</v>
      </c>
      <c r="G244" s="77">
        <v>-1.37E-2</v>
      </c>
      <c r="H244" s="79"/>
    </row>
    <row r="245" spans="2:8" x14ac:dyDescent="0.2">
      <c r="B245" s="74" t="s">
        <v>69</v>
      </c>
      <c r="C245" s="75">
        <v>97.296249105549933</v>
      </c>
      <c r="D245" s="75">
        <v>96.96</v>
      </c>
      <c r="E245" s="76">
        <v>-3110850</v>
      </c>
      <c r="F245" s="76">
        <v>-3016.28</v>
      </c>
      <c r="G245" s="77">
        <v>-1.2699999999999999E-2</v>
      </c>
      <c r="H245" s="79"/>
    </row>
    <row r="246" spans="2:8" x14ac:dyDescent="0.2">
      <c r="B246" s="74" t="s">
        <v>73</v>
      </c>
      <c r="C246" s="75">
        <v>114.4576623100304</v>
      </c>
      <c r="D246" s="75">
        <v>109.73</v>
      </c>
      <c r="E246" s="76">
        <v>-2632000</v>
      </c>
      <c r="F246" s="76">
        <v>-2888.09</v>
      </c>
      <c r="G246" s="77">
        <v>-1.2200000000000001E-2</v>
      </c>
      <c r="H246" s="79"/>
    </row>
    <row r="247" spans="2:8" x14ac:dyDescent="0.2">
      <c r="B247" s="74" t="s">
        <v>62</v>
      </c>
      <c r="C247" s="75">
        <v>448.9578367141383</v>
      </c>
      <c r="D247" s="75">
        <v>433.95</v>
      </c>
      <c r="E247" s="76">
        <v>-605625</v>
      </c>
      <c r="F247" s="76">
        <v>-2628.11</v>
      </c>
      <c r="G247" s="77">
        <v>-1.11E-2</v>
      </c>
      <c r="H247" s="79"/>
    </row>
    <row r="248" spans="2:8" x14ac:dyDescent="0.2">
      <c r="B248" s="74" t="s">
        <v>79</v>
      </c>
      <c r="C248" s="75">
        <v>281.7326291562843</v>
      </c>
      <c r="D248" s="75">
        <v>265.10000000000002</v>
      </c>
      <c r="E248" s="76">
        <v>-933075</v>
      </c>
      <c r="F248" s="76">
        <v>-2473.58</v>
      </c>
      <c r="G248" s="77">
        <v>-1.04E-2</v>
      </c>
      <c r="H248" s="79"/>
    </row>
    <row r="249" spans="2:8" x14ac:dyDescent="0.2">
      <c r="B249" s="74" t="s">
        <v>39</v>
      </c>
      <c r="C249" s="75">
        <v>3095.5181349593495</v>
      </c>
      <c r="D249" s="75">
        <v>3135.4</v>
      </c>
      <c r="E249" s="76">
        <v>-73800</v>
      </c>
      <c r="F249" s="76">
        <v>-2313.9299999999998</v>
      </c>
      <c r="G249" s="77">
        <v>-9.7999999999999997E-3</v>
      </c>
      <c r="H249" s="79"/>
    </row>
    <row r="250" spans="2:8" x14ac:dyDescent="0.2">
      <c r="B250" s="74" t="s">
        <v>89</v>
      </c>
      <c r="C250" s="75">
        <v>174.90513258064516</v>
      </c>
      <c r="D250" s="75">
        <v>200.89</v>
      </c>
      <c r="E250" s="76">
        <v>-1116000</v>
      </c>
      <c r="F250" s="76">
        <v>-2241.9299999999998</v>
      </c>
      <c r="G250" s="77">
        <v>-9.4999999999999998E-3</v>
      </c>
      <c r="H250" s="79"/>
    </row>
    <row r="251" spans="2:8" x14ac:dyDescent="0.2">
      <c r="B251" s="74" t="s">
        <v>86</v>
      </c>
      <c r="C251" s="75">
        <v>4372.3961779710144</v>
      </c>
      <c r="D251" s="75">
        <v>4364.2</v>
      </c>
      <c r="E251" s="76">
        <v>-51750</v>
      </c>
      <c r="F251" s="76">
        <v>-2258.4699999999998</v>
      </c>
      <c r="G251" s="77">
        <v>-9.4999999999999998E-3</v>
      </c>
      <c r="H251" s="79"/>
    </row>
    <row r="252" spans="2:8" x14ac:dyDescent="0.2">
      <c r="B252" s="74" t="s">
        <v>92</v>
      </c>
      <c r="C252" s="75">
        <v>600.42907617296567</v>
      </c>
      <c r="D252" s="75">
        <v>590.35</v>
      </c>
      <c r="E252" s="76">
        <v>-367125</v>
      </c>
      <c r="F252" s="76">
        <v>-2167.3200000000002</v>
      </c>
      <c r="G252" s="77">
        <v>-9.1000000000000004E-3</v>
      </c>
      <c r="H252" s="79"/>
    </row>
    <row r="253" spans="2:8" x14ac:dyDescent="0.2">
      <c r="B253" s="74" t="s">
        <v>66</v>
      </c>
      <c r="C253" s="75">
        <v>68.76874437905721</v>
      </c>
      <c r="D253" s="75">
        <v>70.06</v>
      </c>
      <c r="E253" s="76">
        <v>-2884525</v>
      </c>
      <c r="F253" s="76">
        <v>-2020.9</v>
      </c>
      <c r="G253" s="77">
        <v>-8.5000000000000006E-3</v>
      </c>
      <c r="H253" s="79"/>
    </row>
    <row r="254" spans="2:8" x14ac:dyDescent="0.2">
      <c r="B254" s="74" t="s">
        <v>82</v>
      </c>
      <c r="C254" s="75">
        <v>1648.8879834285715</v>
      </c>
      <c r="D254" s="75">
        <v>1826.2</v>
      </c>
      <c r="E254" s="76">
        <v>-105000</v>
      </c>
      <c r="F254" s="76">
        <v>-1917.51</v>
      </c>
      <c r="G254" s="77">
        <v>-8.0999999999999996E-3</v>
      </c>
      <c r="H254" s="79"/>
    </row>
    <row r="255" spans="2:8" x14ac:dyDescent="0.2">
      <c r="B255" s="74" t="s">
        <v>28</v>
      </c>
      <c r="C255" s="75">
        <v>1327.0816183098591</v>
      </c>
      <c r="D255" s="75">
        <v>1278.5</v>
      </c>
      <c r="E255" s="76">
        <v>-149100</v>
      </c>
      <c r="F255" s="76">
        <v>-1906.24</v>
      </c>
      <c r="G255" s="77">
        <v>-8.0000000000000002E-3</v>
      </c>
      <c r="H255" s="79"/>
    </row>
    <row r="256" spans="2:8" x14ac:dyDescent="0.2">
      <c r="B256" s="74" t="s">
        <v>107</v>
      </c>
      <c r="C256" s="75">
        <v>437.31372264808363</v>
      </c>
      <c r="D256" s="75">
        <v>447.05</v>
      </c>
      <c r="E256" s="76">
        <v>-416150</v>
      </c>
      <c r="F256" s="76">
        <v>-1860.4</v>
      </c>
      <c r="G256" s="77">
        <v>-7.9000000000000008E-3</v>
      </c>
      <c r="H256" s="79"/>
    </row>
    <row r="257" spans="2:8" x14ac:dyDescent="0.2">
      <c r="B257" s="74" t="s">
        <v>76</v>
      </c>
      <c r="C257" s="75">
        <v>7259.6973793991419</v>
      </c>
      <c r="D257" s="75">
        <v>7149</v>
      </c>
      <c r="E257" s="76">
        <v>-23300</v>
      </c>
      <c r="F257" s="76">
        <v>-1665.72</v>
      </c>
      <c r="G257" s="77">
        <v>-7.0000000000000001E-3</v>
      </c>
      <c r="H257" s="79"/>
    </row>
    <row r="258" spans="2:8" x14ac:dyDescent="0.2">
      <c r="B258" s="74" t="s">
        <v>100</v>
      </c>
      <c r="C258" s="75">
        <v>12237.729879562045</v>
      </c>
      <c r="D258" s="75">
        <v>11732</v>
      </c>
      <c r="E258" s="76">
        <v>-13700</v>
      </c>
      <c r="F258" s="76">
        <v>-1607.28</v>
      </c>
      <c r="G258" s="77">
        <v>-6.7999999999999996E-3</v>
      </c>
      <c r="H258" s="79"/>
    </row>
    <row r="259" spans="2:8" x14ac:dyDescent="0.2">
      <c r="B259" s="74" t="s">
        <v>115</v>
      </c>
      <c r="C259" s="75">
        <v>142.94688182336182</v>
      </c>
      <c r="D259" s="75">
        <v>135.44999999999999</v>
      </c>
      <c r="E259" s="76">
        <v>-965250</v>
      </c>
      <c r="F259" s="76">
        <v>-1307.43</v>
      </c>
      <c r="G259" s="77">
        <v>-5.4999999999999997E-3</v>
      </c>
      <c r="H259" s="79"/>
    </row>
    <row r="260" spans="2:8" x14ac:dyDescent="0.2">
      <c r="B260" s="74" t="s">
        <v>111</v>
      </c>
      <c r="C260" s="75">
        <v>260.61237831161253</v>
      </c>
      <c r="D260" s="75">
        <v>249.74</v>
      </c>
      <c r="E260" s="76">
        <v>-514100</v>
      </c>
      <c r="F260" s="76">
        <v>-1283.9100000000001</v>
      </c>
      <c r="G260" s="77">
        <v>-5.4000000000000003E-3</v>
      </c>
      <c r="H260" s="79"/>
    </row>
    <row r="261" spans="2:8" x14ac:dyDescent="0.2">
      <c r="B261" s="74" t="s">
        <v>104</v>
      </c>
      <c r="C261" s="75">
        <v>2781.6656864000001</v>
      </c>
      <c r="D261" s="75">
        <v>2802.8</v>
      </c>
      <c r="E261" s="76">
        <v>-43750</v>
      </c>
      <c r="F261" s="76">
        <v>-1226.23</v>
      </c>
      <c r="G261" s="77">
        <v>-5.1999999999999998E-3</v>
      </c>
      <c r="H261" s="79"/>
    </row>
    <row r="262" spans="2:8" x14ac:dyDescent="0.2">
      <c r="B262" s="74" t="s">
        <v>118</v>
      </c>
      <c r="C262" s="75">
        <v>242.18025296203587</v>
      </c>
      <c r="D262" s="75">
        <v>247.12</v>
      </c>
      <c r="E262" s="76">
        <v>-479400</v>
      </c>
      <c r="F262" s="76">
        <v>-1184.69</v>
      </c>
      <c r="G262" s="77">
        <v>-5.0000000000000001E-3</v>
      </c>
      <c r="H262" s="79"/>
    </row>
    <row r="263" spans="2:8" x14ac:dyDescent="0.2">
      <c r="B263" s="74" t="s">
        <v>121</v>
      </c>
      <c r="C263" s="75">
        <v>650.78071758241754</v>
      </c>
      <c r="D263" s="75">
        <v>640</v>
      </c>
      <c r="E263" s="76">
        <v>-182000</v>
      </c>
      <c r="F263" s="76">
        <v>-1164.8</v>
      </c>
      <c r="G263" s="77">
        <v>-4.8999999999999998E-3</v>
      </c>
      <c r="H263" s="79"/>
    </row>
    <row r="264" spans="2:8" x14ac:dyDescent="0.2">
      <c r="B264" s="74" t="s">
        <v>125</v>
      </c>
      <c r="C264" s="75">
        <v>5736.0063717948715</v>
      </c>
      <c r="D264" s="75">
        <v>5746.5</v>
      </c>
      <c r="E264" s="76">
        <v>-19500</v>
      </c>
      <c r="F264" s="76">
        <v>-1120.57</v>
      </c>
      <c r="G264" s="77">
        <v>-4.7000000000000002E-3</v>
      </c>
      <c r="H264" s="79"/>
    </row>
    <row r="265" spans="2:8" x14ac:dyDescent="0.2">
      <c r="B265" s="74" t="s">
        <v>66</v>
      </c>
      <c r="C265" s="75">
        <v>69.815568674698795</v>
      </c>
      <c r="D265" s="75">
        <v>70.489999999999995</v>
      </c>
      <c r="E265" s="76">
        <v>-1539650</v>
      </c>
      <c r="F265" s="76">
        <v>-1085.3</v>
      </c>
      <c r="G265" s="77">
        <v>-4.5999999999999999E-3</v>
      </c>
      <c r="H265" s="79"/>
    </row>
    <row r="266" spans="2:8" x14ac:dyDescent="0.2">
      <c r="B266" s="74" t="s">
        <v>129</v>
      </c>
      <c r="C266" s="75">
        <v>308.27738617511523</v>
      </c>
      <c r="D266" s="75">
        <v>315.75</v>
      </c>
      <c r="E266" s="76">
        <v>-347200</v>
      </c>
      <c r="F266" s="76">
        <v>-1096.28</v>
      </c>
      <c r="G266" s="77">
        <v>-4.5999999999999999E-3</v>
      </c>
      <c r="H266" s="79"/>
    </row>
    <row r="267" spans="2:8" x14ac:dyDescent="0.2">
      <c r="B267" s="74" t="s">
        <v>96</v>
      </c>
      <c r="C267" s="75">
        <v>4455.0338025210085</v>
      </c>
      <c r="D267" s="75">
        <v>4433.3</v>
      </c>
      <c r="E267" s="76">
        <v>-23800</v>
      </c>
      <c r="F267" s="76">
        <v>-1055.1300000000001</v>
      </c>
      <c r="G267" s="77">
        <v>-4.4999999999999997E-3</v>
      </c>
      <c r="H267" s="79"/>
    </row>
    <row r="268" spans="2:8" x14ac:dyDescent="0.2">
      <c r="B268" s="74" t="s">
        <v>133</v>
      </c>
      <c r="C268" s="75">
        <v>4063.0249664092662</v>
      </c>
      <c r="D268" s="75">
        <v>4037.7</v>
      </c>
      <c r="E268" s="76">
        <v>-25900</v>
      </c>
      <c r="F268" s="76">
        <v>-1045.76</v>
      </c>
      <c r="G268" s="77">
        <v>-4.4000000000000003E-3</v>
      </c>
      <c r="H268" s="79"/>
    </row>
    <row r="269" spans="2:8" x14ac:dyDescent="0.2">
      <c r="B269" s="74" t="s">
        <v>96</v>
      </c>
      <c r="C269" s="75">
        <v>4510.0090290010739</v>
      </c>
      <c r="D269" s="75">
        <v>4402.2</v>
      </c>
      <c r="E269" s="76">
        <v>-23275</v>
      </c>
      <c r="F269" s="76">
        <v>-1024.6099999999999</v>
      </c>
      <c r="G269" s="77">
        <v>-4.3E-3</v>
      </c>
      <c r="H269" s="79"/>
    </row>
    <row r="270" spans="2:8" x14ac:dyDescent="0.2">
      <c r="B270" s="74" t="s">
        <v>76</v>
      </c>
      <c r="C270" s="75">
        <v>7164.7992153284667</v>
      </c>
      <c r="D270" s="75">
        <v>7196</v>
      </c>
      <c r="E270" s="76">
        <v>-13700</v>
      </c>
      <c r="F270" s="76">
        <v>-985.85</v>
      </c>
      <c r="G270" s="77">
        <v>-4.1999999999999997E-3</v>
      </c>
      <c r="H270" s="79"/>
    </row>
    <row r="271" spans="2:8" x14ac:dyDescent="0.2">
      <c r="B271" s="74" t="s">
        <v>137</v>
      </c>
      <c r="C271" s="75">
        <v>556.72663806818184</v>
      </c>
      <c r="D271" s="75">
        <v>558</v>
      </c>
      <c r="E271" s="76">
        <v>-176000</v>
      </c>
      <c r="F271" s="76">
        <v>-982.08</v>
      </c>
      <c r="G271" s="77">
        <v>-4.1000000000000003E-3</v>
      </c>
      <c r="H271" s="79"/>
    </row>
    <row r="272" spans="2:8" x14ac:dyDescent="0.2">
      <c r="B272" s="74" t="s">
        <v>140</v>
      </c>
      <c r="C272" s="75">
        <v>178.43756574074075</v>
      </c>
      <c r="D272" s="75">
        <v>185.83</v>
      </c>
      <c r="E272" s="76">
        <v>-507600</v>
      </c>
      <c r="F272" s="76">
        <v>-943.27</v>
      </c>
      <c r="G272" s="77">
        <v>-4.0000000000000001E-3</v>
      </c>
      <c r="H272" s="79"/>
    </row>
    <row r="273" spans="2:8" x14ac:dyDescent="0.2">
      <c r="B273" s="74" t="s">
        <v>19</v>
      </c>
      <c r="C273" s="75">
        <v>319.51921284070261</v>
      </c>
      <c r="D273" s="75">
        <v>338.65</v>
      </c>
      <c r="E273" s="76">
        <v>-247650</v>
      </c>
      <c r="F273" s="76">
        <v>-838.67</v>
      </c>
      <c r="G273" s="77">
        <v>-3.5000000000000001E-3</v>
      </c>
      <c r="H273" s="79"/>
    </row>
    <row r="274" spans="2:8" x14ac:dyDescent="0.2">
      <c r="B274" s="74" t="s">
        <v>143</v>
      </c>
      <c r="C274" s="75">
        <v>347.27395999999999</v>
      </c>
      <c r="D274" s="75">
        <v>347.55</v>
      </c>
      <c r="E274" s="76">
        <v>-232500</v>
      </c>
      <c r="F274" s="76">
        <v>-808.05</v>
      </c>
      <c r="G274" s="77">
        <v>-3.3999999999999998E-3</v>
      </c>
      <c r="H274" s="79"/>
    </row>
    <row r="275" spans="2:8" x14ac:dyDescent="0.2">
      <c r="B275" s="74" t="s">
        <v>146</v>
      </c>
      <c r="C275" s="75">
        <v>1814.6831169767443</v>
      </c>
      <c r="D275" s="75">
        <v>1752.4</v>
      </c>
      <c r="E275" s="76">
        <v>-43000</v>
      </c>
      <c r="F275" s="76">
        <v>-753.53</v>
      </c>
      <c r="G275" s="77">
        <v>-3.2000000000000002E-3</v>
      </c>
      <c r="H275" s="79"/>
    </row>
    <row r="276" spans="2:8" x14ac:dyDescent="0.2">
      <c r="B276" s="74" t="s">
        <v>149</v>
      </c>
      <c r="C276" s="75">
        <v>1271.3488372093022</v>
      </c>
      <c r="D276" s="75">
        <v>1270.3</v>
      </c>
      <c r="E276" s="76">
        <v>-58050</v>
      </c>
      <c r="F276" s="76">
        <v>-737.41</v>
      </c>
      <c r="G276" s="77">
        <v>-3.0999999999999999E-3</v>
      </c>
      <c r="H276" s="79"/>
    </row>
    <row r="277" spans="2:8" x14ac:dyDescent="0.2">
      <c r="B277" s="74" t="s">
        <v>104</v>
      </c>
      <c r="C277" s="75">
        <v>2802.2088982178216</v>
      </c>
      <c r="D277" s="75">
        <v>2821.8</v>
      </c>
      <c r="E277" s="76">
        <v>-25250</v>
      </c>
      <c r="F277" s="76">
        <v>-712.5</v>
      </c>
      <c r="G277" s="77">
        <v>-3.0000000000000001E-3</v>
      </c>
      <c r="H277" s="79"/>
    </row>
    <row r="278" spans="2:8" x14ac:dyDescent="0.2">
      <c r="B278" s="74" t="s">
        <v>62</v>
      </c>
      <c r="C278" s="75">
        <v>454.12540000000001</v>
      </c>
      <c r="D278" s="75">
        <v>436.6</v>
      </c>
      <c r="E278" s="76">
        <v>-159600</v>
      </c>
      <c r="F278" s="76">
        <v>-696.81</v>
      </c>
      <c r="G278" s="77">
        <v>-2.8999999999999998E-3</v>
      </c>
      <c r="H278" s="79"/>
    </row>
    <row r="279" spans="2:8" x14ac:dyDescent="0.2">
      <c r="B279" s="74" t="s">
        <v>156</v>
      </c>
      <c r="C279" s="75">
        <v>360.76021095890411</v>
      </c>
      <c r="D279" s="75">
        <v>361.1</v>
      </c>
      <c r="E279" s="76">
        <v>-182500</v>
      </c>
      <c r="F279" s="76">
        <v>-659.01</v>
      </c>
      <c r="G279" s="77">
        <v>-2.8E-3</v>
      </c>
      <c r="H279" s="79"/>
    </row>
    <row r="280" spans="2:8" x14ac:dyDescent="0.2">
      <c r="B280" s="74" t="s">
        <v>152</v>
      </c>
      <c r="C280" s="75">
        <v>503.14078090821255</v>
      </c>
      <c r="D280" s="75">
        <v>516.79999999999995</v>
      </c>
      <c r="E280" s="76">
        <v>-129375</v>
      </c>
      <c r="F280" s="76">
        <v>-668.61</v>
      </c>
      <c r="G280" s="77">
        <v>-2.8E-3</v>
      </c>
      <c r="H280" s="79"/>
    </row>
    <row r="281" spans="2:8" x14ac:dyDescent="0.2">
      <c r="B281" s="74" t="s">
        <v>15</v>
      </c>
      <c r="C281" s="75">
        <v>374.81709999999998</v>
      </c>
      <c r="D281" s="75">
        <v>387.75</v>
      </c>
      <c r="E281" s="76">
        <v>-140000</v>
      </c>
      <c r="F281" s="76">
        <v>-542.85</v>
      </c>
      <c r="G281" s="77">
        <v>-2.3E-3</v>
      </c>
      <c r="H281" s="79"/>
    </row>
    <row r="282" spans="2:8" x14ac:dyDescent="0.2">
      <c r="B282" s="74" t="s">
        <v>159</v>
      </c>
      <c r="C282" s="75">
        <v>941.46384461538457</v>
      </c>
      <c r="D282" s="75">
        <v>897.6</v>
      </c>
      <c r="E282" s="76">
        <v>-58500</v>
      </c>
      <c r="F282" s="76">
        <v>-525.1</v>
      </c>
      <c r="G282" s="77">
        <v>-2.2000000000000001E-3</v>
      </c>
      <c r="H282" s="79"/>
    </row>
    <row r="283" spans="2:8" x14ac:dyDescent="0.2">
      <c r="B283" s="74" t="s">
        <v>162</v>
      </c>
      <c r="C283" s="75">
        <v>147.34930405405404</v>
      </c>
      <c r="D283" s="75">
        <v>145.55000000000001</v>
      </c>
      <c r="E283" s="76">
        <v>-318200</v>
      </c>
      <c r="F283" s="76">
        <v>-463.14</v>
      </c>
      <c r="G283" s="77">
        <v>-2E-3</v>
      </c>
      <c r="H283" s="79"/>
    </row>
    <row r="284" spans="2:8" x14ac:dyDescent="0.2">
      <c r="B284" s="74" t="s">
        <v>100</v>
      </c>
      <c r="C284" s="75">
        <v>12154.447476315789</v>
      </c>
      <c r="D284" s="75">
        <v>11655</v>
      </c>
      <c r="E284" s="76">
        <v>-3800</v>
      </c>
      <c r="F284" s="76">
        <v>-442.89</v>
      </c>
      <c r="G284" s="77">
        <v>-1.9E-3</v>
      </c>
      <c r="H284" s="79"/>
    </row>
    <row r="285" spans="2:8" x14ac:dyDescent="0.2">
      <c r="B285" s="74" t="s">
        <v>82</v>
      </c>
      <c r="C285" s="75">
        <v>1716.2782596273291</v>
      </c>
      <c r="D285" s="75">
        <v>1815</v>
      </c>
      <c r="E285" s="76">
        <v>-24150</v>
      </c>
      <c r="F285" s="76">
        <v>-438.32</v>
      </c>
      <c r="G285" s="77">
        <v>-1.8E-3</v>
      </c>
      <c r="H285" s="79"/>
    </row>
    <row r="286" spans="2:8" x14ac:dyDescent="0.2">
      <c r="B286" s="74" t="s">
        <v>165</v>
      </c>
      <c r="C286" s="75">
        <v>258.24894124999997</v>
      </c>
      <c r="D286" s="75">
        <v>273.17</v>
      </c>
      <c r="E286" s="76">
        <v>-144000</v>
      </c>
      <c r="F286" s="76">
        <v>-393.36</v>
      </c>
      <c r="G286" s="77">
        <v>-1.6999999999999999E-3</v>
      </c>
      <c r="H286" s="79"/>
    </row>
    <row r="287" spans="2:8" x14ac:dyDescent="0.2">
      <c r="B287" s="74" t="s">
        <v>171</v>
      </c>
      <c r="C287" s="75">
        <v>101.44973088146422</v>
      </c>
      <c r="D287" s="75">
        <v>101.51</v>
      </c>
      <c r="E287" s="76">
        <v>-289575</v>
      </c>
      <c r="F287" s="76">
        <v>-293.95</v>
      </c>
      <c r="G287" s="77">
        <v>-1.1999999999999999E-3</v>
      </c>
      <c r="H287" s="79"/>
    </row>
    <row r="288" spans="2:8" x14ac:dyDescent="0.2">
      <c r="B288" s="74" t="s">
        <v>168</v>
      </c>
      <c r="C288" s="75">
        <v>13338.136345454546</v>
      </c>
      <c r="D288" s="75">
        <v>13386</v>
      </c>
      <c r="E288" s="76">
        <v>-2200</v>
      </c>
      <c r="F288" s="76">
        <v>-294.49</v>
      </c>
      <c r="G288" s="77">
        <v>-1.1999999999999999E-3</v>
      </c>
      <c r="H288" s="79"/>
    </row>
    <row r="289" spans="2:8" x14ac:dyDescent="0.2">
      <c r="B289" s="74" t="s">
        <v>174</v>
      </c>
      <c r="C289" s="75">
        <v>1169.3808795131845</v>
      </c>
      <c r="D289" s="75">
        <v>1101.5</v>
      </c>
      <c r="E289" s="76">
        <v>-24650</v>
      </c>
      <c r="F289" s="76">
        <v>-271.52</v>
      </c>
      <c r="G289" s="77">
        <v>-1.1000000000000001E-3</v>
      </c>
      <c r="H289" s="79"/>
    </row>
    <row r="290" spans="2:8" x14ac:dyDescent="0.2">
      <c r="B290" s="74" t="s">
        <v>178</v>
      </c>
      <c r="C290" s="75">
        <v>997.15639763313607</v>
      </c>
      <c r="D290" s="75">
        <v>1051.05</v>
      </c>
      <c r="E290" s="76">
        <v>-25350</v>
      </c>
      <c r="F290" s="76">
        <v>-266.44</v>
      </c>
      <c r="G290" s="77">
        <v>-1.1000000000000001E-3</v>
      </c>
      <c r="H290" s="79"/>
    </row>
    <row r="291" spans="2:8" x14ac:dyDescent="0.2">
      <c r="B291" s="74" t="s">
        <v>185</v>
      </c>
      <c r="C291" s="75">
        <v>6348.3676264705882</v>
      </c>
      <c r="D291" s="75">
        <v>6541</v>
      </c>
      <c r="E291" s="76">
        <v>-3400</v>
      </c>
      <c r="F291" s="76">
        <v>-222.39</v>
      </c>
      <c r="G291" s="77">
        <v>-8.9999999999999998E-4</v>
      </c>
      <c r="H291" s="79"/>
    </row>
    <row r="292" spans="2:8" x14ac:dyDescent="0.2">
      <c r="B292" s="74" t="s">
        <v>188</v>
      </c>
      <c r="C292" s="75">
        <v>876.00089433962262</v>
      </c>
      <c r="D292" s="75">
        <v>902.4</v>
      </c>
      <c r="E292" s="76">
        <v>-23850</v>
      </c>
      <c r="F292" s="76">
        <v>-215.22</v>
      </c>
      <c r="G292" s="77">
        <v>-8.9999999999999998E-4</v>
      </c>
      <c r="H292" s="79"/>
    </row>
    <row r="293" spans="2:8" x14ac:dyDescent="0.2">
      <c r="B293" s="74" t="s">
        <v>191</v>
      </c>
      <c r="C293" s="75">
        <v>934.90549999999996</v>
      </c>
      <c r="D293" s="75">
        <v>942.35</v>
      </c>
      <c r="E293" s="76">
        <v>-16500</v>
      </c>
      <c r="F293" s="76">
        <v>-155.49</v>
      </c>
      <c r="G293" s="77">
        <v>-6.9999999999999999E-4</v>
      </c>
      <c r="H293" s="79"/>
    </row>
    <row r="294" spans="2:8" x14ac:dyDescent="0.2">
      <c r="B294" s="74" t="s">
        <v>111</v>
      </c>
      <c r="C294" s="75">
        <v>258.98103448275862</v>
      </c>
      <c r="D294" s="75">
        <v>248.46</v>
      </c>
      <c r="E294" s="76">
        <v>-70325</v>
      </c>
      <c r="F294" s="76">
        <v>-174.73</v>
      </c>
      <c r="G294" s="77">
        <v>-6.9999999999999999E-4</v>
      </c>
      <c r="H294" s="79"/>
    </row>
    <row r="295" spans="2:8" x14ac:dyDescent="0.2">
      <c r="B295" s="74" t="s">
        <v>194</v>
      </c>
      <c r="C295" s="75">
        <v>1173.2332833333332</v>
      </c>
      <c r="D295" s="75">
        <v>1150.8</v>
      </c>
      <c r="E295" s="76">
        <v>-13200</v>
      </c>
      <c r="F295" s="76">
        <v>-151.91</v>
      </c>
      <c r="G295" s="77">
        <v>-5.9999999999999995E-4</v>
      </c>
      <c r="H295" s="79"/>
    </row>
    <row r="296" spans="2:8" x14ac:dyDescent="0.2">
      <c r="B296" s="74" t="s">
        <v>198</v>
      </c>
      <c r="C296" s="75">
        <v>20.2941</v>
      </c>
      <c r="D296" s="75">
        <v>20.190000000000001</v>
      </c>
      <c r="E296" s="76">
        <v>-684200</v>
      </c>
      <c r="F296" s="76">
        <v>-138.13999999999999</v>
      </c>
      <c r="G296" s="77">
        <v>-5.9999999999999995E-4</v>
      </c>
      <c r="H296" s="79"/>
    </row>
    <row r="297" spans="2:8" x14ac:dyDescent="0.2">
      <c r="B297" s="74" t="s">
        <v>181</v>
      </c>
      <c r="C297" s="75">
        <v>354.55549999999999</v>
      </c>
      <c r="D297" s="75">
        <v>364.9</v>
      </c>
      <c r="E297" s="76">
        <v>-32400</v>
      </c>
      <c r="F297" s="76">
        <v>-118.23</v>
      </c>
      <c r="G297" s="77">
        <v>-5.0000000000000001E-4</v>
      </c>
      <c r="H297" s="79"/>
    </row>
    <row r="298" spans="2:8" x14ac:dyDescent="0.2">
      <c r="B298" s="74" t="s">
        <v>181</v>
      </c>
      <c r="C298" s="75">
        <v>335.91937777777775</v>
      </c>
      <c r="D298" s="75">
        <v>361.9</v>
      </c>
      <c r="E298" s="76">
        <v>-32400</v>
      </c>
      <c r="F298" s="76">
        <v>-117.26</v>
      </c>
      <c r="G298" s="77">
        <v>-5.0000000000000001E-4</v>
      </c>
      <c r="H298" s="79"/>
    </row>
    <row r="299" spans="2:8" x14ac:dyDescent="0.2">
      <c r="B299" s="74" t="s">
        <v>204</v>
      </c>
      <c r="C299" s="75">
        <v>1268.0130353623188</v>
      </c>
      <c r="D299" s="75">
        <v>1315.2</v>
      </c>
      <c r="E299" s="76">
        <v>-8625</v>
      </c>
      <c r="F299" s="76">
        <v>-113.44</v>
      </c>
      <c r="G299" s="77">
        <v>-5.0000000000000001E-4</v>
      </c>
      <c r="H299" s="79"/>
    </row>
    <row r="300" spans="2:8" x14ac:dyDescent="0.2">
      <c r="B300" s="74" t="s">
        <v>201</v>
      </c>
      <c r="C300" s="75">
        <v>1807.0519767272726</v>
      </c>
      <c r="D300" s="75">
        <v>1841</v>
      </c>
      <c r="E300" s="76">
        <v>-6875</v>
      </c>
      <c r="F300" s="76">
        <v>-126.57</v>
      </c>
      <c r="G300" s="77">
        <v>-5.0000000000000001E-4</v>
      </c>
      <c r="H300" s="79"/>
    </row>
    <row r="301" spans="2:8" x14ac:dyDescent="0.2">
      <c r="B301" s="74" t="s">
        <v>207</v>
      </c>
      <c r="C301" s="75">
        <v>1898.1333</v>
      </c>
      <c r="D301" s="75">
        <v>1824</v>
      </c>
      <c r="E301" s="76">
        <v>-4500</v>
      </c>
      <c r="F301" s="76">
        <v>-82.08</v>
      </c>
      <c r="G301" s="77">
        <v>-2.9999999999999997E-4</v>
      </c>
      <c r="H301" s="79"/>
    </row>
    <row r="302" spans="2:8" x14ac:dyDescent="0.2">
      <c r="B302" s="74" t="s">
        <v>211</v>
      </c>
      <c r="C302" s="75">
        <v>456.17500000000001</v>
      </c>
      <c r="D302" s="75">
        <v>444.1</v>
      </c>
      <c r="E302" s="76">
        <v>-10000</v>
      </c>
      <c r="F302" s="76">
        <v>-44.41</v>
      </c>
      <c r="G302" s="77">
        <v>-2.0000000000000001E-4</v>
      </c>
      <c r="H302" s="79"/>
    </row>
    <row r="303" spans="2:8" x14ac:dyDescent="0.2">
      <c r="B303" s="74" t="s">
        <v>215</v>
      </c>
      <c r="C303" s="75">
        <v>1124</v>
      </c>
      <c r="D303" s="75">
        <v>1107.45</v>
      </c>
      <c r="E303" s="76">
        <v>-1700</v>
      </c>
      <c r="F303" s="76">
        <v>-18.829999999999998</v>
      </c>
      <c r="G303" s="77">
        <v>-1E-4</v>
      </c>
      <c r="H303" s="79"/>
    </row>
    <row r="304" spans="2:8" x14ac:dyDescent="0.2">
      <c r="B304" s="74" t="s">
        <v>168</v>
      </c>
      <c r="C304" s="75">
        <v>13631.5</v>
      </c>
      <c r="D304" s="75">
        <v>13464</v>
      </c>
      <c r="E304" s="76">
        <v>-100</v>
      </c>
      <c r="F304" s="76">
        <v>-13.46</v>
      </c>
      <c r="G304" s="77">
        <v>-1E-4</v>
      </c>
      <c r="H304" s="79"/>
    </row>
    <row r="305" spans="2:8" x14ac:dyDescent="0.2">
      <c r="B305" s="74" t="s">
        <v>218</v>
      </c>
      <c r="C305" s="75">
        <v>1587.9</v>
      </c>
      <c r="D305" s="75">
        <v>1573</v>
      </c>
      <c r="E305" s="76">
        <v>-625</v>
      </c>
      <c r="F305" s="76">
        <v>-9.83</v>
      </c>
      <c r="G305" s="77" t="s">
        <v>220</v>
      </c>
      <c r="H305" s="79"/>
    </row>
    <row r="306" spans="2:8" x14ac:dyDescent="0.2">
      <c r="B306" s="74" t="s">
        <v>222</v>
      </c>
      <c r="C306" s="75">
        <v>1315.9</v>
      </c>
      <c r="D306" s="75">
        <v>1462.1</v>
      </c>
      <c r="E306" s="76">
        <v>-500</v>
      </c>
      <c r="F306" s="76">
        <v>-7.31</v>
      </c>
      <c r="G306" s="77" t="s">
        <v>220</v>
      </c>
      <c r="H306" s="79"/>
    </row>
    <row r="307" spans="2:8" x14ac:dyDescent="0.2">
      <c r="B307" s="74" t="s">
        <v>225</v>
      </c>
      <c r="C307" s="75">
        <v>1834.7</v>
      </c>
      <c r="D307" s="75">
        <v>1771</v>
      </c>
      <c r="E307" s="76">
        <v>-350</v>
      </c>
      <c r="F307" s="76">
        <v>-6.2</v>
      </c>
      <c r="G307" s="77" t="s">
        <v>220</v>
      </c>
      <c r="H307" s="80"/>
    </row>
    <row r="308" spans="2:8" x14ac:dyDescent="0.2">
      <c r="B308" s="81"/>
      <c r="C308" s="82"/>
      <c r="D308" s="82"/>
      <c r="E308" s="83"/>
      <c r="F308" s="83"/>
      <c r="G308" s="77"/>
      <c r="H308" s="84"/>
    </row>
    <row r="309" spans="2:8" x14ac:dyDescent="0.2">
      <c r="B309" s="81" t="s">
        <v>227</v>
      </c>
      <c r="C309" s="82"/>
      <c r="D309" s="82"/>
      <c r="E309" s="83"/>
      <c r="F309" s="83">
        <v>-158148.1</v>
      </c>
      <c r="G309" s="77">
        <v>-0.66710000000000014</v>
      </c>
      <c r="H309" s="84"/>
    </row>
    <row r="310" spans="2:8" x14ac:dyDescent="0.2">
      <c r="B310" s="81" t="s">
        <v>230</v>
      </c>
      <c r="C310" s="82"/>
      <c r="D310" s="82"/>
      <c r="E310" s="83"/>
      <c r="F310" s="83">
        <v>-158148.1</v>
      </c>
      <c r="G310" s="77">
        <v>-0.66710000000000014</v>
      </c>
      <c r="H310" s="84"/>
    </row>
    <row r="311" spans="2:8" x14ac:dyDescent="0.2">
      <c r="B311" s="85"/>
      <c r="C311" s="86"/>
      <c r="D311" s="86"/>
      <c r="E311" s="46"/>
      <c r="F311" s="46"/>
      <c r="G311" s="46"/>
      <c r="H311" s="49"/>
    </row>
    <row r="312" spans="2:8" x14ac:dyDescent="0.2">
      <c r="B312" s="85" t="s">
        <v>477</v>
      </c>
      <c r="C312" s="86"/>
      <c r="D312" s="86"/>
      <c r="E312" s="46"/>
      <c r="F312" s="46"/>
      <c r="G312" s="46"/>
      <c r="H312" s="49"/>
    </row>
    <row r="313" spans="2:8" x14ac:dyDescent="0.2">
      <c r="B313" s="87" t="s">
        <v>478</v>
      </c>
      <c r="C313" s="87"/>
      <c r="D313" s="46"/>
      <c r="F313" s="46"/>
      <c r="G313" s="46"/>
      <c r="H313" s="49"/>
    </row>
    <row r="314" spans="2:8" x14ac:dyDescent="0.2">
      <c r="B314" s="87" t="s">
        <v>479</v>
      </c>
      <c r="C314" s="88">
        <v>23895</v>
      </c>
      <c r="D314" s="86"/>
      <c r="F314" s="89"/>
      <c r="G314" s="89"/>
      <c r="H314" s="90"/>
    </row>
    <row r="315" spans="2:8" x14ac:dyDescent="0.2">
      <c r="B315" s="87" t="s">
        <v>480</v>
      </c>
      <c r="C315" s="88">
        <v>23895</v>
      </c>
      <c r="D315" s="86"/>
      <c r="F315" s="89"/>
      <c r="G315" s="89"/>
      <c r="H315" s="90"/>
    </row>
    <row r="316" spans="2:8" x14ac:dyDescent="0.2">
      <c r="B316" s="87" t="s">
        <v>481</v>
      </c>
      <c r="C316" s="88">
        <v>0</v>
      </c>
      <c r="D316" s="86"/>
      <c r="F316" s="89"/>
      <c r="G316" s="89"/>
      <c r="H316" s="90"/>
    </row>
    <row r="317" spans="2:8" x14ac:dyDescent="0.2">
      <c r="B317" s="87" t="s">
        <v>482</v>
      </c>
      <c r="C317" s="88">
        <v>0</v>
      </c>
      <c r="D317" s="86"/>
      <c r="F317" s="89"/>
      <c r="G317" s="89"/>
      <c r="H317" s="90"/>
    </row>
    <row r="318" spans="2:8" x14ac:dyDescent="0.2">
      <c r="B318" s="87" t="s">
        <v>483</v>
      </c>
      <c r="C318" s="88">
        <v>15485886745.552923</v>
      </c>
      <c r="D318" s="46"/>
      <c r="F318" s="91"/>
      <c r="G318" s="91"/>
      <c r="H318" s="49"/>
    </row>
    <row r="319" spans="2:8" x14ac:dyDescent="0.2">
      <c r="B319" s="87" t="s">
        <v>484</v>
      </c>
      <c r="C319" s="88">
        <v>14549454645.230003</v>
      </c>
      <c r="D319" s="46"/>
      <c r="F319" s="91"/>
      <c r="G319" s="91"/>
      <c r="H319" s="49"/>
    </row>
    <row r="320" spans="2:8" x14ac:dyDescent="0.2">
      <c r="B320" s="87" t="s">
        <v>485</v>
      </c>
      <c r="C320" s="88">
        <v>0</v>
      </c>
      <c r="D320" s="46"/>
      <c r="F320" s="91"/>
      <c r="G320" s="92"/>
      <c r="H320" s="49"/>
    </row>
    <row r="321" spans="2:10" x14ac:dyDescent="0.2">
      <c r="B321" s="87" t="s">
        <v>486</v>
      </c>
      <c r="C321" s="88">
        <v>-936432100.35000122</v>
      </c>
      <c r="D321" s="46"/>
      <c r="F321" s="91"/>
      <c r="G321" s="93"/>
      <c r="H321" s="49"/>
    </row>
    <row r="322" spans="2:10" x14ac:dyDescent="0.2">
      <c r="B322" s="45"/>
      <c r="C322" s="46"/>
      <c r="D322" s="46"/>
      <c r="E322" s="59"/>
      <c r="F322" s="91"/>
      <c r="G322" s="93"/>
      <c r="H322" s="49"/>
    </row>
    <row r="323" spans="2:10" x14ac:dyDescent="0.2">
      <c r="B323" s="94" t="s">
        <v>487</v>
      </c>
      <c r="C323" s="95"/>
      <c r="D323" s="95"/>
      <c r="E323" s="96"/>
      <c r="F323" s="91"/>
      <c r="G323" s="91"/>
      <c r="H323" s="49"/>
    </row>
    <row r="324" spans="2:10" x14ac:dyDescent="0.2">
      <c r="B324" s="45"/>
      <c r="C324" s="46"/>
      <c r="D324" s="46"/>
      <c r="E324" s="96"/>
      <c r="F324" s="96"/>
      <c r="G324" s="91"/>
      <c r="H324" s="49"/>
    </row>
    <row r="325" spans="2:10" x14ac:dyDescent="0.2">
      <c r="B325" s="85" t="s">
        <v>488</v>
      </c>
      <c r="C325" s="46"/>
      <c r="D325" s="46"/>
      <c r="E325" s="96"/>
      <c r="F325" s="96"/>
      <c r="G325" s="91"/>
      <c r="H325" s="49"/>
    </row>
    <row r="326" spans="2:10" x14ac:dyDescent="0.2">
      <c r="B326" s="45"/>
      <c r="C326" s="46"/>
      <c r="D326" s="46"/>
      <c r="E326" s="96"/>
      <c r="F326" s="96"/>
      <c r="G326" s="91"/>
      <c r="H326" s="49"/>
    </row>
    <row r="327" spans="2:10" x14ac:dyDescent="0.2">
      <c r="B327" s="85" t="s">
        <v>489</v>
      </c>
      <c r="C327" s="86"/>
      <c r="D327" s="86"/>
      <c r="E327" s="46"/>
      <c r="F327" s="97"/>
      <c r="G327" s="46"/>
      <c r="H327" s="49"/>
    </row>
    <row r="328" spans="2:10" x14ac:dyDescent="0.2">
      <c r="B328" s="98"/>
      <c r="C328" s="95"/>
      <c r="D328" s="95"/>
      <c r="E328" s="46"/>
      <c r="F328" s="46"/>
      <c r="G328" s="46"/>
      <c r="H328" s="49"/>
    </row>
    <row r="329" spans="2:10" x14ac:dyDescent="0.2">
      <c r="B329" s="85" t="s">
        <v>490</v>
      </c>
      <c r="C329" s="86"/>
      <c r="D329" s="86"/>
      <c r="E329" s="46"/>
      <c r="F329" s="97"/>
      <c r="G329" s="46"/>
      <c r="H329" s="49"/>
    </row>
    <row r="330" spans="2:10" x14ac:dyDescent="0.2">
      <c r="B330" s="85"/>
      <c r="C330" s="86"/>
      <c r="D330" s="86"/>
      <c r="E330" s="46"/>
      <c r="F330" s="97"/>
      <c r="G330" s="46"/>
      <c r="H330" s="49"/>
    </row>
    <row r="331" spans="2:10" x14ac:dyDescent="0.2">
      <c r="B331" s="85" t="s">
        <v>491</v>
      </c>
      <c r="C331" s="46"/>
      <c r="D331" s="46"/>
      <c r="E331" s="46"/>
      <c r="F331" s="46"/>
      <c r="G331" s="46"/>
      <c r="H331" s="49"/>
    </row>
    <row r="332" spans="2:10" x14ac:dyDescent="0.2">
      <c r="B332" s="99"/>
      <c r="C332" s="100"/>
      <c r="D332" s="100"/>
      <c r="E332" s="100"/>
      <c r="F332" s="100"/>
      <c r="G332" s="100"/>
      <c r="H332" s="101"/>
    </row>
    <row r="333" spans="2:10" x14ac:dyDescent="0.2">
      <c r="B333" s="102"/>
      <c r="C333" s="100"/>
      <c r="D333" s="100"/>
      <c r="E333" s="100"/>
      <c r="F333" s="100"/>
      <c r="G333" s="100"/>
      <c r="H333" s="103"/>
    </row>
    <row r="334" spans="2:10" x14ac:dyDescent="0.2">
      <c r="B334" s="104" t="s">
        <v>492</v>
      </c>
      <c r="C334" s="104"/>
      <c r="D334" s="104"/>
      <c r="E334" s="104"/>
      <c r="F334" s="104"/>
      <c r="G334" s="104"/>
      <c r="H334" s="104"/>
      <c r="I334" s="104"/>
      <c r="J334" s="46"/>
    </row>
    <row r="335" spans="2:10" x14ac:dyDescent="0.2">
      <c r="B335" s="105" t="s">
        <v>493</v>
      </c>
      <c r="C335" s="106" t="s">
        <v>494</v>
      </c>
      <c r="D335" s="107"/>
      <c r="E335" s="108" t="s">
        <v>495</v>
      </c>
      <c r="F335" s="108" t="s">
        <v>496</v>
      </c>
      <c r="G335" s="106" t="s">
        <v>497</v>
      </c>
      <c r="H335" s="109"/>
      <c r="I335" s="109"/>
      <c r="J335" s="107"/>
    </row>
    <row r="336" spans="2:10" ht="36" x14ac:dyDescent="0.2">
      <c r="B336" s="110"/>
      <c r="C336" s="111" t="s">
        <v>498</v>
      </c>
      <c r="D336" s="111" t="s">
        <v>499</v>
      </c>
      <c r="E336" s="111" t="s">
        <v>500</v>
      </c>
      <c r="F336" s="111" t="s">
        <v>501</v>
      </c>
      <c r="G336" s="111" t="s">
        <v>498</v>
      </c>
      <c r="H336" s="111" t="s">
        <v>499</v>
      </c>
      <c r="I336" s="111" t="s">
        <v>500</v>
      </c>
      <c r="J336" s="111" t="s">
        <v>501</v>
      </c>
    </row>
    <row r="337" spans="2:10" x14ac:dyDescent="0.2">
      <c r="B337" s="112" t="s">
        <v>502</v>
      </c>
      <c r="C337" s="113">
        <v>6.7146403023163215E-2</v>
      </c>
      <c r="D337" s="113">
        <v>7.0893120428155543E-2</v>
      </c>
      <c r="E337" s="113">
        <v>7.4829391530311762E-2</v>
      </c>
      <c r="F337" s="113">
        <v>6.4475560968642931E-2</v>
      </c>
      <c r="G337" s="114">
        <v>11758.900000000001</v>
      </c>
      <c r="H337" s="114">
        <v>11862.1</v>
      </c>
      <c r="I337" s="114">
        <v>11971.103351077676</v>
      </c>
      <c r="J337" s="114">
        <v>11685.663511406086</v>
      </c>
    </row>
    <row r="338" spans="2:10" x14ac:dyDescent="0.2">
      <c r="B338" s="115" t="s">
        <v>503</v>
      </c>
      <c r="C338" s="113">
        <v>5.8178251322846597E-2</v>
      </c>
      <c r="D338" s="113">
        <v>6.1894062144717932E-2</v>
      </c>
      <c r="E338" s="113">
        <v>7.0046138415245762E-2</v>
      </c>
      <c r="F338" s="113">
        <v>4.6160999196082075E-2</v>
      </c>
      <c r="G338" s="114">
        <v>10581.782513228465</v>
      </c>
      <c r="H338" s="114">
        <v>10618.94062144718</v>
      </c>
      <c r="I338" s="114">
        <v>10700.461384152457</v>
      </c>
      <c r="J338" s="114">
        <v>10461.60999196082</v>
      </c>
    </row>
    <row r="339" spans="2:10" x14ac:dyDescent="0.2">
      <c r="B339" s="115" t="s">
        <v>504</v>
      </c>
      <c r="C339" s="113" t="s">
        <v>505</v>
      </c>
      <c r="D339" s="113" t="s">
        <v>505</v>
      </c>
      <c r="E339" s="113" t="s">
        <v>505</v>
      </c>
      <c r="F339" s="113" t="s">
        <v>505</v>
      </c>
      <c r="G339" s="113" t="s">
        <v>505</v>
      </c>
      <c r="H339" s="113" t="s">
        <v>505</v>
      </c>
      <c r="I339" s="113" t="s">
        <v>505</v>
      </c>
      <c r="J339" s="113" t="s">
        <v>505</v>
      </c>
    </row>
    <row r="340" spans="2:10" x14ac:dyDescent="0.2"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2:10" x14ac:dyDescent="0.2"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2:10" x14ac:dyDescent="0.2">
      <c r="B342" s="116" t="s">
        <v>506</v>
      </c>
      <c r="C342" s="116"/>
      <c r="D342" s="116"/>
      <c r="E342" s="116"/>
      <c r="F342" s="116"/>
      <c r="G342" s="46"/>
      <c r="H342" s="46"/>
      <c r="I342" s="46"/>
      <c r="J342" s="46"/>
    </row>
    <row r="343" spans="2:10" ht="36" x14ac:dyDescent="0.2">
      <c r="B343" s="117"/>
      <c r="C343" s="118" t="s">
        <v>502</v>
      </c>
      <c r="D343" s="111" t="s">
        <v>503</v>
      </c>
      <c r="E343" s="111" t="s">
        <v>504</v>
      </c>
      <c r="F343" s="46"/>
      <c r="G343" s="46"/>
      <c r="H343" s="119"/>
      <c r="I343" s="46"/>
      <c r="J343" s="46"/>
    </row>
    <row r="344" spans="2:10" x14ac:dyDescent="0.2">
      <c r="B344" s="112" t="s">
        <v>507</v>
      </c>
      <c r="C344" s="87">
        <v>300000</v>
      </c>
      <c r="D344" s="87">
        <v>120000</v>
      </c>
      <c r="E344" s="120" t="s">
        <v>505</v>
      </c>
      <c r="F344" s="46"/>
      <c r="G344" s="46"/>
      <c r="H344" s="46"/>
      <c r="I344" s="46"/>
      <c r="J344" s="46"/>
    </row>
    <row r="345" spans="2:10" x14ac:dyDescent="0.2">
      <c r="B345" s="112" t="s">
        <v>508</v>
      </c>
      <c r="C345" s="121">
        <v>325106.73330000002</v>
      </c>
      <c r="D345" s="121">
        <v>123783.52650000001</v>
      </c>
      <c r="E345" s="120" t="s">
        <v>505</v>
      </c>
      <c r="F345" s="46"/>
      <c r="G345" s="46"/>
      <c r="H345" s="46"/>
      <c r="I345" s="46"/>
      <c r="J345" s="46"/>
    </row>
    <row r="346" spans="2:10" x14ac:dyDescent="0.2">
      <c r="B346" s="112" t="s">
        <v>509</v>
      </c>
      <c r="C346" s="122">
        <v>6.3719000000000001</v>
      </c>
      <c r="D346" s="122">
        <v>5.9447000000000001</v>
      </c>
      <c r="E346" s="120" t="s">
        <v>505</v>
      </c>
      <c r="F346" s="46"/>
      <c r="G346" s="46"/>
      <c r="H346" s="46"/>
      <c r="I346" s="46"/>
      <c r="J346" s="46"/>
    </row>
    <row r="347" spans="2:10" x14ac:dyDescent="0.2">
      <c r="B347" s="112" t="s">
        <v>510</v>
      </c>
      <c r="C347" s="122">
        <v>7.3231999999999999</v>
      </c>
      <c r="D347" s="122">
        <v>6.9957000000000003</v>
      </c>
      <c r="E347" s="120" t="s">
        <v>505</v>
      </c>
      <c r="F347" s="46"/>
      <c r="G347" s="46"/>
      <c r="H347" s="46"/>
      <c r="I347" s="46"/>
      <c r="J347" s="46"/>
    </row>
    <row r="348" spans="2:10" x14ac:dyDescent="0.2">
      <c r="B348" s="112" t="s">
        <v>511</v>
      </c>
      <c r="C348" s="122">
        <v>5.7423000000000002</v>
      </c>
      <c r="D348" s="122">
        <v>4.0652999999999997</v>
      </c>
      <c r="E348" s="120" t="s">
        <v>505</v>
      </c>
      <c r="F348" s="46"/>
      <c r="G348" s="46"/>
      <c r="H348" s="46"/>
      <c r="I348" s="46"/>
      <c r="J348" s="46"/>
    </row>
    <row r="349" spans="2:10" x14ac:dyDescent="0.2"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2:10" x14ac:dyDescent="0.2">
      <c r="B350" s="116" t="s">
        <v>512</v>
      </c>
      <c r="C350" s="116"/>
      <c r="D350" s="116"/>
      <c r="E350" s="116"/>
      <c r="F350" s="116"/>
      <c r="G350" s="46"/>
      <c r="H350" s="46"/>
      <c r="I350" s="46"/>
      <c r="J350" s="46"/>
    </row>
    <row r="351" spans="2:10" ht="36" x14ac:dyDescent="0.2">
      <c r="B351" s="117"/>
      <c r="C351" s="123" t="s">
        <v>502</v>
      </c>
      <c r="D351" s="111" t="s">
        <v>503</v>
      </c>
      <c r="E351" s="111" t="s">
        <v>504</v>
      </c>
      <c r="F351" s="46"/>
      <c r="G351" s="46"/>
      <c r="H351" s="119"/>
      <c r="I351" s="46"/>
      <c r="J351" s="46"/>
    </row>
    <row r="352" spans="2:10" x14ac:dyDescent="0.2">
      <c r="B352" s="112" t="s">
        <v>507</v>
      </c>
      <c r="C352" s="87">
        <v>300000</v>
      </c>
      <c r="D352" s="87">
        <v>120000</v>
      </c>
      <c r="E352" s="120" t="s">
        <v>505</v>
      </c>
      <c r="F352" s="46"/>
      <c r="G352" s="46"/>
      <c r="H352" s="46"/>
      <c r="I352" s="46"/>
      <c r="J352" s="46"/>
    </row>
    <row r="353" spans="2:10" x14ac:dyDescent="0.2">
      <c r="B353" s="112" t="s">
        <v>508</v>
      </c>
      <c r="C353" s="121">
        <v>326616.97499999998</v>
      </c>
      <c r="D353" s="121">
        <v>124019.7743</v>
      </c>
      <c r="E353" s="120" t="s">
        <v>505</v>
      </c>
      <c r="F353" s="46"/>
      <c r="G353" s="46"/>
      <c r="H353" s="46"/>
      <c r="I353" s="46"/>
      <c r="J353" s="46"/>
    </row>
    <row r="354" spans="2:10" x14ac:dyDescent="0.2">
      <c r="B354" s="112" t="s">
        <v>509</v>
      </c>
      <c r="C354" s="122">
        <v>6.7465000000000002</v>
      </c>
      <c r="D354" s="122">
        <v>6.3193999999999999</v>
      </c>
      <c r="E354" s="120" t="s">
        <v>505</v>
      </c>
      <c r="F354" s="46"/>
      <c r="G354" s="46"/>
      <c r="H354" s="46"/>
      <c r="I354" s="46"/>
      <c r="J354" s="46"/>
    </row>
    <row r="355" spans="2:10" x14ac:dyDescent="0.2">
      <c r="B355" s="112" t="s">
        <v>510</v>
      </c>
      <c r="C355" s="122">
        <v>7.3231999999999999</v>
      </c>
      <c r="D355" s="122">
        <v>6.9957000000000003</v>
      </c>
      <c r="E355" s="120" t="s">
        <v>505</v>
      </c>
      <c r="F355" s="46"/>
      <c r="G355" s="46"/>
      <c r="H355" s="46"/>
      <c r="I355" s="46"/>
      <c r="J355" s="46"/>
    </row>
    <row r="356" spans="2:10" x14ac:dyDescent="0.2">
      <c r="B356" s="112" t="s">
        <v>511</v>
      </c>
      <c r="C356" s="122">
        <v>5.7423000000000002</v>
      </c>
      <c r="D356" s="122">
        <v>4.0652999999999997</v>
      </c>
      <c r="E356" s="120" t="s">
        <v>505</v>
      </c>
      <c r="F356" s="46"/>
      <c r="G356" s="46"/>
      <c r="H356" s="46"/>
      <c r="I356" s="46"/>
      <c r="J356" s="46"/>
    </row>
    <row r="357" spans="2:10" x14ac:dyDescent="0.2"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2:10" x14ac:dyDescent="0.2">
      <c r="B358" s="108" t="s">
        <v>513</v>
      </c>
      <c r="C358" s="117"/>
      <c r="D358" s="46"/>
      <c r="E358" s="46"/>
      <c r="F358" s="46"/>
      <c r="G358" s="46"/>
      <c r="H358" s="46"/>
      <c r="I358" s="46"/>
      <c r="J358" s="46"/>
    </row>
    <row r="359" spans="2:10" x14ac:dyDescent="0.2">
      <c r="B359" s="87" t="s">
        <v>514</v>
      </c>
      <c r="C359" s="124">
        <v>81.818249370669591</v>
      </c>
      <c r="D359" s="46"/>
      <c r="E359" s="46"/>
      <c r="F359" s="46"/>
      <c r="G359" s="46"/>
      <c r="H359" s="46"/>
      <c r="I359" s="46"/>
      <c r="J359" s="46"/>
    </row>
    <row r="360" spans="2:10" x14ac:dyDescent="0.2">
      <c r="B360" s="87" t="s">
        <v>515</v>
      </c>
      <c r="C360" s="125">
        <v>0.2077075399483102</v>
      </c>
      <c r="D360" s="46"/>
      <c r="E360" s="46"/>
      <c r="F360" s="46"/>
      <c r="G360" s="46"/>
      <c r="H360" s="46"/>
      <c r="I360" s="46"/>
      <c r="J360" s="46"/>
    </row>
    <row r="361" spans="2:10" x14ac:dyDescent="0.2">
      <c r="B361" s="87" t="s">
        <v>516</v>
      </c>
      <c r="C361" s="125">
        <v>0.22154638125521284</v>
      </c>
      <c r="D361" s="46"/>
      <c r="E361" s="46"/>
      <c r="F361" s="46"/>
      <c r="G361" s="46"/>
      <c r="H361" s="46"/>
      <c r="I361" s="46"/>
      <c r="J361" s="46"/>
    </row>
    <row r="362" spans="2:10" x14ac:dyDescent="0.2">
      <c r="B362" s="87" t="s">
        <v>517</v>
      </c>
      <c r="C362" s="126">
        <v>6.3448480522847309E-2</v>
      </c>
      <c r="D362" s="46"/>
      <c r="E362" s="46"/>
      <c r="F362" s="46"/>
      <c r="G362" s="46"/>
      <c r="H362" s="46"/>
      <c r="I362" s="46"/>
      <c r="J362" s="46"/>
    </row>
    <row r="364" spans="2:10" x14ac:dyDescent="0.2">
      <c r="B364" s="46" t="s">
        <v>518</v>
      </c>
    </row>
    <row r="365" spans="2:10" x14ac:dyDescent="0.2">
      <c r="B365" s="46" t="s">
        <v>519</v>
      </c>
    </row>
    <row r="368" spans="2:10" x14ac:dyDescent="0.2">
      <c r="B368" s="127" t="s">
        <v>520</v>
      </c>
    </row>
    <row r="369" spans="2:4" x14ac:dyDescent="0.2">
      <c r="B369" s="3" t="s">
        <v>521</v>
      </c>
    </row>
    <row r="370" spans="2:4" x14ac:dyDescent="0.2">
      <c r="B370" s="3" t="s">
        <v>522</v>
      </c>
    </row>
    <row r="371" spans="2:4" x14ac:dyDescent="0.2">
      <c r="B371" s="3" t="s">
        <v>523</v>
      </c>
    </row>
    <row r="372" spans="2:4" x14ac:dyDescent="0.2">
      <c r="B372" s="127"/>
    </row>
    <row r="374" spans="2:4" x14ac:dyDescent="0.2">
      <c r="C374" s="128" t="s">
        <v>524</v>
      </c>
      <c r="D374" s="128"/>
    </row>
    <row r="375" spans="2:4" x14ac:dyDescent="0.2">
      <c r="B375" s="129" t="s">
        <v>525</v>
      </c>
      <c r="C375" s="130" t="s">
        <v>526</v>
      </c>
      <c r="D375" s="130"/>
    </row>
  </sheetData>
  <autoFilter ref="B229:G307" xr:uid="{00000000-0001-0000-0600-000000000000}">
    <sortState xmlns:xlrd2="http://schemas.microsoft.com/office/spreadsheetml/2017/richdata2" ref="B230:G307">
      <sortCondition ref="G229:G307"/>
    </sortState>
  </autoFilter>
  <mergeCells count="9">
    <mergeCell ref="B350:F350"/>
    <mergeCell ref="C374:D374"/>
    <mergeCell ref="C375:D375"/>
    <mergeCell ref="H230:H307"/>
    <mergeCell ref="B334:I334"/>
    <mergeCell ref="B335:B336"/>
    <mergeCell ref="C335:D335"/>
    <mergeCell ref="G335:J335"/>
    <mergeCell ref="B342:F342"/>
  </mergeCell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PPAF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Chheda</dc:creator>
  <cp:lastModifiedBy>Nidhi Chheda</cp:lastModifiedBy>
  <dcterms:created xsi:type="dcterms:W3CDTF">2026-05-08T09:37:42Z</dcterms:created>
  <dcterms:modified xsi:type="dcterms:W3CDTF">2026-05-08T09:38:08Z</dcterms:modified>
</cp:coreProperties>
</file>