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92" windowHeight="5988" activeTab="0"/>
  </bookViews>
  <sheets>
    <sheet name="PPCHF" sheetId="1" r:id="rId1"/>
  </sheets>
  <externalReferences>
    <externalReference r:id="rId4"/>
  </externalReferences>
  <definedNames>
    <definedName name="JR_PAGE_ANCHOR_0_2" localSheetId="0">#REF!</definedName>
    <definedName name="JR_PAGE_ANCHOR_0_3">#REF!</definedName>
    <definedName name="JR_PAGE_ANCHOR_0_4" localSheetId="0">#REF!</definedName>
    <definedName name="JR_PAGE_ANCHOR_0_5" localSheetId="0">#REF!</definedName>
    <definedName name="JR_PAGE_ANCHOR_0_5">#REF!</definedName>
    <definedName name="JR_PAGE_ANCHOR_0_6" localSheetId="0">'PPCHF'!$A$1</definedName>
    <definedName name="JR_PAGE_ANCHOR_0_6">#REF!</definedName>
    <definedName name="JR_PAGE_ANCHOR_0_7" localSheetId="0">#REF!</definedName>
    <definedName name="JR_PAGE_ANCHOR_0_8" localSheetId="0">#REF!</definedName>
    <definedName name="JR_PAGE_ANCHOR_0_9" localSheetId="0">#REF!</definedName>
    <definedName name="JR_PAGE_ANCHOR_0_9">#REF!</definedName>
  </definedNames>
  <calcPr fullCalcOnLoad="1"/>
</workbook>
</file>

<file path=xl/sharedStrings.xml><?xml version="1.0" encoding="utf-8"?>
<sst xmlns="http://schemas.openxmlformats.org/spreadsheetml/2006/main" count="616" uniqueCount="425">
  <si>
    <t>Parag Parikh Conservative Hybrid Fund (An open-ended hybrid scheme investing predominantly in debt instruments)</t>
  </si>
  <si>
    <t>Monthly Portfolio Statement as on March 31, 2024</t>
  </si>
  <si>
    <t>Name of the Instrument</t>
  </si>
  <si>
    <t>ISIN</t>
  </si>
  <si>
    <t>Industry</t>
  </si>
  <si>
    <t>Quantity</t>
  </si>
  <si>
    <t>Market/Fair Value
 (Rs. in Lakhs)</t>
  </si>
  <si>
    <t>% to Net
 Assets</t>
  </si>
  <si>
    <t>YTM~</t>
  </si>
  <si>
    <t>YTC^</t>
  </si>
  <si>
    <t>null</t>
  </si>
  <si>
    <t>Equity &amp; Equity related</t>
  </si>
  <si>
    <t>(a) Listed / awaiting listing on Stock Exchanges</t>
  </si>
  <si>
    <t>Petronet LNG Limited</t>
  </si>
  <si>
    <t>INE347G01014</t>
  </si>
  <si>
    <t>Gas</t>
  </si>
  <si>
    <t>Power Grid Corporation of India Limited</t>
  </si>
  <si>
    <t>INE752E01010</t>
  </si>
  <si>
    <t>Power</t>
  </si>
  <si>
    <t>Bajaj Auto Limited</t>
  </si>
  <si>
    <t>INE917I01010</t>
  </si>
  <si>
    <t>Automobiles</t>
  </si>
  <si>
    <t>ITC Limited</t>
  </si>
  <si>
    <t>INE154A01025</t>
  </si>
  <si>
    <t>Diversified FMCG</t>
  </si>
  <si>
    <t>Coal India Limited</t>
  </si>
  <si>
    <t>INE522F01014</t>
  </si>
  <si>
    <t>Consumable Fuels</t>
  </si>
  <si>
    <t>NMDC Limited</t>
  </si>
  <si>
    <t>INE584A01023</t>
  </si>
  <si>
    <t>Minerals &amp; Mining</t>
  </si>
  <si>
    <t>Indraprastha Gas Limited</t>
  </si>
  <si>
    <t>INE203G01027</t>
  </si>
  <si>
    <t>Swaraj Engines Limited</t>
  </si>
  <si>
    <t>INE277A01016</t>
  </si>
  <si>
    <t>Industrial Products</t>
  </si>
  <si>
    <t>Arbitrage</t>
  </si>
  <si>
    <t>Tata Motors Limited</t>
  </si>
  <si>
    <t>INE155A01022</t>
  </si>
  <si>
    <t>HDFC Bank Limited</t>
  </si>
  <si>
    <t>INE040A01034</t>
  </si>
  <si>
    <t>Banks</t>
  </si>
  <si>
    <t>HCL Technologies Limited</t>
  </si>
  <si>
    <t>INE860A01027</t>
  </si>
  <si>
    <t>IT - Software</t>
  </si>
  <si>
    <t>Sub Total</t>
  </si>
  <si>
    <t>(b) Unlisted</t>
  </si>
  <si>
    <t>NIL</t>
  </si>
  <si>
    <t>(c) ReITs</t>
  </si>
  <si>
    <t>Brookfield India Real Estate Trust</t>
  </si>
  <si>
    <t>INE0FDU25010</t>
  </si>
  <si>
    <t>Realty</t>
  </si>
  <si>
    <t>Embassy Office Parks REIT</t>
  </si>
  <si>
    <t>INE041025011</t>
  </si>
  <si>
    <t>Mindspace Business Parks REIT</t>
  </si>
  <si>
    <t>INE0CCU25019</t>
  </si>
  <si>
    <t>Total</t>
  </si>
  <si>
    <t>Debt Instruments</t>
  </si>
  <si>
    <t>(a) Listed / awaiting listing on Stock Exchange</t>
  </si>
  <si>
    <t>8.08% Tamilnadu SDL (MD 26/12/2028)</t>
  </si>
  <si>
    <t>IN3120180200</t>
  </si>
  <si>
    <t>Sovereign</t>
  </si>
  <si>
    <t>7.83% Maharashtra SDL (MD 08/04/2030)</t>
  </si>
  <si>
    <t>IN2220200017</t>
  </si>
  <si>
    <t>7.76% Maharashtra SDL (MD 04/10/2030)</t>
  </si>
  <si>
    <t>IN2220220122</t>
  </si>
  <si>
    <t>7.7% Maharashtra SDL (MD 19/10/2030)</t>
  </si>
  <si>
    <t>IN2220220130</t>
  </si>
  <si>
    <t xml:space="preserve">6.88% REC Limited (20/03/2025) </t>
  </si>
  <si>
    <t>INE020B08CK8</t>
  </si>
  <si>
    <t>CRISIL AAA</t>
  </si>
  <si>
    <t xml:space="preserve">5.96% National Bank For Agriculture and Rural Development (06/02/2025) </t>
  </si>
  <si>
    <t>INE261F08DM3</t>
  </si>
  <si>
    <t>ICRA AAA</t>
  </si>
  <si>
    <t>8.37% Tamil Nadu SDL (MD 05/12/2028)</t>
  </si>
  <si>
    <t>IN3120180176</t>
  </si>
  <si>
    <t>8.36% Tamil Nadu SDL (MD 12/12/2028)</t>
  </si>
  <si>
    <t>IN3120180184</t>
  </si>
  <si>
    <t>7.78% Maharashtra SDL (MD 27/10/2030)</t>
  </si>
  <si>
    <t>IN2220220148</t>
  </si>
  <si>
    <t>7.68% Gujarat SDL (MD 15/02/2030)</t>
  </si>
  <si>
    <t>IN1520220238</t>
  </si>
  <si>
    <t>8.57% Gujarat SDL (MD 06/11/2028)</t>
  </si>
  <si>
    <t>IN1520180184</t>
  </si>
  <si>
    <t>8.18% Tamilnadu SDL (MD 19/12/2028)</t>
  </si>
  <si>
    <t>IN3120180192</t>
  </si>
  <si>
    <t>8.16% Rajasthan SDL (MD 09/05/2028)</t>
  </si>
  <si>
    <t>IN2920180030</t>
  </si>
  <si>
    <t>7.86% Maharashtra SDL (MD 08/06/2030)</t>
  </si>
  <si>
    <t>IN2220220080</t>
  </si>
  <si>
    <t>8% Kerala SDL (MD 11/04/2028)</t>
  </si>
  <si>
    <t>IN2020180013</t>
  </si>
  <si>
    <t>7.7% Andhra Pradesh SDL (MD 23/03/2030)</t>
  </si>
  <si>
    <t>IN1020220738</t>
  </si>
  <si>
    <t>7.7% Andhra Pradesh SDL (MD 22/02/2030)</t>
  </si>
  <si>
    <t>IN1020220662</t>
  </si>
  <si>
    <t>7.33% Maharashtra SDL (MD 31/05/2031)</t>
  </si>
  <si>
    <t>IN2220230055</t>
  </si>
  <si>
    <t>8.68% Andhra Pradesh SDL (MD 24/10/2030)</t>
  </si>
  <si>
    <t>IN1020180304</t>
  </si>
  <si>
    <t>8.34% Punjab SDL (MD 30/05/2028)</t>
  </si>
  <si>
    <t>IN2820180049</t>
  </si>
  <si>
    <t>7.63% Haryana SDL (MD 01/06/2028)</t>
  </si>
  <si>
    <t>IN1620220070</t>
  </si>
  <si>
    <t>8.48% Kerala SDL (MD 08/08/2030)</t>
  </si>
  <si>
    <t>IN2020180070</t>
  </si>
  <si>
    <t>8.43% Punjab SDL (MD 05/12/2028)</t>
  </si>
  <si>
    <t>IN2820180114</t>
  </si>
  <si>
    <t>8.42% Madhya Pradesh SDL (MD 08/08/2028)</t>
  </si>
  <si>
    <t>IN2120180053</t>
  </si>
  <si>
    <t>8.33% Kerala SDL (MD 30/05/2028)</t>
  </si>
  <si>
    <t>IN2020180039</t>
  </si>
  <si>
    <t>8.29% West Bengal SDL (MD 21/02/2028)</t>
  </si>
  <si>
    <t>IN3420170182</t>
  </si>
  <si>
    <t>8.08% Maharashtra SDL (MD 26/12/2028)</t>
  </si>
  <si>
    <t>IN2220180052</t>
  </si>
  <si>
    <t>8.15% Tamil Nadu SDL (MD 09/05/2028)</t>
  </si>
  <si>
    <t>IN3120180036</t>
  </si>
  <si>
    <t>7.63% Maharashtra SDL (MD 11/05/2030)</t>
  </si>
  <si>
    <t>IN2220220049</t>
  </si>
  <si>
    <t xml:space="preserve">8.39% Power Finance Corporation Limited (19/04/2025) </t>
  </si>
  <si>
    <t>INE134E08HD5</t>
  </si>
  <si>
    <t>7.1% GOI (MD 18/04/2029)</t>
  </si>
  <si>
    <t>IN0020220011</t>
  </si>
  <si>
    <t>6.98% Telangana SDL (MD 22/04/2028)</t>
  </si>
  <si>
    <t>IN4520200044</t>
  </si>
  <si>
    <t xml:space="preserve">5.63% National Bank For Agriculture and Rural Development (26/02/2025) </t>
  </si>
  <si>
    <t>INE261F08DN1</t>
  </si>
  <si>
    <t>6.79% West Bangal SDL (MD 30/06/2028)</t>
  </si>
  <si>
    <t>IN3420210046</t>
  </si>
  <si>
    <t>8.5% Gujarat SDL (MD 28/11/2028)</t>
  </si>
  <si>
    <t>IN1520180200</t>
  </si>
  <si>
    <t>8.45% Uttar Pradesh SDL (MD 27/02/2029)</t>
  </si>
  <si>
    <t>IN3320180166</t>
  </si>
  <si>
    <t>8.43% Goa SDL (MD 13/03/2029)</t>
  </si>
  <si>
    <t>IN1420180151</t>
  </si>
  <si>
    <t>8.45% Uttar Pradesh SDL (MD 27/06/2028)</t>
  </si>
  <si>
    <t>IN3320180034</t>
  </si>
  <si>
    <t>8.37% Madhya Pradesh SDL (MD 05/12/2028)</t>
  </si>
  <si>
    <t>IN2120180095</t>
  </si>
  <si>
    <t>8.41% Kerala SDL (MD 06/06/2028)</t>
  </si>
  <si>
    <t>IN2020180047</t>
  </si>
  <si>
    <t>8.2% Uttarakhand SDL (MD 09/05/2028)</t>
  </si>
  <si>
    <t>IN3620180023</t>
  </si>
  <si>
    <t>8.08% Karnataka SDL (MD 26/12/2028)</t>
  </si>
  <si>
    <t>IN1920180115</t>
  </si>
  <si>
    <t>8.15% Chhattisgarh SDL (MD 27/03/2028)</t>
  </si>
  <si>
    <t>IN3520170090</t>
  </si>
  <si>
    <t>7.99% Punjab SDL (MD 11/04/2028)</t>
  </si>
  <si>
    <t>IN2820180015</t>
  </si>
  <si>
    <t>7.6% Maharashtra SDL (MD 15/04/2030)</t>
  </si>
  <si>
    <t>IN2220200025</t>
  </si>
  <si>
    <t>7.5% Telangana SDL (MD 15/04/2028)</t>
  </si>
  <si>
    <t>IN4520200010</t>
  </si>
  <si>
    <t>7.41% Andhra Pradesh SDL (MD 26/04/2030)</t>
  </si>
  <si>
    <t>IN1020230042</t>
  </si>
  <si>
    <t>7.15% Karnataka SDL (MD 09/10/2028)</t>
  </si>
  <si>
    <t>IN1920190056</t>
  </si>
  <si>
    <t>6.99% Telangana SDL (MD 10/06/2028)</t>
  </si>
  <si>
    <t>IN4520200093</t>
  </si>
  <si>
    <t>6.82% Bihar SDL (MD 14/07/2028)</t>
  </si>
  <si>
    <t>IN1320210041</t>
  </si>
  <si>
    <t>8.43% Andhra Pradesh SDL (MD 05/12/2030)</t>
  </si>
  <si>
    <t>IN1020180361</t>
  </si>
  <si>
    <t>8.84 % Rajasthan SDL 12/09/2028</t>
  </si>
  <si>
    <t>IN2920180196</t>
  </si>
  <si>
    <t>8.39% Andhra Pradesh SDL (MD 06/02/2031)</t>
  </si>
  <si>
    <t>IN1020180411</t>
  </si>
  <si>
    <t>8.37% Andhra Pradesh SDL (MD 02/01/2031)</t>
  </si>
  <si>
    <t>IN1020180379</t>
  </si>
  <si>
    <t>8.73% Uttar Pradesh SDL (MD 10/10/2028)</t>
  </si>
  <si>
    <t>IN3320180042</t>
  </si>
  <si>
    <t>8.7% Gujarat SDL (MD 19/09/2028)</t>
  </si>
  <si>
    <t>IN1520180119</t>
  </si>
  <si>
    <t>8.65% Rajasthan SDL (MD 03/10/2028)</t>
  </si>
  <si>
    <t>IN2920180212</t>
  </si>
  <si>
    <t>8.63% Rajasthan SDL (MD 03/09/2028)</t>
  </si>
  <si>
    <t>IN2920180188</t>
  </si>
  <si>
    <t>8.61% Punjab SDL (MD 14/11/2028)</t>
  </si>
  <si>
    <t>IN2820180106</t>
  </si>
  <si>
    <t>8.53% Gujarat SDL (MD 20/11/2028)</t>
  </si>
  <si>
    <t>IN1520180192</t>
  </si>
  <si>
    <t>8.43% Uttar Pradesh SDL (MD 06/03/2029)</t>
  </si>
  <si>
    <t>IN3320180174</t>
  </si>
  <si>
    <t>8.49% Uttarakhand SDL (MD 21/08/2028)</t>
  </si>
  <si>
    <t>IN3620180106</t>
  </si>
  <si>
    <t>8.39% Uttar Pradesh SDL (MD 13/03/2029)</t>
  </si>
  <si>
    <t>IN3320180182</t>
  </si>
  <si>
    <t>8.5% Andhra Pradesh SDL (MD 28/03/2029)</t>
  </si>
  <si>
    <t>IN1020140134</t>
  </si>
  <si>
    <t>8.28% Gujarat SDL (MD 20/02/2029)</t>
  </si>
  <si>
    <t>IN1520180291</t>
  </si>
  <si>
    <t>8.44% West Bengal SDL (MD 27/06/2028)</t>
  </si>
  <si>
    <t>IN3420180017</t>
  </si>
  <si>
    <t>8.31% Jharkhand SDL (MD 13/02/2029)</t>
  </si>
  <si>
    <t>IN3720180063</t>
  </si>
  <si>
    <t>8.4% Rajasthan SDL (MD 20/06/2028)</t>
  </si>
  <si>
    <t>IN2920180097</t>
  </si>
  <si>
    <t>8.4% Andhra Pradesh SDL (MD 20/06/2028)</t>
  </si>
  <si>
    <t>IN1020180130</t>
  </si>
  <si>
    <t>8.39% Andhra Pradesh SDL (MD 23/05/2028)</t>
  </si>
  <si>
    <t>IN1020180080</t>
  </si>
  <si>
    <t>8.25% Tamilnadu SDL (MD 02/01/2029)</t>
  </si>
  <si>
    <t>IN3120180218</t>
  </si>
  <si>
    <t>8.21% West Bengal SDL (MD 23/01/2029)</t>
  </si>
  <si>
    <t>IN3420180124</t>
  </si>
  <si>
    <t>8.2% Jammu and Kashmir SDL (MD 30/01/2029)</t>
  </si>
  <si>
    <t>IN1820180108</t>
  </si>
  <si>
    <t>8.17% Gujarat SDL (MD 19/12/2028)</t>
  </si>
  <si>
    <t>IN1520180226</t>
  </si>
  <si>
    <t>8.29% Haryana SDL (MD 14/03/2028)</t>
  </si>
  <si>
    <t>IN1620170150</t>
  </si>
  <si>
    <t>8.08% Gujarat SDL (MD 26/12/2028)</t>
  </si>
  <si>
    <t>IN1520180234</t>
  </si>
  <si>
    <t>8.19% Odisha SDL (MD 09/05/2028)</t>
  </si>
  <si>
    <t>IN2720180032</t>
  </si>
  <si>
    <t>8.13% Rajasthan SDL (MD 27/03/2028)</t>
  </si>
  <si>
    <t>IN2920170205</t>
  </si>
  <si>
    <t>8.05% Tamilnadu SDL (MD 18/04/2028)</t>
  </si>
  <si>
    <t>IN3120180010</t>
  </si>
  <si>
    <t>8.09% West Bengal SDL (MD 27/03/2028)</t>
  </si>
  <si>
    <t>IN3420170216</t>
  </si>
  <si>
    <t>8.11% Chattisgarh SDL (MD 31/01/2028)</t>
  </si>
  <si>
    <t>IN3520170041</t>
  </si>
  <si>
    <t>7.98% Uttar Pradesh SDL (MD 11/04/2028)</t>
  </si>
  <si>
    <t>IN3320180018</t>
  </si>
  <si>
    <t>7.97% Assam SDL (MD 18/04/2028)</t>
  </si>
  <si>
    <t>IN1220180021</t>
  </si>
  <si>
    <t>7.72% Maharashtra SDL (MD 01/03/2031)</t>
  </si>
  <si>
    <t>IN2220220171</t>
  </si>
  <si>
    <t>7.86% Haryana SDL (MD 27/12/2027)</t>
  </si>
  <si>
    <t>IN1620170101</t>
  </si>
  <si>
    <t>7.77% Andhra Pradesh SDL (MD 10/01/2028)</t>
  </si>
  <si>
    <t>IN1020170131</t>
  </si>
  <si>
    <t>7.61% Maharashtra SDL (MD 11/05/2029)</t>
  </si>
  <si>
    <t>IN2220220031</t>
  </si>
  <si>
    <t>7.54% Andhra Pradesh SDL (MD 11/01/2029)</t>
  </si>
  <si>
    <t>IN1020220613</t>
  </si>
  <si>
    <t>7.06% GOI (MD 10/04/2028)</t>
  </si>
  <si>
    <t>IN0020230010</t>
  </si>
  <si>
    <t>7.32% West Bengal SDL (MD 26/06/2029)</t>
  </si>
  <si>
    <t>IN3420190016</t>
  </si>
  <si>
    <t>7.24% Haryana SDL (MD 18/03/2029)</t>
  </si>
  <si>
    <t>IN1620190190</t>
  </si>
  <si>
    <t xml:space="preserve">7.7% India Grid Trust InvIT Fund (06/05/2028) </t>
  </si>
  <si>
    <t>INE219X07215</t>
  </si>
  <si>
    <t>7.11% Tamilnadu SDL (MD 31/07/2029)</t>
  </si>
  <si>
    <t>IN3120190068</t>
  </si>
  <si>
    <t>7.13% Kerala SDL (MD 10/07/2029)</t>
  </si>
  <si>
    <t>IN2020190103</t>
  </si>
  <si>
    <t>7.09% Goa SDL (MD 28/08/2029)</t>
  </si>
  <si>
    <t>IN1420190085</t>
  </si>
  <si>
    <t>6.83% West Bengal SDL (MD 07/07/2028)</t>
  </si>
  <si>
    <t>IN3420210053</t>
  </si>
  <si>
    <t>6.53% Chattisgarh SDL (MD 15/09/2028)</t>
  </si>
  <si>
    <t>IN3520210037</t>
  </si>
  <si>
    <t>6.46% Rajasthan SDL (MD 12/08/2030)</t>
  </si>
  <si>
    <t>IN2920200317</t>
  </si>
  <si>
    <t>(b) Privately placed / Unlisted</t>
  </si>
  <si>
    <t>Money Market Instruments</t>
  </si>
  <si>
    <t>Certificate of Deposit</t>
  </si>
  <si>
    <t xml:space="preserve">Punjab National Bank (05/12/2024) </t>
  </si>
  <si>
    <t>INE160A16OF2</t>
  </si>
  <si>
    <t>CRISIL A1+</t>
  </si>
  <si>
    <t xml:space="preserve">Axis Bank Limited (29/11/2024) </t>
  </si>
  <si>
    <t>INE238AD6579</t>
  </si>
  <si>
    <t xml:space="preserve">HDFC Bank Limited (06/12/2024) </t>
  </si>
  <si>
    <t>INE040A16EH3</t>
  </si>
  <si>
    <t xml:space="preserve">Kotak Mahindra Bank Limited (27/09/2024) </t>
  </si>
  <si>
    <t>INE237A168U0</t>
  </si>
  <si>
    <t xml:space="preserve">Kotak Mahindra Bank Limited (14/01/2025) </t>
  </si>
  <si>
    <t>INE237A163V9</t>
  </si>
  <si>
    <t xml:space="preserve">Union Bank of India (21/02/2025) </t>
  </si>
  <si>
    <t>INE692A16GX3</t>
  </si>
  <si>
    <t>ICRA A1+</t>
  </si>
  <si>
    <t xml:space="preserve">Axis Bank Limited (21/06/2024) </t>
  </si>
  <si>
    <t>INE238AD6561</t>
  </si>
  <si>
    <t xml:space="preserve">ICICI Bank Limited (29/10/2024) </t>
  </si>
  <si>
    <t>INE090AD6071</t>
  </si>
  <si>
    <t>Kotak Mahindra Bank Limited (03/01/2025)</t>
  </si>
  <si>
    <t>INE237A162V1</t>
  </si>
  <si>
    <t>Commercial Paper</t>
  </si>
  <si>
    <t xml:space="preserve">HDFC Bank Limited (16/04/2024) </t>
  </si>
  <si>
    <t>INE040A14276</t>
  </si>
  <si>
    <t>Treasury Bill</t>
  </si>
  <si>
    <t>364 Days Tbill (MD 09/01/2025)</t>
  </si>
  <si>
    <t>IN002023Z430</t>
  </si>
  <si>
    <t>Others</t>
  </si>
  <si>
    <t>Corporate Debt Market Development Fund</t>
  </si>
  <si>
    <t>Corporate Debt Market Development Fund #</t>
  </si>
  <si>
    <t>INF0RQ622028</t>
  </si>
  <si>
    <t>Reverse Repo / TREPS</t>
  </si>
  <si>
    <t>Clearing Corporation of India Ltd</t>
  </si>
  <si>
    <t>Net Receivables / (Payables)</t>
  </si>
  <si>
    <t>GRAND TOTAL</t>
  </si>
  <si>
    <t>Derivatives</t>
  </si>
  <si>
    <t>Long / Short</t>
  </si>
  <si>
    <t>Market value 
(Rs. in Lakhs)</t>
  </si>
  <si>
    <t>% to AUM</t>
  </si>
  <si>
    <t>Notes &amp; Symbols</t>
  </si>
  <si>
    <t>Index / Stock Futures</t>
  </si>
  <si>
    <t>HCL Technologies Limited April 2024 Future</t>
  </si>
  <si>
    <t>HDFC Bank Limited April 2024 Future</t>
  </si>
  <si>
    <t>Tata Motors Limited April 2024 Future</t>
  </si>
  <si>
    <t xml:space="preserve"> </t>
  </si>
  <si>
    <t>#  Unlisted Security</t>
  </si>
  <si>
    <t>~ YTM as on March 31, 2024</t>
  </si>
  <si>
    <t>^ Pursuant to AMFI circular no. 135/BP/91/2020-21, Yield to Call (YTC) for AT-1 bonds and Tier-2 bonds as on March 31, 2024.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</si>
  <si>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</si>
  <si>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</si>
  <si>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</si>
  <si>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</si>
  <si>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</si>
  <si>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</si>
  <si>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</si>
  <si>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</si>
  <si>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</si>
  <si>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</si>
  <si>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</si>
  <si>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FEB 29, 2024(Rs.)</t>
  </si>
  <si>
    <t>MAR 31, 2024(Rs.)</t>
  </si>
  <si>
    <t>Direct Plan</t>
  </si>
  <si>
    <t>Parag Parikh Conservative Hybrid Fund - Direct Plan - Growth</t>
  </si>
  <si>
    <t>Parag Parikh Conservative Hybrid Fund - Direct Plan - Monthly IDCW*</t>
  </si>
  <si>
    <t>Regular Plan</t>
  </si>
  <si>
    <t>Parag Parikh Conservative Hybrid Fund - Regular Plan - Growth</t>
  </si>
  <si>
    <t>Parag Parikh Conservative Hybrid Fund - Regular Plan - Monthly IDCW*</t>
  </si>
  <si>
    <t xml:space="preserve">3.   Total Dividend (Net) declared during the period ended   MAR 31, 2024 :- </t>
  </si>
  <si>
    <t>Record Date</t>
  </si>
  <si>
    <t>Monthly IDCW* (Direct)</t>
  </si>
  <si>
    <t>Dividend Per Unit
(Huf &amp; Individuals)</t>
  </si>
  <si>
    <t>Dividend Per Unit 
(Others)</t>
  </si>
  <si>
    <t>Mar-24</t>
  </si>
  <si>
    <t>Direct Plan- Monthly IDCW*</t>
  </si>
  <si>
    <t>Regular Plan- Monthly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</si>
  <si>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</si>
  <si>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4.   Total Bonus declared during the period ended      MAR 31, 2024- Nil</t>
  </si>
  <si>
    <t>5.    Total outstanding exposure in derivative instruments as on  MAR 31, 2024: Rs (16,92,19,525)</t>
  </si>
  <si>
    <t xml:space="preserve">       (Gross exposure means sum of all long and short positions in derivatives)</t>
  </si>
  <si>
    <t>6.    Total investment in Foreign Securities / ADRs / GDRs as on   MAR 31, 2024- Nil</t>
  </si>
  <si>
    <t>7.    Details of transactions of "Credit Default Swap" for the month ended   MAR 31, 2024- Nil</t>
  </si>
  <si>
    <t>8.   Average Portfolio Maturity is 1129 days.</t>
  </si>
  <si>
    <t>9.  Repo transactions in corporate debt securities during the period ending   MAR 31, 2024-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</si>
  <si>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</si>
  <si>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</si>
  <si>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</si>
  <si>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</si>
  <si>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Equity &amp; Equity related</t>
  </si>
  <si>
    <t xml:space="preserve">        Debt Securities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</si>
  <si>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</si>
  <si>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</si>
  <si>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</si>
  <si>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AAA</t>
  </si>
  <si>
    <t xml:space="preserve">        Others</t>
  </si>
  <si>
    <t xml:space="preserve">        CRISIL A1+</t>
  </si>
  <si>
    <t>12.  Deviation from the valuation prices given by valuation agencies: NIL</t>
  </si>
  <si>
    <t>13.  Disclosure for investments in derivative instruments</t>
  </si>
  <si>
    <t>A. Hedging Positions through Futures as on      31-Mar-2024: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</si>
  <si>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</si>
  <si>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</si>
  <si>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</si>
  <si>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</si>
  <si>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</si>
  <si>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Short</t>
  </si>
  <si>
    <t>Total exposure through futures as  % of net assets : 0.89%</t>
  </si>
  <si>
    <t xml:space="preserve">For the period  01-Mar-2024 to 31-Mar- 2024, the following details specified for hedging transactions through futures which have been squared off/expired : 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</si>
  <si>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</si>
  <si>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</si>
  <si>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</si>
  <si>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</si>
  <si>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</si>
  <si>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</si>
  <si>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</si>
  <si>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</si>
  <si>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</si>
  <si>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</si>
  <si>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B. Other than Hedging Positions through Futures as on  31-Mar-2024 : Nil</t>
  </si>
  <si>
    <t>C. Hedging Position through Put Option as on 31-Mar-2024: Nil</t>
  </si>
  <si>
    <t>D. Other than Hedging Positions through Options as on 31-Mar-2024 :- Nil</t>
  </si>
  <si>
    <t>Call/Put</t>
  </si>
  <si>
    <t>Number of Contracts</t>
  </si>
  <si>
    <t>Option Price when purchased (Rs. Per unit)</t>
  </si>
  <si>
    <t>Current Option Price ( Rs. Per unit)</t>
  </si>
  <si>
    <t>Call</t>
  </si>
  <si>
    <t>Total exposure through options as a % of net assets : $0.00%</t>
  </si>
  <si>
    <t xml:space="preserve">For the period  01-Mar-2024 to 31-Mar- 2024, the following details specified for non-hedging transactions through options which have already been exercised/expired : </t>
  </si>
  <si>
    <t>Total Number of contracts entered into</t>
  </si>
  <si>
    <t>Gross Notional Value of contracts entered into Rs.</t>
  </si>
  <si>
    <t>Net Profit/Loss value on all contracts (treat premium paid as loss) Rs.</t>
  </si>
  <si>
    <t>E. Hedging Positions through swaps as on 31-Mar-2024: Nil</t>
  </si>
  <si>
    <t xml:space="preserve">Lumpsum Investment Performance </t>
  </si>
  <si>
    <t>Date</t>
  </si>
  <si>
    <t>Scheme</t>
  </si>
  <si>
    <t>Benchmark</t>
  </si>
  <si>
    <t>Index</t>
  </si>
  <si>
    <t>Value of Investment of Rs. 10,000/-</t>
  </si>
  <si>
    <t>PPFAS CHF</t>
  </si>
  <si>
    <t>PPFAS CHF (Direct Plan)</t>
  </si>
  <si>
    <t>CRISIL Hybrid 85+15 Conservative Index</t>
  </si>
  <si>
    <t>Crisil 10 year Gilt Index</t>
  </si>
  <si>
    <t>Since Inception (26 May, 2021)</t>
  </si>
  <si>
    <t>March 31, 2023 to March 28, 2024 (Last 1 Year)</t>
  </si>
  <si>
    <t>SIP Investment Performance - Parag Parikh Conservative Hybrid Fund - Regular Plan - Growth</t>
  </si>
  <si>
    <t>March 31, 2021 to March 31, 2024 (Last 3 Years)</t>
  </si>
  <si>
    <t>March 29, 2019 to March 28, 2024 (Last 5 Years)</t>
  </si>
  <si>
    <t>Total Amount Invested</t>
  </si>
  <si>
    <t>NA</t>
  </si>
  <si>
    <t>Market value of Investment</t>
  </si>
  <si>
    <t>Returns (Annualised) (%)</t>
  </si>
  <si>
    <t>CRISIL Hybrid 85+15 - Conservative Index Returns (Annualised) (%)</t>
  </si>
  <si>
    <t>Crisil 10 year Gilt Index Returns (Annualised) (%)</t>
  </si>
  <si>
    <t>SIP Investment Performance - Parag Parikh Conservative Hybrid Fund - Direct Plan - Growth</t>
  </si>
  <si>
    <t>Debt Quants as on  as on March 31, 2024</t>
  </si>
  <si>
    <t>Avg maturity of the fund (days)</t>
  </si>
  <si>
    <t>Modified duration (years)</t>
  </si>
  <si>
    <t>Macaulay Duration (years)</t>
  </si>
  <si>
    <t>YTM</t>
  </si>
  <si>
    <t xml:space="preserve">                     Riskometer</t>
  </si>
  <si>
    <t>Product Labelling of the Scheme</t>
  </si>
  <si>
    <t>This product is suitable for investors who are seeking*</t>
  </si>
  <si>
    <t>• To generate regular income through investments predominantly in debt and money market instruments</t>
  </si>
  <si>
    <t>• Long term capital appreciation from the portion of equity investments under the scheme</t>
  </si>
  <si>
    <t xml:space="preserve">*Investors should consult their financial advisers if in doubt about whether this product is suitable for them.    </t>
  </si>
  <si>
    <t>Tier I Benchmark’s Risk-o-meter</t>
  </si>
  <si>
    <t>CRISIL Hybrid 85+15 - Conservative Index TRI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</si>
</sst>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"/>
    <numFmt numFmtId="165" formatCode="#,##0.00%;\(#,##0.00\)%"/>
    <numFmt numFmtId="166" formatCode="#,##0.00%"/>
    <numFmt numFmtId="167" formatCode="_(* #,##0_);_(* \(#,##0\);_(* &quot;-&quot;??_);_(@_)"/>
    <numFmt numFmtId="168" formatCode="_-* #,##0.00_-;\-* #,##0.00_-;_-* &quot;-&quot;??_-;_-@_-"/>
    <numFmt numFmtId="169" formatCode="dd/mm/yyyy;@"/>
    <numFmt numFmtId="170" formatCode="0.0000"/>
    <numFmt numFmtId="171" formatCode="_(* #,##0.0000_);_(* \(#,##0.0000\);_(* &quot;-&quot;??_);_(@_)"/>
    <numFmt numFmtId="172" formatCode="[$-409]d/mmm/yy;@"/>
    <numFmt numFmtId="173" formatCode="0.00000000"/>
    <numFmt numFmtId="174" formatCode="#,##0.0000"/>
    <numFmt numFmtId="175" formatCode="[$-409]mmmm/yy;@"/>
    <numFmt numFmtId="176" formatCode="_(* #,##0_);_(* \(#,##0\);_(* &quot;-&quot;_);_(* @_)"/>
    <numFmt numFmtId="177" formatCode="_(* #,##0.00_);_(* \(#,##0.00\);_(* &quot;-&quot;_);_(* @_)"/>
  </numFmts>
  <fonts count="78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SansSerif"/>
      <family val="2"/>
    </font>
    <font>
      <sz val="10"/>
      <color indexed="9"/>
      <name val="SansSerif"/>
      <family val="2"/>
    </font>
    <font>
      <sz val="10"/>
      <color indexed="8"/>
      <name val="SansSerif"/>
      <family val="2"/>
    </font>
    <font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name val="Aptos Narrow"/>
      <family val="2"/>
    </font>
    <font>
      <b/>
      <sz val="11"/>
      <name val="Franklin Gothic Book"/>
      <family val="2"/>
    </font>
    <font>
      <sz val="11"/>
      <name val="Franklin Gothic Book"/>
      <family val="2"/>
    </font>
    <font>
      <b/>
      <sz val="11"/>
      <color indexed="8"/>
      <name val="Franklin Gothic Book"/>
      <family val="2"/>
    </font>
    <font>
      <sz val="10"/>
      <color indexed="8"/>
      <name val="Franklin Gothic Book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.25"/>
      <name val="Microsoft Sans Serif"/>
      <family val="2"/>
    </font>
    <font>
      <sz val="8.25"/>
      <color indexed="8"/>
      <name val="Microsoft Sans Serif"/>
      <family val="2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3"/>
      <name val="Arial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FFFFFF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Franklin Gothic Book"/>
      <family val="2"/>
    </font>
    <font>
      <sz val="10"/>
      <color theme="1"/>
      <name val="Franklin Gothic Book"/>
      <family val="2"/>
    </font>
    <font>
      <sz val="10"/>
      <color theme="1"/>
      <name val="Times New Roman"/>
      <family val="1"/>
    </font>
    <font>
      <sz val="8.25"/>
      <color theme="1"/>
      <name val="Microsoft Sans Serif"/>
      <family val="2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rgb="FF333333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/>
    </border>
    <border>
      <left style="medium"/>
      <right style="thin">
        <color rgb="FF000000"/>
      </right>
      <top style="medium"/>
      <bottom/>
    </border>
    <border>
      <left/>
      <right style="thin">
        <color rgb="FF000000"/>
      </right>
      <top style="medium"/>
      <bottom/>
    </border>
    <border>
      <left/>
      <right/>
      <top style="medium"/>
      <bottom/>
    </border>
    <border>
      <left style="thin">
        <color rgb="FF000000"/>
      </left>
      <right style="medium"/>
      <top style="medium"/>
      <bottom/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0" fontId="0" fillId="0" borderId="0" xfId="61" applyFont="1" applyAlignment="1" applyProtection="1">
      <alignment wrapText="1"/>
      <protection locked="0"/>
    </xf>
    <xf numFmtId="0" fontId="18" fillId="0" borderId="0" xfId="60" applyFont="1" applyAlignment="1">
      <alignment horizontal="left" vertical="top" wrapText="1"/>
      <protection/>
    </xf>
    <xf numFmtId="0" fontId="0" fillId="0" borderId="0" xfId="61">
      <alignment/>
      <protection/>
    </xf>
    <xf numFmtId="0" fontId="60" fillId="0" borderId="0" xfId="61" applyFont="1" applyAlignment="1">
      <alignment horizontal="center" vertical="top" wrapText="1"/>
      <protection/>
    </xf>
    <xf numFmtId="0" fontId="61" fillId="0" borderId="0" xfId="61" applyFont="1" applyAlignment="1">
      <alignment horizontal="left" vertical="top" wrapText="1"/>
      <protection/>
    </xf>
    <xf numFmtId="0" fontId="62" fillId="0" borderId="0" xfId="0" applyFont="1" applyAlignment="1">
      <alignment horizontal="left" vertical="top" wrapText="1"/>
    </xf>
    <xf numFmtId="0" fontId="60" fillId="0" borderId="10" xfId="61" applyFont="1" applyBorder="1" applyAlignment="1">
      <alignment horizontal="left" vertical="center" wrapText="1"/>
      <protection/>
    </xf>
    <xf numFmtId="0" fontId="60" fillId="0" borderId="11" xfId="61" applyFont="1" applyBorder="1" applyAlignment="1">
      <alignment horizontal="left" vertical="center" wrapText="1"/>
      <protection/>
    </xf>
    <xf numFmtId="0" fontId="60" fillId="0" borderId="11" xfId="61" applyFont="1" applyBorder="1" applyAlignment="1">
      <alignment horizontal="center" vertical="center" wrapText="1"/>
      <protection/>
    </xf>
    <xf numFmtId="0" fontId="60" fillId="0" borderId="12" xfId="61" applyFont="1" applyBorder="1" applyAlignment="1">
      <alignment horizontal="center" vertical="center" wrapText="1"/>
      <protection/>
    </xf>
    <xf numFmtId="0" fontId="63" fillId="0" borderId="0" xfId="61" applyFont="1" applyAlignment="1">
      <alignment horizontal="justify" vertical="top" wrapText="1"/>
      <protection/>
    </xf>
    <xf numFmtId="0" fontId="60" fillId="0" borderId="13" xfId="61" applyFont="1" applyBorder="1" applyAlignment="1">
      <alignment horizontal="left" vertical="top" wrapText="1"/>
      <protection/>
    </xf>
    <xf numFmtId="0" fontId="61" fillId="0" borderId="14" xfId="61" applyFont="1" applyBorder="1" applyAlignment="1">
      <alignment horizontal="left" vertical="top" wrapText="1"/>
      <protection/>
    </xf>
    <xf numFmtId="0" fontId="64" fillId="0" borderId="15" xfId="61" applyFont="1" applyBorder="1" applyAlignment="1">
      <alignment horizontal="right" vertical="top" wrapText="1"/>
      <protection/>
    </xf>
    <xf numFmtId="0" fontId="64" fillId="0" borderId="16" xfId="61" applyFont="1" applyBorder="1" applyAlignment="1">
      <alignment horizontal="right" vertical="top" wrapText="1"/>
      <protection/>
    </xf>
    <xf numFmtId="0" fontId="65" fillId="0" borderId="0" xfId="61" applyFont="1" applyAlignment="1">
      <alignment horizontal="left" vertical="top" wrapText="1"/>
      <protection/>
    </xf>
    <xf numFmtId="0" fontId="61" fillId="0" borderId="13" xfId="61" applyFont="1" applyBorder="1" applyAlignment="1">
      <alignment horizontal="left" vertical="top" wrapText="1"/>
      <protection/>
    </xf>
    <xf numFmtId="3" fontId="61" fillId="0" borderId="14" xfId="61" applyNumberFormat="1" applyFont="1" applyBorder="1" applyAlignment="1">
      <alignment horizontal="right" vertical="top" wrapText="1"/>
      <protection/>
    </xf>
    <xf numFmtId="164" fontId="61" fillId="0" borderId="15" xfId="61" applyNumberFormat="1" applyFont="1" applyBorder="1" applyAlignment="1">
      <alignment horizontal="right" vertical="top" wrapText="1"/>
      <protection/>
    </xf>
    <xf numFmtId="165" fontId="61" fillId="0" borderId="14" xfId="61" applyNumberFormat="1" applyFont="1" applyBorder="1" applyAlignment="1">
      <alignment horizontal="right" vertical="top" wrapText="1"/>
      <protection/>
    </xf>
    <xf numFmtId="0" fontId="61" fillId="0" borderId="15" xfId="61" applyFont="1" applyBorder="1" applyAlignment="1">
      <alignment horizontal="right" vertical="top" wrapText="1"/>
      <protection/>
    </xf>
    <xf numFmtId="0" fontId="61" fillId="0" borderId="16" xfId="61" applyFont="1" applyBorder="1" applyAlignment="1">
      <alignment horizontal="right" vertical="top" wrapText="1"/>
      <protection/>
    </xf>
    <xf numFmtId="0" fontId="66" fillId="0" borderId="13" xfId="0" applyFont="1" applyBorder="1" applyAlignment="1">
      <alignment horizontal="left" vertical="top" wrapText="1"/>
    </xf>
    <xf numFmtId="164" fontId="60" fillId="0" borderId="17" xfId="61" applyNumberFormat="1" applyFont="1" applyBorder="1" applyAlignment="1">
      <alignment horizontal="right" vertical="top" wrapText="1"/>
      <protection/>
    </xf>
    <xf numFmtId="165" fontId="60" fillId="0" borderId="18" xfId="61" applyNumberFormat="1" applyFont="1" applyBorder="1" applyAlignment="1">
      <alignment horizontal="right" vertical="top" wrapText="1"/>
      <protection/>
    </xf>
    <xf numFmtId="0" fontId="60" fillId="0" borderId="18" xfId="61" applyFont="1" applyBorder="1" applyAlignment="1">
      <alignment horizontal="right" vertical="top" wrapText="1"/>
      <protection/>
    </xf>
    <xf numFmtId="0" fontId="60" fillId="0" borderId="19" xfId="61" applyFont="1" applyBorder="1" applyAlignment="1">
      <alignment horizontal="right" vertical="top" wrapText="1"/>
      <protection/>
    </xf>
    <xf numFmtId="0" fontId="60" fillId="0" borderId="20" xfId="61" applyFont="1" applyBorder="1" applyAlignment="1">
      <alignment horizontal="left" vertical="top" wrapText="1"/>
      <protection/>
    </xf>
    <xf numFmtId="0" fontId="61" fillId="0" borderId="18" xfId="61" applyFont="1" applyBorder="1" applyAlignment="1">
      <alignment horizontal="left" vertical="top" wrapText="1"/>
      <protection/>
    </xf>
    <xf numFmtId="0" fontId="0" fillId="0" borderId="0" xfId="61" applyAlignment="1" applyProtection="1">
      <alignment wrapText="1"/>
      <protection locked="0"/>
    </xf>
    <xf numFmtId="0" fontId="26" fillId="0" borderId="20" xfId="61" applyFont="1" applyBorder="1" applyAlignment="1">
      <alignment horizontal="left" vertical="top" wrapText="1"/>
      <protection/>
    </xf>
    <xf numFmtId="0" fontId="27" fillId="0" borderId="21" xfId="61" applyFont="1" applyBorder="1" applyAlignment="1">
      <alignment horizontal="left" vertical="top" wrapText="1"/>
      <protection/>
    </xf>
    <xf numFmtId="0" fontId="27" fillId="0" borderId="18" xfId="61" applyFont="1" applyBorder="1" applyAlignment="1">
      <alignment horizontal="left" vertical="top" wrapText="1"/>
      <protection/>
    </xf>
    <xf numFmtId="0" fontId="61" fillId="0" borderId="21" xfId="61" applyFont="1" applyBorder="1" applyAlignment="1">
      <alignment horizontal="left" vertical="top" wrapText="1"/>
      <protection/>
    </xf>
    <xf numFmtId="0" fontId="60" fillId="0" borderId="17" xfId="61" applyFont="1" applyBorder="1" applyAlignment="1">
      <alignment horizontal="right" vertical="top" wrapText="1"/>
      <protection/>
    </xf>
    <xf numFmtId="0" fontId="27" fillId="0" borderId="20" xfId="61" applyFont="1" applyBorder="1" applyAlignment="1">
      <alignment horizontal="left" vertical="top" wrapText="1"/>
      <protection/>
    </xf>
    <xf numFmtId="166" fontId="61" fillId="0" borderId="15" xfId="61" applyNumberFormat="1" applyFont="1" applyBorder="1" applyAlignment="1">
      <alignment horizontal="right" vertical="top" wrapText="1"/>
      <protection/>
    </xf>
    <xf numFmtId="164" fontId="60" fillId="0" borderId="18" xfId="61" applyNumberFormat="1" applyFont="1" applyBorder="1" applyAlignment="1">
      <alignment horizontal="right" vertical="top" wrapText="1"/>
      <protection/>
    </xf>
    <xf numFmtId="0" fontId="60" fillId="0" borderId="22" xfId="61" applyFont="1" applyBorder="1" applyAlignment="1">
      <alignment horizontal="left" vertical="top" wrapText="1"/>
      <protection/>
    </xf>
    <xf numFmtId="0" fontId="61" fillId="0" borderId="23" xfId="61" applyFont="1" applyBorder="1" applyAlignment="1">
      <alignment horizontal="left" vertical="top" wrapText="1"/>
      <protection/>
    </xf>
    <xf numFmtId="164" fontId="60" fillId="0" borderId="24" xfId="61" applyNumberFormat="1" applyFont="1" applyBorder="1" applyAlignment="1">
      <alignment horizontal="right" vertical="top" wrapText="1"/>
      <protection/>
    </xf>
    <xf numFmtId="166" fontId="60" fillId="0" borderId="24" xfId="61" applyNumberFormat="1" applyFont="1" applyBorder="1" applyAlignment="1">
      <alignment horizontal="right" vertical="top" wrapText="1"/>
      <protection/>
    </xf>
    <xf numFmtId="0" fontId="60" fillId="0" borderId="25" xfId="61" applyFont="1" applyBorder="1" applyAlignment="1">
      <alignment horizontal="right" vertical="top" wrapText="1"/>
      <protection/>
    </xf>
    <xf numFmtId="0" fontId="60" fillId="0" borderId="26" xfId="61" applyFont="1" applyBorder="1" applyAlignment="1">
      <alignment horizontal="right" vertical="top" wrapText="1"/>
      <protection/>
    </xf>
    <xf numFmtId="0" fontId="66" fillId="0" borderId="27" xfId="0" applyFont="1" applyBorder="1" applyAlignment="1">
      <alignment horizontal="left" vertical="top" wrapText="1"/>
    </xf>
    <xf numFmtId="0" fontId="67" fillId="0" borderId="0" xfId="0" applyFont="1" applyAlignment="1" applyProtection="1">
      <alignment wrapText="1"/>
      <protection locked="0"/>
    </xf>
    <xf numFmtId="0" fontId="68" fillId="0" borderId="0" xfId="0" applyFont="1" applyAlignment="1" applyProtection="1">
      <alignment wrapText="1"/>
      <protection locked="0"/>
    </xf>
    <xf numFmtId="0" fontId="66" fillId="0" borderId="28" xfId="0" applyFont="1" applyBorder="1" applyAlignment="1">
      <alignment horizontal="left" vertical="top" wrapText="1"/>
    </xf>
    <xf numFmtId="0" fontId="66" fillId="0" borderId="29" xfId="0" applyFont="1" applyBorder="1" applyAlignment="1">
      <alignment horizontal="left" vertical="top" wrapText="1"/>
    </xf>
    <xf numFmtId="0" fontId="66" fillId="0" borderId="30" xfId="0" applyFont="1" applyBorder="1" applyAlignment="1">
      <alignment horizontal="left" vertical="top" wrapText="1"/>
    </xf>
    <xf numFmtId="0" fontId="66" fillId="0" borderId="31" xfId="0" applyFont="1" applyBorder="1" applyAlignment="1">
      <alignment horizontal="center" vertical="top" wrapText="1"/>
    </xf>
    <xf numFmtId="0" fontId="60" fillId="0" borderId="32" xfId="61" applyFont="1" applyBorder="1" applyAlignment="1">
      <alignment horizontal="left" vertical="top" wrapText="1"/>
      <protection/>
    </xf>
    <xf numFmtId="0" fontId="64" fillId="0" borderId="33" xfId="61" applyFont="1" applyBorder="1" applyAlignment="1">
      <alignment horizontal="right" vertical="top" wrapText="1"/>
      <protection/>
    </xf>
    <xf numFmtId="0" fontId="61" fillId="0" borderId="32" xfId="61" applyFont="1" applyBorder="1" applyAlignment="1">
      <alignment horizontal="left" vertical="top" wrapText="1"/>
      <protection/>
    </xf>
    <xf numFmtId="0" fontId="61" fillId="0" borderId="33" xfId="61" applyFont="1" applyBorder="1" applyAlignment="1">
      <alignment horizontal="right" vertical="top" wrapText="1"/>
      <protection/>
    </xf>
    <xf numFmtId="0" fontId="60" fillId="0" borderId="34" xfId="61" applyFont="1" applyBorder="1" applyAlignment="1">
      <alignment horizontal="right" vertical="top" wrapText="1"/>
      <protection/>
    </xf>
    <xf numFmtId="0" fontId="60" fillId="0" borderId="35" xfId="61" applyFont="1" applyBorder="1" applyAlignment="1">
      <alignment horizontal="left" vertical="top" wrapText="1"/>
      <protection/>
    </xf>
    <xf numFmtId="0" fontId="61" fillId="0" borderId="36" xfId="61" applyFont="1" applyBorder="1" applyAlignment="1">
      <alignment horizontal="left" vertical="top" wrapText="1"/>
      <protection/>
    </xf>
    <xf numFmtId="0" fontId="61" fillId="0" borderId="37" xfId="61" applyFont="1" applyBorder="1" applyAlignment="1">
      <alignment horizontal="left" vertical="top" wrapText="1"/>
      <protection/>
    </xf>
    <xf numFmtId="164" fontId="60" fillId="0" borderId="38" xfId="61" applyNumberFormat="1" applyFont="1" applyBorder="1" applyAlignment="1">
      <alignment horizontal="right" vertical="top" wrapText="1"/>
      <protection/>
    </xf>
    <xf numFmtId="165" fontId="60" fillId="0" borderId="37" xfId="61" applyNumberFormat="1" applyFont="1" applyBorder="1" applyAlignment="1">
      <alignment horizontal="right" vertical="top" wrapText="1"/>
      <protection/>
    </xf>
    <xf numFmtId="0" fontId="60" fillId="0" borderId="39" xfId="61" applyFont="1" applyBorder="1" applyAlignment="1">
      <alignment horizontal="right" vertical="top" wrapText="1"/>
      <protection/>
    </xf>
    <xf numFmtId="0" fontId="60" fillId="0" borderId="0" xfId="61" applyFont="1" applyAlignment="1">
      <alignment horizontal="left" vertical="top" wrapText="1"/>
      <protection/>
    </xf>
    <xf numFmtId="0" fontId="60" fillId="0" borderId="0" xfId="61" applyFont="1" applyAlignment="1">
      <alignment horizontal="left" vertical="top" wrapText="1"/>
      <protection/>
    </xf>
    <xf numFmtId="0" fontId="26" fillId="0" borderId="40" xfId="61" applyFont="1" applyBorder="1">
      <alignment/>
      <protection/>
    </xf>
    <xf numFmtId="0" fontId="26" fillId="0" borderId="30" xfId="61" applyFont="1" applyBorder="1">
      <alignment/>
      <protection/>
    </xf>
    <xf numFmtId="167" fontId="26" fillId="0" borderId="30" xfId="44" applyNumberFormat="1" applyFont="1" applyFill="1" applyBorder="1" applyAlignment="1">
      <alignment/>
    </xf>
    <xf numFmtId="167" fontId="27" fillId="0" borderId="30" xfId="45" applyNumberFormat="1" applyFont="1" applyFill="1" applyBorder="1" applyAlignment="1">
      <alignment/>
    </xf>
    <xf numFmtId="168" fontId="26" fillId="0" borderId="30" xfId="45" applyFont="1" applyFill="1" applyBorder="1" applyAlignment="1">
      <alignment horizontal="right"/>
    </xf>
    <xf numFmtId="169" fontId="27" fillId="0" borderId="41" xfId="61" applyNumberFormat="1" applyFont="1" applyBorder="1">
      <alignment/>
      <protection/>
    </xf>
    <xf numFmtId="0" fontId="31" fillId="0" borderId="0" xfId="61" applyFont="1">
      <alignment/>
      <protection/>
    </xf>
    <xf numFmtId="0" fontId="27" fillId="0" borderId="42" xfId="61" applyFont="1" applyBorder="1">
      <alignment/>
      <protection/>
    </xf>
    <xf numFmtId="0" fontId="27" fillId="0" borderId="0" xfId="61" applyFont="1">
      <alignment/>
      <protection/>
    </xf>
    <xf numFmtId="43" fontId="27" fillId="0" borderId="0" xfId="44" applyFont="1" applyFill="1" applyBorder="1" applyAlignment="1">
      <alignment horizontal="right"/>
    </xf>
    <xf numFmtId="168" fontId="27" fillId="0" borderId="0" xfId="45" applyFont="1" applyFill="1" applyBorder="1" applyAlignment="1">
      <alignment/>
    </xf>
    <xf numFmtId="169" fontId="27" fillId="0" borderId="43" xfId="61" applyNumberFormat="1" applyFont="1" applyBorder="1">
      <alignment/>
      <protection/>
    </xf>
    <xf numFmtId="0" fontId="27" fillId="0" borderId="44" xfId="61" applyFont="1" applyBorder="1" applyAlignment="1">
      <alignment vertical="center"/>
      <protection/>
    </xf>
    <xf numFmtId="0" fontId="27" fillId="0" borderId="45" xfId="61" applyFont="1" applyBorder="1" applyAlignment="1">
      <alignment horizontal="center" vertical="center"/>
      <protection/>
    </xf>
    <xf numFmtId="0" fontId="27" fillId="0" borderId="46" xfId="61" applyFont="1" applyBorder="1" applyAlignment="1">
      <alignment horizontal="center" vertical="center" wrapText="1"/>
      <protection/>
    </xf>
    <xf numFmtId="0" fontId="27" fillId="0" borderId="47" xfId="61" applyFont="1" applyBorder="1" applyAlignment="1">
      <alignment horizontal="center" vertical="center" wrapText="1"/>
      <protection/>
    </xf>
    <xf numFmtId="0" fontId="27" fillId="0" borderId="48" xfId="61" applyFont="1" applyBorder="1" applyAlignment="1">
      <alignment vertical="center"/>
      <protection/>
    </xf>
    <xf numFmtId="0" fontId="27" fillId="0" borderId="49" xfId="61" applyFont="1" applyBorder="1" applyAlignment="1">
      <alignment horizontal="center" vertical="center"/>
      <protection/>
    </xf>
    <xf numFmtId="0" fontId="27" fillId="0" borderId="50" xfId="61" applyFont="1" applyBorder="1" applyAlignment="1">
      <alignment horizontal="center" vertical="center" wrapText="1"/>
      <protection/>
    </xf>
    <xf numFmtId="0" fontId="27" fillId="0" borderId="51" xfId="61" applyFont="1" applyBorder="1" applyAlignment="1">
      <alignment horizontal="center" vertical="center" wrapText="1"/>
      <protection/>
    </xf>
    <xf numFmtId="0" fontId="27" fillId="0" borderId="52" xfId="61" applyFont="1" applyBorder="1" applyAlignment="1">
      <alignment vertical="center"/>
      <protection/>
    </xf>
    <xf numFmtId="0" fontId="27" fillId="0" borderId="53" xfId="61" applyFont="1" applyBorder="1" applyAlignment="1">
      <alignment horizontal="center" vertical="center"/>
      <protection/>
    </xf>
    <xf numFmtId="0" fontId="27" fillId="0" borderId="54" xfId="61" applyFont="1" applyBorder="1" applyAlignment="1">
      <alignment horizontal="center" vertical="center"/>
      <protection/>
    </xf>
    <xf numFmtId="0" fontId="27" fillId="0" borderId="42" xfId="61" applyFont="1" applyBorder="1" applyAlignment="1">
      <alignment horizontal="left" vertical="top"/>
      <protection/>
    </xf>
    <xf numFmtId="0" fontId="27" fillId="0" borderId="0" xfId="61" applyFont="1" applyAlignment="1">
      <alignment vertical="center"/>
      <protection/>
    </xf>
    <xf numFmtId="0" fontId="27" fillId="0" borderId="42" xfId="61" applyFont="1" applyBorder="1" applyAlignment="1">
      <alignment vertical="top"/>
      <protection/>
    </xf>
    <xf numFmtId="0" fontId="27" fillId="0" borderId="55" xfId="61" applyFont="1" applyBorder="1">
      <alignment/>
      <protection/>
    </xf>
    <xf numFmtId="0" fontId="27" fillId="0" borderId="46" xfId="61" applyFont="1" applyBorder="1" applyAlignment="1">
      <alignment horizontal="center"/>
      <protection/>
    </xf>
    <xf numFmtId="0" fontId="27" fillId="0" borderId="47" xfId="61" applyFont="1" applyBorder="1" applyAlignment="1">
      <alignment horizontal="center"/>
      <protection/>
    </xf>
    <xf numFmtId="0" fontId="27" fillId="0" borderId="56" xfId="61" applyFont="1" applyBorder="1">
      <alignment/>
      <protection/>
    </xf>
    <xf numFmtId="0" fontId="27" fillId="0" borderId="51" xfId="61" applyFont="1" applyBorder="1">
      <alignment/>
      <protection/>
    </xf>
    <xf numFmtId="170" fontId="27" fillId="0" borderId="51" xfId="61" applyNumberFormat="1" applyFont="1" applyBorder="1">
      <alignment/>
      <protection/>
    </xf>
    <xf numFmtId="171" fontId="27" fillId="0" borderId="0" xfId="45" applyNumberFormat="1" applyFont="1" applyFill="1" applyBorder="1" applyAlignment="1">
      <alignment/>
    </xf>
    <xf numFmtId="0" fontId="27" fillId="0" borderId="52" xfId="61" applyFont="1" applyBorder="1">
      <alignment/>
      <protection/>
    </xf>
    <xf numFmtId="170" fontId="27" fillId="0" borderId="54" xfId="61" applyNumberFormat="1" applyFont="1" applyBorder="1">
      <alignment/>
      <protection/>
    </xf>
    <xf numFmtId="0" fontId="27" fillId="0" borderId="0" xfId="61" applyFont="1" applyAlignment="1">
      <alignment vertical="top"/>
      <protection/>
    </xf>
    <xf numFmtId="15" fontId="27" fillId="0" borderId="56" xfId="61" applyNumberFormat="1" applyFont="1" applyBorder="1" applyAlignment="1">
      <alignment horizontal="center" vertical="top"/>
      <protection/>
    </xf>
    <xf numFmtId="0" fontId="27" fillId="0" borderId="50" xfId="61" applyFont="1" applyBorder="1" applyAlignment="1">
      <alignment horizontal="center" vertical="top" wrapText="1"/>
      <protection/>
    </xf>
    <xf numFmtId="172" fontId="27" fillId="0" borderId="56" xfId="61" applyNumberFormat="1" applyFont="1" applyBorder="1" applyAlignment="1" quotePrefix="1">
      <alignment horizontal="center" vertical="top"/>
      <protection/>
    </xf>
    <xf numFmtId="0" fontId="27" fillId="0" borderId="50" xfId="61" applyFont="1" applyBorder="1" applyAlignment="1">
      <alignment vertical="top" wrapText="1"/>
      <protection/>
    </xf>
    <xf numFmtId="173" fontId="27" fillId="0" borderId="50" xfId="61" applyNumberFormat="1" applyFont="1" applyBorder="1">
      <alignment/>
      <protection/>
    </xf>
    <xf numFmtId="172" fontId="27" fillId="0" borderId="42" xfId="61" applyNumberFormat="1" applyFont="1" applyBorder="1" applyAlignment="1" quotePrefix="1">
      <alignment horizontal="center" vertical="top"/>
      <protection/>
    </xf>
    <xf numFmtId="0" fontId="27" fillId="0" borderId="0" xfId="61" applyFont="1" applyAlignment="1">
      <alignment vertical="top" wrapText="1"/>
      <protection/>
    </xf>
    <xf numFmtId="173" fontId="27" fillId="0" borderId="0" xfId="61" applyNumberFormat="1" applyFont="1">
      <alignment/>
      <protection/>
    </xf>
    <xf numFmtId="15" fontId="27" fillId="0" borderId="42" xfId="61" applyNumberFormat="1" applyFont="1" applyBorder="1" applyAlignment="1">
      <alignment horizontal="left" vertical="top" wrapText="1"/>
      <protection/>
    </xf>
    <xf numFmtId="15" fontId="27" fillId="0" borderId="0" xfId="61" applyNumberFormat="1" applyFont="1" applyAlignment="1">
      <alignment horizontal="left" vertical="top" wrapText="1"/>
      <protection/>
    </xf>
    <xf numFmtId="15" fontId="27" fillId="0" borderId="43" xfId="61" applyNumberFormat="1" applyFont="1" applyBorder="1" applyAlignment="1">
      <alignment horizontal="left" vertical="top" wrapText="1"/>
      <protection/>
    </xf>
    <xf numFmtId="0" fontId="27" fillId="0" borderId="42" xfId="62" applyFont="1" applyBorder="1" applyAlignment="1">
      <alignment vertical="top"/>
      <protection/>
    </xf>
    <xf numFmtId="0" fontId="27" fillId="0" borderId="42" xfId="61" applyFont="1" applyBorder="1" applyAlignment="1">
      <alignment horizontal="left" vertical="top" indent="3"/>
      <protection/>
    </xf>
    <xf numFmtId="0" fontId="27" fillId="0" borderId="55" xfId="61" applyFont="1" applyBorder="1" applyAlignment="1">
      <alignment vertical="top"/>
      <protection/>
    </xf>
    <xf numFmtId="0" fontId="27" fillId="0" borderId="46" xfId="61" applyFont="1" applyBorder="1" applyAlignment="1">
      <alignment vertical="top"/>
      <protection/>
    </xf>
    <xf numFmtId="168" fontId="27" fillId="0" borderId="47" xfId="45" applyFont="1" applyFill="1" applyBorder="1" applyAlignment="1">
      <alignment/>
    </xf>
    <xf numFmtId="0" fontId="27" fillId="0" borderId="56" xfId="61" applyFont="1" applyBorder="1" applyAlignment="1">
      <alignment vertical="top"/>
      <protection/>
    </xf>
    <xf numFmtId="0" fontId="27" fillId="0" borderId="50" xfId="61" applyFont="1" applyBorder="1" applyAlignment="1">
      <alignment vertical="top"/>
      <protection/>
    </xf>
    <xf numFmtId="168" fontId="27" fillId="0" borderId="51" xfId="45" applyFont="1" applyFill="1" applyBorder="1" applyAlignment="1">
      <alignment/>
    </xf>
    <xf numFmtId="2" fontId="27" fillId="0" borderId="0" xfId="45" applyNumberFormat="1" applyFont="1" applyFill="1" applyBorder="1" applyAlignment="1">
      <alignment/>
    </xf>
    <xf numFmtId="2" fontId="27" fillId="0" borderId="0" xfId="67" applyNumberFormat="1" applyFont="1" applyFill="1" applyBorder="1" applyAlignment="1">
      <alignment/>
    </xf>
    <xf numFmtId="0" fontId="27" fillId="0" borderId="52" xfId="61" applyFont="1" applyBorder="1" applyAlignment="1">
      <alignment vertical="top"/>
      <protection/>
    </xf>
    <xf numFmtId="0" fontId="27" fillId="0" borderId="53" xfId="61" applyFont="1" applyBorder="1" applyAlignment="1">
      <alignment vertical="top"/>
      <protection/>
    </xf>
    <xf numFmtId="168" fontId="27" fillId="0" borderId="54" xfId="45" applyFont="1" applyFill="1" applyBorder="1" applyAlignment="1">
      <alignment/>
    </xf>
    <xf numFmtId="43" fontId="27" fillId="0" borderId="0" xfId="67" applyNumberFormat="1" applyFont="1" applyFill="1" applyBorder="1" applyAlignment="1">
      <alignment/>
    </xf>
    <xf numFmtId="0" fontId="27" fillId="0" borderId="50" xfId="62" applyFont="1" applyBorder="1">
      <alignment/>
      <protection/>
    </xf>
    <xf numFmtId="168" fontId="27" fillId="0" borderId="50" xfId="45" applyFont="1" applyFill="1" applyBorder="1" applyAlignment="1">
      <alignment/>
    </xf>
    <xf numFmtId="10" fontId="27" fillId="0" borderId="0" xfId="45" applyNumberFormat="1" applyFont="1" applyFill="1" applyBorder="1" applyAlignment="1">
      <alignment/>
    </xf>
    <xf numFmtId="165" fontId="27" fillId="0" borderId="0" xfId="45" applyNumberFormat="1" applyFont="1" applyFill="1" applyBorder="1" applyAlignment="1">
      <alignment/>
    </xf>
    <xf numFmtId="43" fontId="0" fillId="0" borderId="43" xfId="61" applyNumberFormat="1" applyBorder="1">
      <alignment/>
      <protection/>
    </xf>
    <xf numFmtId="0" fontId="27" fillId="0" borderId="0" xfId="62" applyFont="1">
      <alignment/>
      <protection/>
    </xf>
    <xf numFmtId="169" fontId="27" fillId="0" borderId="0" xfId="61" applyNumberFormat="1" applyFont="1">
      <alignment/>
      <protection/>
    </xf>
    <xf numFmtId="10" fontId="27" fillId="0" borderId="0" xfId="67" applyNumberFormat="1" applyFont="1" applyFill="1" applyBorder="1" applyAlignment="1">
      <alignment/>
    </xf>
    <xf numFmtId="0" fontId="27" fillId="0" borderId="57" xfId="62" applyFont="1" applyBorder="1">
      <alignment/>
      <protection/>
    </xf>
    <xf numFmtId="0" fontId="27" fillId="0" borderId="27" xfId="62" applyFont="1" applyBorder="1">
      <alignment/>
      <protection/>
    </xf>
    <xf numFmtId="4" fontId="27" fillId="0" borderId="27" xfId="62" applyNumberFormat="1" applyFont="1" applyBorder="1">
      <alignment/>
      <protection/>
    </xf>
    <xf numFmtId="0" fontId="26" fillId="0" borderId="27" xfId="62" applyFont="1" applyBorder="1">
      <alignment/>
      <protection/>
    </xf>
    <xf numFmtId="169" fontId="27" fillId="0" borderId="58" xfId="61" applyNumberFormat="1" applyFont="1" applyBorder="1">
      <alignment/>
      <protection/>
    </xf>
    <xf numFmtId="0" fontId="27" fillId="0" borderId="40" xfId="61" applyFont="1" applyBorder="1" applyAlignment="1">
      <alignment vertical="top"/>
      <protection/>
    </xf>
    <xf numFmtId="0" fontId="27" fillId="0" borderId="30" xfId="62" applyFont="1" applyBorder="1">
      <alignment/>
      <protection/>
    </xf>
    <xf numFmtId="10" fontId="27" fillId="0" borderId="30" xfId="67" applyNumberFormat="1" applyFont="1" applyFill="1" applyBorder="1" applyAlignment="1">
      <alignment/>
    </xf>
    <xf numFmtId="168" fontId="27" fillId="0" borderId="30" xfId="45" applyFont="1" applyFill="1" applyBorder="1" applyAlignment="1">
      <alignment/>
    </xf>
    <xf numFmtId="0" fontId="26" fillId="0" borderId="42" xfId="62" applyFont="1" applyBorder="1" applyAlignment="1">
      <alignment vertical="top"/>
      <protection/>
    </xf>
    <xf numFmtId="0" fontId="27" fillId="0" borderId="0" xfId="62" applyFont="1" applyAlignment="1">
      <alignment vertical="top"/>
      <protection/>
    </xf>
    <xf numFmtId="174" fontId="26" fillId="0" borderId="0" xfId="62" applyNumberFormat="1" applyFont="1">
      <alignment/>
      <protection/>
    </xf>
    <xf numFmtId="0" fontId="32" fillId="0" borderId="56" xfId="61" applyFont="1" applyBorder="1" applyAlignment="1">
      <alignment vertical="top" wrapText="1"/>
      <protection/>
    </xf>
    <xf numFmtId="0" fontId="32" fillId="0" borderId="50" xfId="61" applyFont="1" applyBorder="1" applyAlignment="1">
      <alignment vertical="top" wrapText="1"/>
      <protection/>
    </xf>
    <xf numFmtId="0" fontId="27" fillId="0" borderId="56" xfId="62" applyFont="1" applyBorder="1" applyAlignment="1">
      <alignment vertical="top"/>
      <protection/>
    </xf>
    <xf numFmtId="175" fontId="33" fillId="0" borderId="50" xfId="61" applyNumberFormat="1" applyFont="1" applyBorder="1">
      <alignment/>
      <protection/>
    </xf>
    <xf numFmtId="0" fontId="27" fillId="0" borderId="50" xfId="62" applyFont="1" applyBorder="1" applyAlignment="1">
      <alignment vertical="top"/>
      <protection/>
    </xf>
    <xf numFmtId="0" fontId="32" fillId="0" borderId="59" xfId="61" applyFont="1" applyBorder="1" applyAlignment="1">
      <alignment horizontal="center" vertical="top" wrapText="1"/>
      <protection/>
    </xf>
    <xf numFmtId="0" fontId="32" fillId="0" borderId="60" xfId="61" applyFont="1" applyBorder="1" applyAlignment="1">
      <alignment horizontal="center" vertical="top" wrapText="1"/>
      <protection/>
    </xf>
    <xf numFmtId="168" fontId="27" fillId="0" borderId="61" xfId="45" applyFont="1" applyFill="1" applyBorder="1" applyAlignment="1">
      <alignment/>
    </xf>
    <xf numFmtId="0" fontId="27" fillId="0" borderId="50" xfId="61" applyFont="1" applyBorder="1">
      <alignment/>
      <protection/>
    </xf>
    <xf numFmtId="176" fontId="27" fillId="0" borderId="50" xfId="44" applyNumberFormat="1" applyFont="1" applyFill="1" applyBorder="1" applyAlignment="1">
      <alignment/>
    </xf>
    <xf numFmtId="167" fontId="27" fillId="0" borderId="49" xfId="44" applyNumberFormat="1" applyFont="1" applyFill="1" applyBorder="1" applyAlignment="1">
      <alignment/>
    </xf>
    <xf numFmtId="176" fontId="27" fillId="0" borderId="0" xfId="44" applyNumberFormat="1" applyFont="1" applyFill="1" applyBorder="1" applyAlignment="1">
      <alignment/>
    </xf>
    <xf numFmtId="167" fontId="27" fillId="0" borderId="0" xfId="44" applyNumberFormat="1" applyFont="1" applyFill="1" applyBorder="1" applyAlignment="1">
      <alignment/>
    </xf>
    <xf numFmtId="0" fontId="18" fillId="0" borderId="42" xfId="61" applyFont="1" applyBorder="1">
      <alignment/>
      <protection/>
    </xf>
    <xf numFmtId="0" fontId="32" fillId="0" borderId="0" xfId="61" applyFont="1">
      <alignment/>
      <protection/>
    </xf>
    <xf numFmtId="0" fontId="69" fillId="0" borderId="0" xfId="61" applyFont="1">
      <alignment/>
      <protection/>
    </xf>
    <xf numFmtId="0" fontId="33" fillId="0" borderId="0" xfId="61" applyFont="1">
      <alignment/>
      <protection/>
    </xf>
    <xf numFmtId="168" fontId="70" fillId="0" borderId="43" xfId="45" applyFont="1" applyFill="1" applyBorder="1" applyAlignment="1">
      <alignment/>
    </xf>
    <xf numFmtId="0" fontId="0" fillId="0" borderId="0" xfId="63">
      <alignment/>
      <protection/>
    </xf>
    <xf numFmtId="0" fontId="33" fillId="0" borderId="56" xfId="61" applyFont="1" applyBorder="1">
      <alignment/>
      <protection/>
    </xf>
    <xf numFmtId="0" fontId="33" fillId="0" borderId="50" xfId="61" applyFont="1" applyBorder="1">
      <alignment/>
      <protection/>
    </xf>
    <xf numFmtId="43" fontId="33" fillId="0" borderId="50" xfId="42" applyFont="1" applyFill="1" applyBorder="1" applyAlignment="1">
      <alignment/>
    </xf>
    <xf numFmtId="43" fontId="0" fillId="0" borderId="50" xfId="42" applyFont="1" applyBorder="1" applyAlignment="1">
      <alignment/>
    </xf>
    <xf numFmtId="167" fontId="33" fillId="0" borderId="0" xfId="44" applyNumberFormat="1" applyFont="1" applyFill="1" applyBorder="1" applyAlignment="1">
      <alignment/>
    </xf>
    <xf numFmtId="167" fontId="0" fillId="0" borderId="0" xfId="63" applyNumberFormat="1">
      <alignment/>
      <protection/>
    </xf>
    <xf numFmtId="4" fontId="33" fillId="0" borderId="0" xfId="44" applyNumberFormat="1" applyFont="1" applyFill="1" applyBorder="1" applyAlignment="1">
      <alignment/>
    </xf>
    <xf numFmtId="168" fontId="0" fillId="0" borderId="0" xfId="63" applyNumberFormat="1">
      <alignment/>
      <protection/>
    </xf>
    <xf numFmtId="43" fontId="33" fillId="0" borderId="0" xfId="44" applyFont="1" applyFill="1" applyBorder="1" applyAlignment="1">
      <alignment/>
    </xf>
    <xf numFmtId="0" fontId="33" fillId="0" borderId="42" xfId="61" applyFont="1" applyBorder="1">
      <alignment/>
      <protection/>
    </xf>
    <xf numFmtId="167" fontId="33" fillId="0" borderId="0" xfId="45" applyNumberFormat="1" applyFont="1" applyFill="1" applyBorder="1" applyAlignment="1">
      <alignment/>
    </xf>
    <xf numFmtId="0" fontId="33" fillId="0" borderId="42" xfId="44" applyNumberFormat="1" applyFont="1" applyFill="1" applyBorder="1" applyAlignment="1">
      <alignment horizontal="left"/>
    </xf>
    <xf numFmtId="0" fontId="33" fillId="0" borderId="0" xfId="44" applyNumberFormat="1" applyFont="1" applyFill="1" applyBorder="1" applyAlignment="1">
      <alignment horizontal="left"/>
    </xf>
    <xf numFmtId="176" fontId="33" fillId="0" borderId="0" xfId="44" applyNumberFormat="1" applyFont="1" applyFill="1" applyBorder="1" applyAlignment="1">
      <alignment/>
    </xf>
    <xf numFmtId="0" fontId="26" fillId="0" borderId="42" xfId="61" applyFont="1" applyBorder="1">
      <alignment/>
      <protection/>
    </xf>
    <xf numFmtId="0" fontId="26" fillId="0" borderId="0" xfId="61" applyFont="1">
      <alignment/>
      <protection/>
    </xf>
    <xf numFmtId="4" fontId="27" fillId="0" borderId="0" xfId="61" applyNumberFormat="1" applyFont="1">
      <alignment/>
      <protection/>
    </xf>
    <xf numFmtId="177" fontId="27" fillId="0" borderId="0" xfId="61" applyNumberFormat="1" applyFont="1">
      <alignment/>
      <protection/>
    </xf>
    <xf numFmtId="0" fontId="27" fillId="0" borderId="42" xfId="44" applyNumberFormat="1" applyFont="1" applyFill="1" applyBorder="1" applyAlignment="1">
      <alignment horizontal="left"/>
    </xf>
    <xf numFmtId="0" fontId="27" fillId="0" borderId="0" xfId="44" applyNumberFormat="1" applyFont="1" applyFill="1" applyBorder="1" applyAlignment="1">
      <alignment horizontal="left"/>
    </xf>
    <xf numFmtId="0" fontId="26" fillId="0" borderId="56" xfId="61" applyFont="1" applyBorder="1" applyAlignment="1">
      <alignment vertical="top" wrapText="1"/>
      <protection/>
    </xf>
    <xf numFmtId="0" fontId="26" fillId="0" borderId="50" xfId="61" applyFont="1" applyBorder="1" applyAlignment="1">
      <alignment vertical="top" wrapText="1"/>
      <protection/>
    </xf>
    <xf numFmtId="0" fontId="26" fillId="0" borderId="50" xfId="61" applyFont="1" applyBorder="1" applyAlignment="1">
      <alignment horizontal="center" vertical="top" wrapText="1"/>
      <protection/>
    </xf>
    <xf numFmtId="0" fontId="27" fillId="0" borderId="62" xfId="61" applyFont="1" applyBorder="1" applyAlignment="1">
      <alignment horizontal="left"/>
      <protection/>
    </xf>
    <xf numFmtId="0" fontId="27" fillId="0" borderId="63" xfId="61" applyFont="1" applyBorder="1" applyAlignment="1">
      <alignment horizontal="left"/>
      <protection/>
    </xf>
    <xf numFmtId="0" fontId="27" fillId="0" borderId="64" xfId="61" applyFont="1" applyBorder="1" applyAlignment="1">
      <alignment horizontal="left"/>
      <protection/>
    </xf>
    <xf numFmtId="0" fontId="27" fillId="0" borderId="42" xfId="61" applyFont="1" applyBorder="1" applyAlignment="1">
      <alignment horizontal="left"/>
      <protection/>
    </xf>
    <xf numFmtId="0" fontId="27" fillId="0" borderId="0" xfId="61" applyFont="1" applyAlignment="1">
      <alignment horizontal="left"/>
      <protection/>
    </xf>
    <xf numFmtId="0" fontId="26" fillId="0" borderId="56" xfId="61" applyFont="1" applyBorder="1">
      <alignment/>
      <protection/>
    </xf>
    <xf numFmtId="0" fontId="26" fillId="0" borderId="50" xfId="61" applyFont="1" applyBorder="1">
      <alignment/>
      <protection/>
    </xf>
    <xf numFmtId="3" fontId="27" fillId="0" borderId="50" xfId="61" applyNumberFormat="1" applyFont="1" applyBorder="1">
      <alignment/>
      <protection/>
    </xf>
    <xf numFmtId="0" fontId="26" fillId="0" borderId="57" xfId="61" applyFont="1" applyBorder="1">
      <alignment/>
      <protection/>
    </xf>
    <xf numFmtId="0" fontId="27" fillId="0" borderId="27" xfId="61" applyFont="1" applyBorder="1">
      <alignment/>
      <protection/>
    </xf>
    <xf numFmtId="0" fontId="36" fillId="0" borderId="50" xfId="0" applyFont="1" applyBorder="1" applyAlignment="1">
      <alignment wrapText="1"/>
    </xf>
    <xf numFmtId="0" fontId="36" fillId="0" borderId="50" xfId="0" applyFont="1" applyBorder="1" applyAlignment="1">
      <alignment/>
    </xf>
    <xf numFmtId="0" fontId="37" fillId="0" borderId="50" xfId="0" applyFont="1" applyBorder="1" applyAlignment="1">
      <alignment wrapText="1"/>
    </xf>
    <xf numFmtId="0" fontId="37" fillId="0" borderId="50" xfId="0" applyFont="1" applyBorder="1" applyAlignment="1">
      <alignment horizontal="center" wrapText="1"/>
    </xf>
    <xf numFmtId="0" fontId="37" fillId="0" borderId="50" xfId="0" applyFont="1" applyBorder="1" applyAlignment="1">
      <alignment wrapText="1"/>
    </xf>
    <xf numFmtId="0" fontId="71" fillId="0" borderId="50" xfId="0" applyFont="1" applyBorder="1" applyAlignment="1">
      <alignment wrapText="1"/>
    </xf>
    <xf numFmtId="10" fontId="39" fillId="0" borderId="50" xfId="67" applyNumberFormat="1" applyFont="1" applyFill="1" applyBorder="1" applyAlignment="1" applyProtection="1">
      <alignment vertical="top"/>
      <protection locked="0"/>
    </xf>
    <xf numFmtId="1" fontId="72" fillId="0" borderId="50" xfId="0" applyNumberFormat="1" applyFont="1" applyBorder="1" applyAlignment="1" applyProtection="1">
      <alignment vertical="top"/>
      <protection locked="0"/>
    </xf>
    <xf numFmtId="0" fontId="36" fillId="0" borderId="50" xfId="0" applyFont="1" applyBorder="1" applyAlignment="1">
      <alignment horizontal="left" vertical="center" wrapText="1"/>
    </xf>
    <xf numFmtId="0" fontId="73" fillId="0" borderId="0" xfId="0" applyFont="1" applyAlignment="1">
      <alignment/>
    </xf>
    <xf numFmtId="0" fontId="36" fillId="0" borderId="0" xfId="0" applyFont="1" applyAlignment="1">
      <alignment/>
    </xf>
    <xf numFmtId="10" fontId="36" fillId="0" borderId="0" xfId="67" applyNumberFormat="1" applyFont="1" applyFill="1" applyAlignment="1">
      <alignment/>
    </xf>
    <xf numFmtId="0" fontId="37" fillId="0" borderId="50" xfId="0" applyFont="1" applyBorder="1" applyAlignment="1">
      <alignment/>
    </xf>
    <xf numFmtId="0" fontId="74" fillId="0" borderId="50" xfId="0" applyFont="1" applyBorder="1" applyAlignment="1">
      <alignment wrapText="1"/>
    </xf>
    <xf numFmtId="0" fontId="36" fillId="0" borderId="50" xfId="0" applyFont="1" applyBorder="1" applyAlignment="1">
      <alignment wrapText="1"/>
    </xf>
    <xf numFmtId="167" fontId="36" fillId="0" borderId="50" xfId="46" applyNumberFormat="1" applyFont="1" applyFill="1" applyBorder="1" applyAlignment="1">
      <alignment horizontal="right" vertical="center" wrapText="1"/>
    </xf>
    <xf numFmtId="10" fontId="36" fillId="0" borderId="50" xfId="0" applyNumberFormat="1" applyFont="1" applyBorder="1" applyAlignment="1">
      <alignment horizontal="right" vertical="center" wrapText="1"/>
    </xf>
    <xf numFmtId="2" fontId="36" fillId="0" borderId="50" xfId="0" applyNumberFormat="1" applyFont="1" applyBorder="1" applyAlignment="1">
      <alignment/>
    </xf>
    <xf numFmtId="170" fontId="36" fillId="0" borderId="50" xfId="0" applyNumberFormat="1" applyFont="1" applyBorder="1" applyAlignment="1">
      <alignment/>
    </xf>
    <xf numFmtId="10" fontId="0" fillId="0" borderId="50" xfId="67" applyNumberFormat="1" applyFont="1" applyFill="1" applyBorder="1" applyAlignment="1">
      <alignment/>
    </xf>
    <xf numFmtId="0" fontId="67" fillId="0" borderId="40" xfId="58" applyFont="1" applyBorder="1">
      <alignment/>
      <protection/>
    </xf>
    <xf numFmtId="0" fontId="67" fillId="0" borderId="30" xfId="58" applyFont="1" applyBorder="1">
      <alignment/>
      <protection/>
    </xf>
    <xf numFmtId="0" fontId="75" fillId="0" borderId="30" xfId="58" applyFont="1" applyBorder="1">
      <alignment/>
      <protection/>
    </xf>
    <xf numFmtId="0" fontId="75" fillId="0" borderId="30" xfId="58" applyFont="1" applyBorder="1" applyAlignment="1">
      <alignment horizontal="left"/>
      <protection/>
    </xf>
    <xf numFmtId="0" fontId="75" fillId="0" borderId="41" xfId="58" applyFont="1" applyBorder="1" applyAlignment="1">
      <alignment horizontal="left"/>
      <protection/>
    </xf>
    <xf numFmtId="0" fontId="67" fillId="0" borderId="0" xfId="61" applyFont="1">
      <alignment/>
      <protection/>
    </xf>
    <xf numFmtId="0" fontId="75" fillId="0" borderId="42" xfId="58" applyFont="1" applyBorder="1">
      <alignment/>
      <protection/>
    </xf>
    <xf numFmtId="0" fontId="67" fillId="0" borderId="0" xfId="58" applyFont="1">
      <alignment/>
      <protection/>
    </xf>
    <xf numFmtId="167" fontId="67" fillId="0" borderId="0" xfId="45" applyNumberFormat="1" applyFont="1" applyFill="1" applyBorder="1" applyAlignment="1">
      <alignment/>
    </xf>
    <xf numFmtId="168" fontId="67" fillId="0" borderId="43" xfId="45" applyFont="1" applyFill="1" applyBorder="1" applyAlignment="1">
      <alignment/>
    </xf>
    <xf numFmtId="0" fontId="76" fillId="0" borderId="42" xfId="58" applyFont="1" applyBorder="1">
      <alignment/>
      <protection/>
    </xf>
    <xf numFmtId="0" fontId="77" fillId="0" borderId="42" xfId="58" applyFont="1" applyBorder="1" applyAlignment="1">
      <alignment horizontal="left" vertical="center" indent="1"/>
      <protection/>
    </xf>
    <xf numFmtId="0" fontId="67" fillId="0" borderId="42" xfId="58" applyFont="1" applyBorder="1">
      <alignment/>
      <protection/>
    </xf>
    <xf numFmtId="0" fontId="67" fillId="0" borderId="57" xfId="58" applyFont="1" applyBorder="1">
      <alignment/>
      <protection/>
    </xf>
    <xf numFmtId="0" fontId="67" fillId="0" borderId="27" xfId="58" applyFont="1" applyBorder="1">
      <alignment/>
      <protection/>
    </xf>
    <xf numFmtId="167" fontId="67" fillId="0" borderId="27" xfId="45" applyNumberFormat="1" applyFont="1" applyFill="1" applyBorder="1" applyAlignment="1">
      <alignment/>
    </xf>
    <xf numFmtId="168" fontId="67" fillId="0" borderId="58" xfId="45" applyFont="1" applyFill="1" applyBorder="1" applyAlignment="1">
      <alignment/>
    </xf>
    <xf numFmtId="0" fontId="75" fillId="0" borderId="65" xfId="59" applyFont="1" applyBorder="1" applyAlignment="1">
      <alignment horizontal="center"/>
      <protection/>
    </xf>
    <xf numFmtId="0" fontId="75" fillId="0" borderId="66" xfId="59" applyFont="1" applyBorder="1" applyAlignment="1">
      <alignment horizontal="center"/>
      <protection/>
    </xf>
    <xf numFmtId="0" fontId="67" fillId="0" borderId="66" xfId="59" applyFont="1" applyBorder="1">
      <alignment/>
      <protection/>
    </xf>
    <xf numFmtId="0" fontId="67" fillId="0" borderId="67" xfId="59" applyFont="1" applyBorder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1" xfId="58"/>
    <cellStyle name="Normal 12" xfId="59"/>
    <cellStyle name="Normal 14" xfId="60"/>
    <cellStyle name="Normal 2" xfId="61"/>
    <cellStyle name="Normal 2 2" xfId="62"/>
    <cellStyle name="Normal 3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1657350</xdr:colOff>
      <xdr:row>308</xdr:row>
      <xdr:rowOff>38100</xdr:rowOff>
    </xdr:from>
    <xdr:to>
      <xdr:col>6</xdr:col>
      <xdr:colOff>0</xdr:colOff>
      <xdr:row>317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54968775"/>
          <a:ext cx="34004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321</xdr:row>
      <xdr:rowOff>66675</xdr:rowOff>
    </xdr:from>
    <xdr:to>
      <xdr:col>1</xdr:col>
      <xdr:colOff>5257800</xdr:colOff>
      <xdr:row>333</xdr:row>
      <xdr:rowOff>0</xdr:rowOff>
    </xdr:to>
    <xdr:pic>
      <xdr:nvPicPr>
        <xdr:cNvPr id="2" name="Picture 9" descr="riskome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57121425"/>
          <a:ext cx="52387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NTHLY_PORTFOLIO_PPFASMF_31_MARCH_20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PFCF"/>
      <sheetName val="PPLF"/>
      <sheetName val="PPTSF"/>
      <sheetName val="PPCHF"/>
      <sheetName val="PPAF"/>
      <sheetName val="PPDAA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33"/>
  <sheetViews>
    <sheetView tabSelected="1" zoomScalePageLayoutView="0" workbookViewId="0" topLeftCell="A1">
      <selection activeCell="A1" sqref="A1"/>
    </sheetView>
  </sheetViews>
  <sheetFormatPr defaultColWidth="8.69921875" defaultRowHeight="14.25"/>
  <cols>
    <col min="1" max="1" width="3.3984375" style="3" customWidth="1"/>
    <col min="2" max="2" width="55.296875" style="3" customWidth="1"/>
    <col min="3" max="3" width="16.59765625" style="3" customWidth="1"/>
    <col min="4" max="4" width="17.3984375" style="3" customWidth="1"/>
    <col min="5" max="5" width="15.69921875" style="3" customWidth="1"/>
    <col min="6" max="6" width="20" style="3" customWidth="1"/>
    <col min="7" max="7" width="14.296875" style="3" customWidth="1"/>
    <col min="8" max="8" width="10.09765625" style="3" customWidth="1"/>
    <col min="9" max="9" width="11.296875" style="3" customWidth="1"/>
    <col min="10" max="10" width="10.8984375" style="3" customWidth="1"/>
    <col min="11" max="16384" width="8.69921875" style="3" customWidth="1"/>
  </cols>
  <sheetData>
    <row r="1" spans="1:10" ht="15.75" customHeight="1">
      <c r="A1" s="1"/>
      <c r="B1" s="2" t="s">
        <v>0</v>
      </c>
      <c r="C1" s="2"/>
      <c r="D1" s="2"/>
      <c r="E1" s="2"/>
      <c r="F1" s="2"/>
      <c r="G1" s="1"/>
      <c r="H1" s="1"/>
      <c r="I1" s="1"/>
      <c r="J1" s="1"/>
    </row>
    <row r="2" spans="1:10" ht="12.75" customHeight="1">
      <c r="A2" s="1"/>
      <c r="B2" s="4"/>
      <c r="C2" s="1"/>
      <c r="D2" s="1"/>
      <c r="E2" s="1"/>
      <c r="F2" s="1"/>
      <c r="G2" s="1"/>
      <c r="H2" s="1"/>
      <c r="I2" s="1"/>
      <c r="J2" s="1"/>
    </row>
    <row r="3" spans="1:10" ht="12.75" customHeight="1" thickBot="1">
      <c r="A3" s="5"/>
      <c r="B3" s="6" t="s">
        <v>1</v>
      </c>
      <c r="C3" s="1"/>
      <c r="D3" s="1"/>
      <c r="E3" s="1"/>
      <c r="F3" s="1"/>
      <c r="G3" s="1"/>
      <c r="H3" s="1"/>
      <c r="I3" s="1"/>
      <c r="J3" s="1"/>
    </row>
    <row r="4" spans="1:10" ht="27.75" customHeight="1">
      <c r="A4" s="1"/>
      <c r="B4" s="7" t="s">
        <v>2</v>
      </c>
      <c r="C4" s="8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10" t="s">
        <v>9</v>
      </c>
      <c r="J4" s="11" t="s">
        <v>10</v>
      </c>
    </row>
    <row r="5" spans="1:10" ht="12.75" customHeight="1">
      <c r="A5" s="1"/>
      <c r="B5" s="12" t="s">
        <v>11</v>
      </c>
      <c r="C5" s="13"/>
      <c r="D5" s="13"/>
      <c r="E5" s="13"/>
      <c r="F5" s="13"/>
      <c r="G5" s="13"/>
      <c r="H5" s="14"/>
      <c r="I5" s="15"/>
      <c r="J5" s="1"/>
    </row>
    <row r="6" spans="1:10" ht="12.75" customHeight="1">
      <c r="A6" s="1"/>
      <c r="B6" s="12" t="s">
        <v>12</v>
      </c>
      <c r="C6" s="13"/>
      <c r="D6" s="13"/>
      <c r="E6" s="13"/>
      <c r="F6" s="1"/>
      <c r="G6" s="14"/>
      <c r="H6" s="14"/>
      <c r="I6" s="15"/>
      <c r="J6" s="1"/>
    </row>
    <row r="7" spans="1:10" ht="12.75" customHeight="1">
      <c r="A7" s="16"/>
      <c r="B7" s="17" t="s">
        <v>13</v>
      </c>
      <c r="C7" s="13" t="s">
        <v>14</v>
      </c>
      <c r="D7" s="13" t="s">
        <v>15</v>
      </c>
      <c r="E7" s="18">
        <v>1664812</v>
      </c>
      <c r="F7" s="19">
        <v>4381.79</v>
      </c>
      <c r="G7" s="20">
        <v>0.0232</v>
      </c>
      <c r="H7" s="21"/>
      <c r="I7" s="22"/>
      <c r="J7" s="1"/>
    </row>
    <row r="8" spans="1:10" ht="12.75" customHeight="1">
      <c r="A8" s="16"/>
      <c r="B8" s="17" t="s">
        <v>16</v>
      </c>
      <c r="C8" s="13" t="s">
        <v>17</v>
      </c>
      <c r="D8" s="13" t="s">
        <v>18</v>
      </c>
      <c r="E8" s="18">
        <v>1534893</v>
      </c>
      <c r="F8" s="19">
        <v>4250.12</v>
      </c>
      <c r="G8" s="20">
        <v>0.0225</v>
      </c>
      <c r="H8" s="21"/>
      <c r="I8" s="22"/>
      <c r="J8" s="1"/>
    </row>
    <row r="9" spans="1:10" ht="12.75" customHeight="1">
      <c r="A9" s="16"/>
      <c r="B9" s="17" t="s">
        <v>19</v>
      </c>
      <c r="C9" s="13" t="s">
        <v>20</v>
      </c>
      <c r="D9" s="13" t="s">
        <v>21</v>
      </c>
      <c r="E9" s="18">
        <v>44624</v>
      </c>
      <c r="F9" s="19">
        <v>4082.27</v>
      </c>
      <c r="G9" s="20">
        <v>0.0216</v>
      </c>
      <c r="H9" s="21"/>
      <c r="I9" s="22"/>
      <c r="J9" s="1"/>
    </row>
    <row r="10" spans="1:10" ht="12.75" customHeight="1">
      <c r="A10" s="16"/>
      <c r="B10" s="17" t="s">
        <v>22</v>
      </c>
      <c r="C10" s="13" t="s">
        <v>23</v>
      </c>
      <c r="D10" s="13" t="s">
        <v>24</v>
      </c>
      <c r="E10" s="18">
        <v>924920</v>
      </c>
      <c r="F10" s="19">
        <v>3961.89</v>
      </c>
      <c r="G10" s="20">
        <v>0.021</v>
      </c>
      <c r="H10" s="21"/>
      <c r="I10" s="22"/>
      <c r="J10" s="1"/>
    </row>
    <row r="11" spans="1:10" ht="12.75" customHeight="1">
      <c r="A11" s="16"/>
      <c r="B11" s="17" t="s">
        <v>25</v>
      </c>
      <c r="C11" s="13" t="s">
        <v>26</v>
      </c>
      <c r="D11" s="13" t="s">
        <v>27</v>
      </c>
      <c r="E11" s="18">
        <v>888030</v>
      </c>
      <c r="F11" s="19">
        <v>3854.94</v>
      </c>
      <c r="G11" s="20">
        <v>0.0204</v>
      </c>
      <c r="H11" s="21"/>
      <c r="I11" s="22"/>
      <c r="J11" s="1"/>
    </row>
    <row r="12" spans="1:10" ht="12.75" customHeight="1">
      <c r="A12" s="16"/>
      <c r="B12" s="17" t="s">
        <v>28</v>
      </c>
      <c r="C12" s="13" t="s">
        <v>29</v>
      </c>
      <c r="D12" s="13" t="s">
        <v>30</v>
      </c>
      <c r="E12" s="18">
        <v>1120000</v>
      </c>
      <c r="F12" s="19">
        <v>2259.6</v>
      </c>
      <c r="G12" s="20">
        <v>0.012</v>
      </c>
      <c r="H12" s="21"/>
      <c r="I12" s="22"/>
      <c r="J12" s="1"/>
    </row>
    <row r="13" spans="1:10" ht="12.75" customHeight="1">
      <c r="A13" s="16"/>
      <c r="B13" s="17" t="s">
        <v>31</v>
      </c>
      <c r="C13" s="13" t="s">
        <v>32</v>
      </c>
      <c r="D13" s="13" t="s">
        <v>15</v>
      </c>
      <c r="E13" s="18">
        <v>434035</v>
      </c>
      <c r="F13" s="19">
        <v>1869.82</v>
      </c>
      <c r="G13" s="20">
        <v>0.0099</v>
      </c>
      <c r="H13" s="21"/>
      <c r="I13" s="22"/>
      <c r="J13" s="1"/>
    </row>
    <row r="14" spans="1:10" ht="12.75" customHeight="1">
      <c r="A14" s="16"/>
      <c r="B14" s="17" t="s">
        <v>33</v>
      </c>
      <c r="C14" s="13" t="s">
        <v>34</v>
      </c>
      <c r="D14" s="13" t="s">
        <v>35</v>
      </c>
      <c r="E14" s="18">
        <v>45306</v>
      </c>
      <c r="F14" s="19">
        <v>1034.38</v>
      </c>
      <c r="G14" s="20">
        <v>0.0055</v>
      </c>
      <c r="H14" s="21"/>
      <c r="I14" s="22"/>
      <c r="J14" s="1"/>
    </row>
    <row r="15" spans="1:10" ht="12.75" customHeight="1">
      <c r="A15" s="16"/>
      <c r="B15" s="17"/>
      <c r="C15" s="13"/>
      <c r="D15" s="13"/>
      <c r="E15" s="18"/>
      <c r="F15" s="19"/>
      <c r="G15" s="20"/>
      <c r="H15" s="21"/>
      <c r="I15" s="22"/>
      <c r="J15" s="1"/>
    </row>
    <row r="16" spans="1:10" ht="12.75" customHeight="1">
      <c r="A16" s="16"/>
      <c r="B16" s="23" t="s">
        <v>36</v>
      </c>
      <c r="C16" s="13"/>
      <c r="D16" s="13"/>
      <c r="E16" s="18"/>
      <c r="F16" s="19"/>
      <c r="G16" s="20"/>
      <c r="H16" s="21"/>
      <c r="I16" s="22"/>
      <c r="J16" s="1"/>
    </row>
    <row r="17" spans="1:10" ht="12.75" customHeight="1">
      <c r="A17" s="16"/>
      <c r="B17" s="17" t="s">
        <v>37</v>
      </c>
      <c r="C17" s="13" t="s">
        <v>38</v>
      </c>
      <c r="D17" s="13" t="s">
        <v>21</v>
      </c>
      <c r="E17" s="18">
        <v>108300</v>
      </c>
      <c r="F17" s="19">
        <v>1075.2</v>
      </c>
      <c r="G17" s="20">
        <v>0.0057</v>
      </c>
      <c r="H17" s="21"/>
      <c r="I17" s="22"/>
      <c r="J17" s="1"/>
    </row>
    <row r="18" spans="1:10" ht="12.75" customHeight="1">
      <c r="A18" s="16"/>
      <c r="B18" s="17" t="s">
        <v>39</v>
      </c>
      <c r="C18" s="13" t="s">
        <v>40</v>
      </c>
      <c r="D18" s="13" t="s">
        <v>41</v>
      </c>
      <c r="E18" s="18">
        <v>29700</v>
      </c>
      <c r="F18" s="19">
        <v>430.03</v>
      </c>
      <c r="G18" s="20">
        <v>0.0023</v>
      </c>
      <c r="H18" s="21"/>
      <c r="I18" s="22"/>
      <c r="J18" s="1"/>
    </row>
    <row r="19" spans="1:10" ht="12.75" customHeight="1">
      <c r="A19" s="16"/>
      <c r="B19" s="17" t="s">
        <v>42</v>
      </c>
      <c r="C19" s="13" t="s">
        <v>43</v>
      </c>
      <c r="D19" s="13" t="s">
        <v>44</v>
      </c>
      <c r="E19" s="18">
        <v>11200</v>
      </c>
      <c r="F19" s="19">
        <v>172.88</v>
      </c>
      <c r="G19" s="20">
        <v>0.0009</v>
      </c>
      <c r="H19" s="21"/>
      <c r="I19" s="22"/>
      <c r="J19" s="1"/>
    </row>
    <row r="20" spans="1:10" ht="12.75" customHeight="1">
      <c r="A20" s="1"/>
      <c r="B20" s="12" t="s">
        <v>45</v>
      </c>
      <c r="C20" s="13"/>
      <c r="D20" s="13"/>
      <c r="E20" s="13"/>
      <c r="F20" s="24">
        <v>27372.92</v>
      </c>
      <c r="G20" s="25">
        <v>0.145</v>
      </c>
      <c r="H20" s="26"/>
      <c r="I20" s="27"/>
      <c r="J20" s="1"/>
    </row>
    <row r="21" spans="1:10" ht="12.75" customHeight="1">
      <c r="A21" s="1"/>
      <c r="B21" s="28" t="s">
        <v>46</v>
      </c>
      <c r="C21" s="29"/>
      <c r="D21" s="29"/>
      <c r="E21" s="29"/>
      <c r="F21" s="26" t="s">
        <v>47</v>
      </c>
      <c r="G21" s="26" t="s">
        <v>47</v>
      </c>
      <c r="H21" s="26"/>
      <c r="I21" s="27"/>
      <c r="J21" s="1"/>
    </row>
    <row r="22" spans="1:10" ht="12.75" customHeight="1">
      <c r="A22" s="1"/>
      <c r="B22" s="28" t="s">
        <v>45</v>
      </c>
      <c r="C22" s="29"/>
      <c r="D22" s="29"/>
      <c r="E22" s="29"/>
      <c r="F22" s="26" t="s">
        <v>47</v>
      </c>
      <c r="G22" s="26" t="s">
        <v>47</v>
      </c>
      <c r="H22" s="26"/>
      <c r="I22" s="27"/>
      <c r="J22" s="1"/>
    </row>
    <row r="23" spans="1:10" ht="12.75" customHeight="1">
      <c r="A23" s="30"/>
      <c r="B23" s="31" t="s">
        <v>48</v>
      </c>
      <c r="C23" s="32"/>
      <c r="D23" s="33"/>
      <c r="E23" s="34"/>
      <c r="F23" s="35"/>
      <c r="G23" s="26"/>
      <c r="H23" s="26"/>
      <c r="I23" s="27"/>
      <c r="J23" s="30"/>
    </row>
    <row r="24" spans="1:10" ht="12.75" customHeight="1">
      <c r="A24" s="30"/>
      <c r="B24" s="36" t="s">
        <v>49</v>
      </c>
      <c r="C24" s="13" t="s">
        <v>50</v>
      </c>
      <c r="D24" s="13" t="s">
        <v>51</v>
      </c>
      <c r="E24" s="18">
        <v>2814280</v>
      </c>
      <c r="F24" s="19">
        <v>7167.97116</v>
      </c>
      <c r="G24" s="20">
        <v>0.037953588038720634</v>
      </c>
      <c r="H24" s="26"/>
      <c r="I24" s="27"/>
      <c r="J24" s="30"/>
    </row>
    <row r="25" spans="1:10" ht="12.75" customHeight="1">
      <c r="A25" s="30"/>
      <c r="B25" s="36" t="s">
        <v>52</v>
      </c>
      <c r="C25" s="13" t="s">
        <v>53</v>
      </c>
      <c r="D25" s="13" t="s">
        <v>51</v>
      </c>
      <c r="E25" s="18">
        <v>1536079</v>
      </c>
      <c r="F25" s="19">
        <v>5677.501591900001</v>
      </c>
      <c r="G25" s="20">
        <v>0.03006172202681591</v>
      </c>
      <c r="H25" s="26"/>
      <c r="I25" s="27"/>
      <c r="J25" s="30"/>
    </row>
    <row r="26" spans="1:10" ht="12.75" customHeight="1">
      <c r="A26" s="30"/>
      <c r="B26" s="36" t="s">
        <v>54</v>
      </c>
      <c r="C26" s="13" t="s">
        <v>55</v>
      </c>
      <c r="D26" s="13" t="s">
        <v>51</v>
      </c>
      <c r="E26" s="18">
        <v>493139</v>
      </c>
      <c r="F26" s="19">
        <v>1703.2527921</v>
      </c>
      <c r="G26" s="20">
        <v>0.009018528863216586</v>
      </c>
      <c r="H26" s="26"/>
      <c r="I26" s="27"/>
      <c r="J26" s="30"/>
    </row>
    <row r="27" spans="1:10" ht="12.75" customHeight="1">
      <c r="A27" s="30"/>
      <c r="B27" s="28" t="s">
        <v>45</v>
      </c>
      <c r="C27" s="29"/>
      <c r="D27" s="29"/>
      <c r="E27" s="34"/>
      <c r="F27" s="24">
        <f>SUM(F24:F26)</f>
        <v>14548.725544</v>
      </c>
      <c r="G27" s="25">
        <f>SUM(G24:G26)</f>
        <v>0.07703383892875312</v>
      </c>
      <c r="H27" s="26"/>
      <c r="I27" s="27"/>
      <c r="J27" s="30"/>
    </row>
    <row r="28" spans="1:10" ht="12.75" customHeight="1">
      <c r="A28" s="1"/>
      <c r="B28" s="28" t="s">
        <v>56</v>
      </c>
      <c r="C28" s="34"/>
      <c r="D28" s="29"/>
      <c r="E28" s="34"/>
      <c r="F28" s="24">
        <f>F20+F27</f>
        <v>41921.645544</v>
      </c>
      <c r="G28" s="25">
        <f>G20+G27</f>
        <v>0.2220338389287531</v>
      </c>
      <c r="H28" s="26"/>
      <c r="I28" s="27"/>
      <c r="J28" s="1"/>
    </row>
    <row r="29" spans="1:10" ht="12.75" customHeight="1">
      <c r="A29" s="1"/>
      <c r="B29" s="12" t="s">
        <v>57</v>
      </c>
      <c r="C29" s="13"/>
      <c r="D29" s="13"/>
      <c r="E29" s="13"/>
      <c r="F29" s="13"/>
      <c r="G29" s="13"/>
      <c r="H29" s="14"/>
      <c r="I29" s="15"/>
      <c r="J29" s="1"/>
    </row>
    <row r="30" spans="1:10" ht="12.75" customHeight="1">
      <c r="A30" s="1"/>
      <c r="B30" s="12" t="s">
        <v>58</v>
      </c>
      <c r="C30" s="13"/>
      <c r="D30" s="13"/>
      <c r="E30" s="13"/>
      <c r="F30" s="1"/>
      <c r="G30" s="14"/>
      <c r="H30" s="14"/>
      <c r="I30" s="15"/>
      <c r="J30" s="1"/>
    </row>
    <row r="31" spans="1:10" ht="12.75" customHeight="1">
      <c r="A31" s="16"/>
      <c r="B31" s="17" t="s">
        <v>59</v>
      </c>
      <c r="C31" s="13" t="s">
        <v>60</v>
      </c>
      <c r="D31" s="13" t="s">
        <v>61</v>
      </c>
      <c r="E31" s="18">
        <v>3500000</v>
      </c>
      <c r="F31" s="19">
        <v>3597.26</v>
      </c>
      <c r="G31" s="20">
        <v>0.019</v>
      </c>
      <c r="H31" s="37">
        <v>0.075055</v>
      </c>
      <c r="I31" s="22"/>
      <c r="J31" s="1"/>
    </row>
    <row r="32" spans="1:10" ht="12.75" customHeight="1">
      <c r="A32" s="16"/>
      <c r="B32" s="17" t="s">
        <v>62</v>
      </c>
      <c r="C32" s="13" t="s">
        <v>63</v>
      </c>
      <c r="D32" s="13" t="s">
        <v>61</v>
      </c>
      <c r="E32" s="18">
        <v>3500000</v>
      </c>
      <c r="F32" s="19">
        <v>3576.21</v>
      </c>
      <c r="G32" s="20">
        <v>0.0189</v>
      </c>
      <c r="H32" s="37">
        <v>0.07511</v>
      </c>
      <c r="I32" s="22"/>
      <c r="J32" s="1"/>
    </row>
    <row r="33" spans="1:10" ht="12.75" customHeight="1">
      <c r="A33" s="16"/>
      <c r="B33" s="17" t="s">
        <v>64</v>
      </c>
      <c r="C33" s="13" t="s">
        <v>65</v>
      </c>
      <c r="D33" s="13" t="s">
        <v>61</v>
      </c>
      <c r="E33" s="18">
        <v>3500000</v>
      </c>
      <c r="F33" s="19">
        <v>3568.63</v>
      </c>
      <c r="G33" s="20">
        <v>0.0189</v>
      </c>
      <c r="H33" s="37">
        <v>0.07511</v>
      </c>
      <c r="I33" s="22"/>
      <c r="J33" s="1"/>
    </row>
    <row r="34" spans="1:10" ht="12.75" customHeight="1">
      <c r="A34" s="16"/>
      <c r="B34" s="17" t="s">
        <v>66</v>
      </c>
      <c r="C34" s="13" t="s">
        <v>67</v>
      </c>
      <c r="D34" s="13" t="s">
        <v>61</v>
      </c>
      <c r="E34" s="18">
        <v>3500000</v>
      </c>
      <c r="F34" s="19">
        <v>3558.04</v>
      </c>
      <c r="G34" s="20">
        <v>0.0188</v>
      </c>
      <c r="H34" s="37">
        <v>0.07511</v>
      </c>
      <c r="I34" s="22"/>
      <c r="J34" s="1"/>
    </row>
    <row r="35" spans="1:10" ht="12.75" customHeight="1">
      <c r="A35" s="16"/>
      <c r="B35" s="17" t="s">
        <v>68</v>
      </c>
      <c r="C35" s="13" t="s">
        <v>69</v>
      </c>
      <c r="D35" s="13" t="s">
        <v>70</v>
      </c>
      <c r="E35" s="18">
        <v>350</v>
      </c>
      <c r="F35" s="19">
        <v>3472.25</v>
      </c>
      <c r="G35" s="20">
        <v>0.0184</v>
      </c>
      <c r="H35" s="37">
        <v>0.077549</v>
      </c>
      <c r="I35" s="22"/>
      <c r="J35" s="1"/>
    </row>
    <row r="36" spans="1:10" ht="12.75" customHeight="1">
      <c r="A36" s="16"/>
      <c r="B36" s="17" t="s">
        <v>71</v>
      </c>
      <c r="C36" s="13" t="s">
        <v>72</v>
      </c>
      <c r="D36" s="13" t="s">
        <v>73</v>
      </c>
      <c r="E36" s="18">
        <v>350</v>
      </c>
      <c r="F36" s="19">
        <v>3450.13</v>
      </c>
      <c r="G36" s="20">
        <v>0.0183</v>
      </c>
      <c r="H36" s="37">
        <v>0.07675</v>
      </c>
      <c r="I36" s="22"/>
      <c r="J36" s="1"/>
    </row>
    <row r="37" spans="1:10" ht="12.75" customHeight="1">
      <c r="A37" s="16"/>
      <c r="B37" s="17" t="s">
        <v>74</v>
      </c>
      <c r="C37" s="13" t="s">
        <v>75</v>
      </c>
      <c r="D37" s="13" t="s">
        <v>61</v>
      </c>
      <c r="E37" s="18">
        <v>3000000</v>
      </c>
      <c r="F37" s="19">
        <v>3115.31</v>
      </c>
      <c r="G37" s="20">
        <v>0.0165</v>
      </c>
      <c r="H37" s="37">
        <v>0.07515100000000001</v>
      </c>
      <c r="I37" s="22"/>
      <c r="J37" s="1"/>
    </row>
    <row r="38" spans="1:10" ht="12.75" customHeight="1">
      <c r="A38" s="16"/>
      <c r="B38" s="17" t="s">
        <v>76</v>
      </c>
      <c r="C38" s="13" t="s">
        <v>77</v>
      </c>
      <c r="D38" s="13" t="s">
        <v>61</v>
      </c>
      <c r="E38" s="18">
        <v>3000000</v>
      </c>
      <c r="F38" s="19">
        <v>3114.52</v>
      </c>
      <c r="G38" s="20">
        <v>0.0165</v>
      </c>
      <c r="H38" s="37">
        <v>0.07515100000000001</v>
      </c>
      <c r="I38" s="22"/>
      <c r="J38" s="1"/>
    </row>
    <row r="39" spans="1:10" ht="12.75" customHeight="1">
      <c r="A39" s="16"/>
      <c r="B39" s="17" t="s">
        <v>78</v>
      </c>
      <c r="C39" s="13" t="s">
        <v>79</v>
      </c>
      <c r="D39" s="13" t="s">
        <v>61</v>
      </c>
      <c r="E39" s="18">
        <v>3000000</v>
      </c>
      <c r="F39" s="19">
        <v>3062.13</v>
      </c>
      <c r="G39" s="20">
        <v>0.0162</v>
      </c>
      <c r="H39" s="37">
        <v>0.07511</v>
      </c>
      <c r="I39" s="22"/>
      <c r="J39" s="1"/>
    </row>
    <row r="40" spans="1:10" ht="12.75" customHeight="1">
      <c r="A40" s="16"/>
      <c r="B40" s="17" t="s">
        <v>80</v>
      </c>
      <c r="C40" s="13" t="s">
        <v>81</v>
      </c>
      <c r="D40" s="13" t="s">
        <v>61</v>
      </c>
      <c r="E40" s="18">
        <v>3000000</v>
      </c>
      <c r="F40" s="19">
        <v>3043.84</v>
      </c>
      <c r="G40" s="20">
        <v>0.0161</v>
      </c>
      <c r="H40" s="37">
        <v>0.075018</v>
      </c>
      <c r="I40" s="22"/>
      <c r="J40" s="1"/>
    </row>
    <row r="41" spans="1:10" ht="12.75" customHeight="1">
      <c r="A41" s="16"/>
      <c r="B41" s="17" t="s">
        <v>82</v>
      </c>
      <c r="C41" s="13" t="s">
        <v>83</v>
      </c>
      <c r="D41" s="13" t="s">
        <v>61</v>
      </c>
      <c r="E41" s="18">
        <v>2500000</v>
      </c>
      <c r="F41" s="19">
        <v>2613.74</v>
      </c>
      <c r="G41" s="20">
        <v>0.0138</v>
      </c>
      <c r="H41" s="37">
        <v>0.07518</v>
      </c>
      <c r="I41" s="22"/>
      <c r="J41" s="1"/>
    </row>
    <row r="42" spans="1:10" ht="12.75" customHeight="1">
      <c r="A42" s="16"/>
      <c r="B42" s="17" t="s">
        <v>84</v>
      </c>
      <c r="C42" s="13" t="s">
        <v>85</v>
      </c>
      <c r="D42" s="13" t="s">
        <v>61</v>
      </c>
      <c r="E42" s="18">
        <v>2500000</v>
      </c>
      <c r="F42" s="19">
        <v>2578.11</v>
      </c>
      <c r="G42" s="20">
        <v>0.0137</v>
      </c>
      <c r="H42" s="37">
        <v>0.07515100000000001</v>
      </c>
      <c r="I42" s="22"/>
      <c r="J42" s="1"/>
    </row>
    <row r="43" spans="1:10" ht="12.75" customHeight="1">
      <c r="A43" s="16"/>
      <c r="B43" s="17" t="s">
        <v>86</v>
      </c>
      <c r="C43" s="13" t="s">
        <v>87</v>
      </c>
      <c r="D43" s="13" t="s">
        <v>61</v>
      </c>
      <c r="E43" s="18">
        <v>2500000</v>
      </c>
      <c r="F43" s="19">
        <v>2566.09</v>
      </c>
      <c r="G43" s="20">
        <v>0.0136</v>
      </c>
      <c r="H43" s="37">
        <v>0.075349</v>
      </c>
      <c r="I43" s="22"/>
      <c r="J43" s="1"/>
    </row>
    <row r="44" spans="1:10" ht="12.75" customHeight="1">
      <c r="A44" s="16"/>
      <c r="B44" s="17" t="s">
        <v>88</v>
      </c>
      <c r="C44" s="13" t="s">
        <v>89</v>
      </c>
      <c r="D44" s="13" t="s">
        <v>61</v>
      </c>
      <c r="E44" s="18">
        <v>2500000</v>
      </c>
      <c r="F44" s="19">
        <v>2558.96</v>
      </c>
      <c r="G44" s="20">
        <v>0.0135</v>
      </c>
      <c r="H44" s="37">
        <v>0.07511</v>
      </c>
      <c r="I44" s="22"/>
      <c r="J44" s="1"/>
    </row>
    <row r="45" spans="1:10" ht="12.75" customHeight="1">
      <c r="A45" s="16"/>
      <c r="B45" s="17" t="s">
        <v>90</v>
      </c>
      <c r="C45" s="13" t="s">
        <v>91</v>
      </c>
      <c r="D45" s="13" t="s">
        <v>61</v>
      </c>
      <c r="E45" s="18">
        <v>2500000</v>
      </c>
      <c r="F45" s="19">
        <v>2552.82</v>
      </c>
      <c r="G45" s="20">
        <v>0.0135</v>
      </c>
      <c r="H45" s="37">
        <v>0.07519300000000001</v>
      </c>
      <c r="I45" s="22"/>
      <c r="J45" s="1"/>
    </row>
    <row r="46" spans="1:10" ht="12.75" customHeight="1">
      <c r="A46" s="16"/>
      <c r="B46" s="17" t="s">
        <v>92</v>
      </c>
      <c r="C46" s="13" t="s">
        <v>93</v>
      </c>
      <c r="D46" s="13" t="s">
        <v>61</v>
      </c>
      <c r="E46" s="18">
        <v>2500000</v>
      </c>
      <c r="F46" s="19">
        <v>2538.74</v>
      </c>
      <c r="G46" s="20">
        <v>0.0134</v>
      </c>
      <c r="H46" s="37">
        <v>0.075101</v>
      </c>
      <c r="I46" s="22"/>
      <c r="J46" s="1"/>
    </row>
    <row r="47" spans="1:10" ht="12.75" customHeight="1">
      <c r="A47" s="16"/>
      <c r="B47" s="17" t="s">
        <v>94</v>
      </c>
      <c r="C47" s="13" t="s">
        <v>95</v>
      </c>
      <c r="D47" s="13" t="s">
        <v>61</v>
      </c>
      <c r="E47" s="18">
        <v>2500000</v>
      </c>
      <c r="F47" s="19">
        <v>2538.07</v>
      </c>
      <c r="G47" s="20">
        <v>0.0134</v>
      </c>
      <c r="H47" s="37">
        <v>0.075101</v>
      </c>
      <c r="I47" s="22"/>
      <c r="J47" s="1"/>
    </row>
    <row r="48" spans="1:10" ht="12.75" customHeight="1">
      <c r="A48" s="16"/>
      <c r="B48" s="17" t="s">
        <v>96</v>
      </c>
      <c r="C48" s="13" t="s">
        <v>97</v>
      </c>
      <c r="D48" s="13" t="s">
        <v>61</v>
      </c>
      <c r="E48" s="18">
        <v>2500000</v>
      </c>
      <c r="F48" s="19">
        <v>2496.33</v>
      </c>
      <c r="G48" s="20">
        <v>0.0132</v>
      </c>
      <c r="H48" s="37">
        <v>0.074893</v>
      </c>
      <c r="I48" s="22"/>
      <c r="J48" s="1"/>
    </row>
    <row r="49" spans="1:10" ht="12.75" customHeight="1">
      <c r="A49" s="16"/>
      <c r="B49" s="17" t="s">
        <v>98</v>
      </c>
      <c r="C49" s="13" t="s">
        <v>99</v>
      </c>
      <c r="D49" s="13" t="s">
        <v>61</v>
      </c>
      <c r="E49" s="18">
        <v>2000000</v>
      </c>
      <c r="F49" s="19">
        <v>2132.74</v>
      </c>
      <c r="G49" s="20">
        <v>0.0113</v>
      </c>
      <c r="H49" s="37">
        <v>0.07520500000000001</v>
      </c>
      <c r="I49" s="22"/>
      <c r="J49" s="1"/>
    </row>
    <row r="50" spans="1:10" ht="12.75" customHeight="1">
      <c r="A50" s="16"/>
      <c r="B50" s="17" t="s">
        <v>100</v>
      </c>
      <c r="C50" s="13" t="s">
        <v>101</v>
      </c>
      <c r="D50" s="13" t="s">
        <v>61</v>
      </c>
      <c r="E50" s="18">
        <v>2000000</v>
      </c>
      <c r="F50" s="19">
        <v>2062.49</v>
      </c>
      <c r="G50" s="20">
        <v>0.0109</v>
      </c>
      <c r="H50" s="37">
        <v>0.075875</v>
      </c>
      <c r="I50" s="22"/>
      <c r="J50" s="1"/>
    </row>
    <row r="51" spans="1:10" ht="12.75" customHeight="1">
      <c r="A51" s="16"/>
      <c r="B51" s="17" t="s">
        <v>102</v>
      </c>
      <c r="C51" s="13" t="s">
        <v>103</v>
      </c>
      <c r="D51" s="13" t="s">
        <v>61</v>
      </c>
      <c r="E51" s="18">
        <v>2000000</v>
      </c>
      <c r="F51" s="19">
        <v>2016.05</v>
      </c>
      <c r="G51" s="20">
        <v>0.0107</v>
      </c>
      <c r="H51" s="37">
        <v>0.075352</v>
      </c>
      <c r="I51" s="22"/>
      <c r="J51" s="1"/>
    </row>
    <row r="52" spans="1:10" ht="12.75" customHeight="1">
      <c r="A52" s="16"/>
      <c r="B52" s="17" t="s">
        <v>104</v>
      </c>
      <c r="C52" s="13" t="s">
        <v>105</v>
      </c>
      <c r="D52" s="13" t="s">
        <v>61</v>
      </c>
      <c r="E52" s="18">
        <v>1500000</v>
      </c>
      <c r="F52" s="19">
        <v>1579.85</v>
      </c>
      <c r="G52" s="20">
        <v>0.0084</v>
      </c>
      <c r="H52" s="37">
        <v>0.075484</v>
      </c>
      <c r="I52" s="22"/>
      <c r="J52" s="1"/>
    </row>
    <row r="53" spans="1:10" ht="12.75" customHeight="1">
      <c r="A53" s="16"/>
      <c r="B53" s="17" t="s">
        <v>106</v>
      </c>
      <c r="C53" s="13" t="s">
        <v>107</v>
      </c>
      <c r="D53" s="13" t="s">
        <v>61</v>
      </c>
      <c r="E53" s="18">
        <v>1500000</v>
      </c>
      <c r="F53" s="19">
        <v>1556.99</v>
      </c>
      <c r="G53" s="20">
        <v>0.0082</v>
      </c>
      <c r="H53" s="37">
        <v>0.075875</v>
      </c>
      <c r="I53" s="22"/>
      <c r="J53" s="1"/>
    </row>
    <row r="54" spans="1:10" ht="12.75" customHeight="1">
      <c r="A54" s="16"/>
      <c r="B54" s="17" t="s">
        <v>108</v>
      </c>
      <c r="C54" s="13" t="s">
        <v>109</v>
      </c>
      <c r="D54" s="13" t="s">
        <v>61</v>
      </c>
      <c r="E54" s="18">
        <v>1500000</v>
      </c>
      <c r="F54" s="19">
        <v>1554.89</v>
      </c>
      <c r="G54" s="20">
        <v>0.0082</v>
      </c>
      <c r="H54" s="37">
        <v>0.075541</v>
      </c>
      <c r="I54" s="22"/>
      <c r="J54" s="1"/>
    </row>
    <row r="55" spans="1:10" ht="12.75" customHeight="1">
      <c r="A55" s="16"/>
      <c r="B55" s="17" t="s">
        <v>110</v>
      </c>
      <c r="C55" s="13" t="s">
        <v>111</v>
      </c>
      <c r="D55" s="13" t="s">
        <v>61</v>
      </c>
      <c r="E55" s="18">
        <v>1500000</v>
      </c>
      <c r="F55" s="19">
        <v>1549.35</v>
      </c>
      <c r="G55" s="20">
        <v>0.0082</v>
      </c>
      <c r="H55" s="37">
        <v>0.075296</v>
      </c>
      <c r="I55" s="22"/>
      <c r="J55" s="1"/>
    </row>
    <row r="56" spans="1:10" ht="12.75" customHeight="1">
      <c r="A56" s="16"/>
      <c r="B56" s="17" t="s">
        <v>112</v>
      </c>
      <c r="C56" s="13" t="s">
        <v>113</v>
      </c>
      <c r="D56" s="13" t="s">
        <v>61</v>
      </c>
      <c r="E56" s="18">
        <v>1500000</v>
      </c>
      <c r="F56" s="19">
        <v>1543.75</v>
      </c>
      <c r="G56" s="20">
        <v>0.0082</v>
      </c>
      <c r="H56" s="37">
        <v>0.075464</v>
      </c>
      <c r="I56" s="22"/>
      <c r="J56" s="1"/>
    </row>
    <row r="57" spans="1:10" ht="12.75" customHeight="1">
      <c r="A57" s="16"/>
      <c r="B57" s="17" t="s">
        <v>114</v>
      </c>
      <c r="C57" s="13" t="s">
        <v>115</v>
      </c>
      <c r="D57" s="13" t="s">
        <v>61</v>
      </c>
      <c r="E57" s="18">
        <v>1500000</v>
      </c>
      <c r="F57" s="19">
        <v>1540.79</v>
      </c>
      <c r="G57" s="20">
        <v>0.0082</v>
      </c>
      <c r="H57" s="37">
        <v>0.075208</v>
      </c>
      <c r="I57" s="22"/>
      <c r="J57" s="1"/>
    </row>
    <row r="58" spans="1:10" ht="12.75" customHeight="1">
      <c r="A58" s="16"/>
      <c r="B58" s="17" t="s">
        <v>116</v>
      </c>
      <c r="C58" s="13" t="s">
        <v>117</v>
      </c>
      <c r="D58" s="13" t="s">
        <v>61</v>
      </c>
      <c r="E58" s="18">
        <v>1500000</v>
      </c>
      <c r="F58" s="19">
        <v>1540.15</v>
      </c>
      <c r="G58" s="20">
        <v>0.0082</v>
      </c>
      <c r="H58" s="37">
        <v>0.07515100000000001</v>
      </c>
      <c r="I58" s="22"/>
      <c r="J58" s="1"/>
    </row>
    <row r="59" spans="1:10" ht="12.75" customHeight="1">
      <c r="A59" s="16"/>
      <c r="B59" s="17" t="s">
        <v>118</v>
      </c>
      <c r="C59" s="13" t="s">
        <v>119</v>
      </c>
      <c r="D59" s="13" t="s">
        <v>61</v>
      </c>
      <c r="E59" s="18">
        <v>1500000</v>
      </c>
      <c r="F59" s="19">
        <v>1518.37</v>
      </c>
      <c r="G59" s="20">
        <v>0.008</v>
      </c>
      <c r="H59" s="37">
        <v>0.07511</v>
      </c>
      <c r="I59" s="22"/>
      <c r="J59" s="1"/>
    </row>
    <row r="60" spans="1:10" ht="12.75" customHeight="1">
      <c r="A60" s="16"/>
      <c r="B60" s="17" t="s">
        <v>120</v>
      </c>
      <c r="C60" s="13" t="s">
        <v>121</v>
      </c>
      <c r="D60" s="13" t="s">
        <v>70</v>
      </c>
      <c r="E60" s="18">
        <v>150</v>
      </c>
      <c r="F60" s="19">
        <v>1510.39</v>
      </c>
      <c r="G60" s="20">
        <v>0.008</v>
      </c>
      <c r="H60" s="37">
        <v>0.0769</v>
      </c>
      <c r="I60" s="22"/>
      <c r="J60" s="1"/>
    </row>
    <row r="61" spans="1:10" ht="12.75" customHeight="1">
      <c r="A61" s="16"/>
      <c r="B61" s="17" t="s">
        <v>122</v>
      </c>
      <c r="C61" s="13" t="s">
        <v>123</v>
      </c>
      <c r="D61" s="13" t="s">
        <v>61</v>
      </c>
      <c r="E61" s="18">
        <v>1500000</v>
      </c>
      <c r="F61" s="19">
        <v>1502.77</v>
      </c>
      <c r="G61" s="20">
        <v>0.008</v>
      </c>
      <c r="H61" s="37">
        <v>0.07179</v>
      </c>
      <c r="I61" s="22"/>
      <c r="J61" s="1"/>
    </row>
    <row r="62" spans="1:10" ht="12.75" customHeight="1">
      <c r="A62" s="16"/>
      <c r="B62" s="17" t="s">
        <v>124</v>
      </c>
      <c r="C62" s="13" t="s">
        <v>125</v>
      </c>
      <c r="D62" s="13" t="s">
        <v>61</v>
      </c>
      <c r="E62" s="18">
        <v>1500000</v>
      </c>
      <c r="F62" s="19">
        <v>1479.41</v>
      </c>
      <c r="G62" s="20">
        <v>0.0078</v>
      </c>
      <c r="H62" s="37">
        <v>0.075118</v>
      </c>
      <c r="I62" s="22"/>
      <c r="J62" s="1"/>
    </row>
    <row r="63" spans="1:10" ht="12.75" customHeight="1">
      <c r="A63" s="16"/>
      <c r="B63" s="17" t="s">
        <v>126</v>
      </c>
      <c r="C63" s="13" t="s">
        <v>127</v>
      </c>
      <c r="D63" s="13" t="s">
        <v>73</v>
      </c>
      <c r="E63" s="18">
        <v>150</v>
      </c>
      <c r="F63" s="19">
        <v>1473.51</v>
      </c>
      <c r="G63" s="20">
        <v>0.0078</v>
      </c>
      <c r="H63" s="37">
        <v>0.076749</v>
      </c>
      <c r="I63" s="22"/>
      <c r="J63" s="1"/>
    </row>
    <row r="64" spans="1:10" ht="12.75" customHeight="1">
      <c r="A64" s="16"/>
      <c r="B64" s="17" t="s">
        <v>128</v>
      </c>
      <c r="C64" s="13" t="s">
        <v>129</v>
      </c>
      <c r="D64" s="13" t="s">
        <v>61</v>
      </c>
      <c r="E64" s="18">
        <v>1500000</v>
      </c>
      <c r="F64" s="19">
        <v>1466.89</v>
      </c>
      <c r="G64" s="20">
        <v>0.0078</v>
      </c>
      <c r="H64" s="37">
        <v>0.075377</v>
      </c>
      <c r="I64" s="22"/>
      <c r="J64" s="1"/>
    </row>
    <row r="65" spans="1:10" ht="12.75" customHeight="1">
      <c r="A65" s="16"/>
      <c r="B65" s="17" t="s">
        <v>130</v>
      </c>
      <c r="C65" s="13" t="s">
        <v>131</v>
      </c>
      <c r="D65" s="13" t="s">
        <v>61</v>
      </c>
      <c r="E65" s="18">
        <v>1000000</v>
      </c>
      <c r="F65" s="19">
        <v>1043.24</v>
      </c>
      <c r="G65" s="20">
        <v>0.0055</v>
      </c>
      <c r="H65" s="37">
        <v>0.07518</v>
      </c>
      <c r="I65" s="22"/>
      <c r="J65" s="1"/>
    </row>
    <row r="66" spans="1:10" ht="12.75" customHeight="1">
      <c r="A66" s="16"/>
      <c r="B66" s="17" t="s">
        <v>132</v>
      </c>
      <c r="C66" s="13" t="s">
        <v>133</v>
      </c>
      <c r="D66" s="13" t="s">
        <v>61</v>
      </c>
      <c r="E66" s="18">
        <v>1000000</v>
      </c>
      <c r="F66" s="19">
        <v>1041.59</v>
      </c>
      <c r="G66" s="20">
        <v>0.0055</v>
      </c>
      <c r="H66" s="37">
        <v>0.075578</v>
      </c>
      <c r="I66" s="22"/>
      <c r="J66" s="1"/>
    </row>
    <row r="67" spans="1:10" ht="12.75" customHeight="1">
      <c r="A67" s="16"/>
      <c r="B67" s="17" t="s">
        <v>134</v>
      </c>
      <c r="C67" s="13" t="s">
        <v>135</v>
      </c>
      <c r="D67" s="13" t="s">
        <v>61</v>
      </c>
      <c r="E67" s="18">
        <v>1000000</v>
      </c>
      <c r="F67" s="19">
        <v>1040.63</v>
      </c>
      <c r="G67" s="20">
        <v>0.0055</v>
      </c>
      <c r="H67" s="37">
        <v>0.075705</v>
      </c>
      <c r="I67" s="22"/>
      <c r="J67" s="1"/>
    </row>
    <row r="68" spans="1:10" ht="12.75" customHeight="1">
      <c r="A68" s="16"/>
      <c r="B68" s="17" t="s">
        <v>136</v>
      </c>
      <c r="C68" s="13" t="s">
        <v>137</v>
      </c>
      <c r="D68" s="13" t="s">
        <v>61</v>
      </c>
      <c r="E68" s="18">
        <v>1000000</v>
      </c>
      <c r="F68" s="19">
        <v>1037.28</v>
      </c>
      <c r="G68" s="20">
        <v>0.0055</v>
      </c>
      <c r="H68" s="37">
        <v>0.075409</v>
      </c>
      <c r="I68" s="22"/>
      <c r="J68" s="1"/>
    </row>
    <row r="69" spans="1:10" ht="12.75" customHeight="1">
      <c r="A69" s="16"/>
      <c r="B69" s="17" t="s">
        <v>138</v>
      </c>
      <c r="C69" s="13" t="s">
        <v>139</v>
      </c>
      <c r="D69" s="13" t="s">
        <v>61</v>
      </c>
      <c r="E69" s="18">
        <v>1000000</v>
      </c>
      <c r="F69" s="19">
        <v>1036.94</v>
      </c>
      <c r="G69" s="20">
        <v>0.0055</v>
      </c>
      <c r="H69" s="37">
        <v>0.075541</v>
      </c>
      <c r="I69" s="22"/>
      <c r="J69" s="1"/>
    </row>
    <row r="70" spans="1:10" ht="12.75" customHeight="1">
      <c r="A70" s="16"/>
      <c r="B70" s="17" t="s">
        <v>140</v>
      </c>
      <c r="C70" s="13" t="s">
        <v>141</v>
      </c>
      <c r="D70" s="13" t="s">
        <v>61</v>
      </c>
      <c r="E70" s="18">
        <v>1000000</v>
      </c>
      <c r="F70" s="19">
        <v>1035.83</v>
      </c>
      <c r="G70" s="20">
        <v>0.0055</v>
      </c>
      <c r="H70" s="37">
        <v>0.075296</v>
      </c>
      <c r="I70" s="22"/>
      <c r="J70" s="1"/>
    </row>
    <row r="71" spans="1:10" ht="12.75" customHeight="1">
      <c r="A71" s="16"/>
      <c r="B71" s="17" t="s">
        <v>142</v>
      </c>
      <c r="C71" s="13" t="s">
        <v>143</v>
      </c>
      <c r="D71" s="13" t="s">
        <v>61</v>
      </c>
      <c r="E71" s="18">
        <v>1000000</v>
      </c>
      <c r="F71" s="19">
        <v>1027.82</v>
      </c>
      <c r="G71" s="20">
        <v>0.0054</v>
      </c>
      <c r="H71" s="37">
        <v>0.075353</v>
      </c>
      <c r="I71" s="22"/>
      <c r="J71" s="1"/>
    </row>
    <row r="72" spans="1:10" ht="12.75" customHeight="1">
      <c r="A72" s="16"/>
      <c r="B72" s="17" t="s">
        <v>144</v>
      </c>
      <c r="C72" s="13" t="s">
        <v>145</v>
      </c>
      <c r="D72" s="13" t="s">
        <v>61</v>
      </c>
      <c r="E72" s="18">
        <v>1000000</v>
      </c>
      <c r="F72" s="19">
        <v>1027.57</v>
      </c>
      <c r="G72" s="20">
        <v>0.0054</v>
      </c>
      <c r="H72" s="37">
        <v>0.075112</v>
      </c>
      <c r="I72" s="22"/>
      <c r="J72" s="1"/>
    </row>
    <row r="73" spans="1:10" ht="12.75" customHeight="1">
      <c r="A73" s="16"/>
      <c r="B73" s="17" t="s">
        <v>146</v>
      </c>
      <c r="C73" s="13" t="s">
        <v>147</v>
      </c>
      <c r="D73" s="13" t="s">
        <v>61</v>
      </c>
      <c r="E73" s="18">
        <v>1000000</v>
      </c>
      <c r="F73" s="19">
        <v>1025.57</v>
      </c>
      <c r="G73" s="20">
        <v>0.0054</v>
      </c>
      <c r="H73" s="37">
        <v>0.075344</v>
      </c>
      <c r="I73" s="22"/>
      <c r="J73" s="1"/>
    </row>
    <row r="74" spans="1:10" ht="12.75" customHeight="1">
      <c r="A74" s="16"/>
      <c r="B74" s="17" t="s">
        <v>148</v>
      </c>
      <c r="C74" s="13" t="s">
        <v>149</v>
      </c>
      <c r="D74" s="13" t="s">
        <v>61</v>
      </c>
      <c r="E74" s="18">
        <v>1000000</v>
      </c>
      <c r="F74" s="19">
        <v>1018.85</v>
      </c>
      <c r="G74" s="20">
        <v>0.0054</v>
      </c>
      <c r="H74" s="37">
        <v>0.07577099999999999</v>
      </c>
      <c r="I74" s="22"/>
      <c r="J74" s="1"/>
    </row>
    <row r="75" spans="1:10" ht="12.75" customHeight="1">
      <c r="A75" s="16"/>
      <c r="B75" s="17" t="s">
        <v>150</v>
      </c>
      <c r="C75" s="13" t="s">
        <v>151</v>
      </c>
      <c r="D75" s="13" t="s">
        <v>61</v>
      </c>
      <c r="E75" s="18">
        <v>1000000</v>
      </c>
      <c r="F75" s="19">
        <v>1010.76</v>
      </c>
      <c r="G75" s="20">
        <v>0.0054</v>
      </c>
      <c r="H75" s="37">
        <v>0.07511</v>
      </c>
      <c r="I75" s="22"/>
      <c r="J75" s="1"/>
    </row>
    <row r="76" spans="1:10" ht="12.75" customHeight="1">
      <c r="A76" s="16"/>
      <c r="B76" s="17" t="s">
        <v>152</v>
      </c>
      <c r="C76" s="13" t="s">
        <v>153</v>
      </c>
      <c r="D76" s="13" t="s">
        <v>61</v>
      </c>
      <c r="E76" s="18">
        <v>1000000</v>
      </c>
      <c r="F76" s="19">
        <v>1003.53</v>
      </c>
      <c r="G76" s="20">
        <v>0.0053</v>
      </c>
      <c r="H76" s="37">
        <v>0.075325</v>
      </c>
      <c r="I76" s="22"/>
      <c r="J76" s="1"/>
    </row>
    <row r="77" spans="1:10" ht="12.75" customHeight="1">
      <c r="A77" s="16"/>
      <c r="B77" s="17" t="s">
        <v>154</v>
      </c>
      <c r="C77" s="13" t="s">
        <v>155</v>
      </c>
      <c r="D77" s="13" t="s">
        <v>61</v>
      </c>
      <c r="E77" s="18">
        <v>1000000</v>
      </c>
      <c r="F77" s="19">
        <v>1001.68</v>
      </c>
      <c r="G77" s="20">
        <v>0.0053</v>
      </c>
      <c r="H77" s="37">
        <v>0.07509400000000001</v>
      </c>
      <c r="I77" s="22"/>
      <c r="J77" s="1"/>
    </row>
    <row r="78" spans="1:10" ht="12.75" customHeight="1">
      <c r="A78" s="16"/>
      <c r="B78" s="17" t="s">
        <v>156</v>
      </c>
      <c r="C78" s="13" t="s">
        <v>157</v>
      </c>
      <c r="D78" s="13" t="s">
        <v>61</v>
      </c>
      <c r="E78" s="18">
        <v>1000000</v>
      </c>
      <c r="F78" s="19">
        <v>992.01</v>
      </c>
      <c r="G78" s="20">
        <v>0.0053</v>
      </c>
      <c r="H78" s="37">
        <v>0.074957</v>
      </c>
      <c r="I78" s="22"/>
      <c r="J78" s="1"/>
    </row>
    <row r="79" spans="1:10" ht="12.75" customHeight="1">
      <c r="A79" s="16"/>
      <c r="B79" s="17" t="s">
        <v>158</v>
      </c>
      <c r="C79" s="13" t="s">
        <v>159</v>
      </c>
      <c r="D79" s="13" t="s">
        <v>61</v>
      </c>
      <c r="E79" s="18">
        <v>1000000</v>
      </c>
      <c r="F79" s="19">
        <v>986.16</v>
      </c>
      <c r="G79" s="20">
        <v>0.0052</v>
      </c>
      <c r="H79" s="37">
        <v>0.075118</v>
      </c>
      <c r="I79" s="22"/>
      <c r="J79" s="1"/>
    </row>
    <row r="80" spans="1:10" ht="12.75" customHeight="1">
      <c r="A80" s="16"/>
      <c r="B80" s="17" t="s">
        <v>160</v>
      </c>
      <c r="C80" s="13" t="s">
        <v>161</v>
      </c>
      <c r="D80" s="13" t="s">
        <v>61</v>
      </c>
      <c r="E80" s="18">
        <v>1000000</v>
      </c>
      <c r="F80" s="19">
        <v>979.39</v>
      </c>
      <c r="G80" s="20">
        <v>0.0052</v>
      </c>
      <c r="H80" s="37">
        <v>0.075221</v>
      </c>
      <c r="I80" s="22"/>
      <c r="J80" s="1"/>
    </row>
    <row r="81" spans="1:10" ht="12.75" customHeight="1">
      <c r="A81" s="16"/>
      <c r="B81" s="17" t="s">
        <v>162</v>
      </c>
      <c r="C81" s="13" t="s">
        <v>163</v>
      </c>
      <c r="D81" s="13" t="s">
        <v>61</v>
      </c>
      <c r="E81" s="18">
        <v>500000</v>
      </c>
      <c r="F81" s="19">
        <v>527.09</v>
      </c>
      <c r="G81" s="20">
        <v>0.0028</v>
      </c>
      <c r="H81" s="37">
        <v>0.07520500000000001</v>
      </c>
      <c r="I81" s="22"/>
      <c r="J81" s="1"/>
    </row>
    <row r="82" spans="1:10" ht="12.75" customHeight="1">
      <c r="A82" s="16"/>
      <c r="B82" s="17" t="s">
        <v>164</v>
      </c>
      <c r="C82" s="13" t="s">
        <v>165</v>
      </c>
      <c r="D82" s="13" t="s">
        <v>61</v>
      </c>
      <c r="E82" s="18">
        <v>500000</v>
      </c>
      <c r="F82" s="19">
        <v>526.87</v>
      </c>
      <c r="G82" s="20">
        <v>0.0028</v>
      </c>
      <c r="H82" s="37">
        <v>0.075349</v>
      </c>
      <c r="I82" s="22"/>
      <c r="J82" s="1"/>
    </row>
    <row r="83" spans="1:10" ht="12.75" customHeight="1">
      <c r="A83" s="16"/>
      <c r="B83" s="17" t="s">
        <v>166</v>
      </c>
      <c r="C83" s="13" t="s">
        <v>167</v>
      </c>
      <c r="D83" s="13" t="s">
        <v>61</v>
      </c>
      <c r="E83" s="18">
        <v>500000</v>
      </c>
      <c r="F83" s="19">
        <v>526.2</v>
      </c>
      <c r="G83" s="20">
        <v>0.0028</v>
      </c>
      <c r="H83" s="37">
        <v>0.075346</v>
      </c>
      <c r="I83" s="22"/>
      <c r="J83" s="1"/>
    </row>
    <row r="84" spans="1:10" ht="12.75" customHeight="1">
      <c r="A84" s="16"/>
      <c r="B84" s="17" t="s">
        <v>168</v>
      </c>
      <c r="C84" s="13" t="s">
        <v>169</v>
      </c>
      <c r="D84" s="13" t="s">
        <v>61</v>
      </c>
      <c r="E84" s="18">
        <v>500000</v>
      </c>
      <c r="F84" s="19">
        <v>525.38</v>
      </c>
      <c r="G84" s="20">
        <v>0.0028</v>
      </c>
      <c r="H84" s="37">
        <v>0.075346</v>
      </c>
      <c r="I84" s="22"/>
      <c r="J84" s="1"/>
    </row>
    <row r="85" spans="1:10" ht="12.75" customHeight="1">
      <c r="A85" s="16"/>
      <c r="B85" s="17" t="s">
        <v>170</v>
      </c>
      <c r="C85" s="13" t="s">
        <v>171</v>
      </c>
      <c r="D85" s="13" t="s">
        <v>61</v>
      </c>
      <c r="E85" s="18">
        <v>500000</v>
      </c>
      <c r="F85" s="19">
        <v>525.09</v>
      </c>
      <c r="G85" s="20">
        <v>0.0028</v>
      </c>
      <c r="H85" s="37">
        <v>0.075409</v>
      </c>
      <c r="I85" s="22"/>
      <c r="J85" s="1"/>
    </row>
    <row r="86" spans="1:10" ht="12.75" customHeight="1">
      <c r="A86" s="16"/>
      <c r="B86" s="17" t="s">
        <v>172</v>
      </c>
      <c r="C86" s="13" t="s">
        <v>173</v>
      </c>
      <c r="D86" s="13" t="s">
        <v>61</v>
      </c>
      <c r="E86" s="18">
        <v>500000</v>
      </c>
      <c r="F86" s="19">
        <v>524.67</v>
      </c>
      <c r="G86" s="20">
        <v>0.0028</v>
      </c>
      <c r="H86" s="37">
        <v>0.07518</v>
      </c>
      <c r="I86" s="22"/>
      <c r="J86" s="1"/>
    </row>
    <row r="87" spans="1:10" ht="12.75" customHeight="1">
      <c r="A87" s="16"/>
      <c r="B87" s="17" t="s">
        <v>174</v>
      </c>
      <c r="C87" s="13" t="s">
        <v>175</v>
      </c>
      <c r="D87" s="13" t="s">
        <v>61</v>
      </c>
      <c r="E87" s="18">
        <v>500000</v>
      </c>
      <c r="F87" s="19">
        <v>523.61</v>
      </c>
      <c r="G87" s="20">
        <v>0.0028</v>
      </c>
      <c r="H87" s="37">
        <v>0.075349</v>
      </c>
      <c r="I87" s="22"/>
      <c r="J87" s="1"/>
    </row>
    <row r="88" spans="1:10" ht="12.75" customHeight="1">
      <c r="A88" s="16"/>
      <c r="B88" s="17" t="s">
        <v>176</v>
      </c>
      <c r="C88" s="13" t="s">
        <v>177</v>
      </c>
      <c r="D88" s="13" t="s">
        <v>61</v>
      </c>
      <c r="E88" s="18">
        <v>500000</v>
      </c>
      <c r="F88" s="19">
        <v>522.83</v>
      </c>
      <c r="G88" s="20">
        <v>0.0028</v>
      </c>
      <c r="H88" s="37">
        <v>0.075349</v>
      </c>
      <c r="I88" s="22"/>
      <c r="J88" s="1"/>
    </row>
    <row r="89" spans="1:10" ht="12.75" customHeight="1">
      <c r="A89" s="16"/>
      <c r="B89" s="17" t="s">
        <v>178</v>
      </c>
      <c r="C89" s="13" t="s">
        <v>179</v>
      </c>
      <c r="D89" s="13" t="s">
        <v>61</v>
      </c>
      <c r="E89" s="18">
        <v>500000</v>
      </c>
      <c r="F89" s="19">
        <v>522.28</v>
      </c>
      <c r="G89" s="20">
        <v>0.0028</v>
      </c>
      <c r="H89" s="37">
        <v>0.075875</v>
      </c>
      <c r="I89" s="22"/>
      <c r="J89" s="1"/>
    </row>
    <row r="90" spans="1:10" ht="12.75" customHeight="1">
      <c r="A90" s="16"/>
      <c r="B90" s="17" t="s">
        <v>180</v>
      </c>
      <c r="C90" s="13" t="s">
        <v>181</v>
      </c>
      <c r="D90" s="13" t="s">
        <v>61</v>
      </c>
      <c r="E90" s="18">
        <v>500000</v>
      </c>
      <c r="F90" s="19">
        <v>522.12</v>
      </c>
      <c r="G90" s="20">
        <v>0.0028</v>
      </c>
      <c r="H90" s="37">
        <v>0.07518</v>
      </c>
      <c r="I90" s="22"/>
      <c r="J90" s="1"/>
    </row>
    <row r="91" spans="1:10" ht="12.75" customHeight="1">
      <c r="A91" s="16"/>
      <c r="B91" s="17" t="s">
        <v>182</v>
      </c>
      <c r="C91" s="13" t="s">
        <v>183</v>
      </c>
      <c r="D91" s="13" t="s">
        <v>61</v>
      </c>
      <c r="E91" s="18">
        <v>500000</v>
      </c>
      <c r="F91" s="19">
        <v>520.49</v>
      </c>
      <c r="G91" s="20">
        <v>0.0028</v>
      </c>
      <c r="H91" s="37">
        <v>0.075578</v>
      </c>
      <c r="I91" s="22"/>
      <c r="J91" s="1"/>
    </row>
    <row r="92" spans="1:10" ht="12.75" customHeight="1">
      <c r="A92" s="16"/>
      <c r="B92" s="17" t="s">
        <v>184</v>
      </c>
      <c r="C92" s="13" t="s">
        <v>185</v>
      </c>
      <c r="D92" s="13" t="s">
        <v>61</v>
      </c>
      <c r="E92" s="18">
        <v>500000</v>
      </c>
      <c r="F92" s="19">
        <v>520.07</v>
      </c>
      <c r="G92" s="20">
        <v>0.0028</v>
      </c>
      <c r="H92" s="37">
        <v>0.075353</v>
      </c>
      <c r="I92" s="22"/>
      <c r="J92" s="1"/>
    </row>
    <row r="93" spans="1:10" ht="12.75" customHeight="1">
      <c r="A93" s="16"/>
      <c r="B93" s="17" t="s">
        <v>186</v>
      </c>
      <c r="C93" s="13" t="s">
        <v>187</v>
      </c>
      <c r="D93" s="13" t="s">
        <v>61</v>
      </c>
      <c r="E93" s="18">
        <v>500000</v>
      </c>
      <c r="F93" s="19">
        <v>519.75</v>
      </c>
      <c r="G93" s="20">
        <v>0.0028</v>
      </c>
      <c r="H93" s="37">
        <v>0.075578</v>
      </c>
      <c r="I93" s="22"/>
      <c r="J93" s="1"/>
    </row>
    <row r="94" spans="1:10" ht="12.75" customHeight="1">
      <c r="A94" s="16"/>
      <c r="B94" s="17" t="s">
        <v>188</v>
      </c>
      <c r="C94" s="13" t="s">
        <v>189</v>
      </c>
      <c r="D94" s="13" t="s">
        <v>61</v>
      </c>
      <c r="E94" s="18">
        <v>500000</v>
      </c>
      <c r="F94" s="19">
        <v>518.78</v>
      </c>
      <c r="G94" s="20">
        <v>0.0027</v>
      </c>
      <c r="H94" s="37">
        <v>0.077255</v>
      </c>
      <c r="I94" s="22"/>
      <c r="J94" s="1"/>
    </row>
    <row r="95" spans="1:10" ht="12.75" customHeight="1">
      <c r="A95" s="16"/>
      <c r="B95" s="17" t="s">
        <v>190</v>
      </c>
      <c r="C95" s="13" t="s">
        <v>191</v>
      </c>
      <c r="D95" s="13" t="s">
        <v>61</v>
      </c>
      <c r="E95" s="18">
        <v>500000</v>
      </c>
      <c r="F95" s="19">
        <v>518.01</v>
      </c>
      <c r="G95" s="20">
        <v>0.0027</v>
      </c>
      <c r="H95" s="37">
        <v>0.075214</v>
      </c>
      <c r="I95" s="22"/>
      <c r="J95" s="1"/>
    </row>
    <row r="96" spans="1:10" ht="12.75" customHeight="1">
      <c r="A96" s="16"/>
      <c r="B96" s="17" t="s">
        <v>192</v>
      </c>
      <c r="C96" s="13" t="s">
        <v>193</v>
      </c>
      <c r="D96" s="13" t="s">
        <v>61</v>
      </c>
      <c r="E96" s="18">
        <v>500000</v>
      </c>
      <c r="F96" s="19">
        <v>517.97</v>
      </c>
      <c r="G96" s="20">
        <v>0.0027</v>
      </c>
      <c r="H96" s="37">
        <v>0.075689</v>
      </c>
      <c r="I96" s="22"/>
      <c r="J96" s="1"/>
    </row>
    <row r="97" spans="1:10" ht="12.75" customHeight="1">
      <c r="A97" s="16"/>
      <c r="B97" s="17" t="s">
        <v>194</v>
      </c>
      <c r="C97" s="13" t="s">
        <v>195</v>
      </c>
      <c r="D97" s="13" t="s">
        <v>61</v>
      </c>
      <c r="E97" s="18">
        <v>500000</v>
      </c>
      <c r="F97" s="19">
        <v>517.87</v>
      </c>
      <c r="G97" s="20">
        <v>0.0027</v>
      </c>
      <c r="H97" s="37">
        <v>0.075559</v>
      </c>
      <c r="I97" s="22"/>
      <c r="J97" s="1"/>
    </row>
    <row r="98" spans="1:10" ht="12.75" customHeight="1">
      <c r="A98" s="16"/>
      <c r="B98" s="17" t="s">
        <v>196</v>
      </c>
      <c r="C98" s="13" t="s">
        <v>197</v>
      </c>
      <c r="D98" s="13" t="s">
        <v>61</v>
      </c>
      <c r="E98" s="18">
        <v>500000</v>
      </c>
      <c r="F98" s="19">
        <v>517.78</v>
      </c>
      <c r="G98" s="20">
        <v>0.0027</v>
      </c>
      <c r="H98" s="37">
        <v>0.075349</v>
      </c>
      <c r="I98" s="22"/>
      <c r="J98" s="1"/>
    </row>
    <row r="99" spans="1:10" ht="12.75" customHeight="1">
      <c r="A99" s="16"/>
      <c r="B99" s="17" t="s">
        <v>198</v>
      </c>
      <c r="C99" s="13" t="s">
        <v>199</v>
      </c>
      <c r="D99" s="13" t="s">
        <v>61</v>
      </c>
      <c r="E99" s="18">
        <v>500000</v>
      </c>
      <c r="F99" s="19">
        <v>517.76</v>
      </c>
      <c r="G99" s="20">
        <v>0.0027</v>
      </c>
      <c r="H99" s="37">
        <v>0.075363</v>
      </c>
      <c r="I99" s="22"/>
      <c r="J99" s="1"/>
    </row>
    <row r="100" spans="1:10" ht="12.75" customHeight="1">
      <c r="A100" s="16"/>
      <c r="B100" s="17" t="s">
        <v>200</v>
      </c>
      <c r="C100" s="13" t="s">
        <v>201</v>
      </c>
      <c r="D100" s="13" t="s">
        <v>61</v>
      </c>
      <c r="E100" s="18">
        <v>500000</v>
      </c>
      <c r="F100" s="19">
        <v>517.33</v>
      </c>
      <c r="G100" s="20">
        <v>0.0027</v>
      </c>
      <c r="H100" s="37">
        <v>0.075363</v>
      </c>
      <c r="I100" s="22"/>
      <c r="J100" s="1"/>
    </row>
    <row r="101" spans="1:10" ht="12.75" customHeight="1">
      <c r="A101" s="16"/>
      <c r="B101" s="17" t="s">
        <v>202</v>
      </c>
      <c r="C101" s="13" t="s">
        <v>203</v>
      </c>
      <c r="D101" s="13" t="s">
        <v>61</v>
      </c>
      <c r="E101" s="18">
        <v>500000</v>
      </c>
      <c r="F101" s="19">
        <v>516.98</v>
      </c>
      <c r="G101" s="20">
        <v>0.0027</v>
      </c>
      <c r="H101" s="37">
        <v>0.07521499999999999</v>
      </c>
      <c r="I101" s="22"/>
      <c r="J101" s="1"/>
    </row>
    <row r="102" spans="1:10" ht="12.75" customHeight="1">
      <c r="A102" s="16"/>
      <c r="B102" s="17" t="s">
        <v>204</v>
      </c>
      <c r="C102" s="13" t="s">
        <v>205</v>
      </c>
      <c r="D102" s="13" t="s">
        <v>61</v>
      </c>
      <c r="E102" s="18">
        <v>500000</v>
      </c>
      <c r="F102" s="19">
        <v>515.48</v>
      </c>
      <c r="G102" s="20">
        <v>0.0027</v>
      </c>
      <c r="H102" s="37">
        <v>0.075667</v>
      </c>
      <c r="I102" s="22"/>
      <c r="J102" s="1"/>
    </row>
    <row r="103" spans="1:10" ht="12.75" customHeight="1">
      <c r="A103" s="16"/>
      <c r="B103" s="17" t="s">
        <v>206</v>
      </c>
      <c r="C103" s="13" t="s">
        <v>207</v>
      </c>
      <c r="D103" s="13" t="s">
        <v>61</v>
      </c>
      <c r="E103" s="18">
        <v>500000</v>
      </c>
      <c r="F103" s="19">
        <v>515.41</v>
      </c>
      <c r="G103" s="20">
        <v>0.0027</v>
      </c>
      <c r="H103" s="37">
        <v>0.075628</v>
      </c>
      <c r="I103" s="22"/>
      <c r="J103" s="1"/>
    </row>
    <row r="104" spans="1:10" ht="12.75" customHeight="1">
      <c r="A104" s="16"/>
      <c r="B104" s="17" t="s">
        <v>208</v>
      </c>
      <c r="C104" s="13" t="s">
        <v>209</v>
      </c>
      <c r="D104" s="13" t="s">
        <v>61</v>
      </c>
      <c r="E104" s="18">
        <v>500000</v>
      </c>
      <c r="F104" s="19">
        <v>515.37</v>
      </c>
      <c r="G104" s="20">
        <v>0.0027</v>
      </c>
      <c r="H104" s="37">
        <v>0.07518</v>
      </c>
      <c r="I104" s="22"/>
      <c r="J104" s="1"/>
    </row>
    <row r="105" spans="1:10" ht="12.75" customHeight="1">
      <c r="A105" s="16"/>
      <c r="B105" s="17" t="s">
        <v>210</v>
      </c>
      <c r="C105" s="13" t="s">
        <v>211</v>
      </c>
      <c r="D105" s="13" t="s">
        <v>61</v>
      </c>
      <c r="E105" s="18">
        <v>500000</v>
      </c>
      <c r="F105" s="19">
        <v>514.65</v>
      </c>
      <c r="G105" s="20">
        <v>0.0027</v>
      </c>
      <c r="H105" s="37">
        <v>0.075572</v>
      </c>
      <c r="I105" s="22"/>
      <c r="J105" s="1"/>
    </row>
    <row r="106" spans="1:10" ht="12.75" customHeight="1">
      <c r="A106" s="16"/>
      <c r="B106" s="17" t="s">
        <v>212</v>
      </c>
      <c r="C106" s="13" t="s">
        <v>213</v>
      </c>
      <c r="D106" s="13" t="s">
        <v>61</v>
      </c>
      <c r="E106" s="18">
        <v>500000</v>
      </c>
      <c r="F106" s="19">
        <v>513.85</v>
      </c>
      <c r="G106" s="20">
        <v>0.0027</v>
      </c>
      <c r="H106" s="37">
        <v>0.075076</v>
      </c>
      <c r="I106" s="22"/>
      <c r="J106" s="1"/>
    </row>
    <row r="107" spans="1:10" ht="12.75" customHeight="1">
      <c r="A107" s="16"/>
      <c r="B107" s="17" t="s">
        <v>214</v>
      </c>
      <c r="C107" s="13" t="s">
        <v>215</v>
      </c>
      <c r="D107" s="13" t="s">
        <v>61</v>
      </c>
      <c r="E107" s="18">
        <v>500000</v>
      </c>
      <c r="F107" s="19">
        <v>513.5</v>
      </c>
      <c r="G107" s="20">
        <v>0.0027</v>
      </c>
      <c r="H107" s="37">
        <v>0.075491</v>
      </c>
      <c r="I107" s="22"/>
      <c r="J107" s="1"/>
    </row>
    <row r="108" spans="1:10" ht="12.75" customHeight="1">
      <c r="A108" s="16"/>
      <c r="B108" s="17" t="s">
        <v>216</v>
      </c>
      <c r="C108" s="13" t="s">
        <v>217</v>
      </c>
      <c r="D108" s="13" t="s">
        <v>61</v>
      </c>
      <c r="E108" s="18">
        <v>500000</v>
      </c>
      <c r="F108" s="19">
        <v>512.71</v>
      </c>
      <c r="G108" s="20">
        <v>0.0027</v>
      </c>
      <c r="H108" s="37">
        <v>0.075185</v>
      </c>
      <c r="I108" s="22"/>
      <c r="J108" s="1"/>
    </row>
    <row r="109" spans="1:10" ht="12.75" customHeight="1">
      <c r="A109" s="16"/>
      <c r="B109" s="17" t="s">
        <v>218</v>
      </c>
      <c r="C109" s="13" t="s">
        <v>219</v>
      </c>
      <c r="D109" s="13" t="s">
        <v>61</v>
      </c>
      <c r="E109" s="18">
        <v>500000</v>
      </c>
      <c r="F109" s="19">
        <v>511.76</v>
      </c>
      <c r="G109" s="20">
        <v>0.0027</v>
      </c>
      <c r="H109" s="37">
        <v>0.075015</v>
      </c>
      <c r="I109" s="22"/>
      <c r="J109" s="1"/>
    </row>
    <row r="110" spans="1:10" ht="12.75" customHeight="1">
      <c r="A110" s="16"/>
      <c r="B110" s="17" t="s">
        <v>220</v>
      </c>
      <c r="C110" s="13" t="s">
        <v>221</v>
      </c>
      <c r="D110" s="13" t="s">
        <v>61</v>
      </c>
      <c r="E110" s="18">
        <v>500000</v>
      </c>
      <c r="F110" s="19">
        <v>511.74</v>
      </c>
      <c r="G110" s="20">
        <v>0.0027</v>
      </c>
      <c r="H110" s="37">
        <v>0.07536</v>
      </c>
      <c r="I110" s="22"/>
      <c r="J110" s="1"/>
    </row>
    <row r="111" spans="1:10" ht="12.75" customHeight="1">
      <c r="A111" s="16"/>
      <c r="B111" s="17" t="s">
        <v>222</v>
      </c>
      <c r="C111" s="13" t="s">
        <v>223</v>
      </c>
      <c r="D111" s="13" t="s">
        <v>61</v>
      </c>
      <c r="E111" s="18">
        <v>500000</v>
      </c>
      <c r="F111" s="19">
        <v>511.61</v>
      </c>
      <c r="G111" s="20">
        <v>0.0027</v>
      </c>
      <c r="H111" s="37">
        <v>0.075344</v>
      </c>
      <c r="I111" s="22"/>
      <c r="J111" s="1"/>
    </row>
    <row r="112" spans="1:10" ht="12.75" customHeight="1">
      <c r="A112" s="16"/>
      <c r="B112" s="17" t="s">
        <v>224</v>
      </c>
      <c r="C112" s="13" t="s">
        <v>225</v>
      </c>
      <c r="D112" s="13" t="s">
        <v>61</v>
      </c>
      <c r="E112" s="18">
        <v>500000</v>
      </c>
      <c r="F112" s="19">
        <v>510.03</v>
      </c>
      <c r="G112" s="20">
        <v>0.0027</v>
      </c>
      <c r="H112" s="37">
        <v>0.075305</v>
      </c>
      <c r="I112" s="22"/>
      <c r="J112" s="1"/>
    </row>
    <row r="113" spans="1:10" ht="12.75" customHeight="1">
      <c r="A113" s="16"/>
      <c r="B113" s="17" t="s">
        <v>226</v>
      </c>
      <c r="C113" s="13" t="s">
        <v>227</v>
      </c>
      <c r="D113" s="13" t="s">
        <v>61</v>
      </c>
      <c r="E113" s="18">
        <v>500000</v>
      </c>
      <c r="F113" s="19">
        <v>509.56</v>
      </c>
      <c r="G113" s="20">
        <v>0.0027</v>
      </c>
      <c r="H113" s="37">
        <v>0.075501</v>
      </c>
      <c r="I113" s="22"/>
      <c r="J113" s="1"/>
    </row>
    <row r="114" spans="1:10" ht="12.75" customHeight="1">
      <c r="A114" s="16"/>
      <c r="B114" s="17" t="s">
        <v>228</v>
      </c>
      <c r="C114" s="13" t="s">
        <v>229</v>
      </c>
      <c r="D114" s="13" t="s">
        <v>61</v>
      </c>
      <c r="E114" s="18">
        <v>500000</v>
      </c>
      <c r="F114" s="19">
        <v>509.33</v>
      </c>
      <c r="G114" s="20">
        <v>0.0027</v>
      </c>
      <c r="H114" s="37">
        <v>0.075049</v>
      </c>
      <c r="I114" s="22"/>
      <c r="J114" s="1"/>
    </row>
    <row r="115" spans="1:10" ht="12.75" customHeight="1">
      <c r="A115" s="16"/>
      <c r="B115" s="17" t="s">
        <v>230</v>
      </c>
      <c r="C115" s="13" t="s">
        <v>231</v>
      </c>
      <c r="D115" s="13" t="s">
        <v>61</v>
      </c>
      <c r="E115" s="18">
        <v>500000</v>
      </c>
      <c r="F115" s="19">
        <v>507.29</v>
      </c>
      <c r="G115" s="20">
        <v>0.0027</v>
      </c>
      <c r="H115" s="37">
        <v>0.075378</v>
      </c>
      <c r="I115" s="22"/>
      <c r="J115" s="1"/>
    </row>
    <row r="116" spans="1:10" ht="12.75" customHeight="1">
      <c r="A116" s="16"/>
      <c r="B116" s="17" t="s">
        <v>232</v>
      </c>
      <c r="C116" s="13" t="s">
        <v>233</v>
      </c>
      <c r="D116" s="13" t="s">
        <v>61</v>
      </c>
      <c r="E116" s="18">
        <v>500000</v>
      </c>
      <c r="F116" s="19">
        <v>506.32</v>
      </c>
      <c r="G116" s="20">
        <v>0.0027</v>
      </c>
      <c r="H116" s="37">
        <v>0.07511</v>
      </c>
      <c r="I116" s="22"/>
      <c r="J116" s="1"/>
    </row>
    <row r="117" spans="1:10" ht="12.75" customHeight="1">
      <c r="A117" s="16"/>
      <c r="B117" s="17" t="s">
        <v>234</v>
      </c>
      <c r="C117" s="13" t="s">
        <v>235</v>
      </c>
      <c r="D117" s="13" t="s">
        <v>61</v>
      </c>
      <c r="E117" s="18">
        <v>500000</v>
      </c>
      <c r="F117" s="19">
        <v>504.63</v>
      </c>
      <c r="G117" s="20">
        <v>0.0027</v>
      </c>
      <c r="H117" s="37">
        <v>0.075226</v>
      </c>
      <c r="I117" s="22"/>
      <c r="J117" s="1"/>
    </row>
    <row r="118" spans="1:10" ht="12.75" customHeight="1">
      <c r="A118" s="16"/>
      <c r="B118" s="17" t="s">
        <v>236</v>
      </c>
      <c r="C118" s="13" t="s">
        <v>237</v>
      </c>
      <c r="D118" s="13" t="s">
        <v>61</v>
      </c>
      <c r="E118" s="18">
        <v>500000</v>
      </c>
      <c r="F118" s="19">
        <v>502.76</v>
      </c>
      <c r="G118" s="20">
        <v>0.0027</v>
      </c>
      <c r="H118" s="37">
        <v>0.075335</v>
      </c>
      <c r="I118" s="22"/>
      <c r="J118" s="1"/>
    </row>
    <row r="119" spans="1:10" ht="12.75" customHeight="1">
      <c r="A119" s="16"/>
      <c r="B119" s="17" t="s">
        <v>238</v>
      </c>
      <c r="C119" s="13" t="s">
        <v>239</v>
      </c>
      <c r="D119" s="13" t="s">
        <v>61</v>
      </c>
      <c r="E119" s="18">
        <v>500000</v>
      </c>
      <c r="F119" s="19">
        <v>500.03</v>
      </c>
      <c r="G119" s="20">
        <v>0.0026</v>
      </c>
      <c r="H119" s="37">
        <v>0.07181799999999999</v>
      </c>
      <c r="I119" s="22"/>
      <c r="J119" s="1"/>
    </row>
    <row r="120" spans="1:10" ht="12.75" customHeight="1">
      <c r="A120" s="16"/>
      <c r="B120" s="17" t="s">
        <v>240</v>
      </c>
      <c r="C120" s="13" t="s">
        <v>241</v>
      </c>
      <c r="D120" s="13" t="s">
        <v>61</v>
      </c>
      <c r="E120" s="18">
        <v>500000</v>
      </c>
      <c r="F120" s="19">
        <v>498.13</v>
      </c>
      <c r="G120" s="20">
        <v>0.0026</v>
      </c>
      <c r="H120" s="37">
        <v>0.075408</v>
      </c>
      <c r="I120" s="22"/>
      <c r="J120" s="1"/>
    </row>
    <row r="121" spans="1:10" ht="12.75" customHeight="1">
      <c r="A121" s="16"/>
      <c r="B121" s="17" t="s">
        <v>242</v>
      </c>
      <c r="C121" s="13" t="s">
        <v>243</v>
      </c>
      <c r="D121" s="13" t="s">
        <v>61</v>
      </c>
      <c r="E121" s="18">
        <v>500000</v>
      </c>
      <c r="F121" s="19">
        <v>496.88</v>
      </c>
      <c r="G121" s="20">
        <v>0.0026</v>
      </c>
      <c r="H121" s="37">
        <v>0.07528</v>
      </c>
      <c r="I121" s="22"/>
      <c r="J121" s="1"/>
    </row>
    <row r="122" spans="1:10" ht="12.75" customHeight="1">
      <c r="A122" s="16"/>
      <c r="B122" s="17" t="s">
        <v>244</v>
      </c>
      <c r="C122" s="13" t="s">
        <v>245</v>
      </c>
      <c r="D122" s="13" t="s">
        <v>70</v>
      </c>
      <c r="E122" s="18">
        <v>50000</v>
      </c>
      <c r="F122" s="19">
        <v>494.59</v>
      </c>
      <c r="G122" s="20">
        <v>0.0026</v>
      </c>
      <c r="H122" s="37">
        <v>0.080125</v>
      </c>
      <c r="I122" s="22"/>
      <c r="J122" s="1"/>
    </row>
    <row r="123" spans="1:10" ht="12.75" customHeight="1">
      <c r="A123" s="16"/>
      <c r="B123" s="17" t="s">
        <v>246</v>
      </c>
      <c r="C123" s="13" t="s">
        <v>247</v>
      </c>
      <c r="D123" s="13" t="s">
        <v>61</v>
      </c>
      <c r="E123" s="18">
        <v>500000</v>
      </c>
      <c r="F123" s="19">
        <v>494.5</v>
      </c>
      <c r="G123" s="20">
        <v>0.0026</v>
      </c>
      <c r="H123" s="37">
        <v>0.074955</v>
      </c>
      <c r="I123" s="22"/>
      <c r="J123" s="1"/>
    </row>
    <row r="124" spans="1:10" ht="12.75" customHeight="1">
      <c r="A124" s="16"/>
      <c r="B124" s="17" t="s">
        <v>248</v>
      </c>
      <c r="C124" s="13" t="s">
        <v>249</v>
      </c>
      <c r="D124" s="13" t="s">
        <v>61</v>
      </c>
      <c r="E124" s="18">
        <v>500000</v>
      </c>
      <c r="F124" s="19">
        <v>494.25</v>
      </c>
      <c r="G124" s="20">
        <v>0.0026</v>
      </c>
      <c r="H124" s="37">
        <v>0.07530300000000001</v>
      </c>
      <c r="I124" s="22"/>
      <c r="J124" s="1"/>
    </row>
    <row r="125" spans="1:10" ht="12.75" customHeight="1">
      <c r="A125" s="16"/>
      <c r="B125" s="17" t="s">
        <v>250</v>
      </c>
      <c r="C125" s="13" t="s">
        <v>251</v>
      </c>
      <c r="D125" s="13" t="s">
        <v>61</v>
      </c>
      <c r="E125" s="18">
        <v>500000</v>
      </c>
      <c r="F125" s="19">
        <v>492.98</v>
      </c>
      <c r="G125" s="20">
        <v>0.0026</v>
      </c>
      <c r="H125" s="37">
        <v>0.075446</v>
      </c>
      <c r="I125" s="22"/>
      <c r="J125" s="1"/>
    </row>
    <row r="126" spans="1:10" ht="12.75" customHeight="1">
      <c r="A126" s="16"/>
      <c r="B126" s="17" t="s">
        <v>252</v>
      </c>
      <c r="C126" s="13" t="s">
        <v>253</v>
      </c>
      <c r="D126" s="13" t="s">
        <v>61</v>
      </c>
      <c r="E126" s="18">
        <v>500000</v>
      </c>
      <c r="F126" s="19">
        <v>489.64</v>
      </c>
      <c r="G126" s="20">
        <v>0.0026</v>
      </c>
      <c r="H126" s="37">
        <v>0.075377</v>
      </c>
      <c r="I126" s="22"/>
      <c r="J126" s="1"/>
    </row>
    <row r="127" spans="1:10" ht="12.75" customHeight="1">
      <c r="A127" s="16"/>
      <c r="B127" s="17" t="s">
        <v>254</v>
      </c>
      <c r="C127" s="13" t="s">
        <v>255</v>
      </c>
      <c r="D127" s="13" t="s">
        <v>61</v>
      </c>
      <c r="E127" s="18">
        <v>500000</v>
      </c>
      <c r="F127" s="19">
        <v>483.77</v>
      </c>
      <c r="G127" s="20">
        <v>0.0026</v>
      </c>
      <c r="H127" s="37">
        <v>0.07534</v>
      </c>
      <c r="I127" s="22"/>
      <c r="J127" s="1"/>
    </row>
    <row r="128" spans="1:10" ht="12.75" customHeight="1">
      <c r="A128" s="16"/>
      <c r="B128" s="17" t="s">
        <v>256</v>
      </c>
      <c r="C128" s="13" t="s">
        <v>257</v>
      </c>
      <c r="D128" s="13" t="s">
        <v>61</v>
      </c>
      <c r="E128" s="18">
        <v>500000</v>
      </c>
      <c r="F128" s="19">
        <v>477.16</v>
      </c>
      <c r="G128" s="20">
        <v>0.0025</v>
      </c>
      <c r="H128" s="37">
        <v>0.075055</v>
      </c>
      <c r="I128" s="22"/>
      <c r="J128" s="1"/>
    </row>
    <row r="129" spans="1:10" ht="12.75" customHeight="1">
      <c r="A129" s="1"/>
      <c r="B129" s="12" t="s">
        <v>45</v>
      </c>
      <c r="C129" s="13"/>
      <c r="D129" s="13"/>
      <c r="E129" s="13"/>
      <c r="F129" s="24">
        <v>120895.28</v>
      </c>
      <c r="G129" s="25">
        <v>0.6397</v>
      </c>
      <c r="H129" s="26"/>
      <c r="I129" s="27"/>
      <c r="J129" s="1"/>
    </row>
    <row r="130" spans="1:10" ht="12.75" customHeight="1">
      <c r="A130" s="1"/>
      <c r="B130" s="28" t="s">
        <v>258</v>
      </c>
      <c r="C130" s="29"/>
      <c r="D130" s="29"/>
      <c r="E130" s="29"/>
      <c r="F130" s="26" t="s">
        <v>47</v>
      </c>
      <c r="G130" s="26" t="s">
        <v>47</v>
      </c>
      <c r="H130" s="26"/>
      <c r="I130" s="27"/>
      <c r="J130" s="1"/>
    </row>
    <row r="131" spans="1:10" ht="12.75" customHeight="1">
      <c r="A131" s="1"/>
      <c r="B131" s="28" t="s">
        <v>45</v>
      </c>
      <c r="C131" s="29"/>
      <c r="D131" s="29"/>
      <c r="E131" s="29"/>
      <c r="F131" s="26" t="s">
        <v>47</v>
      </c>
      <c r="G131" s="26" t="s">
        <v>47</v>
      </c>
      <c r="H131" s="26"/>
      <c r="I131" s="27"/>
      <c r="J131" s="1"/>
    </row>
    <row r="132" spans="1:10" ht="12.75" customHeight="1">
      <c r="A132" s="1"/>
      <c r="B132" s="28" t="s">
        <v>56</v>
      </c>
      <c r="C132" s="34"/>
      <c r="D132" s="29"/>
      <c r="E132" s="34"/>
      <c r="F132" s="24">
        <v>120895.28</v>
      </c>
      <c r="G132" s="25">
        <v>0.6397</v>
      </c>
      <c r="H132" s="26"/>
      <c r="I132" s="27"/>
      <c r="J132" s="1"/>
    </row>
    <row r="133" spans="1:10" ht="12.75" customHeight="1">
      <c r="A133" s="1"/>
      <c r="B133" s="12" t="s">
        <v>259</v>
      </c>
      <c r="C133" s="13"/>
      <c r="D133" s="13"/>
      <c r="E133" s="13"/>
      <c r="F133" s="13"/>
      <c r="G133" s="13"/>
      <c r="H133" s="14"/>
      <c r="I133" s="15"/>
      <c r="J133" s="1"/>
    </row>
    <row r="134" spans="1:10" ht="12.75" customHeight="1">
      <c r="A134" s="1"/>
      <c r="B134" s="12" t="s">
        <v>260</v>
      </c>
      <c r="C134" s="13"/>
      <c r="D134" s="13"/>
      <c r="E134" s="13"/>
      <c r="F134" s="1"/>
      <c r="G134" s="14"/>
      <c r="H134" s="14"/>
      <c r="I134" s="15"/>
      <c r="J134" s="1"/>
    </row>
    <row r="135" spans="1:10" ht="12.75" customHeight="1">
      <c r="A135" s="16"/>
      <c r="B135" s="17" t="s">
        <v>261</v>
      </c>
      <c r="C135" s="13" t="s">
        <v>262</v>
      </c>
      <c r="D135" s="13" t="s">
        <v>263</v>
      </c>
      <c r="E135" s="18">
        <v>1000</v>
      </c>
      <c r="F135" s="19">
        <v>4755.72</v>
      </c>
      <c r="G135" s="20">
        <v>0.0252</v>
      </c>
      <c r="H135" s="37">
        <v>0.0756</v>
      </c>
      <c r="I135" s="22"/>
      <c r="J135" s="1"/>
    </row>
    <row r="136" spans="1:10" ht="12.75" customHeight="1">
      <c r="A136" s="16"/>
      <c r="B136" s="17" t="s">
        <v>264</v>
      </c>
      <c r="C136" s="13" t="s">
        <v>265</v>
      </c>
      <c r="D136" s="13" t="s">
        <v>263</v>
      </c>
      <c r="E136" s="18">
        <v>600</v>
      </c>
      <c r="F136" s="19">
        <v>2856.45</v>
      </c>
      <c r="G136" s="20">
        <v>0.0151</v>
      </c>
      <c r="H136" s="37">
        <v>0.0758</v>
      </c>
      <c r="I136" s="22"/>
      <c r="J136" s="1"/>
    </row>
    <row r="137" spans="1:10" ht="12.75" customHeight="1">
      <c r="A137" s="16"/>
      <c r="B137" s="17" t="s">
        <v>266</v>
      </c>
      <c r="C137" s="13" t="s">
        <v>267</v>
      </c>
      <c r="D137" s="13" t="s">
        <v>263</v>
      </c>
      <c r="E137" s="18">
        <v>400</v>
      </c>
      <c r="F137" s="19">
        <v>1901.73</v>
      </c>
      <c r="G137" s="20">
        <v>0.0101</v>
      </c>
      <c r="H137" s="37">
        <v>0.07575</v>
      </c>
      <c r="I137" s="22"/>
      <c r="J137" s="1"/>
    </row>
    <row r="138" spans="1:10" ht="12.75" customHeight="1">
      <c r="A138" s="16"/>
      <c r="B138" s="17" t="s">
        <v>268</v>
      </c>
      <c r="C138" s="13" t="s">
        <v>269</v>
      </c>
      <c r="D138" s="13" t="s">
        <v>263</v>
      </c>
      <c r="E138" s="18">
        <v>300</v>
      </c>
      <c r="F138" s="19">
        <v>1446.79</v>
      </c>
      <c r="G138" s="20">
        <v>0.0077</v>
      </c>
      <c r="H138" s="37">
        <v>0.075</v>
      </c>
      <c r="I138" s="22"/>
      <c r="J138" s="1"/>
    </row>
    <row r="139" spans="1:10" ht="12.75" customHeight="1">
      <c r="A139" s="16"/>
      <c r="B139" s="17" t="s">
        <v>270</v>
      </c>
      <c r="C139" s="13" t="s">
        <v>271</v>
      </c>
      <c r="D139" s="13" t="s">
        <v>263</v>
      </c>
      <c r="E139" s="18">
        <v>300</v>
      </c>
      <c r="F139" s="19">
        <v>1415.88</v>
      </c>
      <c r="G139" s="20">
        <v>0.0075</v>
      </c>
      <c r="H139" s="37">
        <v>0.0753</v>
      </c>
      <c r="I139" s="22"/>
      <c r="J139" s="1"/>
    </row>
    <row r="140" spans="1:10" ht="12.75" customHeight="1">
      <c r="A140" s="16"/>
      <c r="B140" s="17" t="s">
        <v>272</v>
      </c>
      <c r="C140" s="13" t="s">
        <v>273</v>
      </c>
      <c r="D140" s="13" t="s">
        <v>274</v>
      </c>
      <c r="E140" s="18">
        <v>300</v>
      </c>
      <c r="F140" s="19">
        <v>1404.42</v>
      </c>
      <c r="G140" s="20">
        <v>0.0074</v>
      </c>
      <c r="H140" s="37">
        <v>0.0762</v>
      </c>
      <c r="I140" s="22"/>
      <c r="J140" s="1"/>
    </row>
    <row r="141" spans="1:10" ht="12.75" customHeight="1">
      <c r="A141" s="16"/>
      <c r="B141" s="17" t="s">
        <v>275</v>
      </c>
      <c r="C141" s="13" t="s">
        <v>276</v>
      </c>
      <c r="D141" s="13" t="s">
        <v>263</v>
      </c>
      <c r="E141" s="18">
        <v>200</v>
      </c>
      <c r="F141" s="19">
        <v>983.52</v>
      </c>
      <c r="G141" s="20">
        <v>0.0052</v>
      </c>
      <c r="H141" s="37">
        <v>0.075499</v>
      </c>
      <c r="I141" s="22"/>
      <c r="J141" s="1"/>
    </row>
    <row r="142" spans="1:10" ht="12.75" customHeight="1">
      <c r="A142" s="16"/>
      <c r="B142" s="17" t="s">
        <v>277</v>
      </c>
      <c r="C142" s="13" t="s">
        <v>278</v>
      </c>
      <c r="D142" s="13" t="s">
        <v>274</v>
      </c>
      <c r="E142" s="18">
        <v>200</v>
      </c>
      <c r="F142" s="19">
        <v>958.51</v>
      </c>
      <c r="G142" s="20">
        <v>0.0051</v>
      </c>
      <c r="H142" s="37">
        <v>0.074888</v>
      </c>
      <c r="I142" s="22"/>
      <c r="J142" s="1"/>
    </row>
    <row r="143" spans="1:10" ht="12.75" customHeight="1">
      <c r="A143" s="16"/>
      <c r="B143" s="17" t="s">
        <v>279</v>
      </c>
      <c r="C143" s="13" t="s">
        <v>280</v>
      </c>
      <c r="D143" s="13" t="s">
        <v>263</v>
      </c>
      <c r="E143" s="18">
        <v>200</v>
      </c>
      <c r="F143" s="19">
        <v>945.94</v>
      </c>
      <c r="G143" s="20">
        <v>0.005</v>
      </c>
      <c r="H143" s="37">
        <v>0.0753</v>
      </c>
      <c r="I143" s="22"/>
      <c r="J143" s="1"/>
    </row>
    <row r="144" spans="1:10" ht="12.75" customHeight="1">
      <c r="A144" s="1"/>
      <c r="B144" s="12" t="s">
        <v>45</v>
      </c>
      <c r="C144" s="13"/>
      <c r="D144" s="13"/>
      <c r="E144" s="13"/>
      <c r="F144" s="24">
        <v>16668.96</v>
      </c>
      <c r="G144" s="25">
        <v>0.0883</v>
      </c>
      <c r="H144" s="26"/>
      <c r="I144" s="27"/>
      <c r="J144" s="1"/>
    </row>
    <row r="145" spans="1:10" ht="12.75" customHeight="1">
      <c r="A145" s="1"/>
      <c r="B145" s="12" t="s">
        <v>281</v>
      </c>
      <c r="C145" s="13"/>
      <c r="D145" s="13"/>
      <c r="E145" s="13"/>
      <c r="F145" s="1"/>
      <c r="G145" s="14"/>
      <c r="H145" s="14"/>
      <c r="I145" s="15"/>
      <c r="J145" s="1"/>
    </row>
    <row r="146" spans="1:10" ht="12.75" customHeight="1">
      <c r="A146" s="16"/>
      <c r="B146" s="17" t="s">
        <v>282</v>
      </c>
      <c r="C146" s="13" t="s">
        <v>283</v>
      </c>
      <c r="D146" s="13" t="s">
        <v>263</v>
      </c>
      <c r="E146" s="18">
        <v>500</v>
      </c>
      <c r="F146" s="19">
        <v>2492</v>
      </c>
      <c r="G146" s="20">
        <v>0.0132</v>
      </c>
      <c r="H146" s="37">
        <v>0.078153</v>
      </c>
      <c r="I146" s="22"/>
      <c r="J146" s="1"/>
    </row>
    <row r="147" spans="1:10" ht="12.75" customHeight="1">
      <c r="A147" s="1"/>
      <c r="B147" s="12" t="s">
        <v>45</v>
      </c>
      <c r="C147" s="13"/>
      <c r="D147" s="13"/>
      <c r="E147" s="13"/>
      <c r="F147" s="24">
        <v>2492</v>
      </c>
      <c r="G147" s="25">
        <v>0.0132</v>
      </c>
      <c r="H147" s="26"/>
      <c r="I147" s="27"/>
      <c r="J147" s="1"/>
    </row>
    <row r="148" spans="1:10" ht="12.75" customHeight="1">
      <c r="A148" s="1"/>
      <c r="B148" s="12" t="s">
        <v>284</v>
      </c>
      <c r="C148" s="13"/>
      <c r="D148" s="13"/>
      <c r="E148" s="13"/>
      <c r="F148" s="1"/>
      <c r="G148" s="14"/>
      <c r="H148" s="14"/>
      <c r="I148" s="15"/>
      <c r="J148" s="1"/>
    </row>
    <row r="149" spans="1:10" ht="12.75" customHeight="1">
      <c r="A149" s="16"/>
      <c r="B149" s="17" t="s">
        <v>285</v>
      </c>
      <c r="C149" s="13" t="s">
        <v>286</v>
      </c>
      <c r="D149" s="13" t="s">
        <v>61</v>
      </c>
      <c r="E149" s="18">
        <v>1000000</v>
      </c>
      <c r="F149" s="19">
        <v>948.09</v>
      </c>
      <c r="G149" s="20">
        <v>0.005</v>
      </c>
      <c r="H149" s="37">
        <v>0.070625</v>
      </c>
      <c r="I149" s="22"/>
      <c r="J149" s="1"/>
    </row>
    <row r="150" spans="1:10" ht="12.75" customHeight="1">
      <c r="A150" s="1"/>
      <c r="B150" s="12" t="s">
        <v>45</v>
      </c>
      <c r="C150" s="13"/>
      <c r="D150" s="13"/>
      <c r="E150" s="13"/>
      <c r="F150" s="24">
        <v>948.09</v>
      </c>
      <c r="G150" s="25">
        <v>0.005</v>
      </c>
      <c r="H150" s="26"/>
      <c r="I150" s="27"/>
      <c r="J150" s="1"/>
    </row>
    <row r="151" spans="1:10" ht="12.75" customHeight="1">
      <c r="A151" s="1"/>
      <c r="B151" s="28" t="s">
        <v>56</v>
      </c>
      <c r="C151" s="34"/>
      <c r="D151" s="29"/>
      <c r="E151" s="34"/>
      <c r="F151" s="24">
        <v>20109.05</v>
      </c>
      <c r="G151" s="25">
        <v>0.1065</v>
      </c>
      <c r="H151" s="26"/>
      <c r="I151" s="27"/>
      <c r="J151" s="1"/>
    </row>
    <row r="152" spans="1:10" ht="12.75" customHeight="1">
      <c r="A152" s="1"/>
      <c r="B152" s="12" t="s">
        <v>287</v>
      </c>
      <c r="C152" s="13"/>
      <c r="D152" s="13"/>
      <c r="E152" s="13"/>
      <c r="F152" s="13"/>
      <c r="G152" s="13"/>
      <c r="H152" s="14"/>
      <c r="I152" s="15"/>
      <c r="J152" s="1"/>
    </row>
    <row r="153" spans="1:10" ht="12.75" customHeight="1">
      <c r="A153" s="1"/>
      <c r="B153" s="12" t="s">
        <v>288</v>
      </c>
      <c r="C153" s="13"/>
      <c r="D153" s="13"/>
      <c r="E153" s="13"/>
      <c r="F153" s="1"/>
      <c r="G153" s="14"/>
      <c r="H153" s="14"/>
      <c r="I153" s="15"/>
      <c r="J153" s="1"/>
    </row>
    <row r="154" spans="1:10" ht="12.75" customHeight="1">
      <c r="A154" s="16"/>
      <c r="B154" s="17" t="s">
        <v>289</v>
      </c>
      <c r="C154" s="13" t="s">
        <v>290</v>
      </c>
      <c r="D154" s="13"/>
      <c r="E154" s="18">
        <v>4267.986</v>
      </c>
      <c r="F154" s="19">
        <v>434.72</v>
      </c>
      <c r="G154" s="20">
        <v>0.0023</v>
      </c>
      <c r="H154" s="37"/>
      <c r="I154" s="22"/>
      <c r="J154" s="1"/>
    </row>
    <row r="155" spans="1:10" ht="12.75" customHeight="1">
      <c r="A155" s="1"/>
      <c r="B155" s="12" t="s">
        <v>45</v>
      </c>
      <c r="C155" s="13"/>
      <c r="D155" s="13"/>
      <c r="E155" s="13"/>
      <c r="F155" s="24">
        <v>434.72</v>
      </c>
      <c r="G155" s="25">
        <v>0.0023</v>
      </c>
      <c r="H155" s="26"/>
      <c r="I155" s="27"/>
      <c r="J155" s="1"/>
    </row>
    <row r="156" spans="1:10" ht="12.75" customHeight="1">
      <c r="A156" s="1"/>
      <c r="B156" s="28" t="s">
        <v>56</v>
      </c>
      <c r="C156" s="34"/>
      <c r="D156" s="29"/>
      <c r="E156" s="34"/>
      <c r="F156" s="24">
        <v>434.72</v>
      </c>
      <c r="G156" s="25">
        <v>0.0023</v>
      </c>
      <c r="H156" s="26"/>
      <c r="I156" s="27"/>
      <c r="J156" s="1"/>
    </row>
    <row r="157" spans="1:10" ht="12.75" customHeight="1">
      <c r="A157" s="1"/>
      <c r="B157" s="12" t="s">
        <v>291</v>
      </c>
      <c r="C157" s="13"/>
      <c r="D157" s="13"/>
      <c r="E157" s="13"/>
      <c r="F157" s="13"/>
      <c r="G157" s="13"/>
      <c r="H157" s="14"/>
      <c r="I157" s="15"/>
      <c r="J157" s="1"/>
    </row>
    <row r="158" spans="1:10" ht="12.75" customHeight="1">
      <c r="A158" s="16"/>
      <c r="B158" s="17" t="s">
        <v>292</v>
      </c>
      <c r="C158" s="13"/>
      <c r="D158" s="13"/>
      <c r="E158" s="18"/>
      <c r="F158" s="19">
        <v>2014.62</v>
      </c>
      <c r="G158" s="20">
        <v>0.0107</v>
      </c>
      <c r="H158" s="37">
        <v>0.06902585684533354</v>
      </c>
      <c r="I158" s="22"/>
      <c r="J158" s="1"/>
    </row>
    <row r="159" spans="1:10" ht="12.75" customHeight="1">
      <c r="A159" s="1"/>
      <c r="B159" s="12" t="s">
        <v>45</v>
      </c>
      <c r="C159" s="13"/>
      <c r="D159" s="13"/>
      <c r="E159" s="13"/>
      <c r="F159" s="24">
        <v>2014.62</v>
      </c>
      <c r="G159" s="25">
        <v>0.0107</v>
      </c>
      <c r="H159" s="26"/>
      <c r="I159" s="27"/>
      <c r="J159" s="1"/>
    </row>
    <row r="160" spans="1:10" ht="12.75" customHeight="1">
      <c r="A160" s="1"/>
      <c r="B160" s="28" t="s">
        <v>258</v>
      </c>
      <c r="C160" s="29"/>
      <c r="D160" s="29"/>
      <c r="E160" s="29"/>
      <c r="F160" s="26" t="s">
        <v>47</v>
      </c>
      <c r="G160" s="26" t="s">
        <v>47</v>
      </c>
      <c r="H160" s="26"/>
      <c r="I160" s="27"/>
      <c r="J160" s="1"/>
    </row>
    <row r="161" spans="1:10" ht="12.75" customHeight="1">
      <c r="A161" s="1"/>
      <c r="B161" s="28" t="s">
        <v>45</v>
      </c>
      <c r="C161" s="29"/>
      <c r="D161" s="29"/>
      <c r="E161" s="29"/>
      <c r="F161" s="26" t="s">
        <v>47</v>
      </c>
      <c r="G161" s="26" t="s">
        <v>47</v>
      </c>
      <c r="H161" s="26"/>
      <c r="I161" s="27"/>
      <c r="J161" s="1"/>
    </row>
    <row r="162" spans="1:10" ht="12.75" customHeight="1">
      <c r="A162" s="1"/>
      <c r="B162" s="28" t="s">
        <v>56</v>
      </c>
      <c r="C162" s="34"/>
      <c r="D162" s="29"/>
      <c r="E162" s="34"/>
      <c r="F162" s="24">
        <v>2014.62</v>
      </c>
      <c r="G162" s="25">
        <v>0.0107</v>
      </c>
      <c r="H162" s="26"/>
      <c r="I162" s="27"/>
      <c r="J162" s="1"/>
    </row>
    <row r="163" spans="1:10" ht="12.75" customHeight="1">
      <c r="A163" s="1"/>
      <c r="B163" s="28" t="s">
        <v>293</v>
      </c>
      <c r="C163" s="13"/>
      <c r="D163" s="29"/>
      <c r="E163" s="13"/>
      <c r="F163" s="38">
        <f>3486.174456</f>
        <v>3486.174456</v>
      </c>
      <c r="G163" s="25">
        <f>1.88%</f>
        <v>0.018799999999999997</v>
      </c>
      <c r="H163" s="26"/>
      <c r="I163" s="27"/>
      <c r="J163" s="1"/>
    </row>
    <row r="164" spans="1:10" ht="12.75" customHeight="1" thickBot="1">
      <c r="A164" s="1"/>
      <c r="B164" s="39" t="s">
        <v>294</v>
      </c>
      <c r="C164" s="40"/>
      <c r="D164" s="40"/>
      <c r="E164" s="40"/>
      <c r="F164" s="41">
        <v>188861.49</v>
      </c>
      <c r="G164" s="42">
        <v>1</v>
      </c>
      <c r="H164" s="43"/>
      <c r="I164" s="44"/>
      <c r="J164" s="1"/>
    </row>
    <row r="165" spans="1:10" ht="12.75" customHeight="1">
      <c r="A165" s="1"/>
      <c r="B165" s="5"/>
      <c r="C165" s="1"/>
      <c r="D165" s="1"/>
      <c r="E165" s="1"/>
      <c r="F165" s="1"/>
      <c r="G165" s="1"/>
      <c r="H165" s="1"/>
      <c r="I165" s="1"/>
      <c r="J165" s="1"/>
    </row>
    <row r="166" spans="1:10" ht="12.75" customHeight="1" thickBot="1">
      <c r="A166" s="1"/>
      <c r="B166" s="45" t="s">
        <v>295</v>
      </c>
      <c r="C166" s="46"/>
      <c r="D166" s="46"/>
      <c r="E166" s="46"/>
      <c r="F166" s="46"/>
      <c r="G166" s="46"/>
      <c r="H166" s="47"/>
      <c r="I166" s="1"/>
      <c r="J166" s="1"/>
    </row>
    <row r="167" spans="1:9" ht="12.75" customHeight="1">
      <c r="A167" s="1"/>
      <c r="B167" s="48" t="s">
        <v>2</v>
      </c>
      <c r="C167" s="49"/>
      <c r="D167" s="49" t="s">
        <v>296</v>
      </c>
      <c r="E167" s="49" t="s">
        <v>5</v>
      </c>
      <c r="F167" s="50" t="s">
        <v>297</v>
      </c>
      <c r="G167" s="49" t="s">
        <v>298</v>
      </c>
      <c r="H167" s="51" t="s">
        <v>299</v>
      </c>
      <c r="I167" s="1"/>
    </row>
    <row r="168" spans="1:9" ht="12.75" customHeight="1">
      <c r="A168" s="1"/>
      <c r="B168" s="52" t="s">
        <v>300</v>
      </c>
      <c r="C168" s="13"/>
      <c r="D168" s="13"/>
      <c r="E168" s="13"/>
      <c r="F168" s="1"/>
      <c r="G168" s="14"/>
      <c r="H168" s="53"/>
      <c r="I168" s="1"/>
    </row>
    <row r="169" spans="1:9" ht="12.75" customHeight="1">
      <c r="A169" s="16"/>
      <c r="B169" s="54" t="s">
        <v>301</v>
      </c>
      <c r="C169" s="13"/>
      <c r="D169" s="13"/>
      <c r="E169" s="18">
        <v>-11200</v>
      </c>
      <c r="F169" s="19">
        <v>-174.33</v>
      </c>
      <c r="G169" s="20">
        <v>-0.0009</v>
      </c>
      <c r="H169" s="55"/>
      <c r="I169" s="1"/>
    </row>
    <row r="170" spans="1:9" ht="12.75" customHeight="1">
      <c r="A170" s="16"/>
      <c r="B170" s="54" t="s">
        <v>302</v>
      </c>
      <c r="C170" s="13"/>
      <c r="D170" s="13"/>
      <c r="E170" s="18">
        <v>-29700</v>
      </c>
      <c r="F170" s="19">
        <v>-433.95</v>
      </c>
      <c r="G170" s="20">
        <v>-0.0023</v>
      </c>
      <c r="H170" s="55"/>
      <c r="I170" s="1"/>
    </row>
    <row r="171" spans="1:9" ht="12.75" customHeight="1">
      <c r="A171" s="16"/>
      <c r="B171" s="54" t="s">
        <v>303</v>
      </c>
      <c r="C171" s="13"/>
      <c r="D171" s="13"/>
      <c r="E171" s="18">
        <v>-108300</v>
      </c>
      <c r="F171" s="19">
        <v>-1083.92</v>
      </c>
      <c r="G171" s="20">
        <v>-0.0057</v>
      </c>
      <c r="H171" s="55"/>
      <c r="I171" s="1"/>
    </row>
    <row r="172" spans="1:9" ht="12.75" customHeight="1">
      <c r="A172" s="1"/>
      <c r="B172" s="52" t="s">
        <v>45</v>
      </c>
      <c r="C172" s="13"/>
      <c r="D172" s="13"/>
      <c r="E172" s="13"/>
      <c r="F172" s="24">
        <v>-1692.2</v>
      </c>
      <c r="G172" s="25">
        <v>-0.0089</v>
      </c>
      <c r="H172" s="56"/>
      <c r="I172" s="1"/>
    </row>
    <row r="173" spans="1:9" ht="12.75" customHeight="1" thickBot="1">
      <c r="A173" s="1"/>
      <c r="B173" s="57" t="s">
        <v>56</v>
      </c>
      <c r="C173" s="58"/>
      <c r="D173" s="59"/>
      <c r="E173" s="58"/>
      <c r="F173" s="60">
        <v>-1692.2</v>
      </c>
      <c r="G173" s="61">
        <v>-0.0089</v>
      </c>
      <c r="H173" s="62"/>
      <c r="I173" s="1"/>
    </row>
    <row r="174" spans="1:10" ht="12.75" customHeight="1">
      <c r="A174" s="1"/>
      <c r="B174" s="5"/>
      <c r="C174" s="1"/>
      <c r="D174" s="1"/>
      <c r="E174" s="1"/>
      <c r="F174" s="1"/>
      <c r="G174" s="1"/>
      <c r="H174" s="1"/>
      <c r="I174" s="1"/>
      <c r="J174" s="1"/>
    </row>
    <row r="175" spans="1:10" ht="12.75" customHeight="1">
      <c r="A175" s="1"/>
      <c r="B175" s="63" t="s">
        <v>304</v>
      </c>
      <c r="C175" s="1"/>
      <c r="D175" s="1"/>
      <c r="E175" s="1"/>
      <c r="F175" s="1"/>
      <c r="G175" s="1"/>
      <c r="H175" s="1"/>
      <c r="I175" s="1"/>
      <c r="J175" s="1"/>
    </row>
    <row r="176" spans="1:10" ht="12.75" customHeight="1">
      <c r="A176" s="1"/>
      <c r="B176" s="63" t="s">
        <v>305</v>
      </c>
      <c r="C176" s="1"/>
      <c r="D176" s="1"/>
      <c r="E176" s="1"/>
      <c r="F176" s="1"/>
      <c r="G176" s="1"/>
      <c r="H176" s="1"/>
      <c r="I176" s="1"/>
      <c r="J176" s="1"/>
    </row>
    <row r="177" spans="1:10" ht="12.75" customHeight="1">
      <c r="A177" s="1"/>
      <c r="B177" s="63" t="s">
        <v>306</v>
      </c>
      <c r="C177" s="1"/>
      <c r="D177" s="1"/>
      <c r="E177" s="1"/>
      <c r="F177" s="1"/>
      <c r="G177" s="1"/>
      <c r="H177" s="1"/>
      <c r="I177" s="1"/>
      <c r="J177" s="1"/>
    </row>
    <row r="178" spans="1:10" ht="12.75" customHeight="1">
      <c r="A178" s="1"/>
      <c r="B178" s="64" t="s">
        <v>307</v>
      </c>
      <c r="C178" s="64"/>
      <c r="D178" s="64"/>
      <c r="E178" s="1"/>
      <c r="F178" s="1"/>
      <c r="G178" s="1"/>
      <c r="H178" s="1"/>
      <c r="I178" s="1"/>
      <c r="J178" s="1"/>
    </row>
    <row r="179" spans="1:10" ht="12.75" customHeight="1" thickBot="1">
      <c r="A179" s="30"/>
      <c r="B179" s="63"/>
      <c r="C179" s="30"/>
      <c r="D179" s="30"/>
      <c r="E179" s="30"/>
      <c r="F179" s="30"/>
      <c r="G179" s="30"/>
      <c r="H179" s="30"/>
      <c r="I179" s="30"/>
      <c r="J179" s="30"/>
    </row>
    <row r="180" spans="2:10" ht="14.25">
      <c r="B180" s="65" t="s">
        <v>308</v>
      </c>
      <c r="C180" s="66"/>
      <c r="D180" s="67"/>
      <c r="E180" s="68"/>
      <c r="F180" s="69"/>
      <c r="G180" s="69"/>
      <c r="H180" s="70"/>
      <c r="I180" s="71"/>
      <c r="J180" s="71"/>
    </row>
    <row r="181" spans="2:10" ht="15" thickBot="1">
      <c r="B181" s="72" t="s">
        <v>309</v>
      </c>
      <c r="C181" s="73"/>
      <c r="D181" s="74"/>
      <c r="E181" s="74"/>
      <c r="F181" s="73"/>
      <c r="G181" s="75"/>
      <c r="H181" s="76"/>
      <c r="I181" s="71"/>
      <c r="J181" s="71"/>
    </row>
    <row r="182" spans="2:10" ht="33.75">
      <c r="B182" s="77" t="s">
        <v>310</v>
      </c>
      <c r="C182" s="78" t="s">
        <v>311</v>
      </c>
      <c r="D182" s="79" t="s">
        <v>312</v>
      </c>
      <c r="E182" s="79" t="s">
        <v>312</v>
      </c>
      <c r="F182" s="80" t="s">
        <v>313</v>
      </c>
      <c r="G182" s="75"/>
      <c r="H182" s="76"/>
      <c r="I182" s="71"/>
      <c r="J182" s="71"/>
    </row>
    <row r="183" spans="2:10" ht="14.25">
      <c r="B183" s="81"/>
      <c r="C183" s="82"/>
      <c r="D183" s="83" t="s">
        <v>314</v>
      </c>
      <c r="E183" s="83" t="s">
        <v>315</v>
      </c>
      <c r="F183" s="84" t="s">
        <v>314</v>
      </c>
      <c r="G183" s="75"/>
      <c r="H183" s="76"/>
      <c r="I183" s="71"/>
      <c r="J183" s="71"/>
    </row>
    <row r="184" spans="2:10" ht="15" thickBot="1">
      <c r="B184" s="85" t="s">
        <v>47</v>
      </c>
      <c r="C184" s="86" t="s">
        <v>47</v>
      </c>
      <c r="D184" s="86" t="s">
        <v>47</v>
      </c>
      <c r="E184" s="86" t="s">
        <v>47</v>
      </c>
      <c r="F184" s="87" t="s">
        <v>47</v>
      </c>
      <c r="G184" s="75"/>
      <c r="H184" s="76"/>
      <c r="I184" s="71"/>
      <c r="J184" s="71"/>
    </row>
    <row r="185" spans="2:10" ht="14.25">
      <c r="B185" s="88" t="s">
        <v>316</v>
      </c>
      <c r="C185" s="89"/>
      <c r="D185" s="89"/>
      <c r="E185" s="89"/>
      <c r="F185" s="89"/>
      <c r="G185" s="75"/>
      <c r="H185" s="76"/>
      <c r="I185" s="71"/>
      <c r="J185" s="71"/>
    </row>
    <row r="186" spans="2:10" ht="14.25">
      <c r="B186" s="90"/>
      <c r="C186" s="73"/>
      <c r="D186" s="73"/>
      <c r="E186" s="73"/>
      <c r="F186" s="73"/>
      <c r="G186" s="75"/>
      <c r="H186" s="76"/>
      <c r="I186" s="71"/>
      <c r="J186" s="71"/>
    </row>
    <row r="187" spans="2:10" ht="15" thickBot="1">
      <c r="B187" s="90" t="s">
        <v>317</v>
      </c>
      <c r="C187" s="73"/>
      <c r="D187" s="73"/>
      <c r="E187" s="73"/>
      <c r="F187" s="73"/>
      <c r="G187" s="75"/>
      <c r="H187" s="76"/>
      <c r="I187" s="71"/>
      <c r="J187" s="71"/>
    </row>
    <row r="188" spans="2:10" ht="14.25">
      <c r="B188" s="91" t="s">
        <v>318</v>
      </c>
      <c r="C188" s="92" t="s">
        <v>319</v>
      </c>
      <c r="D188" s="93" t="s">
        <v>320</v>
      </c>
      <c r="E188" s="73"/>
      <c r="F188" s="73"/>
      <c r="G188" s="75"/>
      <c r="H188" s="76"/>
      <c r="I188" s="71"/>
      <c r="J188" s="71"/>
    </row>
    <row r="189" spans="2:10" ht="14.25">
      <c r="B189" s="94" t="s">
        <v>321</v>
      </c>
      <c r="C189" s="95"/>
      <c r="D189" s="96"/>
      <c r="E189" s="73"/>
      <c r="F189" s="73"/>
      <c r="G189" s="75"/>
      <c r="H189" s="76"/>
      <c r="I189" s="71"/>
      <c r="J189" s="71"/>
    </row>
    <row r="190" spans="2:10" ht="14.25">
      <c r="B190" s="94" t="s">
        <v>322</v>
      </c>
      <c r="C190" s="96">
        <v>13.3098</v>
      </c>
      <c r="D190" s="96">
        <v>13.4023</v>
      </c>
      <c r="E190" s="73"/>
      <c r="F190" s="73"/>
      <c r="G190" s="75"/>
      <c r="H190" s="76"/>
      <c r="I190" s="71"/>
      <c r="J190" s="71"/>
    </row>
    <row r="191" spans="2:10" ht="14.25">
      <c r="B191" s="94" t="s">
        <v>323</v>
      </c>
      <c r="C191" s="96">
        <v>10.7025</v>
      </c>
      <c r="D191" s="96">
        <v>10.7099</v>
      </c>
      <c r="E191" s="73"/>
      <c r="F191" s="73"/>
      <c r="G191" s="97"/>
      <c r="H191" s="76"/>
      <c r="I191" s="71"/>
      <c r="J191" s="71"/>
    </row>
    <row r="192" spans="2:10" ht="14.25">
      <c r="B192" s="94" t="s">
        <v>324</v>
      </c>
      <c r="C192" s="96"/>
      <c r="D192" s="96"/>
      <c r="E192" s="73"/>
      <c r="F192" s="73"/>
      <c r="G192" s="75"/>
      <c r="H192" s="76"/>
      <c r="I192" s="71"/>
      <c r="J192" s="71"/>
    </row>
    <row r="193" spans="2:10" ht="14.25">
      <c r="B193" s="94" t="s">
        <v>325</v>
      </c>
      <c r="C193" s="96">
        <v>13.2003</v>
      </c>
      <c r="D193" s="96">
        <v>13.2887</v>
      </c>
      <c r="E193" s="73"/>
      <c r="F193" s="73"/>
      <c r="G193" s="97"/>
      <c r="H193" s="76"/>
      <c r="I193" s="71"/>
      <c r="J193" s="71"/>
    </row>
    <row r="194" spans="2:10" ht="15" thickBot="1">
      <c r="B194" s="98" t="s">
        <v>326</v>
      </c>
      <c r="C194" s="99">
        <v>10.7727</v>
      </c>
      <c r="D194" s="99">
        <v>10.7698</v>
      </c>
      <c r="E194" s="73"/>
      <c r="F194" s="73"/>
      <c r="G194" s="97"/>
      <c r="H194" s="76"/>
      <c r="I194" s="71"/>
      <c r="J194" s="71"/>
    </row>
    <row r="195" spans="2:10" ht="14.25">
      <c r="B195" s="72"/>
      <c r="C195" s="73"/>
      <c r="D195" s="73"/>
      <c r="E195" s="73"/>
      <c r="F195" s="73"/>
      <c r="G195" s="75"/>
      <c r="H195" s="76"/>
      <c r="I195" s="71"/>
      <c r="J195" s="71"/>
    </row>
    <row r="196" spans="2:10" ht="14.25">
      <c r="B196" s="90" t="s">
        <v>327</v>
      </c>
      <c r="C196" s="100"/>
      <c r="D196" s="100"/>
      <c r="E196" s="100"/>
      <c r="F196" s="73"/>
      <c r="G196" s="75"/>
      <c r="H196" s="76"/>
      <c r="I196" s="71"/>
      <c r="J196" s="71"/>
    </row>
    <row r="197" spans="2:10" ht="14.25">
      <c r="B197" s="90"/>
      <c r="C197" s="100"/>
      <c r="D197" s="100"/>
      <c r="E197" s="100"/>
      <c r="F197" s="73"/>
      <c r="G197" s="75"/>
      <c r="H197" s="76"/>
      <c r="I197" s="71"/>
      <c r="J197" s="71"/>
    </row>
    <row r="198" spans="2:10" ht="22.5">
      <c r="B198" s="101" t="s">
        <v>328</v>
      </c>
      <c r="C198" s="102" t="s">
        <v>329</v>
      </c>
      <c r="D198" s="102" t="s">
        <v>330</v>
      </c>
      <c r="E198" s="102" t="s">
        <v>331</v>
      </c>
      <c r="F198" s="73"/>
      <c r="G198" s="75"/>
      <c r="H198" s="76"/>
      <c r="I198" s="71"/>
      <c r="J198" s="71"/>
    </row>
    <row r="199" spans="2:10" ht="22.5">
      <c r="B199" s="103" t="s">
        <v>332</v>
      </c>
      <c r="C199" s="104" t="s">
        <v>333</v>
      </c>
      <c r="D199" s="105">
        <v>0.06674265</v>
      </c>
      <c r="E199" s="105">
        <v>0.06674265</v>
      </c>
      <c r="F199" s="73"/>
      <c r="G199" s="75"/>
      <c r="H199" s="76"/>
      <c r="I199" s="71"/>
      <c r="J199" s="71"/>
    </row>
    <row r="200" spans="2:10" ht="22.5">
      <c r="B200" s="103" t="s">
        <v>332</v>
      </c>
      <c r="C200" s="104" t="s">
        <v>334</v>
      </c>
      <c r="D200" s="105">
        <v>0.07470862</v>
      </c>
      <c r="E200" s="105">
        <v>0.07470862</v>
      </c>
      <c r="F200" s="73"/>
      <c r="G200" s="75"/>
      <c r="H200" s="76"/>
      <c r="I200" s="71"/>
      <c r="J200" s="71"/>
    </row>
    <row r="201" spans="2:10" ht="14.25">
      <c r="B201" s="106"/>
      <c r="C201" s="107"/>
      <c r="D201" s="108"/>
      <c r="E201" s="108"/>
      <c r="F201" s="73"/>
      <c r="G201" s="75"/>
      <c r="H201" s="76"/>
      <c r="I201" s="71"/>
      <c r="J201" s="71"/>
    </row>
    <row r="202" spans="2:10" ht="28.5" customHeight="1">
      <c r="B202" s="109" t="s">
        <v>335</v>
      </c>
      <c r="C202" s="110"/>
      <c r="D202" s="110"/>
      <c r="E202" s="110"/>
      <c r="F202" s="110"/>
      <c r="G202" s="110"/>
      <c r="H202" s="111"/>
      <c r="I202" s="71"/>
      <c r="J202" s="71"/>
    </row>
    <row r="203" spans="2:10" ht="14.25">
      <c r="B203" s="106"/>
      <c r="C203" s="107"/>
      <c r="D203" s="108"/>
      <c r="E203" s="108"/>
      <c r="F203" s="73"/>
      <c r="G203" s="75"/>
      <c r="H203" s="76"/>
      <c r="I203" s="71"/>
      <c r="J203" s="71"/>
    </row>
    <row r="204" spans="2:10" ht="14.25">
      <c r="B204" s="90" t="s">
        <v>336</v>
      </c>
      <c r="C204" s="100"/>
      <c r="E204" s="100"/>
      <c r="F204" s="73"/>
      <c r="G204" s="75"/>
      <c r="H204" s="76"/>
      <c r="I204" s="71"/>
      <c r="J204" s="71"/>
    </row>
    <row r="205" spans="2:10" ht="14.25">
      <c r="B205" s="90"/>
      <c r="C205" s="100"/>
      <c r="E205" s="100"/>
      <c r="F205" s="73"/>
      <c r="G205" s="75"/>
      <c r="H205" s="76"/>
      <c r="I205" s="71"/>
      <c r="J205" s="71"/>
    </row>
    <row r="206" spans="2:10" ht="14.25">
      <c r="B206" s="90" t="s">
        <v>337</v>
      </c>
      <c r="C206" s="100"/>
      <c r="E206" s="100"/>
      <c r="F206" s="73"/>
      <c r="G206" s="75"/>
      <c r="H206" s="76"/>
      <c r="I206" s="71"/>
      <c r="J206" s="71"/>
    </row>
    <row r="207" spans="2:10" ht="14.25">
      <c r="B207" s="112" t="s">
        <v>338</v>
      </c>
      <c r="C207" s="100"/>
      <c r="E207" s="100"/>
      <c r="F207" s="73"/>
      <c r="G207" s="75"/>
      <c r="H207" s="76"/>
      <c r="I207" s="71"/>
      <c r="J207" s="71"/>
    </row>
    <row r="208" spans="2:10" ht="14.25">
      <c r="B208" s="112"/>
      <c r="C208" s="100"/>
      <c r="F208" s="73"/>
      <c r="G208" s="75"/>
      <c r="H208" s="76"/>
      <c r="I208" s="71"/>
      <c r="J208" s="71"/>
    </row>
    <row r="209" spans="2:10" ht="14.25">
      <c r="B209" s="90" t="s">
        <v>339</v>
      </c>
      <c r="C209" s="100"/>
      <c r="F209" s="73"/>
      <c r="G209" s="75"/>
      <c r="H209" s="76"/>
      <c r="I209" s="71"/>
      <c r="J209" s="71"/>
    </row>
    <row r="210" spans="2:10" ht="14.25">
      <c r="B210" s="90"/>
      <c r="C210" s="100"/>
      <c r="F210" s="73"/>
      <c r="G210" s="75"/>
      <c r="H210" s="76"/>
      <c r="I210" s="71"/>
      <c r="J210" s="71"/>
    </row>
    <row r="211" spans="2:10" ht="14.25">
      <c r="B211" s="90" t="s">
        <v>340</v>
      </c>
      <c r="C211" s="100"/>
      <c r="F211" s="73"/>
      <c r="G211" s="75"/>
      <c r="H211" s="76"/>
      <c r="I211" s="71"/>
      <c r="J211" s="71"/>
    </row>
    <row r="212" spans="2:10" ht="14.25">
      <c r="B212" s="113"/>
      <c r="C212" s="100"/>
      <c r="D212" s="100"/>
      <c r="F212" s="73"/>
      <c r="G212" s="75"/>
      <c r="H212" s="76"/>
      <c r="I212" s="71"/>
      <c r="J212" s="71"/>
    </row>
    <row r="213" spans="2:10" ht="14.25">
      <c r="B213" s="90" t="s">
        <v>341</v>
      </c>
      <c r="C213" s="100"/>
      <c r="D213" s="100"/>
      <c r="E213" s="100"/>
      <c r="F213" s="73"/>
      <c r="G213" s="75"/>
      <c r="H213" s="76"/>
      <c r="I213" s="71"/>
      <c r="J213" s="71"/>
    </row>
    <row r="214" spans="2:10" ht="14.25">
      <c r="B214" s="90"/>
      <c r="C214" s="100"/>
      <c r="D214" s="100"/>
      <c r="E214" s="100"/>
      <c r="F214" s="73"/>
      <c r="G214" s="75"/>
      <c r="H214" s="76"/>
      <c r="I214" s="71"/>
      <c r="J214" s="71"/>
    </row>
    <row r="215" spans="2:10" ht="14.25">
      <c r="B215" s="90" t="s">
        <v>342</v>
      </c>
      <c r="C215" s="100"/>
      <c r="D215" s="100"/>
      <c r="E215" s="100"/>
      <c r="F215" s="73"/>
      <c r="G215" s="75"/>
      <c r="H215" s="76"/>
      <c r="I215" s="71"/>
      <c r="J215" s="71"/>
    </row>
    <row r="216" spans="2:10" ht="14.25">
      <c r="B216" s="90"/>
      <c r="C216" s="100"/>
      <c r="D216" s="100"/>
      <c r="E216" s="100"/>
      <c r="F216" s="73"/>
      <c r="G216" s="75"/>
      <c r="H216" s="76"/>
      <c r="I216" s="71"/>
      <c r="J216" s="71"/>
    </row>
    <row r="217" spans="2:10" ht="15" thickBot="1">
      <c r="B217" s="90" t="s">
        <v>343</v>
      </c>
      <c r="C217" s="100"/>
      <c r="D217" s="100"/>
      <c r="E217" s="100"/>
      <c r="F217" s="73"/>
      <c r="H217" s="76"/>
      <c r="I217" s="71"/>
      <c r="J217" s="71"/>
    </row>
    <row r="218" spans="2:10" ht="14.25">
      <c r="B218" s="114" t="s">
        <v>344</v>
      </c>
      <c r="C218" s="115"/>
      <c r="D218" s="115"/>
      <c r="E218" s="115"/>
      <c r="F218" s="116">
        <v>0.5</v>
      </c>
      <c r="H218" s="76"/>
      <c r="I218" s="71"/>
      <c r="J218" s="71"/>
    </row>
    <row r="219" spans="2:10" ht="14.25">
      <c r="B219" s="117" t="s">
        <v>345</v>
      </c>
      <c r="C219" s="118"/>
      <c r="D219" s="118"/>
      <c r="E219" s="118"/>
      <c r="F219" s="119">
        <f>63.97-F222</f>
        <v>58.46</v>
      </c>
      <c r="H219" s="76"/>
      <c r="I219" s="71"/>
      <c r="J219" s="71"/>
    </row>
    <row r="220" spans="2:10" ht="14.25">
      <c r="B220" s="117" t="s">
        <v>346</v>
      </c>
      <c r="C220" s="118"/>
      <c r="D220" s="118"/>
      <c r="E220" s="118"/>
      <c r="F220" s="119">
        <v>10.15</v>
      </c>
      <c r="H220" s="76"/>
      <c r="I220" s="71"/>
      <c r="J220" s="71"/>
    </row>
    <row r="221" spans="2:10" ht="14.25">
      <c r="B221" s="117" t="s">
        <v>347</v>
      </c>
      <c r="C221" s="118"/>
      <c r="D221" s="118"/>
      <c r="E221" s="118"/>
      <c r="F221" s="119">
        <f>(G28)*100</f>
        <v>22.203383892875312</v>
      </c>
      <c r="G221" s="120"/>
      <c r="H221" s="76"/>
      <c r="I221" s="71"/>
      <c r="J221" s="71"/>
    </row>
    <row r="222" spans="2:10" ht="14.25">
      <c r="B222" s="117" t="s">
        <v>348</v>
      </c>
      <c r="C222" s="118"/>
      <c r="D222" s="118"/>
      <c r="E222" s="118"/>
      <c r="F222" s="119">
        <v>5.51</v>
      </c>
      <c r="G222" s="121"/>
      <c r="H222" s="76"/>
      <c r="I222" s="71"/>
      <c r="J222" s="71"/>
    </row>
    <row r="223" spans="2:10" ht="15" thickBot="1">
      <c r="B223" s="122" t="s">
        <v>349</v>
      </c>
      <c r="C223" s="123"/>
      <c r="D223" s="123"/>
      <c r="E223" s="123"/>
      <c r="F223" s="124">
        <f>(G155+G158+G163)*100</f>
        <v>3.1799999999999997</v>
      </c>
      <c r="G223" s="121"/>
      <c r="H223" s="76"/>
      <c r="I223" s="71"/>
      <c r="J223" s="71"/>
    </row>
    <row r="224" spans="2:10" ht="14.25">
      <c r="B224" s="90"/>
      <c r="C224" s="100"/>
      <c r="D224" s="100"/>
      <c r="E224" s="100"/>
      <c r="F224" s="125"/>
      <c r="G224" s="75"/>
      <c r="H224" s="76"/>
      <c r="I224" s="71"/>
      <c r="J224" s="71"/>
    </row>
    <row r="225" spans="2:10" ht="14.25">
      <c r="B225" s="90"/>
      <c r="C225" s="100"/>
      <c r="D225" s="100"/>
      <c r="E225" s="100"/>
      <c r="F225" s="73"/>
      <c r="G225" s="75"/>
      <c r="H225" s="76"/>
      <c r="I225" s="71"/>
      <c r="J225" s="71"/>
    </row>
    <row r="226" spans="2:10" ht="14.25">
      <c r="B226" s="90" t="s">
        <v>350</v>
      </c>
      <c r="C226" s="100"/>
      <c r="D226" s="100"/>
      <c r="E226" s="100"/>
      <c r="F226" s="73"/>
      <c r="G226" s="75"/>
      <c r="H226" s="76"/>
      <c r="I226" s="71"/>
      <c r="J226" s="71"/>
    </row>
    <row r="227" spans="2:10" ht="14.25">
      <c r="B227" s="117" t="s">
        <v>351</v>
      </c>
      <c r="C227" s="126"/>
      <c r="D227" s="126"/>
      <c r="E227" s="126"/>
      <c r="F227" s="127">
        <f>F218+F219</f>
        <v>58.96</v>
      </c>
      <c r="G227" s="128"/>
      <c r="H227" s="76"/>
      <c r="I227" s="71"/>
      <c r="J227" s="71"/>
    </row>
    <row r="228" spans="2:10" ht="14.25">
      <c r="B228" s="117" t="s">
        <v>352</v>
      </c>
      <c r="C228" s="126"/>
      <c r="D228" s="126"/>
      <c r="E228" s="126"/>
      <c r="F228" s="127">
        <f>F222</f>
        <v>5.51</v>
      </c>
      <c r="G228" s="128"/>
      <c r="H228" s="76"/>
      <c r="I228" s="71"/>
      <c r="J228" s="71"/>
    </row>
    <row r="229" spans="2:10" ht="14.25">
      <c r="B229" s="117" t="s">
        <v>353</v>
      </c>
      <c r="C229" s="126"/>
      <c r="D229" s="126"/>
      <c r="E229" s="126"/>
      <c r="F229" s="127">
        <f>F221</f>
        <v>22.203383892875312</v>
      </c>
      <c r="G229" s="129"/>
      <c r="H229" s="76"/>
      <c r="I229" s="71"/>
      <c r="J229" s="71"/>
    </row>
    <row r="230" spans="2:10" ht="14.25">
      <c r="B230" s="117" t="s">
        <v>354</v>
      </c>
      <c r="C230" s="126"/>
      <c r="D230" s="126"/>
      <c r="E230" s="126"/>
      <c r="F230" s="127">
        <f>F220</f>
        <v>10.15</v>
      </c>
      <c r="G230" s="129"/>
      <c r="H230" s="76"/>
      <c r="I230" s="71"/>
      <c r="J230" s="71"/>
    </row>
    <row r="231" spans="2:10" ht="14.25">
      <c r="B231" s="117" t="s">
        <v>349</v>
      </c>
      <c r="C231" s="126"/>
      <c r="D231" s="126"/>
      <c r="E231" s="126"/>
      <c r="F231" s="127">
        <f>F223</f>
        <v>3.1799999999999997</v>
      </c>
      <c r="G231" s="128"/>
      <c r="H231" s="130"/>
      <c r="I231" s="71"/>
      <c r="J231" s="71"/>
    </row>
    <row r="232" spans="2:10" ht="14.25">
      <c r="B232" s="90"/>
      <c r="C232" s="131"/>
      <c r="D232" s="131"/>
      <c r="E232" s="131"/>
      <c r="F232" s="132"/>
      <c r="G232" s="75"/>
      <c r="H232" s="76"/>
      <c r="I232" s="71"/>
      <c r="J232" s="71"/>
    </row>
    <row r="233" spans="2:10" ht="14.25">
      <c r="B233" s="90" t="s">
        <v>355</v>
      </c>
      <c r="C233" s="131"/>
      <c r="D233" s="131"/>
      <c r="E233" s="131"/>
      <c r="F233" s="133"/>
      <c r="G233" s="75"/>
      <c r="H233" s="76"/>
      <c r="I233" s="71"/>
      <c r="J233" s="71"/>
    </row>
    <row r="234" spans="2:10" ht="15" thickBot="1">
      <c r="B234" s="134"/>
      <c r="C234" s="135"/>
      <c r="D234" s="135"/>
      <c r="E234" s="136"/>
      <c r="F234" s="137"/>
      <c r="G234" s="136"/>
      <c r="H234" s="138"/>
      <c r="I234" s="71"/>
      <c r="J234" s="71"/>
    </row>
    <row r="235" spans="2:10" ht="14.25">
      <c r="B235" s="139" t="s">
        <v>356</v>
      </c>
      <c r="C235" s="140"/>
      <c r="D235" s="140"/>
      <c r="E235" s="140"/>
      <c r="F235" s="141"/>
      <c r="G235" s="142"/>
      <c r="H235" s="70"/>
      <c r="I235" s="71"/>
      <c r="J235" s="71"/>
    </row>
    <row r="236" spans="2:10" ht="14.25">
      <c r="B236" s="90"/>
      <c r="C236" s="131"/>
      <c r="D236" s="131"/>
      <c r="E236" s="131"/>
      <c r="F236" s="133"/>
      <c r="G236" s="75"/>
      <c r="H236" s="76"/>
      <c r="I236" s="71"/>
      <c r="J236" s="71"/>
    </row>
    <row r="237" spans="2:10" ht="14.25">
      <c r="B237" s="143" t="s">
        <v>357</v>
      </c>
      <c r="C237" s="144"/>
      <c r="D237" s="144"/>
      <c r="E237" s="144"/>
      <c r="F237" s="145"/>
      <c r="G237" s="75"/>
      <c r="H237" s="76"/>
      <c r="I237" s="71"/>
      <c r="J237" s="71"/>
    </row>
    <row r="238" spans="2:10" ht="60">
      <c r="B238" s="146" t="s">
        <v>358</v>
      </c>
      <c r="C238" s="147" t="s">
        <v>359</v>
      </c>
      <c r="D238" s="147" t="s">
        <v>296</v>
      </c>
      <c r="E238" s="147" t="s">
        <v>360</v>
      </c>
      <c r="F238" s="147" t="s">
        <v>361</v>
      </c>
      <c r="G238" s="147" t="s">
        <v>362</v>
      </c>
      <c r="H238" s="76"/>
      <c r="I238" s="71"/>
      <c r="J238" s="71"/>
    </row>
    <row r="239" spans="2:10" ht="15">
      <c r="B239" s="148" t="s">
        <v>42</v>
      </c>
      <c r="C239" s="149">
        <v>45407</v>
      </c>
      <c r="D239" s="150" t="s">
        <v>363</v>
      </c>
      <c r="E239" s="127">
        <v>1551.9906</v>
      </c>
      <c r="F239" s="127">
        <v>1556.5</v>
      </c>
      <c r="G239" s="151">
        <v>583.6617</v>
      </c>
      <c r="H239" s="76"/>
      <c r="I239" s="71"/>
      <c r="J239" s="71"/>
    </row>
    <row r="240" spans="2:10" ht="15">
      <c r="B240" s="148" t="s">
        <v>39</v>
      </c>
      <c r="C240" s="149">
        <v>45407</v>
      </c>
      <c r="D240" s="150" t="s">
        <v>363</v>
      </c>
      <c r="E240" s="127">
        <v>1456.0508777777777</v>
      </c>
      <c r="F240" s="127">
        <v>1461.1</v>
      </c>
      <c r="G240" s="152"/>
      <c r="H240" s="76"/>
      <c r="I240" s="71"/>
      <c r="J240" s="71"/>
    </row>
    <row r="241" spans="2:10" ht="15">
      <c r="B241" s="148" t="s">
        <v>37</v>
      </c>
      <c r="C241" s="149">
        <v>45407</v>
      </c>
      <c r="D241" s="150" t="s">
        <v>363</v>
      </c>
      <c r="E241" s="127">
        <v>994.1802289935365</v>
      </c>
      <c r="F241" s="153">
        <v>1000.85</v>
      </c>
      <c r="G241" s="152"/>
      <c r="H241" s="76"/>
      <c r="I241" s="71"/>
      <c r="J241" s="71"/>
    </row>
    <row r="242" spans="2:10" ht="15">
      <c r="B242" s="148"/>
      <c r="C242" s="149"/>
      <c r="D242" s="150"/>
      <c r="E242" s="127"/>
      <c r="F242" s="153"/>
      <c r="G242" s="152"/>
      <c r="H242" s="76"/>
      <c r="I242" s="71"/>
      <c r="J242" s="71"/>
    </row>
    <row r="243" spans="2:10" ht="14.25">
      <c r="B243" s="148" t="s">
        <v>364</v>
      </c>
      <c r="C243" s="154"/>
      <c r="D243" s="154"/>
      <c r="E243" s="155"/>
      <c r="F243" s="155"/>
      <c r="G243" s="156"/>
      <c r="H243" s="76"/>
      <c r="I243" s="71"/>
      <c r="J243" s="71"/>
    </row>
    <row r="244" spans="2:10" ht="14.25">
      <c r="B244" s="112"/>
      <c r="C244" s="73"/>
      <c r="D244" s="73"/>
      <c r="E244" s="157"/>
      <c r="F244" s="157"/>
      <c r="G244" s="158"/>
      <c r="H244" s="76"/>
      <c r="I244" s="71"/>
      <c r="J244" s="71"/>
    </row>
    <row r="245" spans="2:10" ht="15">
      <c r="B245" s="159" t="s">
        <v>365</v>
      </c>
      <c r="C245" s="160"/>
      <c r="D245" s="161"/>
      <c r="E245" s="162"/>
      <c r="F245" s="162"/>
      <c r="G245" s="162"/>
      <c r="H245" s="163"/>
      <c r="I245" s="164"/>
      <c r="J245" s="164"/>
    </row>
    <row r="246" spans="2:10" ht="15">
      <c r="B246" s="165" t="s">
        <v>366</v>
      </c>
      <c r="C246" s="166"/>
      <c r="D246" s="166"/>
      <c r="E246" s="167"/>
      <c r="F246" s="162"/>
      <c r="G246" s="162"/>
      <c r="H246" s="163"/>
      <c r="I246" s="164"/>
      <c r="J246" s="164"/>
    </row>
    <row r="247" spans="2:10" ht="15">
      <c r="B247" s="165" t="s">
        <v>367</v>
      </c>
      <c r="C247" s="166"/>
      <c r="D247" s="166"/>
      <c r="E247" s="168">
        <v>76</v>
      </c>
      <c r="F247" s="169"/>
      <c r="G247" s="169"/>
      <c r="H247" s="163"/>
      <c r="I247" s="164"/>
      <c r="J247" s="164"/>
    </row>
    <row r="248" spans="2:10" ht="15">
      <c r="B248" s="165" t="s">
        <v>368</v>
      </c>
      <c r="C248" s="166"/>
      <c r="D248" s="166"/>
      <c r="E248" s="167"/>
      <c r="F248" s="169"/>
      <c r="G248" s="169"/>
      <c r="H248" s="163"/>
      <c r="I248" s="164"/>
      <c r="J248" s="164"/>
    </row>
    <row r="249" spans="2:10" ht="15">
      <c r="B249" s="165" t="s">
        <v>369</v>
      </c>
      <c r="C249" s="166"/>
      <c r="D249" s="166"/>
      <c r="E249" s="167"/>
      <c r="F249" s="169"/>
      <c r="G249" s="169"/>
      <c r="H249" s="163"/>
      <c r="I249" s="164"/>
      <c r="J249" s="164"/>
    </row>
    <row r="250" spans="2:10" ht="15">
      <c r="B250" s="165" t="s">
        <v>370</v>
      </c>
      <c r="C250" s="166"/>
      <c r="D250" s="166"/>
      <c r="E250" s="167"/>
      <c r="F250" s="169"/>
      <c r="G250" s="169"/>
      <c r="H250" s="163"/>
      <c r="I250" s="164"/>
      <c r="J250" s="164"/>
    </row>
    <row r="251" spans="2:10" ht="15">
      <c r="B251" s="165" t="s">
        <v>371</v>
      </c>
      <c r="C251" s="166"/>
      <c r="D251" s="166"/>
      <c r="E251" s="168">
        <v>106873857.15</v>
      </c>
      <c r="F251" s="169"/>
      <c r="G251" s="169"/>
      <c r="H251" s="163"/>
      <c r="I251" s="164"/>
      <c r="J251" s="164"/>
    </row>
    <row r="252" spans="2:10" ht="15">
      <c r="B252" s="165" t="s">
        <v>372</v>
      </c>
      <c r="C252" s="166"/>
      <c r="D252" s="166"/>
      <c r="E252" s="167"/>
      <c r="F252" s="169"/>
      <c r="G252" s="169"/>
      <c r="H252" s="163"/>
      <c r="I252" s="164"/>
      <c r="J252" s="170"/>
    </row>
    <row r="253" spans="2:10" ht="15">
      <c r="B253" s="165" t="s">
        <v>373</v>
      </c>
      <c r="C253" s="166"/>
      <c r="D253" s="166"/>
      <c r="E253" s="167"/>
      <c r="F253" s="169"/>
      <c r="G253" s="171"/>
      <c r="H253" s="163"/>
      <c r="I253" s="164"/>
      <c r="J253" s="172"/>
    </row>
    <row r="254" spans="2:10" ht="15">
      <c r="B254" s="165" t="s">
        <v>374</v>
      </c>
      <c r="C254" s="166"/>
      <c r="D254" s="166"/>
      <c r="E254" s="168">
        <v>-4462742.6</v>
      </c>
      <c r="F254" s="169"/>
      <c r="G254" s="173"/>
      <c r="H254" s="163"/>
      <c r="I254" s="164"/>
      <c r="J254" s="172"/>
    </row>
    <row r="255" spans="2:10" ht="15">
      <c r="B255" s="174"/>
      <c r="C255" s="162"/>
      <c r="D255" s="162"/>
      <c r="E255" s="175"/>
      <c r="F255" s="169"/>
      <c r="G255" s="173"/>
      <c r="H255" s="163"/>
      <c r="I255" s="164"/>
      <c r="J255" s="172"/>
    </row>
    <row r="256" spans="2:10" ht="15">
      <c r="B256" s="176" t="s">
        <v>375</v>
      </c>
      <c r="C256" s="177"/>
      <c r="D256" s="177"/>
      <c r="E256" s="178"/>
      <c r="F256" s="169"/>
      <c r="G256" s="169"/>
      <c r="H256" s="163"/>
      <c r="I256" s="164"/>
      <c r="J256" s="164"/>
    </row>
    <row r="257" spans="2:10" ht="14.25">
      <c r="B257" s="112"/>
      <c r="C257" s="73"/>
      <c r="D257" s="73"/>
      <c r="E257" s="157"/>
      <c r="F257" s="157"/>
      <c r="G257" s="158"/>
      <c r="H257" s="76"/>
      <c r="I257" s="71"/>
      <c r="J257" s="71"/>
    </row>
    <row r="258" spans="2:10" ht="14.25">
      <c r="B258" s="179" t="s">
        <v>376</v>
      </c>
      <c r="C258" s="180"/>
      <c r="D258" s="180"/>
      <c r="E258" s="73"/>
      <c r="F258" s="73"/>
      <c r="G258" s="73"/>
      <c r="H258" s="76"/>
      <c r="I258" s="71"/>
      <c r="J258" s="71"/>
    </row>
    <row r="259" spans="2:10" ht="14.25">
      <c r="B259" s="72"/>
      <c r="C259" s="73"/>
      <c r="D259" s="73"/>
      <c r="E259" s="73"/>
      <c r="F259" s="181"/>
      <c r="G259" s="181"/>
      <c r="H259" s="76"/>
      <c r="I259" s="71"/>
      <c r="J259" s="71"/>
    </row>
    <row r="260" spans="2:10" ht="14.25">
      <c r="B260" s="179" t="s">
        <v>377</v>
      </c>
      <c r="C260" s="180"/>
      <c r="D260" s="180"/>
      <c r="E260" s="73"/>
      <c r="F260" s="182"/>
      <c r="G260" s="181"/>
      <c r="H260" s="76"/>
      <c r="I260" s="71"/>
      <c r="J260" s="71"/>
    </row>
    <row r="261" spans="2:10" ht="14.25">
      <c r="B261" s="183"/>
      <c r="C261" s="184"/>
      <c r="D261" s="184"/>
      <c r="E261" s="73"/>
      <c r="F261" s="73"/>
      <c r="G261" s="73"/>
      <c r="H261" s="76"/>
      <c r="I261" s="71"/>
      <c r="J261" s="71"/>
    </row>
    <row r="262" spans="2:10" ht="14.25">
      <c r="B262" s="179" t="s">
        <v>378</v>
      </c>
      <c r="C262" s="180"/>
      <c r="D262" s="180"/>
      <c r="E262" s="73"/>
      <c r="F262" s="182"/>
      <c r="G262" s="73"/>
      <c r="H262" s="76"/>
      <c r="I262" s="71"/>
      <c r="J262" s="71"/>
    </row>
    <row r="263" spans="2:10" ht="36" hidden="1">
      <c r="B263" s="185" t="s">
        <v>358</v>
      </c>
      <c r="C263" s="186" t="s">
        <v>379</v>
      </c>
      <c r="D263" s="186" t="s">
        <v>380</v>
      </c>
      <c r="E263" s="187" t="s">
        <v>381</v>
      </c>
      <c r="F263" s="187" t="s">
        <v>382</v>
      </c>
      <c r="G263" s="73"/>
      <c r="H263" s="76"/>
      <c r="I263" s="71"/>
      <c r="J263" s="71"/>
    </row>
    <row r="264" spans="2:10" ht="15" hidden="1">
      <c r="B264" s="148" t="s">
        <v>25</v>
      </c>
      <c r="C264" s="149" t="s">
        <v>383</v>
      </c>
      <c r="D264" s="150"/>
      <c r="E264" s="127"/>
      <c r="F264" s="127"/>
      <c r="G264" s="73"/>
      <c r="H264" s="76"/>
      <c r="I264" s="71"/>
      <c r="J264" s="71"/>
    </row>
    <row r="265" spans="2:10" ht="15" hidden="1">
      <c r="B265" s="148" t="s">
        <v>16</v>
      </c>
      <c r="C265" s="149" t="s">
        <v>383</v>
      </c>
      <c r="D265" s="150"/>
      <c r="E265" s="127"/>
      <c r="F265" s="127"/>
      <c r="G265" s="73"/>
      <c r="H265" s="76"/>
      <c r="I265" s="71"/>
      <c r="J265" s="71"/>
    </row>
    <row r="266" spans="2:10" ht="14.25" hidden="1">
      <c r="B266" s="188" t="s">
        <v>384</v>
      </c>
      <c r="C266" s="189"/>
      <c r="D266" s="189"/>
      <c r="E266" s="189"/>
      <c r="F266" s="190"/>
      <c r="G266" s="73"/>
      <c r="H266" s="76"/>
      <c r="I266" s="71"/>
      <c r="J266" s="71"/>
    </row>
    <row r="267" spans="2:10" ht="14.25">
      <c r="B267" s="191"/>
      <c r="C267" s="192"/>
      <c r="D267" s="192"/>
      <c r="E267" s="192"/>
      <c r="F267" s="192"/>
      <c r="G267" s="73"/>
      <c r="H267" s="76"/>
      <c r="I267" s="71"/>
      <c r="J267" s="71"/>
    </row>
    <row r="268" spans="2:10" ht="14.25">
      <c r="B268" s="179" t="s">
        <v>385</v>
      </c>
      <c r="C268" s="180"/>
      <c r="D268" s="180"/>
      <c r="E268" s="73"/>
      <c r="F268" s="73"/>
      <c r="G268" s="73"/>
      <c r="H268" s="76"/>
      <c r="I268" s="71"/>
      <c r="J268" s="71"/>
    </row>
    <row r="269" spans="2:10" ht="14.25">
      <c r="B269" s="193" t="s">
        <v>386</v>
      </c>
      <c r="C269" s="194"/>
      <c r="D269" s="194"/>
      <c r="E269" s="154">
        <v>338</v>
      </c>
      <c r="F269" s="73"/>
      <c r="G269" s="73"/>
      <c r="H269" s="76"/>
      <c r="I269" s="71"/>
      <c r="J269" s="71"/>
    </row>
    <row r="270" spans="2:10" ht="14.25">
      <c r="B270" s="193" t="s">
        <v>387</v>
      </c>
      <c r="C270" s="194"/>
      <c r="D270" s="194"/>
      <c r="E270" s="195">
        <v>351750000</v>
      </c>
      <c r="F270" s="73"/>
      <c r="G270" s="73"/>
      <c r="H270" s="76"/>
      <c r="I270" s="71"/>
      <c r="J270" s="71"/>
    </row>
    <row r="271" spans="2:10" ht="14.25">
      <c r="B271" s="193" t="s">
        <v>388</v>
      </c>
      <c r="C271" s="194"/>
      <c r="D271" s="194"/>
      <c r="E271" s="195">
        <v>2512618.61</v>
      </c>
      <c r="F271" s="73"/>
      <c r="G271" s="73"/>
      <c r="H271" s="76"/>
      <c r="I271" s="71"/>
      <c r="J271" s="71"/>
    </row>
    <row r="272" spans="2:10" ht="14.25">
      <c r="B272" s="72"/>
      <c r="C272" s="73"/>
      <c r="D272" s="73"/>
      <c r="E272" s="73"/>
      <c r="F272" s="73"/>
      <c r="G272" s="73"/>
      <c r="H272" s="76"/>
      <c r="I272" s="71"/>
      <c r="J272" s="71"/>
    </row>
    <row r="273" spans="2:10" ht="15" thickBot="1">
      <c r="B273" s="196" t="s">
        <v>389</v>
      </c>
      <c r="C273" s="197"/>
      <c r="D273" s="197"/>
      <c r="E273" s="197"/>
      <c r="F273" s="197"/>
      <c r="G273" s="197"/>
      <c r="H273" s="138"/>
      <c r="I273" s="71"/>
      <c r="J273" s="71"/>
    </row>
    <row r="274" spans="1:10" ht="12.75" customHeight="1">
      <c r="A274" s="30"/>
      <c r="B274" s="63"/>
      <c r="C274" s="63"/>
      <c r="D274" s="63"/>
      <c r="E274" s="30"/>
      <c r="F274" s="30"/>
      <c r="G274" s="30"/>
      <c r="H274" s="30"/>
      <c r="I274" s="30"/>
      <c r="J274" s="30"/>
    </row>
    <row r="275" spans="1:10" ht="12.75" customHeight="1">
      <c r="A275" s="30"/>
      <c r="B275" s="63"/>
      <c r="C275" s="30"/>
      <c r="D275" s="30"/>
      <c r="E275" s="30"/>
      <c r="F275" s="30"/>
      <c r="G275" s="30"/>
      <c r="H275" s="30"/>
      <c r="I275" s="30"/>
      <c r="J275" s="30"/>
    </row>
    <row r="276" spans="1:10" ht="12.75" customHeight="1">
      <c r="A276" s="30"/>
      <c r="B276" s="63"/>
      <c r="C276" s="30"/>
      <c r="D276" s="30"/>
      <c r="E276" s="30"/>
      <c r="F276" s="30"/>
      <c r="G276" s="30"/>
      <c r="H276" s="30"/>
      <c r="I276" s="30"/>
      <c r="J276" s="30"/>
    </row>
    <row r="277" spans="1:10" ht="12.75" customHeight="1">
      <c r="A277" s="30"/>
      <c r="B277" s="198" t="s">
        <v>390</v>
      </c>
      <c r="C277" s="198"/>
      <c r="D277" s="198"/>
      <c r="E277" s="198"/>
      <c r="F277" s="198"/>
      <c r="G277" s="198"/>
      <c r="H277" s="198"/>
      <c r="I277" s="198"/>
      <c r="J277" s="199"/>
    </row>
    <row r="278" spans="1:10" ht="12.75" customHeight="1">
      <c r="A278" s="1"/>
      <c r="B278" s="200" t="s">
        <v>391</v>
      </c>
      <c r="C278" s="201" t="s">
        <v>392</v>
      </c>
      <c r="D278" s="201"/>
      <c r="E278" s="202" t="s">
        <v>393</v>
      </c>
      <c r="F278" s="202" t="s">
        <v>394</v>
      </c>
      <c r="G278" s="201" t="s">
        <v>395</v>
      </c>
      <c r="H278" s="201"/>
      <c r="I278" s="201"/>
      <c r="J278" s="201"/>
    </row>
    <row r="279" spans="2:10" ht="66">
      <c r="B279" s="200"/>
      <c r="C279" s="202" t="s">
        <v>396</v>
      </c>
      <c r="D279" s="202" t="s">
        <v>397</v>
      </c>
      <c r="E279" s="202" t="s">
        <v>398</v>
      </c>
      <c r="F279" s="202" t="s">
        <v>399</v>
      </c>
      <c r="G279" s="202" t="s">
        <v>396</v>
      </c>
      <c r="H279" s="202" t="s">
        <v>397</v>
      </c>
      <c r="I279" s="202" t="s">
        <v>398</v>
      </c>
      <c r="J279" s="202" t="s">
        <v>399</v>
      </c>
    </row>
    <row r="280" spans="2:10" ht="14.25">
      <c r="B280" s="203" t="s">
        <v>400</v>
      </c>
      <c r="C280" s="204">
        <v>0.10514207158245115</v>
      </c>
      <c r="D280" s="204">
        <v>0.10844750579536688</v>
      </c>
      <c r="E280" s="204">
        <v>0.07064417141707513</v>
      </c>
      <c r="F280" s="204">
        <v>0.03714899612253553</v>
      </c>
      <c r="G280" s="205">
        <v>13284.800000000001</v>
      </c>
      <c r="H280" s="205">
        <v>13397.999999999998</v>
      </c>
      <c r="I280" s="205">
        <v>12140.16903831906</v>
      </c>
      <c r="J280" s="205">
        <v>11091.907264035483</v>
      </c>
    </row>
    <row r="281" spans="2:10" ht="14.25">
      <c r="B281" s="206" t="s">
        <v>401</v>
      </c>
      <c r="C281" s="204">
        <v>0.17996873401430946</v>
      </c>
      <c r="D281" s="204">
        <v>0.1834619186420945</v>
      </c>
      <c r="E281" s="204">
        <v>0.12879233413491464</v>
      </c>
      <c r="F281" s="204">
        <v>0.08569266006837561</v>
      </c>
      <c r="G281" s="205">
        <v>11805.03843248767</v>
      </c>
      <c r="H281" s="205">
        <v>11840.082009226038</v>
      </c>
      <c r="I281" s="205">
        <v>11291.670574332993</v>
      </c>
      <c r="J281" s="205">
        <v>10859.372456259523</v>
      </c>
    </row>
    <row r="282" spans="2:10" ht="14.25">
      <c r="B282" s="207"/>
      <c r="C282" s="208"/>
      <c r="D282" s="209"/>
      <c r="E282" s="208"/>
      <c r="F282" s="208"/>
      <c r="G282" s="208"/>
      <c r="H282" s="208"/>
      <c r="I282" s="208"/>
      <c r="J282" s="208"/>
    </row>
    <row r="283" spans="2:10" ht="14.25">
      <c r="B283" s="208"/>
      <c r="C283" s="208"/>
      <c r="D283" s="208"/>
      <c r="E283" s="208"/>
      <c r="F283" s="208"/>
      <c r="G283" s="208"/>
      <c r="H283" s="208"/>
      <c r="I283" s="208"/>
      <c r="J283" s="208"/>
    </row>
    <row r="284" spans="2:10" ht="14.25">
      <c r="B284" s="198" t="s">
        <v>402</v>
      </c>
      <c r="C284" s="198"/>
      <c r="D284" s="198"/>
      <c r="E284" s="198"/>
      <c r="F284" s="198"/>
      <c r="G284" s="208"/>
      <c r="H284" s="208"/>
      <c r="I284" s="208"/>
      <c r="J284" s="208"/>
    </row>
    <row r="285" spans="2:10" ht="53.25">
      <c r="B285" s="210"/>
      <c r="C285" s="211" t="s">
        <v>400</v>
      </c>
      <c r="D285" s="202" t="s">
        <v>401</v>
      </c>
      <c r="E285" s="202" t="s">
        <v>403</v>
      </c>
      <c r="F285" s="202" t="s">
        <v>404</v>
      </c>
      <c r="G285" s="208"/>
      <c r="H285" s="208"/>
      <c r="I285" s="208"/>
      <c r="J285" s="208"/>
    </row>
    <row r="286" spans="2:10" ht="14.25">
      <c r="B286" s="212" t="s">
        <v>405</v>
      </c>
      <c r="C286" s="213">
        <v>350000</v>
      </c>
      <c r="D286" s="213">
        <v>120000</v>
      </c>
      <c r="E286" s="214" t="s">
        <v>406</v>
      </c>
      <c r="F286" s="214" t="s">
        <v>406</v>
      </c>
      <c r="G286" s="208"/>
      <c r="H286" s="208"/>
      <c r="I286" s="208"/>
      <c r="J286" s="208"/>
    </row>
    <row r="287" spans="2:10" ht="14.25">
      <c r="B287" s="212" t="s">
        <v>407</v>
      </c>
      <c r="C287" s="213">
        <v>419211.704088897</v>
      </c>
      <c r="D287" s="213">
        <v>131228.51436772</v>
      </c>
      <c r="E287" s="214" t="s">
        <v>406</v>
      </c>
      <c r="F287" s="214" t="s">
        <v>406</v>
      </c>
      <c r="G287" s="208"/>
      <c r="H287" s="208"/>
      <c r="I287" s="208"/>
      <c r="J287" s="208"/>
    </row>
    <row r="288" spans="2:10" ht="14.25">
      <c r="B288" s="212" t="s">
        <v>408</v>
      </c>
      <c r="C288" s="214">
        <v>0.12585558474464484</v>
      </c>
      <c r="D288" s="214">
        <v>0.1800135753739933</v>
      </c>
      <c r="E288" s="214" t="s">
        <v>406</v>
      </c>
      <c r="F288" s="214" t="s">
        <v>406</v>
      </c>
      <c r="G288" s="208"/>
      <c r="H288" s="208"/>
      <c r="I288" s="208"/>
      <c r="J288" s="209"/>
    </row>
    <row r="289" spans="2:10" ht="14.25">
      <c r="B289" s="212" t="s">
        <v>409</v>
      </c>
      <c r="C289" s="214">
        <v>0.08695619222767076</v>
      </c>
      <c r="D289" s="214">
        <v>0.12378359010407333</v>
      </c>
      <c r="E289" s="214" t="s">
        <v>406</v>
      </c>
      <c r="F289" s="214" t="s">
        <v>406</v>
      </c>
      <c r="G289" s="208"/>
      <c r="H289" s="208"/>
      <c r="I289" s="208"/>
      <c r="J289" s="209"/>
    </row>
    <row r="290" spans="2:10" ht="14.25">
      <c r="B290" s="212" t="s">
        <v>410</v>
      </c>
      <c r="C290" s="214">
        <v>0.06190135641904495</v>
      </c>
      <c r="D290" s="214">
        <v>0.08487128100960559</v>
      </c>
      <c r="E290" s="214" t="s">
        <v>406</v>
      </c>
      <c r="F290" s="214" t="s">
        <v>406</v>
      </c>
      <c r="G290" s="208"/>
      <c r="H290" s="208"/>
      <c r="I290" s="208"/>
      <c r="J290" s="209"/>
    </row>
    <row r="291" spans="2:10" ht="14.25">
      <c r="B291" s="208"/>
      <c r="C291" s="208"/>
      <c r="D291" s="208"/>
      <c r="E291" s="208"/>
      <c r="F291" s="208"/>
      <c r="G291" s="208"/>
      <c r="H291" s="208"/>
      <c r="I291" s="208"/>
      <c r="J291" s="208"/>
    </row>
    <row r="292" spans="2:10" ht="14.25">
      <c r="B292" s="198" t="s">
        <v>411</v>
      </c>
      <c r="C292" s="198"/>
      <c r="D292" s="198"/>
      <c r="E292" s="198"/>
      <c r="F292" s="198"/>
      <c r="G292" s="208"/>
      <c r="H292" s="208"/>
      <c r="I292" s="208"/>
      <c r="J292" s="208"/>
    </row>
    <row r="293" spans="2:10" ht="53.25">
      <c r="B293" s="210"/>
      <c r="C293" s="211" t="s">
        <v>400</v>
      </c>
      <c r="D293" s="202" t="s">
        <v>401</v>
      </c>
      <c r="E293" s="202" t="s">
        <v>403</v>
      </c>
      <c r="F293" s="202" t="s">
        <v>404</v>
      </c>
      <c r="G293" s="208"/>
      <c r="H293" s="208"/>
      <c r="I293" s="208"/>
      <c r="J293" s="208"/>
    </row>
    <row r="294" spans="2:10" ht="14.25">
      <c r="B294" s="212" t="s">
        <v>405</v>
      </c>
      <c r="C294" s="213">
        <v>350000</v>
      </c>
      <c r="D294" s="213">
        <v>120000</v>
      </c>
      <c r="E294" s="214" t="s">
        <v>406</v>
      </c>
      <c r="F294" s="214" t="s">
        <v>406</v>
      </c>
      <c r="G294" s="208"/>
      <c r="H294" s="208"/>
      <c r="I294" s="208"/>
      <c r="J294" s="208"/>
    </row>
    <row r="295" spans="2:10" ht="14.25">
      <c r="B295" s="212" t="s">
        <v>407</v>
      </c>
      <c r="C295" s="213">
        <v>421157.023148088</v>
      </c>
      <c r="D295" s="213">
        <v>131443.276126994</v>
      </c>
      <c r="E295" s="214" t="s">
        <v>406</v>
      </c>
      <c r="F295" s="214" t="s">
        <v>406</v>
      </c>
      <c r="G295" s="208"/>
      <c r="H295" s="208"/>
      <c r="I295" s="208"/>
      <c r="J295" s="208"/>
    </row>
    <row r="296" spans="2:10" ht="14.25">
      <c r="B296" s="212" t="s">
        <v>408</v>
      </c>
      <c r="C296" s="214">
        <v>0.127912331218833</v>
      </c>
      <c r="D296" s="214">
        <v>0.18172502024656498</v>
      </c>
      <c r="E296" s="214" t="s">
        <v>406</v>
      </c>
      <c r="F296" s="214" t="s">
        <v>406</v>
      </c>
      <c r="G296" s="208"/>
      <c r="H296" s="208"/>
      <c r="I296" s="209"/>
      <c r="J296" s="209"/>
    </row>
    <row r="297" spans="2:10" ht="14.25">
      <c r="B297" s="212" t="s">
        <v>409</v>
      </c>
      <c r="C297" s="214">
        <v>0.086095239829377</v>
      </c>
      <c r="D297" s="214">
        <v>0.122558010004033</v>
      </c>
      <c r="E297" s="214" t="s">
        <v>406</v>
      </c>
      <c r="F297" s="214" t="s">
        <v>406</v>
      </c>
      <c r="G297" s="208"/>
      <c r="H297" s="208"/>
      <c r="I297" s="209"/>
      <c r="J297" s="209"/>
    </row>
    <row r="298" spans="2:10" ht="14.25">
      <c r="B298" s="212" t="s">
        <v>410</v>
      </c>
      <c r="C298" s="214">
        <v>0.0612884717020247</v>
      </c>
      <c r="D298" s="214">
        <v>0.0840309712966392</v>
      </c>
      <c r="E298" s="214" t="s">
        <v>406</v>
      </c>
      <c r="F298" s="214" t="s">
        <v>406</v>
      </c>
      <c r="G298" s="208"/>
      <c r="H298" s="208"/>
      <c r="I298" s="209"/>
      <c r="J298" s="209"/>
    </row>
    <row r="299" spans="2:10" ht="14.25">
      <c r="B299" s="208"/>
      <c r="C299" s="208"/>
      <c r="D299" s="208"/>
      <c r="E299" s="208"/>
      <c r="F299" s="208"/>
      <c r="G299" s="208"/>
      <c r="H299" s="208"/>
      <c r="I299" s="208"/>
      <c r="J299" s="208"/>
    </row>
    <row r="300" spans="2:10" ht="14.25">
      <c r="B300"/>
      <c r="C300"/>
      <c r="D300"/>
      <c r="E300"/>
      <c r="F300"/>
      <c r="G300"/>
      <c r="H300"/>
      <c r="I300"/>
      <c r="J300"/>
    </row>
    <row r="301" spans="2:10" ht="14.25">
      <c r="B301" s="202" t="s">
        <v>412</v>
      </c>
      <c r="C301" s="210"/>
      <c r="D301"/>
      <c r="E301"/>
      <c r="F301"/>
      <c r="G301"/>
      <c r="H301"/>
      <c r="I301"/>
      <c r="J301"/>
    </row>
    <row r="302" spans="2:10" ht="14.25">
      <c r="B302" s="199" t="s">
        <v>413</v>
      </c>
      <c r="C302" s="215">
        <v>1456.2843247761634</v>
      </c>
      <c r="D302"/>
      <c r="E302"/>
      <c r="F302"/>
      <c r="G302"/>
      <c r="H302"/>
      <c r="I302"/>
      <c r="J302"/>
    </row>
    <row r="303" spans="2:10" ht="14.25">
      <c r="B303" s="199" t="s">
        <v>414</v>
      </c>
      <c r="C303" s="216">
        <v>3.1753278680083517</v>
      </c>
      <c r="D303"/>
      <c r="E303"/>
      <c r="F303"/>
      <c r="G303"/>
      <c r="H303"/>
      <c r="I303"/>
      <c r="J303"/>
    </row>
    <row r="304" spans="2:10" ht="14.25">
      <c r="B304" s="199" t="s">
        <v>415</v>
      </c>
      <c r="C304" s="216">
        <v>3.2982246534550717</v>
      </c>
      <c r="D304"/>
      <c r="E304"/>
      <c r="F304"/>
      <c r="G304"/>
      <c r="H304"/>
      <c r="I304"/>
      <c r="J304"/>
    </row>
    <row r="305" spans="2:10" ht="14.25">
      <c r="B305" s="199" t="s">
        <v>416</v>
      </c>
      <c r="C305" s="217">
        <v>0.07517268184839425</v>
      </c>
      <c r="D305"/>
      <c r="E305"/>
      <c r="F305"/>
      <c r="G305"/>
      <c r="H305"/>
      <c r="I305"/>
      <c r="J305"/>
    </row>
    <row r="307" ht="15" thickBot="1"/>
    <row r="308" spans="2:6" s="223" customFormat="1" ht="12.75">
      <c r="B308" s="218"/>
      <c r="C308" s="219"/>
      <c r="D308" s="220"/>
      <c r="E308" s="221" t="s">
        <v>417</v>
      </c>
      <c r="F308" s="222"/>
    </row>
    <row r="309" spans="2:6" s="223" customFormat="1" ht="12.75">
      <c r="B309" s="224" t="s">
        <v>418</v>
      </c>
      <c r="C309" s="225"/>
      <c r="D309" s="225"/>
      <c r="E309" s="226"/>
      <c r="F309" s="227"/>
    </row>
    <row r="310" spans="2:6" s="223" customFormat="1" ht="12.75">
      <c r="B310" s="228" t="s">
        <v>419</v>
      </c>
      <c r="C310" s="225"/>
      <c r="D310" s="225"/>
      <c r="E310" s="226"/>
      <c r="F310" s="227"/>
    </row>
    <row r="311" spans="2:6" s="223" customFormat="1" ht="12.75">
      <c r="B311" s="229" t="s">
        <v>420</v>
      </c>
      <c r="C311" s="225"/>
      <c r="D311" s="225"/>
      <c r="E311" s="226"/>
      <c r="F311" s="227"/>
    </row>
    <row r="312" spans="2:6" s="223" customFormat="1" ht="12.75">
      <c r="B312" s="229" t="s">
        <v>421</v>
      </c>
      <c r="C312" s="225"/>
      <c r="D312" s="225"/>
      <c r="E312" s="226"/>
      <c r="F312" s="227"/>
    </row>
    <row r="313" spans="2:6" s="223" customFormat="1" ht="12.75">
      <c r="B313" s="230"/>
      <c r="C313" s="225"/>
      <c r="D313" s="225"/>
      <c r="E313" s="226"/>
      <c r="F313" s="227"/>
    </row>
    <row r="314" spans="2:6" s="223" customFormat="1" ht="12.75">
      <c r="B314" s="230"/>
      <c r="C314" s="225"/>
      <c r="D314" s="225"/>
      <c r="E314" s="226"/>
      <c r="F314" s="227"/>
    </row>
    <row r="315" spans="2:6" s="223" customFormat="1" ht="12.75">
      <c r="B315" s="230"/>
      <c r="C315" s="225"/>
      <c r="D315" s="225"/>
      <c r="E315" s="226"/>
      <c r="F315" s="227"/>
    </row>
    <row r="316" spans="2:6" s="223" customFormat="1" ht="12.75">
      <c r="B316" s="230"/>
      <c r="C316" s="225"/>
      <c r="D316" s="225"/>
      <c r="E316" s="226"/>
      <c r="F316" s="227"/>
    </row>
    <row r="317" spans="2:6" s="223" customFormat="1" ht="12.75">
      <c r="B317" s="228" t="s">
        <v>422</v>
      </c>
      <c r="C317" s="225"/>
      <c r="D317" s="225"/>
      <c r="E317" s="226"/>
      <c r="F317" s="227"/>
    </row>
    <row r="318" spans="2:6" s="223" customFormat="1" ht="13.5" thickBot="1">
      <c r="B318" s="231"/>
      <c r="C318" s="232"/>
      <c r="D318" s="232"/>
      <c r="E318" s="233"/>
      <c r="F318" s="234"/>
    </row>
    <row r="319" s="223" customFormat="1" ht="13.5" thickBot="1"/>
    <row r="320" s="223" customFormat="1" ht="12.75">
      <c r="B320" s="235" t="s">
        <v>423</v>
      </c>
    </row>
    <row r="321" s="223" customFormat="1" ht="12.75">
      <c r="B321" s="236" t="s">
        <v>424</v>
      </c>
    </row>
    <row r="322" s="223" customFormat="1" ht="12.75">
      <c r="B322" s="237"/>
    </row>
    <row r="323" s="223" customFormat="1" ht="12.75">
      <c r="B323" s="237"/>
    </row>
    <row r="324" s="223" customFormat="1" ht="12.75">
      <c r="B324" s="237"/>
    </row>
    <row r="325" s="223" customFormat="1" ht="12.75">
      <c r="B325" s="237"/>
    </row>
    <row r="326" s="223" customFormat="1" ht="12.75">
      <c r="B326" s="237"/>
    </row>
    <row r="327" s="223" customFormat="1" ht="12.75">
      <c r="B327" s="237"/>
    </row>
    <row r="328" s="223" customFormat="1" ht="12.75">
      <c r="B328" s="237"/>
    </row>
    <row r="329" s="223" customFormat="1" ht="12.75">
      <c r="B329" s="237"/>
    </row>
    <row r="330" s="223" customFormat="1" ht="12.75">
      <c r="B330" s="237"/>
    </row>
    <row r="331" s="223" customFormat="1" ht="12.75">
      <c r="B331" s="237"/>
    </row>
    <row r="332" s="223" customFormat="1" ht="12.75">
      <c r="B332" s="237"/>
    </row>
    <row r="333" s="223" customFormat="1" ht="13.5" thickBot="1">
      <c r="B333" s="238"/>
    </row>
  </sheetData>
  <sheetProtection/>
  <mergeCells count="14">
    <mergeCell ref="B292:F292"/>
    <mergeCell ref="E308:F308"/>
    <mergeCell ref="B266:F266"/>
    <mergeCell ref="B277:I277"/>
    <mergeCell ref="B278:B279"/>
    <mergeCell ref="C278:D278"/>
    <mergeCell ref="G278:J278"/>
    <mergeCell ref="B284:F284"/>
    <mergeCell ref="B1:F1"/>
    <mergeCell ref="B178:D178"/>
    <mergeCell ref="B182:B183"/>
    <mergeCell ref="C182:C183"/>
    <mergeCell ref="B202:H202"/>
    <mergeCell ref="G239:G242"/>
  </mergeCells>
  <printOptions/>
  <pageMargins left="0" right="0" top="0" bottom="0" header="0" footer="0"/>
  <pageSetup horizontalDpi="600" verticalDpi="600" orientation="landscape" r:id="rId2"/>
  <headerFooter>
    <oddFooter>&amp;C&amp;1#&amp;"Calibri"&amp;10&amp;K000000 For internal use only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Ketan Avasare</dc:creator>
  <cp:keywords/>
  <dc:description/>
  <cp:lastModifiedBy>Ketan Avasare</cp:lastModifiedBy>
  <dcterms:created xsi:type="dcterms:W3CDTF">2024-04-10T10:00:07Z</dcterms:created>
  <dcterms:modified xsi:type="dcterms:W3CDTF">2024-04-10T10:00:36Z</dcterms:modified>
  <cp:category/>
  <cp:version/>
  <cp:contentType/>
  <cp:contentStatus/>
</cp:coreProperties>
</file>