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PCHF" sheetId="1" r:id="rId1"/>
  </sheets>
  <externalReferences>
    <externalReference r:id="rId4"/>
  </externalReferences>
  <definedNames>
    <definedName name="JR_PAGE_ANCHOR_0_2" localSheetId="0">#REF!</definedName>
    <definedName name="JR_PAGE_ANCHOR_0_3">#REF!</definedName>
    <definedName name="JR_PAGE_ANCHOR_0_4" localSheetId="0">#REF!</definedName>
    <definedName name="JR_PAGE_ANCHOR_0_5" localSheetId="0">#REF!</definedName>
    <definedName name="JR_PAGE_ANCHOR_0_5">#REF!</definedName>
    <definedName name="JR_PAGE_ANCHOR_0_6" localSheetId="0">'PPCHF'!$A$1</definedName>
    <definedName name="JR_PAGE_ANCHOR_0_6">#REF!</definedName>
    <definedName name="JR_PAGE_ANCHOR_0_7" localSheetId="0">#REF!</definedName>
    <definedName name="JR_PAGE_ANCHOR_0_7">#REF!</definedName>
  </definedNames>
  <calcPr fullCalcOnLoad="1"/>
</workbook>
</file>

<file path=xl/sharedStrings.xml><?xml version="1.0" encoding="utf-8"?>
<sst xmlns="http://schemas.openxmlformats.org/spreadsheetml/2006/main" count="602" uniqueCount="410">
  <si>
    <t>Parag Parikh Conservative Hybrid Fund (An open-ended hybrid scheme investing predominantly in debt instruments)</t>
  </si>
  <si>
    <t>Monthly Portfolio Statement as on October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</si>
  <si>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</si>
  <si>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</si>
  <si>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</si>
  <si>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</si>
  <si>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</si>
  <si>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</si>
  <si>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</si>
  <si>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</si>
  <si>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</si>
  <si>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</si>
  <si>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</si>
  <si>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Power Grid Corporation of India Limited</t>
  </si>
  <si>
    <t>INE752E01010</t>
  </si>
  <si>
    <t>Power</t>
  </si>
  <si>
    <t>Bajaj Auto Limited</t>
  </si>
  <si>
    <t>INE917I01010</t>
  </si>
  <si>
    <t>Automobiles</t>
  </si>
  <si>
    <t>Coal India Limited</t>
  </si>
  <si>
    <t>INE522F01014</t>
  </si>
  <si>
    <t>Consumable Fuels</t>
  </si>
  <si>
    <t>ITC Limited</t>
  </si>
  <si>
    <t>INE154A01025</t>
  </si>
  <si>
    <t>Diversified FMCG</t>
  </si>
  <si>
    <t>Petronet LNG Limited</t>
  </si>
  <si>
    <t>INE347G01014</t>
  </si>
  <si>
    <t>Gas</t>
  </si>
  <si>
    <t>NMDC Limited</t>
  </si>
  <si>
    <t>INE584A01023</t>
  </si>
  <si>
    <t>Minerals &amp; Mining</t>
  </si>
  <si>
    <t>Arbitrage</t>
  </si>
  <si>
    <t>Tata Motors Limited</t>
  </si>
  <si>
    <t>INE155A01022</t>
  </si>
  <si>
    <t>ICICI Bank Limited</t>
  </si>
  <si>
    <t>INE090A01021</t>
  </si>
  <si>
    <t>Banks</t>
  </si>
  <si>
    <t>Tech Mahindra Limited</t>
  </si>
  <si>
    <t>INE669C01036</t>
  </si>
  <si>
    <t>IT - Software</t>
  </si>
  <si>
    <t>Ashok Leyland Limited</t>
  </si>
  <si>
    <t>INE208A01029</t>
  </si>
  <si>
    <t>Agricultural, Commercial &amp; Construction Vehicles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</si>
  <si>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</si>
  <si>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</si>
  <si>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</si>
  <si>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</si>
  <si>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</si>
  <si>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</si>
  <si>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</si>
  <si>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</si>
  <si>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</si>
  <si>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</si>
  <si>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</si>
  <si>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</si>
  <si>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</si>
  <si>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</si>
  <si>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</si>
  <si>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</si>
  <si>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</si>
  <si>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</si>
  <si>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</si>
  <si>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</si>
  <si>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</si>
  <si>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</si>
  <si>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</si>
  <si>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</si>
  <si>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</si>
  <si>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</si>
  <si>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</si>
  <si>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</si>
  <si>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</si>
  <si>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</si>
  <si>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</si>
  <si>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</si>
  <si>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</si>
  <si>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</si>
  <si>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</si>
  <si>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</si>
  <si>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</si>
  <si>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</si>
  <si>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</si>
  <si>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7.86% Maharashtra SDL (MD 08/06/2030)</t>
  </si>
  <si>
    <t>IN2220220080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</si>
  <si>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</si>
  <si>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</si>
  <si>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</si>
  <si>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</si>
  <si>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</si>
  <si>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</si>
  <si>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</si>
  <si>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</si>
  <si>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8.34% Punjab SDL (MD 30/05/2028)</t>
  </si>
  <si>
    <t>IN2820180049</t>
  </si>
  <si>
    <t>7.63% Haryana SDL (MD 01/06/2028)</t>
  </si>
  <si>
    <t>IN1620220070</t>
  </si>
  <si>
    <t>7.06% GOI (MD 10/04/2028)</t>
  </si>
  <si>
    <t>IN0020230010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</si>
  <si>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</si>
  <si>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</si>
  <si>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</si>
  <si>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</si>
  <si>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</si>
  <si>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</si>
  <si>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</si>
  <si>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</si>
  <si>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</si>
  <si>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</si>
  <si>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8.15% Tamil Nadu SDL (MD 09/05/2028)</t>
  </si>
  <si>
    <t>IN3120180036</t>
  </si>
  <si>
    <t>8.08% Maharashtra SDL (MD 26/12/2028)</t>
  </si>
  <si>
    <t>IN2220180052</t>
  </si>
  <si>
    <t>6.98% Telangana SDL (MD 22/04/2028)</t>
  </si>
  <si>
    <t>IN4520200044</t>
  </si>
  <si>
    <t>6.79% West Bangal SDL (MD 30/06/2028)</t>
  </si>
  <si>
    <t>IN3420210046</t>
  </si>
  <si>
    <t>8.68% Andhra Pradesh SDL (MD 24/10/2030)</t>
  </si>
  <si>
    <t>IN1020180304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</si>
  <si>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</si>
  <si>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</si>
  <si>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</si>
  <si>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</si>
  <si>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</si>
  <si>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</si>
  <si>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</si>
  <si>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</si>
  <si>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</si>
  <si>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</si>
  <si>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</si>
  <si>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</si>
  <si>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</si>
  <si>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</si>
  <si>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</si>
  <si>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</si>
  <si>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</si>
  <si>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</si>
  <si>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</si>
  <si>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</si>
  <si>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7.82% Karnataka SDL (MD 27/12/2027)</t>
  </si>
  <si>
    <t>IN1920170132</t>
  </si>
  <si>
    <t>7.63% Maharashtra SDL (MD 11/05/2030)</t>
  </si>
  <si>
    <t>IN2220220049</t>
  </si>
  <si>
    <t>7.6% Maharashtra SDL (MD 15/04/2030)</t>
  </si>
  <si>
    <t>IN2220200025</t>
  </si>
  <si>
    <t>7.58% National Bank For Agriculture and Rural Development (31/07/2026)</t>
  </si>
  <si>
    <t>INE261F08DX0</t>
  </si>
  <si>
    <t>CRISIL AAA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</si>
  <si>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</si>
  <si>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</si>
  <si>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</si>
  <si>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</si>
  <si>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</si>
  <si>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</si>
  <si>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</si>
  <si>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</si>
  <si>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</si>
  <si>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</si>
  <si>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</si>
  <si>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</si>
  <si>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</si>
  <si>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</si>
  <si>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</si>
  <si>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</si>
  <si>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8.43% Andhra Pradesh SDL (MD 05/12/2030)</t>
  </si>
  <si>
    <t>IN1020180361</t>
  </si>
  <si>
    <t>8.65% Rajasthan SDL (MD 03/10/2028)</t>
  </si>
  <si>
    <t>IN2920180212</t>
  </si>
  <si>
    <t>8.39% Andhra Pradesh SDL (MD 06/02/2031)</t>
  </si>
  <si>
    <t>IN1020180411</t>
  </si>
  <si>
    <t>8.63% Rajasthan SDL (MD 03/09/2028)</t>
  </si>
  <si>
    <t>IN2920180188</t>
  </si>
  <si>
    <t>8.61% Punjab SDL (MD 14/11/2028)</t>
  </si>
  <si>
    <t>IN2820180106</t>
  </si>
  <si>
    <t>8.37% Andhra Pradesh SDL (MD 02/01/2031)</t>
  </si>
  <si>
    <t>IN1020180379</t>
  </si>
  <si>
    <t>8.53% Gujarat SDL (MD 20/11/2028)</t>
  </si>
  <si>
    <t>IN1520180192</t>
  </si>
  <si>
    <t>8.49% Uttarakhand SDL (MD 21/08/2028)</t>
  </si>
  <si>
    <t>IN3620180106</t>
  </si>
  <si>
    <t>8.43% Uttar Pradesh SDL (MD 06/03/2029)</t>
  </si>
  <si>
    <t>IN3320180174</t>
  </si>
  <si>
    <t>8.39% Uttar Pradesh SDL (MD 13/03/2029)</t>
  </si>
  <si>
    <t>IN3320180182</t>
  </si>
  <si>
    <t>8.44% West Bengal SDL (MD 27/06/2028)</t>
  </si>
  <si>
    <t>IN3420180017</t>
  </si>
  <si>
    <t>8.5% Andhra Pradesh SDL (MD 28/03/2029)</t>
  </si>
  <si>
    <t>IN1020140134</t>
  </si>
  <si>
    <t>8.4% Andhra Pradesh SDL (MD 20/06/2028)</t>
  </si>
  <si>
    <t>IN1020180130</t>
  </si>
  <si>
    <t>8.39% Andhra Pradesh SDL (MD 23/05/2028)</t>
  </si>
  <si>
    <t>IN1020180080</t>
  </si>
  <si>
    <t>8.4% Rajasthan SDL (MD 20/06/2028)</t>
  </si>
  <si>
    <t>IN2920180097</t>
  </si>
  <si>
    <t>8.28% Gujarat SDL (MD 20/02/2029)</t>
  </si>
  <si>
    <t>IN1520180291</t>
  </si>
  <si>
    <t>8.31% Jharkhand SDL (MD 13/02/2029)</t>
  </si>
  <si>
    <t>IN3720180063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</si>
  <si>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</si>
  <si>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</si>
  <si>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</si>
  <si>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</si>
  <si>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</si>
  <si>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</si>
  <si>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8.29% Haryana SDL (MD 14/03/2028)</t>
  </si>
  <si>
    <t>IN1620170150</t>
  </si>
  <si>
    <t>8.17% Gujarat SDL (MD 19/12/2028)</t>
  </si>
  <si>
    <t>IN1520180226</t>
  </si>
  <si>
    <t>8.19% Odisha SDL (MD 09/05/2028)</t>
  </si>
  <si>
    <t>IN2720180032</t>
  </si>
  <si>
    <t>8.08% Gujarat SDL (MD 26/12/2028)</t>
  </si>
  <si>
    <t>IN1520180234</t>
  </si>
  <si>
    <t>8.13% Rajasthan SDL (MD 27/03/2028)</t>
  </si>
  <si>
    <t>IN2920170205</t>
  </si>
  <si>
    <t>8.05% Tamilnadu SDL (MD 18/04/2028)</t>
  </si>
  <si>
    <t>IN3120180010</t>
  </si>
  <si>
    <t>8.09% West Bengal SDL (MD 27/03/2028)</t>
  </si>
  <si>
    <t>IN3420170216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</si>
  <si>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</si>
  <si>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</si>
  <si>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</si>
  <si>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</si>
  <si>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</si>
  <si>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</si>
  <si>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8.01% Tamil Nadu SDL(MD 11/05/2026)</t>
  </si>
  <si>
    <t>IN3120160038</t>
  </si>
  <si>
    <t>7.86% Haryana SDL (MD 27/12/2027)</t>
  </si>
  <si>
    <t>IN1620170101</t>
  </si>
  <si>
    <t>7.77% Andhra Pradesh SDL (MD 10/01/2028)</t>
  </si>
  <si>
    <t>IN1020170131</t>
  </si>
  <si>
    <t>7.72% Maharashtra SDL (MD 01/03/2031)</t>
  </si>
  <si>
    <t>IN2220220171</t>
  </si>
  <si>
    <t>7.62% Karnataka SDL  (MD 01/11/2027)</t>
  </si>
  <si>
    <t>IN1920170058</t>
  </si>
  <si>
    <t>7.61% Maharashtra SDL (MD 11/05/2029)</t>
  </si>
  <si>
    <t>IN2220220031</t>
  </si>
  <si>
    <t>7.54% Andhra Pradesh SDL (MD 11/01/2029)</t>
  </si>
  <si>
    <t>IN1020220613</t>
  </si>
  <si>
    <t>7.39% Maharashtra SDL (MD 09/11/2026)</t>
  </si>
  <si>
    <t>IN2220160104</t>
  </si>
  <si>
    <t>7.7% India Grid Trust InvIT Fund (06/05/2028)</t>
  </si>
  <si>
    <t>INE219X07215</t>
  </si>
  <si>
    <t>7.32% West Bengal SDL (MD 26/06/2029)</t>
  </si>
  <si>
    <t>IN3420190016</t>
  </si>
  <si>
    <t>7.24% Haryana SDL (MD 18/03/2029)</t>
  </si>
  <si>
    <t>IN1620190190</t>
  </si>
  <si>
    <t>7.13% Kerala SDL (MD 10/07/2029)</t>
  </si>
  <si>
    <t>IN2020190103</t>
  </si>
  <si>
    <t>7.11% Tamilnadu SDL (MD 31/07/2029)</t>
  </si>
  <si>
    <t>IN3120190068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</si>
  <si>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</si>
  <si>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</si>
  <si>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</si>
  <si>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</si>
  <si>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</si>
  <si>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</si>
  <si>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</si>
  <si>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</si>
  <si>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</si>
  <si>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</si>
  <si>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Commercial Paper</t>
  </si>
  <si>
    <t xml:space="preserve">HDFC Bank Limited (16/04/2024) </t>
  </si>
  <si>
    <t>INE040A14276</t>
  </si>
  <si>
    <t>CRISIL A1+</t>
  </si>
  <si>
    <t>Others</t>
  </si>
  <si>
    <t>Corporate Debt Market Development Fund</t>
  </si>
  <si>
    <t>SBI Funds Management Limited #</t>
  </si>
  <si>
    <t>INF0RQ622028</t>
  </si>
  <si>
    <t>Margin Fixed Deposit</t>
  </si>
  <si>
    <t xml:space="preserve">Duration (in Days) </t>
  </si>
  <si>
    <t>6% HDFC Bank Limited (28/05/2024)</t>
  </si>
  <si>
    <t>365</t>
  </si>
  <si>
    <t>6% HDFC Bank Limited (29/05/2024)</t>
  </si>
  <si>
    <t>6.6% HDFC Bank Limited (01/06/2024)</t>
  </si>
  <si>
    <t>366</t>
  </si>
  <si>
    <t>6.75% Axis Bank Limited (30/05/2024)</t>
  </si>
  <si>
    <t>7.1% Axis Bank Limited (14/02/2024)</t>
  </si>
  <si>
    <t>392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</si>
  <si>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</si>
  <si>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</si>
  <si>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</si>
  <si>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</si>
  <si>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</si>
  <si>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</si>
  <si>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</si>
  <si>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</si>
  <si>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</si>
  <si>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</si>
  <si>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Tata Motors Limited November 2023 Future</t>
  </si>
  <si>
    <t>Short</t>
  </si>
  <si>
    <t>ICICI Bank Limited November 2023 Future</t>
  </si>
  <si>
    <t>Tech Mahindra Limited November 2023 Future</t>
  </si>
  <si>
    <t>Ashok Leyland Limited November 2023 Future</t>
  </si>
  <si>
    <t xml:space="preserve"> </t>
  </si>
  <si>
    <t>#  Unlisted Security</t>
  </si>
  <si>
    <t>~ YTM as on October 31, 2023</t>
  </si>
  <si>
    <t>^ Pursuant to AMFI circular no. 135/BP/91/2020-21, Yield to Call (YTC) for AT-1 bonds and Tier-2 bonds as on October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</si>
  <si>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</si>
  <si>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</si>
  <si>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</si>
  <si>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</si>
  <si>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</si>
  <si>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</si>
  <si>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</si>
  <si>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</si>
  <si>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</si>
  <si>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</si>
  <si>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</si>
  <si>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Sept 29, 2023(Rs.)</t>
  </si>
  <si>
    <t>Oct 31,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</si>
  <si>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</si>
  <si>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</si>
  <si>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</si>
  <si>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</si>
  <si>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</si>
  <si>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</si>
  <si>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  Oct 31, 2023 :- </t>
  </si>
  <si>
    <t>Record Date</t>
  </si>
  <si>
    <t>Monthly IDCW* (Direct)</t>
  </si>
  <si>
    <t>Dividend Per Unit
(Huf &amp; Individuals)</t>
  </si>
  <si>
    <t>Dividend Per Unit 
(Others)</t>
  </si>
  <si>
    <t>Oct-23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</si>
  <si>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</si>
  <si>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</si>
  <si>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</si>
  <si>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 Oct 31, 2023- Nil</t>
  </si>
  <si>
    <t>5.    Total outstanding exposure in derivative instruments as on  Oct 31, 2023: Rs (20,92,76,962.5)</t>
  </si>
  <si>
    <t xml:space="preserve">       (Gross exposure means sum of all long and short positions in derivatives)</t>
  </si>
  <si>
    <t>6.    Total investment in Foreign Securities / ADRs / GDRs as on      Oct 31, 2023- Nil</t>
  </si>
  <si>
    <t>7.    Details of transactions of "Credit Default Swap" for the month ended      Oct 31, 2023- Nil</t>
  </si>
  <si>
    <t>8.   Average Portfolio Maturity is 1399 days.</t>
  </si>
  <si>
    <t>9.  Repo transactions in corporate debt securities during the period ending      Oct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</si>
  <si>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</si>
  <si>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</si>
  <si>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</si>
  <si>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</si>
  <si>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</si>
  <si>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</si>
  <si>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</si>
  <si>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</si>
  <si>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</si>
  <si>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</si>
  <si>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</si>
  <si>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</si>
  <si>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</si>
  <si>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</si>
  <si>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31-Oct-2023: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</si>
  <si>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</si>
  <si>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</si>
  <si>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</si>
  <si>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</si>
  <si>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</si>
  <si>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 % of net assets : 1.30%</t>
  </si>
  <si>
    <t>For the period  01-Oct-2023 to 31-Oct- 2023, the following details specified for hedging transactions through futures which have been squared off/expired :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</si>
  <si>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</si>
  <si>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</si>
  <si>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</si>
  <si>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</si>
  <si>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</si>
  <si>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</si>
  <si>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</si>
  <si>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</si>
  <si>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</si>
  <si>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</si>
  <si>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31-Oct-2023 : Nil</t>
  </si>
  <si>
    <t>C. Hedging Position through Put Option as on  31-Oct-2023 : Nil</t>
  </si>
  <si>
    <t>D. Other than Hedging Positions through Options as on 31-Oct-2023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</si>
  <si>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</si>
  <si>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</si>
  <si>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</si>
  <si>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</si>
  <si>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</si>
  <si>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</si>
  <si>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>For the period  01-Oct-2023 to 31-Oct-2023, 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</si>
  <si>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</si>
  <si>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</si>
  <si>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</si>
  <si>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31-Oct-2023: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</si>
  <si>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</si>
  <si>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</si>
  <si>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</si>
  <si>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</si>
  <si>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</si>
  <si>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</si>
  <si>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</si>
  <si>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</si>
  <si>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</si>
  <si>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October 31, 2022 to October 31, 2023 (Last 1 year)</t>
  </si>
  <si>
    <t>SIP Investment Performance - Parag Parikh Conservative Hybrid Fund - Regular Plan - Growth</t>
  </si>
  <si>
    <t>October 31, 2020 to October 31, 2023 (Last 3 year)</t>
  </si>
  <si>
    <t>October 31, 2018 to October 31,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</si>
  <si>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</si>
  <si>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</si>
  <si>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</si>
  <si>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</si>
  <si>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</si>
  <si>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</si>
  <si>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</si>
  <si>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Debt Quants as on  as on October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</si>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</sst>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1" fillId="0" borderId="0" xfId="59" applyFont="1" applyAlignment="1" applyProtection="1">
      <alignment wrapText="1"/>
      <protection locked="0"/>
    </xf>
    <xf numFmtId="0" fontId="41" fillId="0" borderId="0" xfId="59" applyFont="1">
      <alignment/>
      <protection/>
    </xf>
    <xf numFmtId="0" fontId="42" fillId="0" borderId="0" xfId="59" applyFont="1" applyAlignment="1">
      <alignment horizontal="center" vertical="top" wrapText="1"/>
      <protection/>
    </xf>
    <xf numFmtId="0" fontId="43" fillId="0" borderId="0" xfId="59" applyFont="1" applyAlignment="1">
      <alignment horizontal="left" vertical="top" wrapText="1"/>
      <protection/>
    </xf>
    <xf numFmtId="0" fontId="42" fillId="0" borderId="0" xfId="0" applyFont="1" applyAlignment="1">
      <alignment horizontal="left" vertical="top" wrapText="1"/>
    </xf>
    <xf numFmtId="0" fontId="42" fillId="0" borderId="10" xfId="59" applyFont="1" applyBorder="1" applyAlignment="1">
      <alignment horizontal="left" vertical="center" wrapText="1"/>
      <protection/>
    </xf>
    <xf numFmtId="0" fontId="42" fillId="0" borderId="11" xfId="59" applyFont="1" applyBorder="1" applyAlignment="1">
      <alignment horizontal="left" vertical="center" wrapText="1"/>
      <protection/>
    </xf>
    <xf numFmtId="0" fontId="42" fillId="0" borderId="11" xfId="59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 wrapText="1"/>
      <protection/>
    </xf>
    <xf numFmtId="0" fontId="44" fillId="0" borderId="0" xfId="59" applyFont="1" applyAlignment="1">
      <alignment horizontal="justify" vertical="top" wrapText="1"/>
      <protection/>
    </xf>
    <xf numFmtId="0" fontId="42" fillId="0" borderId="13" xfId="59" applyFont="1" applyBorder="1" applyAlignment="1">
      <alignment horizontal="left" vertical="top" wrapText="1"/>
      <protection/>
    </xf>
    <xf numFmtId="0" fontId="43" fillId="0" borderId="14" xfId="59" applyFont="1" applyBorder="1" applyAlignment="1">
      <alignment horizontal="left" vertical="top" wrapText="1"/>
      <protection/>
    </xf>
    <xf numFmtId="0" fontId="43" fillId="0" borderId="15" xfId="59" applyFont="1" applyBorder="1" applyAlignment="1">
      <alignment horizontal="right" vertical="top" wrapText="1"/>
      <protection/>
    </xf>
    <xf numFmtId="0" fontId="43" fillId="0" borderId="16" xfId="59" applyFont="1" applyBorder="1" applyAlignment="1">
      <alignment horizontal="right" vertical="top" wrapText="1"/>
      <protection/>
    </xf>
    <xf numFmtId="0" fontId="44" fillId="0" borderId="0" xfId="59" applyFont="1" applyAlignment="1">
      <alignment horizontal="left" vertical="top" wrapText="1"/>
      <protection/>
    </xf>
    <xf numFmtId="0" fontId="43" fillId="0" borderId="13" xfId="59" applyFont="1" applyBorder="1" applyAlignment="1">
      <alignment horizontal="left" vertical="top" wrapText="1"/>
      <protection/>
    </xf>
    <xf numFmtId="3" fontId="43" fillId="0" borderId="14" xfId="59" applyNumberFormat="1" applyFont="1" applyBorder="1" applyAlignment="1">
      <alignment horizontal="right" vertical="top" wrapText="1"/>
      <protection/>
    </xf>
    <xf numFmtId="164" fontId="43" fillId="0" borderId="15" xfId="59" applyNumberFormat="1" applyFont="1" applyBorder="1" applyAlignment="1">
      <alignment horizontal="right" vertical="top" wrapText="1"/>
      <protection/>
    </xf>
    <xf numFmtId="165" fontId="43" fillId="0" borderId="14" xfId="59" applyNumberFormat="1" applyFont="1" applyBorder="1" applyAlignment="1">
      <alignment horizontal="right" vertical="top" wrapText="1"/>
      <protection/>
    </xf>
    <xf numFmtId="0" fontId="42" fillId="0" borderId="13" xfId="0" applyFont="1" applyBorder="1" applyAlignment="1">
      <alignment horizontal="left" vertical="top" wrapText="1"/>
    </xf>
    <xf numFmtId="164" fontId="42" fillId="0" borderId="17" xfId="59" applyNumberFormat="1" applyFont="1" applyBorder="1" applyAlignment="1">
      <alignment horizontal="right" vertical="top" wrapText="1"/>
      <protection/>
    </xf>
    <xf numFmtId="165" fontId="42" fillId="0" borderId="18" xfId="59" applyNumberFormat="1" applyFont="1" applyBorder="1" applyAlignment="1">
      <alignment horizontal="right" vertical="top" wrapText="1"/>
      <protection/>
    </xf>
    <xf numFmtId="0" fontId="42" fillId="0" borderId="18" xfId="59" applyFont="1" applyBorder="1" applyAlignment="1">
      <alignment horizontal="right" vertical="top" wrapText="1"/>
      <protection/>
    </xf>
    <xf numFmtId="0" fontId="42" fillId="0" borderId="19" xfId="59" applyFont="1" applyBorder="1" applyAlignment="1">
      <alignment horizontal="right" vertical="top" wrapText="1"/>
      <protection/>
    </xf>
    <xf numFmtId="0" fontId="42" fillId="0" borderId="20" xfId="59" applyFont="1" applyBorder="1" applyAlignment="1">
      <alignment horizontal="left" vertical="top" wrapText="1"/>
      <protection/>
    </xf>
    <xf numFmtId="0" fontId="43" fillId="0" borderId="18" xfId="59" applyFont="1" applyBorder="1" applyAlignment="1">
      <alignment horizontal="left" vertical="top" wrapText="1"/>
      <protection/>
    </xf>
    <xf numFmtId="0" fontId="2" fillId="0" borderId="20" xfId="59" applyFont="1" applyBorder="1" applyAlignment="1">
      <alignment horizontal="left" vertical="top" wrapText="1"/>
      <protection/>
    </xf>
    <xf numFmtId="0" fontId="3" fillId="0" borderId="21" xfId="59" applyFont="1" applyBorder="1" applyAlignment="1">
      <alignment horizontal="left" vertical="top" wrapText="1"/>
      <protection/>
    </xf>
    <xf numFmtId="0" fontId="3" fillId="0" borderId="18" xfId="59" applyFont="1" applyBorder="1" applyAlignment="1">
      <alignment horizontal="left" vertical="top" wrapText="1"/>
      <protection/>
    </xf>
    <xf numFmtId="0" fontId="43" fillId="0" borderId="21" xfId="59" applyFont="1" applyBorder="1" applyAlignment="1">
      <alignment horizontal="left" vertical="top" wrapText="1"/>
      <protection/>
    </xf>
    <xf numFmtId="0" fontId="42" fillId="0" borderId="17" xfId="59" applyFont="1" applyBorder="1" applyAlignment="1">
      <alignment horizontal="right" vertical="top" wrapText="1"/>
      <protection/>
    </xf>
    <xf numFmtId="0" fontId="3" fillId="0" borderId="20" xfId="59" applyFont="1" applyBorder="1" applyAlignment="1">
      <alignment horizontal="left" vertical="top" wrapText="1"/>
      <protection/>
    </xf>
    <xf numFmtId="166" fontId="43" fillId="0" borderId="15" xfId="59" applyNumberFormat="1" applyFont="1" applyBorder="1" applyAlignment="1">
      <alignment horizontal="right" vertical="top" wrapText="1"/>
      <protection/>
    </xf>
    <xf numFmtId="0" fontId="42" fillId="0" borderId="15" xfId="59" applyFont="1" applyBorder="1" applyAlignment="1">
      <alignment horizontal="left" vertical="top" wrapText="1"/>
      <protection/>
    </xf>
    <xf numFmtId="0" fontId="43" fillId="0" borderId="15" xfId="59" applyFont="1" applyBorder="1" applyAlignment="1">
      <alignment horizontal="left" vertical="top" wrapText="1"/>
      <protection/>
    </xf>
    <xf numFmtId="164" fontId="42" fillId="0" borderId="18" xfId="59" applyNumberFormat="1" applyFont="1" applyBorder="1" applyAlignment="1">
      <alignment horizontal="right" vertical="top" wrapText="1"/>
      <protection/>
    </xf>
    <xf numFmtId="0" fontId="42" fillId="0" borderId="22" xfId="59" applyFont="1" applyBorder="1" applyAlignment="1">
      <alignment horizontal="left" vertical="top" wrapText="1"/>
      <protection/>
    </xf>
    <xf numFmtId="0" fontId="43" fillId="0" borderId="23" xfId="59" applyFont="1" applyBorder="1" applyAlignment="1">
      <alignment horizontal="left" vertical="top" wrapText="1"/>
      <protection/>
    </xf>
    <xf numFmtId="164" fontId="42" fillId="0" borderId="24" xfId="59" applyNumberFormat="1" applyFont="1" applyBorder="1" applyAlignment="1">
      <alignment horizontal="right" vertical="top" wrapText="1"/>
      <protection/>
    </xf>
    <xf numFmtId="166" fontId="42" fillId="0" borderId="24" xfId="59" applyNumberFormat="1" applyFont="1" applyBorder="1" applyAlignment="1">
      <alignment horizontal="right" vertical="top" wrapText="1"/>
      <protection/>
    </xf>
    <xf numFmtId="0" fontId="42" fillId="0" borderId="25" xfId="59" applyFont="1" applyBorder="1" applyAlignment="1">
      <alignment horizontal="right" vertical="top" wrapText="1"/>
      <protection/>
    </xf>
    <xf numFmtId="0" fontId="42" fillId="0" borderId="26" xfId="59" applyFont="1" applyBorder="1" applyAlignment="1">
      <alignment horizontal="right" vertical="top" wrapText="1"/>
      <protection/>
    </xf>
    <xf numFmtId="0" fontId="42" fillId="0" borderId="27" xfId="0" applyFont="1" applyBorder="1" applyAlignment="1">
      <alignment horizontal="left" vertical="top" wrapText="1"/>
    </xf>
    <xf numFmtId="0" fontId="41" fillId="0" borderId="0" xfId="0" applyFont="1" applyAlignment="1" applyProtection="1">
      <alignment wrapText="1"/>
      <protection locked="0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167" fontId="45" fillId="0" borderId="29" xfId="45" applyFont="1" applyFill="1" applyBorder="1" applyAlignment="1">
      <alignment vertical="center"/>
    </xf>
    <xf numFmtId="167" fontId="45" fillId="0" borderId="29" xfId="45" applyFont="1" applyFill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3" fillId="0" borderId="31" xfId="60" applyBorder="1" applyAlignment="1">
      <alignment vertical="top"/>
      <protection/>
    </xf>
    <xf numFmtId="0" fontId="42" fillId="0" borderId="0" xfId="59" applyFont="1" applyAlignment="1">
      <alignment horizontal="left" vertical="top" wrapText="1"/>
      <protection/>
    </xf>
    <xf numFmtId="0" fontId="42" fillId="0" borderId="32" xfId="59" applyFont="1" applyBorder="1" applyAlignment="1">
      <alignment horizontal="left" vertical="top" wrapText="1"/>
      <protection/>
    </xf>
    <xf numFmtId="0" fontId="41" fillId="0" borderId="33" xfId="59" applyFont="1" applyBorder="1" applyAlignment="1" applyProtection="1">
      <alignment wrapText="1"/>
      <protection locked="0"/>
    </xf>
    <xf numFmtId="0" fontId="41" fillId="0" borderId="34" xfId="59" applyFont="1" applyBorder="1" applyAlignment="1" applyProtection="1">
      <alignment wrapText="1"/>
      <protection locked="0"/>
    </xf>
    <xf numFmtId="0" fontId="42" fillId="0" borderId="35" xfId="59" applyFont="1" applyBorder="1" applyAlignment="1">
      <alignment horizontal="left" vertical="top" wrapText="1"/>
      <protection/>
    </xf>
    <xf numFmtId="0" fontId="41" fillId="0" borderId="36" xfId="59" applyFont="1" applyBorder="1" applyAlignment="1" applyProtection="1">
      <alignment wrapText="1"/>
      <protection locked="0"/>
    </xf>
    <xf numFmtId="0" fontId="41" fillId="0" borderId="27" xfId="59" applyFont="1" applyBorder="1" applyAlignment="1" applyProtection="1">
      <alignment wrapText="1"/>
      <protection locked="0"/>
    </xf>
    <xf numFmtId="0" fontId="41" fillId="0" borderId="37" xfId="59" applyFont="1" applyBorder="1" applyAlignment="1" applyProtection="1">
      <alignment wrapText="1"/>
      <protection locked="0"/>
    </xf>
    <xf numFmtId="0" fontId="46" fillId="0" borderId="0" xfId="59" applyFont="1">
      <alignment/>
      <protection/>
    </xf>
    <xf numFmtId="0" fontId="2" fillId="0" borderId="32" xfId="59" applyFont="1" applyBorder="1">
      <alignment/>
      <protection/>
    </xf>
    <xf numFmtId="0" fontId="2" fillId="0" borderId="33" xfId="59" applyFont="1" applyBorder="1">
      <alignment/>
      <protection/>
    </xf>
    <xf numFmtId="168" fontId="2" fillId="0" borderId="33" xfId="44" applyNumberFormat="1" applyFont="1" applyFill="1" applyBorder="1" applyAlignment="1">
      <alignment/>
    </xf>
    <xf numFmtId="168" fontId="3" fillId="0" borderId="33" xfId="45" applyNumberFormat="1" applyFont="1" applyFill="1" applyBorder="1" applyAlignment="1">
      <alignment/>
    </xf>
    <xf numFmtId="167" fontId="2" fillId="0" borderId="33" xfId="45" applyFont="1" applyFill="1" applyBorder="1" applyAlignment="1">
      <alignment horizontal="right"/>
    </xf>
    <xf numFmtId="169" fontId="3" fillId="0" borderId="34" xfId="59" applyNumberFormat="1" applyFont="1" applyBorder="1">
      <alignment/>
      <protection/>
    </xf>
    <xf numFmtId="0" fontId="3" fillId="0" borderId="0" xfId="59" applyFont="1">
      <alignment/>
      <protection/>
    </xf>
    <xf numFmtId="0" fontId="3" fillId="0" borderId="35" xfId="59" applyFont="1" applyBorder="1">
      <alignment/>
      <protection/>
    </xf>
    <xf numFmtId="43" fontId="3" fillId="0" borderId="0" xfId="44" applyFont="1" applyFill="1" applyBorder="1" applyAlignment="1">
      <alignment horizontal="right"/>
    </xf>
    <xf numFmtId="167" fontId="3" fillId="0" borderId="0" xfId="45" applyFont="1" applyFill="1" applyBorder="1" applyAlignment="1">
      <alignment/>
    </xf>
    <xf numFmtId="169" fontId="3" fillId="0" borderId="36" xfId="59" applyNumberFormat="1" applyFont="1" applyBorder="1">
      <alignment/>
      <protection/>
    </xf>
    <xf numFmtId="0" fontId="3" fillId="0" borderId="38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31" xfId="59" applyFont="1" applyBorder="1" applyAlignment="1">
      <alignment horizontal="center" vertical="center" wrapText="1"/>
      <protection/>
    </xf>
    <xf numFmtId="0" fontId="3" fillId="0" borderId="39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vertical="center"/>
      <protection/>
    </xf>
    <xf numFmtId="0" fontId="3" fillId="0" borderId="41" xfId="59" applyFont="1" applyBorder="1" applyAlignment="1">
      <alignment horizontal="center" vertical="center"/>
      <protection/>
    </xf>
    <xf numFmtId="0" fontId="3" fillId="0" borderId="42" xfId="59" applyFont="1" applyBorder="1" applyAlignment="1">
      <alignment horizontal="center" vertical="center"/>
      <protection/>
    </xf>
    <xf numFmtId="0" fontId="3" fillId="0" borderId="35" xfId="59" applyFont="1" applyBorder="1" applyAlignment="1">
      <alignment horizontal="left" vertical="top"/>
      <protection/>
    </xf>
    <xf numFmtId="0" fontId="3" fillId="0" borderId="0" xfId="59" applyFont="1" applyAlignment="1">
      <alignment vertical="center"/>
      <protection/>
    </xf>
    <xf numFmtId="0" fontId="3" fillId="0" borderId="35" xfId="59" applyFont="1" applyBorder="1" applyAlignment="1">
      <alignment vertical="top"/>
      <protection/>
    </xf>
    <xf numFmtId="0" fontId="3" fillId="0" borderId="43" xfId="59" applyFont="1" applyBorder="1">
      <alignment/>
      <protection/>
    </xf>
    <xf numFmtId="0" fontId="3" fillId="0" borderId="38" xfId="59" applyFont="1" applyBorder="1" applyAlignment="1">
      <alignment horizontal="center"/>
      <protection/>
    </xf>
    <xf numFmtId="0" fontId="3" fillId="0" borderId="30" xfId="59" applyFont="1" applyBorder="1" applyAlignment="1">
      <alignment horizontal="center"/>
      <protection/>
    </xf>
    <xf numFmtId="0" fontId="3" fillId="0" borderId="44" xfId="59" applyFont="1" applyBorder="1">
      <alignment/>
      <protection/>
    </xf>
    <xf numFmtId="0" fontId="3" fillId="0" borderId="39" xfId="59" applyFont="1" applyBorder="1">
      <alignment/>
      <protection/>
    </xf>
    <xf numFmtId="170" fontId="3" fillId="0" borderId="39" xfId="59" applyNumberFormat="1" applyFont="1" applyBorder="1">
      <alignment/>
      <protection/>
    </xf>
    <xf numFmtId="171" fontId="3" fillId="0" borderId="0" xfId="45" applyNumberFormat="1" applyFont="1" applyFill="1" applyBorder="1" applyAlignment="1">
      <alignment/>
    </xf>
    <xf numFmtId="0" fontId="3" fillId="0" borderId="40" xfId="59" applyFont="1" applyBorder="1">
      <alignment/>
      <protection/>
    </xf>
    <xf numFmtId="170" fontId="3" fillId="0" borderId="42" xfId="59" applyNumberFormat="1" applyFont="1" applyBorder="1">
      <alignment/>
      <protection/>
    </xf>
    <xf numFmtId="0" fontId="3" fillId="0" borderId="0" xfId="59" applyFont="1" applyAlignment="1">
      <alignment vertical="top"/>
      <protection/>
    </xf>
    <xf numFmtId="15" fontId="3" fillId="0" borderId="44" xfId="59" applyNumberFormat="1" applyFont="1" applyBorder="1" applyAlignment="1">
      <alignment horizontal="center" vertical="top"/>
      <protection/>
    </xf>
    <xf numFmtId="0" fontId="3" fillId="0" borderId="31" xfId="59" applyFont="1" applyBorder="1" applyAlignment="1">
      <alignment horizontal="center" vertical="top" wrapText="1"/>
      <protection/>
    </xf>
    <xf numFmtId="172" fontId="3" fillId="0" borderId="44" xfId="59" applyNumberFormat="1" applyFont="1" applyBorder="1" applyAlignment="1" quotePrefix="1">
      <alignment horizontal="center" vertical="top"/>
      <protection/>
    </xf>
    <xf numFmtId="0" fontId="3" fillId="0" borderId="31" xfId="59" applyFont="1" applyBorder="1" applyAlignment="1">
      <alignment vertical="top" wrapText="1"/>
      <protection/>
    </xf>
    <xf numFmtId="173" fontId="3" fillId="0" borderId="31" xfId="59" applyNumberFormat="1" applyFont="1" applyBorder="1">
      <alignment/>
      <protection/>
    </xf>
    <xf numFmtId="172" fontId="3" fillId="0" borderId="35" xfId="59" applyNumberFormat="1" applyFont="1" applyBorder="1" applyAlignment="1" quotePrefix="1">
      <alignment horizontal="center" vertical="top"/>
      <protection/>
    </xf>
    <xf numFmtId="0" fontId="3" fillId="0" borderId="0" xfId="59" applyFont="1" applyAlignment="1">
      <alignment vertical="top" wrapText="1"/>
      <protection/>
    </xf>
    <xf numFmtId="173" fontId="3" fillId="0" borderId="0" xfId="59" applyNumberFormat="1" applyFont="1">
      <alignment/>
      <protection/>
    </xf>
    <xf numFmtId="0" fontId="3" fillId="0" borderId="35" xfId="60" applyBorder="1" applyAlignment="1">
      <alignment vertical="top"/>
      <protection/>
    </xf>
    <xf numFmtId="0" fontId="3" fillId="0" borderId="35" xfId="59" applyFont="1" applyBorder="1" applyAlignment="1">
      <alignment horizontal="left" vertical="top" indent="3"/>
      <protection/>
    </xf>
    <xf numFmtId="0" fontId="3" fillId="0" borderId="43" xfId="59" applyFont="1" applyBorder="1" applyAlignment="1">
      <alignment vertical="top"/>
      <protection/>
    </xf>
    <xf numFmtId="0" fontId="3" fillId="0" borderId="38" xfId="59" applyFont="1" applyBorder="1" applyAlignment="1">
      <alignment vertical="top"/>
      <protection/>
    </xf>
    <xf numFmtId="167" fontId="3" fillId="0" borderId="30" xfId="45" applyFont="1" applyFill="1" applyBorder="1" applyAlignment="1">
      <alignment/>
    </xf>
    <xf numFmtId="0" fontId="3" fillId="0" borderId="44" xfId="59" applyFont="1" applyBorder="1" applyAlignment="1">
      <alignment vertical="top"/>
      <protection/>
    </xf>
    <xf numFmtId="0" fontId="3" fillId="0" borderId="31" xfId="59" applyFont="1" applyBorder="1" applyAlignment="1">
      <alignment vertical="top"/>
      <protection/>
    </xf>
    <xf numFmtId="167" fontId="3" fillId="0" borderId="39" xfId="45" applyFont="1" applyFill="1" applyBorder="1" applyAlignment="1">
      <alignment/>
    </xf>
    <xf numFmtId="2" fontId="3" fillId="0" borderId="0" xfId="45" applyNumberFormat="1" applyFont="1" applyFill="1" applyBorder="1" applyAlignment="1">
      <alignment/>
    </xf>
    <xf numFmtId="2" fontId="3" fillId="0" borderId="0" xfId="65" applyNumberFormat="1" applyFont="1" applyFill="1" applyBorder="1" applyAlignment="1">
      <alignment/>
    </xf>
    <xf numFmtId="0" fontId="3" fillId="0" borderId="40" xfId="59" applyFont="1" applyBorder="1" applyAlignment="1">
      <alignment vertical="top"/>
      <protection/>
    </xf>
    <xf numFmtId="0" fontId="3" fillId="0" borderId="41" xfId="59" applyFont="1" applyBorder="1" applyAlignment="1">
      <alignment vertical="top"/>
      <protection/>
    </xf>
    <xf numFmtId="167" fontId="3" fillId="0" borderId="42" xfId="45" applyFont="1" applyFill="1" applyBorder="1" applyAlignment="1">
      <alignment/>
    </xf>
    <xf numFmtId="43" fontId="3" fillId="0" borderId="0" xfId="65" applyNumberFormat="1" applyFont="1" applyFill="1" applyBorder="1" applyAlignment="1">
      <alignment/>
    </xf>
    <xf numFmtId="0" fontId="3" fillId="0" borderId="31" xfId="60" applyBorder="1">
      <alignment/>
      <protection/>
    </xf>
    <xf numFmtId="167" fontId="3" fillId="0" borderId="31" xfId="45" applyFont="1" applyFill="1" applyBorder="1" applyAlignment="1">
      <alignment/>
    </xf>
    <xf numFmtId="10" fontId="3" fillId="0" borderId="0" xfId="45" applyNumberFormat="1" applyFont="1" applyFill="1" applyBorder="1" applyAlignment="1">
      <alignment/>
    </xf>
    <xf numFmtId="165" fontId="3" fillId="0" borderId="0" xfId="45" applyNumberFormat="1" applyFont="1" applyFill="1" applyBorder="1" applyAlignment="1">
      <alignment/>
    </xf>
    <xf numFmtId="0" fontId="3" fillId="0" borderId="0" xfId="60">
      <alignment/>
      <protection/>
    </xf>
    <xf numFmtId="169" fontId="3" fillId="0" borderId="0" xfId="59" applyNumberFormat="1" applyFont="1">
      <alignment/>
      <protection/>
    </xf>
    <xf numFmtId="10" fontId="3" fillId="0" borderId="0" xfId="65" applyNumberFormat="1" applyFont="1" applyFill="1" applyBorder="1" applyAlignment="1">
      <alignment/>
    </xf>
    <xf numFmtId="0" fontId="3" fillId="0" borderId="45" xfId="60" applyBorder="1">
      <alignment/>
      <protection/>
    </xf>
    <xf numFmtId="0" fontId="3" fillId="0" borderId="27" xfId="60" applyBorder="1">
      <alignment/>
      <protection/>
    </xf>
    <xf numFmtId="4" fontId="3" fillId="0" borderId="27" xfId="60" applyNumberFormat="1" applyBorder="1">
      <alignment/>
      <protection/>
    </xf>
    <xf numFmtId="0" fontId="2" fillId="0" borderId="27" xfId="60" applyFont="1" applyBorder="1">
      <alignment/>
      <protection/>
    </xf>
    <xf numFmtId="169" fontId="3" fillId="0" borderId="37" xfId="59" applyNumberFormat="1" applyFont="1" applyBorder="1">
      <alignment/>
      <protection/>
    </xf>
    <xf numFmtId="0" fontId="3" fillId="0" borderId="32" xfId="59" applyFont="1" applyBorder="1" applyAlignment="1">
      <alignment vertical="top"/>
      <protection/>
    </xf>
    <xf numFmtId="0" fontId="3" fillId="0" borderId="33" xfId="60" applyBorder="1">
      <alignment/>
      <protection/>
    </xf>
    <xf numFmtId="10" fontId="3" fillId="0" borderId="33" xfId="65" applyNumberFormat="1" applyFont="1" applyFill="1" applyBorder="1" applyAlignment="1">
      <alignment/>
    </xf>
    <xf numFmtId="167" fontId="3" fillId="0" borderId="33" xfId="45" applyFont="1" applyFill="1" applyBorder="1" applyAlignment="1">
      <alignment/>
    </xf>
    <xf numFmtId="0" fontId="2" fillId="0" borderId="35" xfId="60" applyFont="1" applyBorder="1" applyAlignment="1">
      <alignment vertical="top"/>
      <protection/>
    </xf>
    <xf numFmtId="0" fontId="3" fillId="0" borderId="0" xfId="60" applyAlignment="1">
      <alignment vertical="top"/>
      <protection/>
    </xf>
    <xf numFmtId="174" fontId="2" fillId="0" borderId="0" xfId="60" applyNumberFormat="1" applyFont="1">
      <alignment/>
      <protection/>
    </xf>
    <xf numFmtId="0" fontId="2" fillId="0" borderId="44" xfId="59" applyFont="1" applyBorder="1" applyAlignment="1">
      <alignment vertical="top" wrapText="1"/>
      <protection/>
    </xf>
    <xf numFmtId="0" fontId="2" fillId="0" borderId="31" xfId="59" applyFont="1" applyBorder="1" applyAlignment="1">
      <alignment vertical="top" wrapText="1"/>
      <protection/>
    </xf>
    <xf numFmtId="0" fontId="3" fillId="0" borderId="44" xfId="60" applyBorder="1" applyAlignment="1">
      <alignment vertical="top"/>
      <protection/>
    </xf>
    <xf numFmtId="175" fontId="3" fillId="0" borderId="31" xfId="59" applyNumberFormat="1" applyFont="1" applyBorder="1">
      <alignment/>
      <protection/>
    </xf>
    <xf numFmtId="0" fontId="3" fillId="0" borderId="31" xfId="59" applyFont="1" applyBorder="1">
      <alignment/>
      <protection/>
    </xf>
    <xf numFmtId="176" fontId="3" fillId="0" borderId="31" xfId="44" applyNumberFormat="1" applyFont="1" applyFill="1" applyBorder="1" applyAlignment="1">
      <alignment/>
    </xf>
    <xf numFmtId="168" fontId="3" fillId="0" borderId="31" xfId="44" applyNumberFormat="1" applyFont="1" applyFill="1" applyBorder="1" applyAlignment="1">
      <alignment/>
    </xf>
    <xf numFmtId="176" fontId="3" fillId="0" borderId="0" xfId="44" applyNumberFormat="1" applyFont="1" applyFill="1" applyBorder="1" applyAlignment="1">
      <alignment/>
    </xf>
    <xf numFmtId="168" fontId="3" fillId="0" borderId="0" xfId="44" applyNumberFormat="1" applyFont="1" applyFill="1" applyBorder="1" applyAlignment="1">
      <alignment/>
    </xf>
    <xf numFmtId="0" fontId="41" fillId="0" borderId="0" xfId="61" applyFont="1">
      <alignment/>
      <protection/>
    </xf>
    <xf numFmtId="0" fontId="2" fillId="0" borderId="35" xfId="59" applyFont="1" applyBorder="1">
      <alignment/>
      <protection/>
    </xf>
    <xf numFmtId="0" fontId="2" fillId="0" borderId="0" xfId="59" applyFont="1">
      <alignment/>
      <protection/>
    </xf>
    <xf numFmtId="0" fontId="45" fillId="0" borderId="0" xfId="59" applyFont="1">
      <alignment/>
      <protection/>
    </xf>
    <xf numFmtId="167" fontId="41" fillId="0" borderId="36" xfId="45" applyFont="1" applyFill="1" applyBorder="1" applyAlignment="1">
      <alignment/>
    </xf>
    <xf numFmtId="168" fontId="3" fillId="0" borderId="31" xfId="45" applyNumberFormat="1" applyFont="1" applyFill="1" applyBorder="1" applyAlignment="1">
      <alignment/>
    </xf>
    <xf numFmtId="168" fontId="41" fillId="0" borderId="0" xfId="61" applyNumberFormat="1" applyFont="1">
      <alignment/>
      <protection/>
    </xf>
    <xf numFmtId="4" fontId="3" fillId="0" borderId="0" xfId="44" applyNumberFormat="1" applyFont="1" applyFill="1" applyBorder="1" applyAlignment="1">
      <alignment/>
    </xf>
    <xf numFmtId="167" fontId="41" fillId="0" borderId="0" xfId="61" applyNumberFormat="1" applyFont="1">
      <alignment/>
      <protection/>
    </xf>
    <xf numFmtId="43" fontId="3" fillId="0" borderId="0" xfId="44" applyFont="1" applyFill="1" applyBorder="1" applyAlignment="1">
      <alignment/>
    </xf>
    <xf numFmtId="0" fontId="3" fillId="0" borderId="35" xfId="44" applyNumberFormat="1" applyFont="1" applyFill="1" applyBorder="1" applyAlignment="1">
      <alignment horizontal="left"/>
    </xf>
    <xf numFmtId="0" fontId="3" fillId="0" borderId="0" xfId="44" applyNumberFormat="1" applyFont="1" applyFill="1" applyBorder="1" applyAlignment="1">
      <alignment horizontal="left"/>
    </xf>
    <xf numFmtId="4" fontId="3" fillId="0" borderId="0" xfId="59" applyNumberFormat="1" applyFont="1">
      <alignment/>
      <protection/>
    </xf>
    <xf numFmtId="177" fontId="3" fillId="0" borderId="0" xfId="59" applyNumberFormat="1" applyFont="1">
      <alignment/>
      <protection/>
    </xf>
    <xf numFmtId="0" fontId="2" fillId="0" borderId="31" xfId="59" applyFont="1" applyBorder="1" applyAlignment="1">
      <alignment horizontal="center" vertical="top" wrapText="1"/>
      <protection/>
    </xf>
    <xf numFmtId="0" fontId="3" fillId="0" borderId="35" xfId="59" applyFont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4" xfId="59" applyFont="1" applyBorder="1">
      <alignment/>
      <protection/>
    </xf>
    <xf numFmtId="0" fontId="2" fillId="0" borderId="31" xfId="59" applyFont="1" applyBorder="1">
      <alignment/>
      <protection/>
    </xf>
    <xf numFmtId="3" fontId="3" fillId="0" borderId="31" xfId="59" applyNumberFormat="1" applyFont="1" applyBorder="1">
      <alignment/>
      <protection/>
    </xf>
    <xf numFmtId="0" fontId="2" fillId="0" borderId="45" xfId="59" applyFont="1" applyBorder="1">
      <alignment/>
      <protection/>
    </xf>
    <xf numFmtId="0" fontId="3" fillId="0" borderId="27" xfId="59" applyFont="1" applyBorder="1">
      <alignment/>
      <protection/>
    </xf>
    <xf numFmtId="0" fontId="3" fillId="0" borderId="31" xfId="0" applyFont="1" applyBorder="1" applyAlignment="1">
      <alignment wrapText="1"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41" fillId="0" borderId="31" xfId="0" applyFont="1" applyBorder="1" applyAlignment="1">
      <alignment wrapText="1"/>
    </xf>
    <xf numFmtId="10" fontId="3" fillId="0" borderId="31" xfId="65" applyNumberFormat="1" applyFont="1" applyFill="1" applyBorder="1" applyAlignment="1" applyProtection="1">
      <alignment vertical="top"/>
      <protection locked="0"/>
    </xf>
    <xf numFmtId="1" fontId="41" fillId="0" borderId="31" xfId="0" applyNumberFormat="1" applyFont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10" fontId="3" fillId="0" borderId="0" xfId="65" applyNumberFormat="1" applyFont="1" applyFill="1" applyAlignment="1">
      <alignment/>
    </xf>
    <xf numFmtId="0" fontId="2" fillId="0" borderId="31" xfId="0" applyFont="1" applyBorder="1" applyAlignment="1">
      <alignment/>
    </xf>
    <xf numFmtId="0" fontId="45" fillId="0" borderId="31" xfId="0" applyFont="1" applyBorder="1" applyAlignment="1">
      <alignment wrapText="1"/>
    </xf>
    <xf numFmtId="168" fontId="3" fillId="0" borderId="31" xfId="42" applyNumberFormat="1" applyFont="1" applyFill="1" applyBorder="1" applyAlignment="1">
      <alignment horizontal="right" vertical="center" wrapText="1"/>
    </xf>
    <xf numFmtId="10" fontId="3" fillId="0" borderId="31" xfId="0" applyNumberFormat="1" applyFont="1" applyBorder="1" applyAlignment="1">
      <alignment horizontal="right" vertical="center" wrapText="1"/>
    </xf>
    <xf numFmtId="2" fontId="3" fillId="0" borderId="31" xfId="0" applyNumberFormat="1" applyFont="1" applyBorder="1" applyAlignment="1">
      <alignment/>
    </xf>
    <xf numFmtId="170" fontId="3" fillId="0" borderId="31" xfId="0" applyNumberFormat="1" applyFont="1" applyBorder="1" applyAlignment="1">
      <alignment/>
    </xf>
    <xf numFmtId="10" fontId="41" fillId="0" borderId="31" xfId="65" applyNumberFormat="1" applyFont="1" applyFill="1" applyBorder="1" applyAlignment="1">
      <alignment/>
    </xf>
    <xf numFmtId="0" fontId="41" fillId="0" borderId="32" xfId="57" applyFont="1" applyBorder="1">
      <alignment/>
      <protection/>
    </xf>
    <xf numFmtId="0" fontId="41" fillId="0" borderId="33" xfId="57" applyFont="1" applyBorder="1">
      <alignment/>
      <protection/>
    </xf>
    <xf numFmtId="0" fontId="45" fillId="0" borderId="33" xfId="57" applyFont="1" applyBorder="1">
      <alignment/>
      <protection/>
    </xf>
    <xf numFmtId="0" fontId="45" fillId="0" borderId="35" xfId="57" applyFont="1" applyBorder="1">
      <alignment/>
      <protection/>
    </xf>
    <xf numFmtId="0" fontId="41" fillId="0" borderId="0" xfId="57" applyFont="1">
      <alignment/>
      <protection/>
    </xf>
    <xf numFmtId="168" fontId="41" fillId="0" borderId="0" xfId="45" applyNumberFormat="1" applyFont="1" applyFill="1" applyBorder="1" applyAlignment="1">
      <alignment/>
    </xf>
    <xf numFmtId="0" fontId="48" fillId="0" borderId="35" xfId="57" applyFont="1" applyBorder="1">
      <alignment/>
      <protection/>
    </xf>
    <xf numFmtId="0" fontId="43" fillId="0" borderId="35" xfId="57" applyFont="1" applyBorder="1" applyAlignment="1">
      <alignment horizontal="left" vertical="center" indent="1"/>
      <protection/>
    </xf>
    <xf numFmtId="0" fontId="41" fillId="0" borderId="35" xfId="57" applyFont="1" applyBorder="1">
      <alignment/>
      <protection/>
    </xf>
    <xf numFmtId="0" fontId="41" fillId="0" borderId="45" xfId="57" applyFont="1" applyBorder="1">
      <alignment/>
      <protection/>
    </xf>
    <xf numFmtId="0" fontId="41" fillId="0" borderId="27" xfId="57" applyFont="1" applyBorder="1">
      <alignment/>
      <protection/>
    </xf>
    <xf numFmtId="168" fontId="41" fillId="0" borderId="27" xfId="45" applyNumberFormat="1" applyFont="1" applyFill="1" applyBorder="1" applyAlignment="1">
      <alignment/>
    </xf>
    <xf numFmtId="167" fontId="41" fillId="0" borderId="37" xfId="45" applyFont="1" applyFill="1" applyBorder="1" applyAlignment="1">
      <alignment/>
    </xf>
    <xf numFmtId="0" fontId="45" fillId="0" borderId="46" xfId="58" applyFont="1" applyBorder="1" applyAlignment="1">
      <alignment horizontal="center"/>
      <protection/>
    </xf>
    <xf numFmtId="0" fontId="45" fillId="0" borderId="47" xfId="58" applyFont="1" applyBorder="1" applyAlignment="1">
      <alignment horizontal="center"/>
      <protection/>
    </xf>
    <xf numFmtId="0" fontId="41" fillId="0" borderId="47" xfId="58" applyFont="1" applyBorder="1">
      <alignment/>
      <protection/>
    </xf>
    <xf numFmtId="0" fontId="41" fillId="0" borderId="48" xfId="58" applyFont="1" applyBorder="1">
      <alignment/>
      <protection/>
    </xf>
    <xf numFmtId="0" fontId="3" fillId="0" borderId="31" xfId="0" applyFont="1" applyBorder="1" applyAlignment="1">
      <alignment wrapText="1"/>
    </xf>
    <xf numFmtId="0" fontId="45" fillId="0" borderId="33" xfId="57" applyFont="1" applyBorder="1" applyAlignment="1">
      <alignment horizontal="center"/>
      <protection/>
    </xf>
    <xf numFmtId="0" fontId="45" fillId="0" borderId="34" xfId="57" applyFont="1" applyBorder="1" applyAlignment="1">
      <alignment horizontal="center"/>
      <protection/>
    </xf>
    <xf numFmtId="0" fontId="3" fillId="0" borderId="49" xfId="59" applyFont="1" applyBorder="1" applyAlignment="1">
      <alignment horizontal="left"/>
      <protection/>
    </xf>
    <xf numFmtId="0" fontId="3" fillId="0" borderId="50" xfId="59" applyFont="1" applyBorder="1" applyAlignment="1">
      <alignment horizontal="left"/>
      <protection/>
    </xf>
    <xf numFmtId="0" fontId="3" fillId="0" borderId="51" xfId="59" applyFont="1" applyBorder="1" applyAlignment="1">
      <alignment horizontal="left"/>
      <protection/>
    </xf>
    <xf numFmtId="0" fontId="2" fillId="0" borderId="31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42" fillId="0" borderId="0" xfId="61" applyFont="1" applyAlignment="1">
      <alignment horizontal="left" vertical="top" wrapText="1"/>
      <protection/>
    </xf>
    <xf numFmtId="0" fontId="2" fillId="0" borderId="0" xfId="61" applyFont="1" applyAlignment="1">
      <alignment horizontal="left" vertical="top" wrapText="1"/>
      <protection/>
    </xf>
    <xf numFmtId="0" fontId="42" fillId="0" borderId="45" xfId="59" applyFont="1" applyBorder="1" applyAlignment="1">
      <alignment horizontal="left" vertical="top" wrapText="1"/>
      <protection/>
    </xf>
    <xf numFmtId="0" fontId="42" fillId="0" borderId="27" xfId="59" applyFont="1" applyBorder="1" applyAlignment="1">
      <alignment horizontal="left" vertical="top" wrapText="1"/>
      <protection/>
    </xf>
    <xf numFmtId="0" fontId="3" fillId="0" borderId="52" xfId="59" applyFont="1" applyBorder="1" applyAlignment="1">
      <alignment vertical="center"/>
      <protection/>
    </xf>
    <xf numFmtId="0" fontId="3" fillId="0" borderId="53" xfId="59" applyFont="1" applyBorder="1" applyAlignment="1">
      <alignment vertical="center"/>
      <protection/>
    </xf>
    <xf numFmtId="0" fontId="3" fillId="0" borderId="54" xfId="59" applyFont="1" applyBorder="1" applyAlignment="1">
      <alignment horizontal="center" vertical="center"/>
      <protection/>
    </xf>
    <xf numFmtId="0" fontId="3" fillId="0" borderId="55" xfId="59" applyFont="1" applyBorder="1" applyAlignment="1">
      <alignment horizontal="center" vertical="center"/>
      <protection/>
    </xf>
    <xf numFmtId="15" fontId="3" fillId="0" borderId="35" xfId="59" applyNumberFormat="1" applyFont="1" applyBorder="1" applyAlignment="1">
      <alignment horizontal="left" vertical="top" wrapText="1"/>
      <protection/>
    </xf>
    <xf numFmtId="15" fontId="3" fillId="0" borderId="0" xfId="59" applyNumberFormat="1" applyFont="1" applyAlignment="1">
      <alignment horizontal="left" vertical="top" wrapText="1"/>
      <protection/>
    </xf>
    <xf numFmtId="15" fontId="3" fillId="0" borderId="36" xfId="59" applyNumberFormat="1" applyFont="1" applyBorder="1" applyAlignment="1">
      <alignment horizontal="left" vertical="top" wrapText="1"/>
      <protection/>
    </xf>
    <xf numFmtId="167" fontId="3" fillId="0" borderId="56" xfId="45" applyFont="1" applyFill="1" applyBorder="1" applyAlignment="1">
      <alignment horizontal="center" vertical="center"/>
    </xf>
    <xf numFmtId="167" fontId="3" fillId="0" borderId="57" xfId="45" applyFont="1" applyFill="1" applyBorder="1" applyAlignment="1">
      <alignment horizontal="center" vertical="center"/>
    </xf>
    <xf numFmtId="167" fontId="3" fillId="0" borderId="55" xfId="45" applyFont="1" applyFill="1" applyBorder="1" applyAlignment="1">
      <alignment horizontal="center" vertical="center"/>
    </xf>
    <xf numFmtId="43" fontId="41" fillId="0" borderId="36" xfId="59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1390650</xdr:colOff>
      <xdr:row>303</xdr:row>
      <xdr:rowOff>9525</xdr:rowOff>
    </xdr:from>
    <xdr:to>
      <xdr:col>5</xdr:col>
      <xdr:colOff>1419225</xdr:colOff>
      <xdr:row>312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55064025"/>
          <a:ext cx="2590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316</xdr:row>
      <xdr:rowOff>38100</xdr:rowOff>
    </xdr:from>
    <xdr:to>
      <xdr:col>1</xdr:col>
      <xdr:colOff>3743325</xdr:colOff>
      <xdr:row>327</xdr:row>
      <xdr:rowOff>133350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7216675"/>
          <a:ext cx="3533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Octo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59.140625" style="2" customWidth="1"/>
    <col min="3" max="3" width="16.7109375" style="2" customWidth="1"/>
    <col min="4" max="4" width="21.7109375" style="2" customWidth="1"/>
    <col min="5" max="5" width="16.7109375" style="2" customWidth="1"/>
    <col min="6" max="6" width="21.8515625" style="2" customWidth="1"/>
    <col min="7" max="7" width="15.28125" style="2" customWidth="1"/>
    <col min="8" max="8" width="11.57421875" style="2" customWidth="1"/>
    <col min="9" max="9" width="12.28125" style="2" customWidth="1"/>
    <col min="10" max="10" width="10.8515625" style="2" customWidth="1"/>
    <col min="11" max="16384" width="9.140625" style="2" customWidth="1"/>
  </cols>
  <sheetData>
    <row r="1" spans="1:10" ht="15.75" customHeight="1">
      <c r="A1" s="1"/>
      <c r="B1" s="208" t="s">
        <v>0</v>
      </c>
      <c r="C1" s="209"/>
      <c r="D1" s="209"/>
      <c r="E1" s="209"/>
      <c r="F1" s="1"/>
      <c r="G1" s="1"/>
      <c r="H1" s="1"/>
      <c r="I1" s="1"/>
      <c r="J1" s="1"/>
    </row>
    <row r="2" spans="1:10" ht="12.7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7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7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75" customHeight="1">
      <c r="A7" s="15"/>
      <c r="B7" s="16" t="s">
        <v>13</v>
      </c>
      <c r="C7" s="12" t="s">
        <v>14</v>
      </c>
      <c r="D7" s="12" t="s">
        <v>15</v>
      </c>
      <c r="E7" s="17">
        <v>1624893</v>
      </c>
      <c r="F7" s="18">
        <v>3284.72</v>
      </c>
      <c r="G7" s="19">
        <v>0.0205</v>
      </c>
      <c r="H7" s="13"/>
      <c r="I7" s="14"/>
      <c r="J7" s="1"/>
    </row>
    <row r="8" spans="1:10" ht="12.75" customHeight="1">
      <c r="A8" s="15"/>
      <c r="B8" s="16" t="s">
        <v>16</v>
      </c>
      <c r="C8" s="12" t="s">
        <v>17</v>
      </c>
      <c r="D8" s="12" t="s">
        <v>18</v>
      </c>
      <c r="E8" s="17">
        <v>61439</v>
      </c>
      <c r="F8" s="18">
        <v>3264.9</v>
      </c>
      <c r="G8" s="19">
        <v>0.0204</v>
      </c>
      <c r="H8" s="13"/>
      <c r="I8" s="14"/>
      <c r="J8" s="1"/>
    </row>
    <row r="9" spans="1:10" ht="12.75" customHeight="1">
      <c r="A9" s="15"/>
      <c r="B9" s="16" t="s">
        <v>19</v>
      </c>
      <c r="C9" s="12" t="s">
        <v>20</v>
      </c>
      <c r="D9" s="12" t="s">
        <v>21</v>
      </c>
      <c r="E9" s="17">
        <v>993030</v>
      </c>
      <c r="F9" s="18">
        <v>3120.6</v>
      </c>
      <c r="G9" s="19">
        <v>0.0195</v>
      </c>
      <c r="H9" s="13"/>
      <c r="I9" s="14"/>
      <c r="J9" s="1"/>
    </row>
    <row r="10" spans="1:10" ht="12.75" customHeight="1">
      <c r="A10" s="15"/>
      <c r="B10" s="16" t="s">
        <v>22</v>
      </c>
      <c r="C10" s="12" t="s">
        <v>23</v>
      </c>
      <c r="D10" s="12" t="s">
        <v>24</v>
      </c>
      <c r="E10" s="17">
        <v>626420</v>
      </c>
      <c r="F10" s="18">
        <v>2683.58</v>
      </c>
      <c r="G10" s="19">
        <v>0.0168</v>
      </c>
      <c r="H10" s="13"/>
      <c r="I10" s="14"/>
      <c r="J10" s="1"/>
    </row>
    <row r="11" spans="1:10" ht="12.75" customHeight="1">
      <c r="A11" s="15"/>
      <c r="B11" s="16" t="s">
        <v>25</v>
      </c>
      <c r="C11" s="12" t="s">
        <v>26</v>
      </c>
      <c r="D11" s="12" t="s">
        <v>27</v>
      </c>
      <c r="E11" s="17">
        <v>1089812</v>
      </c>
      <c r="F11" s="18">
        <v>2175.26</v>
      </c>
      <c r="G11" s="19">
        <v>0.0136</v>
      </c>
      <c r="H11" s="13"/>
      <c r="I11" s="14"/>
      <c r="J11" s="1"/>
    </row>
    <row r="12" spans="1:10" ht="12.75" customHeight="1">
      <c r="A12" s="15"/>
      <c r="B12" s="16" t="s">
        <v>28</v>
      </c>
      <c r="C12" s="12" t="s">
        <v>29</v>
      </c>
      <c r="D12" s="12" t="s">
        <v>30</v>
      </c>
      <c r="E12" s="17">
        <v>1350000</v>
      </c>
      <c r="F12" s="18">
        <v>2081.7</v>
      </c>
      <c r="G12" s="19">
        <v>0.013</v>
      </c>
      <c r="H12" s="13"/>
      <c r="I12" s="14"/>
      <c r="J12" s="1"/>
    </row>
    <row r="13" spans="1:10" ht="12.75" customHeight="1">
      <c r="A13" s="15"/>
      <c r="B13" s="16"/>
      <c r="C13" s="12"/>
      <c r="D13" s="12"/>
      <c r="E13" s="17"/>
      <c r="F13" s="18"/>
      <c r="G13" s="19"/>
      <c r="H13" s="13"/>
      <c r="I13" s="14"/>
      <c r="J13" s="1"/>
    </row>
    <row r="14" spans="1:10" ht="12.75" customHeight="1">
      <c r="A14" s="15"/>
      <c r="B14" s="20" t="s">
        <v>31</v>
      </c>
      <c r="C14" s="12"/>
      <c r="D14" s="12"/>
      <c r="E14" s="17"/>
      <c r="F14" s="18"/>
      <c r="G14" s="19"/>
      <c r="H14" s="13"/>
      <c r="I14" s="14"/>
      <c r="J14" s="1"/>
    </row>
    <row r="15" spans="1:10" ht="12.75" customHeight="1">
      <c r="A15" s="15"/>
      <c r="B15" s="16" t="s">
        <v>32</v>
      </c>
      <c r="C15" s="12" t="s">
        <v>33</v>
      </c>
      <c r="D15" s="12" t="s">
        <v>18</v>
      </c>
      <c r="E15" s="17">
        <v>149625</v>
      </c>
      <c r="F15" s="18">
        <v>940.62</v>
      </c>
      <c r="G15" s="19">
        <v>0.0059</v>
      </c>
      <c r="H15" s="13"/>
      <c r="I15" s="14"/>
      <c r="J15" s="1"/>
    </row>
    <row r="16" spans="1:10" ht="12.75" customHeight="1">
      <c r="A16" s="15"/>
      <c r="B16" s="16" t="s">
        <v>34</v>
      </c>
      <c r="C16" s="12" t="s">
        <v>35</v>
      </c>
      <c r="D16" s="12" t="s">
        <v>36</v>
      </c>
      <c r="E16" s="17">
        <v>94500</v>
      </c>
      <c r="F16" s="18">
        <v>865.01</v>
      </c>
      <c r="G16" s="19">
        <v>0.0054</v>
      </c>
      <c r="H16" s="13"/>
      <c r="I16" s="14"/>
      <c r="J16" s="1"/>
    </row>
    <row r="17" spans="1:10" ht="12.75" customHeight="1">
      <c r="A17" s="15"/>
      <c r="B17" s="16" t="s">
        <v>37</v>
      </c>
      <c r="C17" s="12" t="s">
        <v>38</v>
      </c>
      <c r="D17" s="12" t="s">
        <v>39</v>
      </c>
      <c r="E17" s="17">
        <v>13200</v>
      </c>
      <c r="F17" s="18">
        <v>149.58</v>
      </c>
      <c r="G17" s="19">
        <v>0.0009</v>
      </c>
      <c r="H17" s="13"/>
      <c r="I17" s="14"/>
      <c r="J17" s="1"/>
    </row>
    <row r="18" spans="1:10" ht="25.5" customHeight="1">
      <c r="A18" s="15"/>
      <c r="B18" s="16" t="s">
        <v>40</v>
      </c>
      <c r="C18" s="12" t="s">
        <v>41</v>
      </c>
      <c r="D18" s="12" t="s">
        <v>42</v>
      </c>
      <c r="E18" s="17">
        <v>75000</v>
      </c>
      <c r="F18" s="18">
        <v>125.78</v>
      </c>
      <c r="G18" s="19">
        <v>0.0008</v>
      </c>
      <c r="H18" s="13"/>
      <c r="I18" s="14"/>
      <c r="J18" s="1"/>
    </row>
    <row r="19" spans="1:10" ht="12.75" customHeight="1">
      <c r="A19" s="1"/>
      <c r="B19" s="11" t="s">
        <v>43</v>
      </c>
      <c r="C19" s="12"/>
      <c r="D19" s="12"/>
      <c r="E19" s="12"/>
      <c r="F19" s="21">
        <v>18691.75</v>
      </c>
      <c r="G19" s="22">
        <v>0.1168</v>
      </c>
      <c r="H19" s="23"/>
      <c r="I19" s="24"/>
      <c r="J19" s="1"/>
    </row>
    <row r="20" spans="1:10" ht="12.75" customHeight="1">
      <c r="A20" s="1"/>
      <c r="B20" s="25" t="s">
        <v>44</v>
      </c>
      <c r="C20" s="26"/>
      <c r="D20" s="26"/>
      <c r="E20" s="26"/>
      <c r="F20" s="23" t="s">
        <v>45</v>
      </c>
      <c r="G20" s="23" t="s">
        <v>45</v>
      </c>
      <c r="H20" s="23"/>
      <c r="I20" s="24"/>
      <c r="J20" s="1"/>
    </row>
    <row r="21" spans="1:10" ht="12.75" customHeight="1">
      <c r="A21" s="1"/>
      <c r="B21" s="25" t="s">
        <v>43</v>
      </c>
      <c r="C21" s="26"/>
      <c r="D21" s="26"/>
      <c r="E21" s="26"/>
      <c r="F21" s="23" t="s">
        <v>45</v>
      </c>
      <c r="G21" s="23" t="s">
        <v>45</v>
      </c>
      <c r="H21" s="23"/>
      <c r="I21" s="24"/>
      <c r="J21" s="1"/>
    </row>
    <row r="22" spans="1:10" ht="12.75" customHeight="1">
      <c r="A22" s="1"/>
      <c r="B22" s="27" t="s">
        <v>46</v>
      </c>
      <c r="C22" s="28"/>
      <c r="D22" s="29"/>
      <c r="E22" s="30"/>
      <c r="F22" s="31"/>
      <c r="G22" s="23"/>
      <c r="H22" s="23"/>
      <c r="I22" s="24"/>
      <c r="J22" s="1"/>
    </row>
    <row r="23" spans="1:10" ht="12.75" customHeight="1">
      <c r="A23" s="1"/>
      <c r="B23" s="32" t="s">
        <v>47</v>
      </c>
      <c r="C23" s="12" t="s">
        <v>48</v>
      </c>
      <c r="D23" s="12" t="s">
        <v>49</v>
      </c>
      <c r="E23" s="17">
        <v>2584141</v>
      </c>
      <c r="F23" s="18">
        <v>6287.9902953</v>
      </c>
      <c r="G23" s="19">
        <v>0.03925436235398078</v>
      </c>
      <c r="H23" s="23"/>
      <c r="I23" s="24"/>
      <c r="J23" s="1"/>
    </row>
    <row r="24" spans="1:10" ht="12.75" customHeight="1">
      <c r="A24" s="1"/>
      <c r="B24" s="32" t="s">
        <v>50</v>
      </c>
      <c r="C24" s="12" t="s">
        <v>51</v>
      </c>
      <c r="D24" s="12" t="s">
        <v>49</v>
      </c>
      <c r="E24" s="17">
        <v>1536079</v>
      </c>
      <c r="F24" s="18">
        <v>4787.3438114</v>
      </c>
      <c r="G24" s="19">
        <v>0.02988619890623053</v>
      </c>
      <c r="H24" s="23"/>
      <c r="I24" s="24"/>
      <c r="J24" s="1"/>
    </row>
    <row r="25" spans="1:10" ht="12.75" customHeight="1">
      <c r="A25" s="1"/>
      <c r="B25" s="32" t="s">
        <v>52</v>
      </c>
      <c r="C25" s="12" t="s">
        <v>53</v>
      </c>
      <c r="D25" s="12" t="s">
        <v>49</v>
      </c>
      <c r="E25" s="17">
        <v>493139</v>
      </c>
      <c r="F25" s="18">
        <v>1524.4405907</v>
      </c>
      <c r="G25" s="19">
        <v>0.009516704149365946</v>
      </c>
      <c r="H25" s="23"/>
      <c r="I25" s="24"/>
      <c r="J25" s="1"/>
    </row>
    <row r="26" spans="1:10" ht="12.75" customHeight="1">
      <c r="A26" s="1"/>
      <c r="B26" s="25" t="s">
        <v>43</v>
      </c>
      <c r="C26" s="26"/>
      <c r="D26" s="26"/>
      <c r="E26" s="30"/>
      <c r="F26" s="21">
        <f>SUM(F23:F25)</f>
        <v>12599.7746974</v>
      </c>
      <c r="G26" s="22">
        <f>SUM(G23:G25)</f>
        <v>0.07865726540957726</v>
      </c>
      <c r="H26" s="23"/>
      <c r="I26" s="24"/>
      <c r="J26" s="1"/>
    </row>
    <row r="27" spans="1:10" ht="12.75" customHeight="1">
      <c r="A27" s="1"/>
      <c r="B27" s="25" t="s">
        <v>54</v>
      </c>
      <c r="C27" s="30"/>
      <c r="D27" s="26"/>
      <c r="E27" s="30"/>
      <c r="F27" s="21">
        <v>31291.5246974</v>
      </c>
      <c r="G27" s="22">
        <v>0.19545726540957725</v>
      </c>
      <c r="H27" s="23"/>
      <c r="I27" s="24"/>
      <c r="J27" s="1"/>
    </row>
    <row r="28" spans="1:10" ht="12.75" customHeight="1">
      <c r="A28" s="1"/>
      <c r="B28" s="11" t="s">
        <v>55</v>
      </c>
      <c r="C28" s="12"/>
      <c r="D28" s="12"/>
      <c r="E28" s="12"/>
      <c r="F28" s="12"/>
      <c r="G28" s="12"/>
      <c r="H28" s="13"/>
      <c r="I28" s="14"/>
      <c r="J28" s="1"/>
    </row>
    <row r="29" spans="1:10" ht="12.75" customHeight="1">
      <c r="A29" s="1"/>
      <c r="B29" s="11" t="s">
        <v>56</v>
      </c>
      <c r="C29" s="12"/>
      <c r="D29" s="12"/>
      <c r="E29" s="12"/>
      <c r="F29" s="1"/>
      <c r="G29" s="13"/>
      <c r="H29" s="13"/>
      <c r="I29" s="14"/>
      <c r="J29" s="1"/>
    </row>
    <row r="30" spans="1:10" ht="12.75" customHeight="1">
      <c r="A30" s="15"/>
      <c r="B30" s="16" t="s">
        <v>57</v>
      </c>
      <c r="C30" s="12" t="s">
        <v>58</v>
      </c>
      <c r="D30" s="12" t="s">
        <v>59</v>
      </c>
      <c r="E30" s="17">
        <v>3500000</v>
      </c>
      <c r="F30" s="18">
        <v>3561.3</v>
      </c>
      <c r="G30" s="19">
        <v>0.0222</v>
      </c>
      <c r="H30" s="33">
        <v>0.07805100000000001</v>
      </c>
      <c r="I30" s="14"/>
      <c r="J30" s="1"/>
    </row>
    <row r="31" spans="1:10" ht="12.75" customHeight="1">
      <c r="A31" s="15"/>
      <c r="B31" s="16" t="s">
        <v>60</v>
      </c>
      <c r="C31" s="12" t="s">
        <v>61</v>
      </c>
      <c r="D31" s="12" t="s">
        <v>59</v>
      </c>
      <c r="E31" s="17">
        <v>3500000</v>
      </c>
      <c r="F31" s="18">
        <v>3523.63</v>
      </c>
      <c r="G31" s="19">
        <v>0.022</v>
      </c>
      <c r="H31" s="33">
        <v>0.078414</v>
      </c>
      <c r="I31" s="14"/>
      <c r="J31" s="1"/>
    </row>
    <row r="32" spans="1:10" ht="12.75" customHeight="1">
      <c r="A32" s="15"/>
      <c r="B32" s="16" t="s">
        <v>62</v>
      </c>
      <c r="C32" s="12" t="s">
        <v>63</v>
      </c>
      <c r="D32" s="12" t="s">
        <v>59</v>
      </c>
      <c r="E32" s="17">
        <v>3500000</v>
      </c>
      <c r="F32" s="18">
        <v>3512.01</v>
      </c>
      <c r="G32" s="19">
        <v>0.0219</v>
      </c>
      <c r="H32" s="33">
        <v>0.078414</v>
      </c>
      <c r="I32" s="14"/>
      <c r="J32" s="1"/>
    </row>
    <row r="33" spans="1:10" ht="12.75" customHeight="1">
      <c r="A33" s="15"/>
      <c r="B33" s="16" t="s">
        <v>64</v>
      </c>
      <c r="C33" s="12" t="s">
        <v>65</v>
      </c>
      <c r="D33" s="12" t="s">
        <v>59</v>
      </c>
      <c r="E33" s="17">
        <v>3500000</v>
      </c>
      <c r="F33" s="18">
        <v>3501.07</v>
      </c>
      <c r="G33" s="19">
        <v>0.0219</v>
      </c>
      <c r="H33" s="33">
        <v>0.078414</v>
      </c>
      <c r="I33" s="14"/>
      <c r="J33" s="1"/>
    </row>
    <row r="34" spans="1:10" ht="12.75" customHeight="1">
      <c r="A34" s="15"/>
      <c r="B34" s="16" t="s">
        <v>66</v>
      </c>
      <c r="C34" s="12" t="s">
        <v>67</v>
      </c>
      <c r="D34" s="12" t="s">
        <v>59</v>
      </c>
      <c r="E34" s="17">
        <v>3000000</v>
      </c>
      <c r="F34" s="18">
        <v>3087.04</v>
      </c>
      <c r="G34" s="19">
        <v>0.0193</v>
      </c>
      <c r="H34" s="33">
        <v>0.078154</v>
      </c>
      <c r="I34" s="14"/>
      <c r="J34" s="1"/>
    </row>
    <row r="35" spans="1:10" ht="12.75" customHeight="1">
      <c r="A35" s="15"/>
      <c r="B35" s="16" t="s">
        <v>68</v>
      </c>
      <c r="C35" s="12" t="s">
        <v>69</v>
      </c>
      <c r="D35" s="12" t="s">
        <v>59</v>
      </c>
      <c r="E35" s="17">
        <v>3000000</v>
      </c>
      <c r="F35" s="18">
        <v>3086.01</v>
      </c>
      <c r="G35" s="19">
        <v>0.0193</v>
      </c>
      <c r="H35" s="33">
        <v>0.078154</v>
      </c>
      <c r="I35" s="14"/>
      <c r="J35" s="1"/>
    </row>
    <row r="36" spans="1:10" ht="12.75" customHeight="1">
      <c r="A36" s="15"/>
      <c r="B36" s="16" t="s">
        <v>70</v>
      </c>
      <c r="C36" s="12" t="s">
        <v>71</v>
      </c>
      <c r="D36" s="12" t="s">
        <v>59</v>
      </c>
      <c r="E36" s="17">
        <v>3000000</v>
      </c>
      <c r="F36" s="18">
        <v>3013.8</v>
      </c>
      <c r="G36" s="19">
        <v>0.0188</v>
      </c>
      <c r="H36" s="33">
        <v>0.078414</v>
      </c>
      <c r="I36" s="14"/>
      <c r="J36" s="1"/>
    </row>
    <row r="37" spans="1:10" ht="12.75" customHeight="1">
      <c r="A37" s="15"/>
      <c r="B37" s="16" t="s">
        <v>72</v>
      </c>
      <c r="C37" s="12" t="s">
        <v>73</v>
      </c>
      <c r="D37" s="12" t="s">
        <v>59</v>
      </c>
      <c r="E37" s="17">
        <v>3000000</v>
      </c>
      <c r="F37" s="18">
        <v>2996.21</v>
      </c>
      <c r="G37" s="19">
        <v>0.0187</v>
      </c>
      <c r="H37" s="33">
        <v>0.078505</v>
      </c>
      <c r="I37" s="14"/>
      <c r="J37" s="1"/>
    </row>
    <row r="38" spans="1:10" ht="12.75" customHeight="1">
      <c r="A38" s="15"/>
      <c r="B38" s="16" t="s">
        <v>74</v>
      </c>
      <c r="C38" s="12" t="s">
        <v>75</v>
      </c>
      <c r="D38" s="12" t="s">
        <v>59</v>
      </c>
      <c r="E38" s="17">
        <v>2500000</v>
      </c>
      <c r="F38" s="18">
        <v>2592.35</v>
      </c>
      <c r="G38" s="19">
        <v>0.0162</v>
      </c>
      <c r="H38" s="33">
        <v>0.078152</v>
      </c>
      <c r="I38" s="14"/>
      <c r="J38" s="1"/>
    </row>
    <row r="39" spans="1:10" ht="12.75" customHeight="1">
      <c r="A39" s="15"/>
      <c r="B39" s="16" t="s">
        <v>76</v>
      </c>
      <c r="C39" s="12" t="s">
        <v>77</v>
      </c>
      <c r="D39" s="12" t="s">
        <v>59</v>
      </c>
      <c r="E39" s="17">
        <v>2500000</v>
      </c>
      <c r="F39" s="18">
        <v>2553.07</v>
      </c>
      <c r="G39" s="19">
        <v>0.0159</v>
      </c>
      <c r="H39" s="33">
        <v>0.078154</v>
      </c>
      <c r="I39" s="14"/>
      <c r="J39" s="1"/>
    </row>
    <row r="40" spans="1:10" ht="12.75" customHeight="1">
      <c r="A40" s="15"/>
      <c r="B40" s="16" t="s">
        <v>78</v>
      </c>
      <c r="C40" s="12" t="s">
        <v>79</v>
      </c>
      <c r="D40" s="12" t="s">
        <v>59</v>
      </c>
      <c r="E40" s="17">
        <v>2500000</v>
      </c>
      <c r="F40" s="18">
        <v>2542.61</v>
      </c>
      <c r="G40" s="19">
        <v>0.0159</v>
      </c>
      <c r="H40" s="33">
        <v>0.078541</v>
      </c>
      <c r="I40" s="14"/>
      <c r="J40" s="1"/>
    </row>
    <row r="41" spans="1:10" ht="12.75" customHeight="1">
      <c r="A41" s="15"/>
      <c r="B41" s="16" t="s">
        <v>80</v>
      </c>
      <c r="C41" s="12" t="s">
        <v>81</v>
      </c>
      <c r="D41" s="12" t="s">
        <v>59</v>
      </c>
      <c r="E41" s="17">
        <v>2500000</v>
      </c>
      <c r="F41" s="18">
        <v>2529.19</v>
      </c>
      <c r="G41" s="19">
        <v>0.0158</v>
      </c>
      <c r="H41" s="33">
        <v>0.078306</v>
      </c>
      <c r="I41" s="14"/>
      <c r="J41" s="1"/>
    </row>
    <row r="42" spans="1:10" ht="12.75" customHeight="1">
      <c r="A42" s="15"/>
      <c r="B42" s="16" t="s">
        <v>82</v>
      </c>
      <c r="C42" s="12" t="s">
        <v>83</v>
      </c>
      <c r="D42" s="12" t="s">
        <v>59</v>
      </c>
      <c r="E42" s="17">
        <v>2500000</v>
      </c>
      <c r="F42" s="18">
        <v>2520.95</v>
      </c>
      <c r="G42" s="19">
        <v>0.0157</v>
      </c>
      <c r="H42" s="33">
        <v>0.078414</v>
      </c>
      <c r="I42" s="14"/>
      <c r="J42" s="1"/>
    </row>
    <row r="43" spans="1:10" ht="12.75" customHeight="1">
      <c r="A43" s="15"/>
      <c r="B43" s="16" t="s">
        <v>84</v>
      </c>
      <c r="C43" s="12" t="s">
        <v>85</v>
      </c>
      <c r="D43" s="12" t="s">
        <v>59</v>
      </c>
      <c r="E43" s="17">
        <v>2500000</v>
      </c>
      <c r="F43" s="18">
        <v>2519.87</v>
      </c>
      <c r="G43" s="19">
        <v>0.0157</v>
      </c>
      <c r="H43" s="33">
        <v>0.07839</v>
      </c>
      <c r="I43" s="14"/>
      <c r="J43" s="1"/>
    </row>
    <row r="44" spans="1:10" ht="12.75" customHeight="1">
      <c r="A44" s="15"/>
      <c r="B44" s="16" t="s">
        <v>86</v>
      </c>
      <c r="C44" s="12" t="s">
        <v>87</v>
      </c>
      <c r="D44" s="12" t="s">
        <v>59</v>
      </c>
      <c r="E44" s="17">
        <v>2500000</v>
      </c>
      <c r="F44" s="18">
        <v>2499.28</v>
      </c>
      <c r="G44" s="19">
        <v>0.0156</v>
      </c>
      <c r="H44" s="33">
        <v>0.078518</v>
      </c>
      <c r="I44" s="14"/>
      <c r="J44" s="1"/>
    </row>
    <row r="45" spans="1:10" ht="12.75" customHeight="1">
      <c r="A45" s="15"/>
      <c r="B45" s="16" t="s">
        <v>88</v>
      </c>
      <c r="C45" s="12" t="s">
        <v>89</v>
      </c>
      <c r="D45" s="12" t="s">
        <v>59</v>
      </c>
      <c r="E45" s="17">
        <v>2500000</v>
      </c>
      <c r="F45" s="18">
        <v>2499.16</v>
      </c>
      <c r="G45" s="19">
        <v>0.0156</v>
      </c>
      <c r="H45" s="33">
        <v>0.078518</v>
      </c>
      <c r="I45" s="14"/>
      <c r="J45" s="1"/>
    </row>
    <row r="46" spans="1:10" ht="12.75" customHeight="1">
      <c r="A46" s="15"/>
      <c r="B46" s="16" t="s">
        <v>90</v>
      </c>
      <c r="C46" s="12" t="s">
        <v>91</v>
      </c>
      <c r="D46" s="12" t="s">
        <v>59</v>
      </c>
      <c r="E46" s="17">
        <v>2500000</v>
      </c>
      <c r="F46" s="18">
        <v>2455</v>
      </c>
      <c r="G46" s="19">
        <v>0.0153</v>
      </c>
      <c r="H46" s="33">
        <v>0.077917</v>
      </c>
      <c r="I46" s="14"/>
      <c r="J46" s="1"/>
    </row>
    <row r="47" spans="1:10" ht="12.75" customHeight="1">
      <c r="A47" s="15"/>
      <c r="B47" s="16" t="s">
        <v>92</v>
      </c>
      <c r="C47" s="12" t="s">
        <v>93</v>
      </c>
      <c r="D47" s="12" t="s">
        <v>59</v>
      </c>
      <c r="E47" s="17">
        <v>2000000</v>
      </c>
      <c r="F47" s="18">
        <v>2046.67</v>
      </c>
      <c r="G47" s="19">
        <v>0.0128</v>
      </c>
      <c r="H47" s="33">
        <v>0.078719</v>
      </c>
      <c r="I47" s="14"/>
      <c r="J47" s="1"/>
    </row>
    <row r="48" spans="1:10" ht="12.75" customHeight="1">
      <c r="A48" s="15"/>
      <c r="B48" s="16" t="s">
        <v>94</v>
      </c>
      <c r="C48" s="12" t="s">
        <v>95</v>
      </c>
      <c r="D48" s="12" t="s">
        <v>59</v>
      </c>
      <c r="E48" s="17">
        <v>2000000</v>
      </c>
      <c r="F48" s="18">
        <v>1995.03</v>
      </c>
      <c r="G48" s="19">
        <v>0.0125</v>
      </c>
      <c r="H48" s="33">
        <v>0.078407</v>
      </c>
      <c r="I48" s="14"/>
      <c r="J48" s="1"/>
    </row>
    <row r="49" spans="1:10" ht="12.75" customHeight="1">
      <c r="A49" s="15"/>
      <c r="B49" s="16" t="s">
        <v>96</v>
      </c>
      <c r="C49" s="12" t="s">
        <v>97</v>
      </c>
      <c r="D49" s="12" t="s">
        <v>59</v>
      </c>
      <c r="E49" s="17">
        <v>2000000</v>
      </c>
      <c r="F49" s="18">
        <v>1978.4</v>
      </c>
      <c r="G49" s="19">
        <v>0.0124</v>
      </c>
      <c r="H49" s="33">
        <v>0.074826</v>
      </c>
      <c r="I49" s="14"/>
      <c r="J49" s="1"/>
    </row>
    <row r="50" spans="1:10" ht="12.75" customHeight="1">
      <c r="A50" s="15"/>
      <c r="B50" s="16" t="s">
        <v>98</v>
      </c>
      <c r="C50" s="12" t="s">
        <v>99</v>
      </c>
      <c r="D50" s="12" t="s">
        <v>59</v>
      </c>
      <c r="E50" s="17">
        <v>1500000</v>
      </c>
      <c r="F50" s="18">
        <v>1558.56</v>
      </c>
      <c r="G50" s="19">
        <v>0.0097</v>
      </c>
      <c r="H50" s="33">
        <v>0.07873999999999999</v>
      </c>
      <c r="I50" s="14"/>
      <c r="J50" s="1"/>
    </row>
    <row r="51" spans="1:10" ht="12.75" customHeight="1">
      <c r="A51" s="15"/>
      <c r="B51" s="16" t="s">
        <v>100</v>
      </c>
      <c r="C51" s="12" t="s">
        <v>101</v>
      </c>
      <c r="D51" s="12" t="s">
        <v>59</v>
      </c>
      <c r="E51" s="17">
        <v>1500000</v>
      </c>
      <c r="F51" s="18">
        <v>1543.81</v>
      </c>
      <c r="G51" s="19">
        <v>0.0096</v>
      </c>
      <c r="H51" s="33">
        <v>0.078719</v>
      </c>
      <c r="I51" s="14"/>
      <c r="J51" s="1"/>
    </row>
    <row r="52" spans="1:10" ht="12.75" customHeight="1">
      <c r="A52" s="15"/>
      <c r="B52" s="16" t="s">
        <v>102</v>
      </c>
      <c r="C52" s="12" t="s">
        <v>103</v>
      </c>
      <c r="D52" s="12" t="s">
        <v>59</v>
      </c>
      <c r="E52" s="17">
        <v>1500000</v>
      </c>
      <c r="F52" s="18">
        <v>1543.65</v>
      </c>
      <c r="G52" s="19">
        <v>0.0096</v>
      </c>
      <c r="H52" s="33">
        <v>0.078223</v>
      </c>
      <c r="I52" s="14"/>
      <c r="J52" s="1"/>
    </row>
    <row r="53" spans="1:10" ht="12.75" customHeight="1">
      <c r="A53" s="15"/>
      <c r="B53" s="16" t="s">
        <v>104</v>
      </c>
      <c r="C53" s="12" t="s">
        <v>105</v>
      </c>
      <c r="D53" s="12" t="s">
        <v>59</v>
      </c>
      <c r="E53" s="17">
        <v>1500000</v>
      </c>
      <c r="F53" s="18">
        <v>1536.15</v>
      </c>
      <c r="G53" s="19">
        <v>0.0096</v>
      </c>
      <c r="H53" s="33">
        <v>0.07841000000000001</v>
      </c>
      <c r="I53" s="14"/>
      <c r="J53" s="1"/>
    </row>
    <row r="54" spans="1:10" ht="12.75" customHeight="1">
      <c r="A54" s="15"/>
      <c r="B54" s="16" t="s">
        <v>106</v>
      </c>
      <c r="C54" s="12" t="s">
        <v>107</v>
      </c>
      <c r="D54" s="12" t="s">
        <v>59</v>
      </c>
      <c r="E54" s="17">
        <v>1500000</v>
      </c>
      <c r="F54" s="18">
        <v>1531.53</v>
      </c>
      <c r="G54" s="19">
        <v>0.0096</v>
      </c>
      <c r="H54" s="33">
        <v>0.07850399999999999</v>
      </c>
      <c r="I54" s="14"/>
      <c r="J54" s="1"/>
    </row>
    <row r="55" spans="1:10" ht="12.75" customHeight="1">
      <c r="A55" s="15"/>
      <c r="B55" s="16" t="s">
        <v>108</v>
      </c>
      <c r="C55" s="12" t="s">
        <v>109</v>
      </c>
      <c r="D55" s="12" t="s">
        <v>59</v>
      </c>
      <c r="E55" s="17">
        <v>1500000</v>
      </c>
      <c r="F55" s="18">
        <v>1526.35</v>
      </c>
      <c r="G55" s="19">
        <v>0.0095</v>
      </c>
      <c r="H55" s="33">
        <v>0.078294</v>
      </c>
      <c r="I55" s="14"/>
      <c r="J55" s="1"/>
    </row>
    <row r="56" spans="1:10" ht="12.75" customHeight="1">
      <c r="A56" s="15"/>
      <c r="B56" s="16" t="s">
        <v>110</v>
      </c>
      <c r="C56" s="12" t="s">
        <v>111</v>
      </c>
      <c r="D56" s="12" t="s">
        <v>59</v>
      </c>
      <c r="E56" s="17">
        <v>1500000</v>
      </c>
      <c r="F56" s="18">
        <v>1525.69</v>
      </c>
      <c r="G56" s="19">
        <v>0.0095</v>
      </c>
      <c r="H56" s="33">
        <v>0.07814499999999999</v>
      </c>
      <c r="I56" s="14"/>
      <c r="J56" s="1"/>
    </row>
    <row r="57" spans="1:10" ht="12.75" customHeight="1">
      <c r="A57" s="15"/>
      <c r="B57" s="16" t="s">
        <v>112</v>
      </c>
      <c r="C57" s="12" t="s">
        <v>113</v>
      </c>
      <c r="D57" s="12" t="s">
        <v>59</v>
      </c>
      <c r="E57" s="17">
        <v>1500000</v>
      </c>
      <c r="F57" s="18">
        <v>1462.56</v>
      </c>
      <c r="G57" s="19">
        <v>0.0091</v>
      </c>
      <c r="H57" s="33">
        <v>0.077947</v>
      </c>
      <c r="I57" s="14"/>
      <c r="J57" s="1"/>
    </row>
    <row r="58" spans="1:10" ht="12.75" customHeight="1">
      <c r="A58" s="15"/>
      <c r="B58" s="16" t="s">
        <v>114</v>
      </c>
      <c r="C58" s="12" t="s">
        <v>115</v>
      </c>
      <c r="D58" s="12" t="s">
        <v>59</v>
      </c>
      <c r="E58" s="17">
        <v>1500000</v>
      </c>
      <c r="F58" s="18">
        <v>1449.45</v>
      </c>
      <c r="G58" s="19">
        <v>0.009</v>
      </c>
      <c r="H58" s="33">
        <v>0.078059</v>
      </c>
      <c r="I58" s="14"/>
      <c r="J58" s="1"/>
    </row>
    <row r="59" spans="1:10" ht="12.75" customHeight="1">
      <c r="A59" s="15"/>
      <c r="B59" s="16" t="s">
        <v>116</v>
      </c>
      <c r="C59" s="12" t="s">
        <v>117</v>
      </c>
      <c r="D59" s="12" t="s">
        <v>59</v>
      </c>
      <c r="E59" s="17">
        <v>1000000</v>
      </c>
      <c r="F59" s="18">
        <v>1051.4</v>
      </c>
      <c r="G59" s="19">
        <v>0.0066</v>
      </c>
      <c r="H59" s="33">
        <v>0.078622</v>
      </c>
      <c r="I59" s="14"/>
      <c r="J59" s="1"/>
    </row>
    <row r="60" spans="1:10" ht="12.75" customHeight="1">
      <c r="A60" s="15"/>
      <c r="B60" s="16" t="s">
        <v>118</v>
      </c>
      <c r="C60" s="12" t="s">
        <v>119</v>
      </c>
      <c r="D60" s="12" t="s">
        <v>59</v>
      </c>
      <c r="E60" s="17">
        <v>1000000</v>
      </c>
      <c r="F60" s="18">
        <v>1034.33</v>
      </c>
      <c r="G60" s="19">
        <v>0.0065</v>
      </c>
      <c r="H60" s="33">
        <v>0.078152</v>
      </c>
      <c r="I60" s="14"/>
      <c r="J60" s="1"/>
    </row>
    <row r="61" spans="1:10" ht="12.75" customHeight="1">
      <c r="A61" s="15"/>
      <c r="B61" s="16" t="s">
        <v>120</v>
      </c>
      <c r="C61" s="12" t="s">
        <v>121</v>
      </c>
      <c r="D61" s="12" t="s">
        <v>59</v>
      </c>
      <c r="E61" s="17">
        <v>1000000</v>
      </c>
      <c r="F61" s="18">
        <v>1032.35</v>
      </c>
      <c r="G61" s="19">
        <v>0.0064</v>
      </c>
      <c r="H61" s="33">
        <v>0.078415</v>
      </c>
      <c r="I61" s="14"/>
      <c r="J61" s="1"/>
    </row>
    <row r="62" spans="1:10" ht="12.75" customHeight="1">
      <c r="A62" s="15"/>
      <c r="B62" s="16" t="s">
        <v>122</v>
      </c>
      <c r="C62" s="12" t="s">
        <v>123</v>
      </c>
      <c r="D62" s="12" t="s">
        <v>59</v>
      </c>
      <c r="E62" s="17">
        <v>1000000</v>
      </c>
      <c r="F62" s="18">
        <v>1031.01</v>
      </c>
      <c r="G62" s="19">
        <v>0.0064</v>
      </c>
      <c r="H62" s="33">
        <v>0.078585</v>
      </c>
      <c r="I62" s="14"/>
      <c r="J62" s="1"/>
    </row>
    <row r="63" spans="1:10" ht="12.75" customHeight="1">
      <c r="A63" s="15"/>
      <c r="B63" s="16" t="s">
        <v>124</v>
      </c>
      <c r="C63" s="12" t="s">
        <v>125</v>
      </c>
      <c r="D63" s="12" t="s">
        <v>59</v>
      </c>
      <c r="E63" s="17">
        <v>1000000</v>
      </c>
      <c r="F63" s="18">
        <v>1029.39</v>
      </c>
      <c r="G63" s="19">
        <v>0.0064</v>
      </c>
      <c r="H63" s="33">
        <v>0.078303</v>
      </c>
      <c r="I63" s="14"/>
      <c r="J63" s="1"/>
    </row>
    <row r="64" spans="1:10" ht="12.75" customHeight="1">
      <c r="A64" s="15"/>
      <c r="B64" s="16" t="s">
        <v>126</v>
      </c>
      <c r="C64" s="12" t="s">
        <v>127</v>
      </c>
      <c r="D64" s="12" t="s">
        <v>59</v>
      </c>
      <c r="E64" s="17">
        <v>1000000</v>
      </c>
      <c r="F64" s="18">
        <v>1028.74</v>
      </c>
      <c r="G64" s="19">
        <v>0.0064</v>
      </c>
      <c r="H64" s="33">
        <v>0.078223</v>
      </c>
      <c r="I64" s="14"/>
      <c r="J64" s="1"/>
    </row>
    <row r="65" spans="1:10" ht="12.75" customHeight="1">
      <c r="A65" s="15"/>
      <c r="B65" s="16" t="s">
        <v>128</v>
      </c>
      <c r="C65" s="12" t="s">
        <v>129</v>
      </c>
      <c r="D65" s="12" t="s">
        <v>59</v>
      </c>
      <c r="E65" s="17">
        <v>1000000</v>
      </c>
      <c r="F65" s="18">
        <v>1027.21</v>
      </c>
      <c r="G65" s="19">
        <v>0.0064</v>
      </c>
      <c r="H65" s="33">
        <v>0.07841000000000001</v>
      </c>
      <c r="I65" s="14"/>
      <c r="J65" s="1"/>
    </row>
    <row r="66" spans="1:10" ht="12.75" customHeight="1">
      <c r="A66" s="15"/>
      <c r="B66" s="16" t="s">
        <v>130</v>
      </c>
      <c r="C66" s="12" t="s">
        <v>131</v>
      </c>
      <c r="D66" s="12" t="s">
        <v>59</v>
      </c>
      <c r="E66" s="17">
        <v>1000000</v>
      </c>
      <c r="F66" s="18">
        <v>1019.52</v>
      </c>
      <c r="G66" s="19">
        <v>0.0064</v>
      </c>
      <c r="H66" s="33">
        <v>0.078277</v>
      </c>
      <c r="I66" s="14"/>
      <c r="J66" s="1"/>
    </row>
    <row r="67" spans="1:10" ht="12.75" customHeight="1">
      <c r="A67" s="15"/>
      <c r="B67" s="16" t="s">
        <v>132</v>
      </c>
      <c r="C67" s="12" t="s">
        <v>133</v>
      </c>
      <c r="D67" s="12" t="s">
        <v>59</v>
      </c>
      <c r="E67" s="17">
        <v>1000000</v>
      </c>
      <c r="F67" s="18">
        <v>1017.12</v>
      </c>
      <c r="G67" s="19">
        <v>0.0063</v>
      </c>
      <c r="H67" s="33">
        <v>0.078148</v>
      </c>
      <c r="I67" s="14"/>
      <c r="J67" s="1"/>
    </row>
    <row r="68" spans="1:10" ht="12.75" customHeight="1">
      <c r="A68" s="15"/>
      <c r="B68" s="16" t="s">
        <v>134</v>
      </c>
      <c r="C68" s="12" t="s">
        <v>135</v>
      </c>
      <c r="D68" s="12" t="s">
        <v>59</v>
      </c>
      <c r="E68" s="17">
        <v>1000000</v>
      </c>
      <c r="F68" s="18">
        <v>1016.16</v>
      </c>
      <c r="G68" s="19">
        <v>0.0063</v>
      </c>
      <c r="H68" s="33">
        <v>0.078559</v>
      </c>
      <c r="I68" s="14"/>
      <c r="J68" s="1"/>
    </row>
    <row r="69" spans="1:10" ht="12.75" customHeight="1">
      <c r="A69" s="15"/>
      <c r="B69" s="16" t="s">
        <v>136</v>
      </c>
      <c r="C69" s="12" t="s">
        <v>137</v>
      </c>
      <c r="D69" s="12" t="s">
        <v>59</v>
      </c>
      <c r="E69" s="17">
        <v>1000000</v>
      </c>
      <c r="F69" s="18">
        <v>1010.2</v>
      </c>
      <c r="G69" s="19">
        <v>0.0063</v>
      </c>
      <c r="H69" s="33">
        <v>0.078615</v>
      </c>
      <c r="I69" s="14"/>
      <c r="J69" s="1"/>
    </row>
    <row r="70" spans="1:10" ht="12.75" customHeight="1">
      <c r="A70" s="15"/>
      <c r="B70" s="16" t="s">
        <v>138</v>
      </c>
      <c r="C70" s="12" t="s">
        <v>139</v>
      </c>
      <c r="D70" s="12" t="s">
        <v>59</v>
      </c>
      <c r="E70" s="17">
        <v>1000000</v>
      </c>
      <c r="F70" s="18">
        <v>1006.23</v>
      </c>
      <c r="G70" s="19">
        <v>0.0063</v>
      </c>
      <c r="H70" s="33">
        <v>0.077836</v>
      </c>
      <c r="I70" s="14"/>
      <c r="J70" s="1"/>
    </row>
    <row r="71" spans="1:10" ht="12.75" customHeight="1">
      <c r="A71" s="15"/>
      <c r="B71" s="16" t="s">
        <v>140</v>
      </c>
      <c r="C71" s="12" t="s">
        <v>141</v>
      </c>
      <c r="D71" s="12" t="s">
        <v>59</v>
      </c>
      <c r="E71" s="17">
        <v>1000000</v>
      </c>
      <c r="F71" s="18">
        <v>996.76</v>
      </c>
      <c r="G71" s="19">
        <v>0.0062</v>
      </c>
      <c r="H71" s="33">
        <v>0.078414</v>
      </c>
      <c r="I71" s="14"/>
      <c r="J71" s="1"/>
    </row>
    <row r="72" spans="1:10" ht="12.75" customHeight="1">
      <c r="A72" s="15"/>
      <c r="B72" s="16" t="s">
        <v>142</v>
      </c>
      <c r="C72" s="12" t="s">
        <v>143</v>
      </c>
      <c r="D72" s="12" t="s">
        <v>59</v>
      </c>
      <c r="E72" s="17">
        <v>1000000</v>
      </c>
      <c r="F72" s="18">
        <v>995.26</v>
      </c>
      <c r="G72" s="19">
        <v>0.0062</v>
      </c>
      <c r="H72" s="33">
        <v>0.078414</v>
      </c>
      <c r="I72" s="14"/>
      <c r="J72" s="1"/>
    </row>
    <row r="73" spans="1:10" ht="12.75" customHeight="1">
      <c r="A73" s="15"/>
      <c r="B73" s="16" t="s">
        <v>144</v>
      </c>
      <c r="C73" s="12" t="s">
        <v>145</v>
      </c>
      <c r="D73" s="12" t="s">
        <v>146</v>
      </c>
      <c r="E73" s="17">
        <v>1000</v>
      </c>
      <c r="F73" s="18">
        <v>994.75</v>
      </c>
      <c r="G73" s="19">
        <v>0.0062</v>
      </c>
      <c r="H73" s="33">
        <v>0.077775</v>
      </c>
      <c r="I73" s="14"/>
      <c r="J73" s="1"/>
    </row>
    <row r="74" spans="1:10" ht="12.75" customHeight="1">
      <c r="A74" s="15"/>
      <c r="B74" s="16" t="s">
        <v>147</v>
      </c>
      <c r="C74" s="12" t="s">
        <v>148</v>
      </c>
      <c r="D74" s="12" t="s">
        <v>59</v>
      </c>
      <c r="E74" s="17">
        <v>1000000</v>
      </c>
      <c r="F74" s="18">
        <v>993.69</v>
      </c>
      <c r="G74" s="19">
        <v>0.0062</v>
      </c>
      <c r="H74" s="33">
        <v>0.078154</v>
      </c>
      <c r="I74" s="14"/>
      <c r="J74" s="1"/>
    </row>
    <row r="75" spans="1:10" ht="12.75" customHeight="1">
      <c r="A75" s="15"/>
      <c r="B75" s="16" t="s">
        <v>149</v>
      </c>
      <c r="C75" s="12" t="s">
        <v>150</v>
      </c>
      <c r="D75" s="12" t="s">
        <v>59</v>
      </c>
      <c r="E75" s="17">
        <v>1000000</v>
      </c>
      <c r="F75" s="18">
        <v>985.97</v>
      </c>
      <c r="G75" s="19">
        <v>0.0062</v>
      </c>
      <c r="H75" s="33">
        <v>0.078362</v>
      </c>
      <c r="I75" s="14"/>
      <c r="J75" s="1"/>
    </row>
    <row r="76" spans="1:10" ht="12.75" customHeight="1">
      <c r="A76" s="15"/>
      <c r="B76" s="16" t="s">
        <v>151</v>
      </c>
      <c r="C76" s="12" t="s">
        <v>152</v>
      </c>
      <c r="D76" s="12" t="s">
        <v>59</v>
      </c>
      <c r="E76" s="17">
        <v>1000000</v>
      </c>
      <c r="F76" s="18">
        <v>979.57</v>
      </c>
      <c r="G76" s="19">
        <v>0.0061</v>
      </c>
      <c r="H76" s="33">
        <v>0.077992</v>
      </c>
      <c r="I76" s="14"/>
      <c r="J76" s="1"/>
    </row>
    <row r="77" spans="1:10" ht="12.75" customHeight="1">
      <c r="A77" s="15"/>
      <c r="B77" s="16" t="s">
        <v>153</v>
      </c>
      <c r="C77" s="12" t="s">
        <v>154</v>
      </c>
      <c r="D77" s="12" t="s">
        <v>59</v>
      </c>
      <c r="E77" s="17">
        <v>1000000</v>
      </c>
      <c r="F77" s="18">
        <v>974.72</v>
      </c>
      <c r="G77" s="19">
        <v>0.0061</v>
      </c>
      <c r="H77" s="33">
        <v>0.077947</v>
      </c>
      <c r="I77" s="14"/>
      <c r="J77" s="1"/>
    </row>
    <row r="78" spans="1:10" ht="12.75" customHeight="1">
      <c r="A78" s="15"/>
      <c r="B78" s="16" t="s">
        <v>155</v>
      </c>
      <c r="C78" s="12" t="s">
        <v>156</v>
      </c>
      <c r="D78" s="12" t="s">
        <v>59</v>
      </c>
      <c r="E78" s="17">
        <v>1000000</v>
      </c>
      <c r="F78" s="18">
        <v>967.02</v>
      </c>
      <c r="G78" s="19">
        <v>0.006</v>
      </c>
      <c r="H78" s="33">
        <v>0.078113</v>
      </c>
      <c r="I78" s="14"/>
      <c r="J78" s="1"/>
    </row>
    <row r="79" spans="1:10" ht="12.75" customHeight="1">
      <c r="A79" s="15"/>
      <c r="B79" s="16" t="s">
        <v>157</v>
      </c>
      <c r="C79" s="12" t="s">
        <v>158</v>
      </c>
      <c r="D79" s="12" t="s">
        <v>59</v>
      </c>
      <c r="E79" s="17">
        <v>500000</v>
      </c>
      <c r="F79" s="18">
        <v>522.57</v>
      </c>
      <c r="G79" s="19">
        <v>0.0033</v>
      </c>
      <c r="H79" s="33">
        <v>0.078541</v>
      </c>
      <c r="I79" s="14"/>
      <c r="J79" s="1"/>
    </row>
    <row r="80" spans="1:10" ht="12.75" customHeight="1">
      <c r="A80" s="15"/>
      <c r="B80" s="16" t="s">
        <v>159</v>
      </c>
      <c r="C80" s="12" t="s">
        <v>160</v>
      </c>
      <c r="D80" s="12" t="s">
        <v>59</v>
      </c>
      <c r="E80" s="17">
        <v>500000</v>
      </c>
      <c r="F80" s="18">
        <v>521.16</v>
      </c>
      <c r="G80" s="19">
        <v>0.0033</v>
      </c>
      <c r="H80" s="33">
        <v>0.078303</v>
      </c>
      <c r="I80" s="14"/>
      <c r="J80" s="1"/>
    </row>
    <row r="81" spans="1:10" ht="12.75" customHeight="1">
      <c r="A81" s="15"/>
      <c r="B81" s="16" t="s">
        <v>161</v>
      </c>
      <c r="C81" s="12" t="s">
        <v>162</v>
      </c>
      <c r="D81" s="12" t="s">
        <v>59</v>
      </c>
      <c r="E81" s="17">
        <v>500000</v>
      </c>
      <c r="F81" s="18">
        <v>520.62</v>
      </c>
      <c r="G81" s="19">
        <v>0.0033</v>
      </c>
      <c r="H81" s="33">
        <v>0.078152</v>
      </c>
      <c r="I81" s="14"/>
      <c r="J81" s="1"/>
    </row>
    <row r="82" spans="1:10" ht="12.75" customHeight="1">
      <c r="A82" s="15"/>
      <c r="B82" s="16" t="s">
        <v>163</v>
      </c>
      <c r="C82" s="12" t="s">
        <v>164</v>
      </c>
      <c r="D82" s="12" t="s">
        <v>59</v>
      </c>
      <c r="E82" s="17">
        <v>500000</v>
      </c>
      <c r="F82" s="18">
        <v>519.24</v>
      </c>
      <c r="G82" s="19">
        <v>0.0032</v>
      </c>
      <c r="H82" s="33">
        <v>0.078622</v>
      </c>
      <c r="I82" s="14"/>
      <c r="J82" s="1"/>
    </row>
    <row r="83" spans="1:10" ht="12.75" customHeight="1">
      <c r="A83" s="15"/>
      <c r="B83" s="16" t="s">
        <v>165</v>
      </c>
      <c r="C83" s="12" t="s">
        <v>166</v>
      </c>
      <c r="D83" s="12" t="s">
        <v>59</v>
      </c>
      <c r="E83" s="17">
        <v>500000</v>
      </c>
      <c r="F83" s="18">
        <v>518.99</v>
      </c>
      <c r="G83" s="19">
        <v>0.0032</v>
      </c>
      <c r="H83" s="33">
        <v>0.078541</v>
      </c>
      <c r="I83" s="14"/>
      <c r="J83" s="1"/>
    </row>
    <row r="84" spans="1:10" ht="12.75" customHeight="1">
      <c r="A84" s="15"/>
      <c r="B84" s="16" t="s">
        <v>167</v>
      </c>
      <c r="C84" s="12" t="s">
        <v>168</v>
      </c>
      <c r="D84" s="12" t="s">
        <v>59</v>
      </c>
      <c r="E84" s="17">
        <v>500000</v>
      </c>
      <c r="F84" s="18">
        <v>518.53</v>
      </c>
      <c r="G84" s="19">
        <v>0.0032</v>
      </c>
      <c r="H84" s="33">
        <v>0.078591</v>
      </c>
      <c r="I84" s="14"/>
      <c r="J84" s="1"/>
    </row>
    <row r="85" spans="1:10" ht="12.75" customHeight="1">
      <c r="A85" s="15"/>
      <c r="B85" s="16" t="s">
        <v>169</v>
      </c>
      <c r="C85" s="12" t="s">
        <v>170</v>
      </c>
      <c r="D85" s="12" t="s">
        <v>59</v>
      </c>
      <c r="E85" s="17">
        <v>500000</v>
      </c>
      <c r="F85" s="18">
        <v>518.29</v>
      </c>
      <c r="G85" s="19">
        <v>0.0032</v>
      </c>
      <c r="H85" s="33">
        <v>0.078541</v>
      </c>
      <c r="I85" s="14"/>
      <c r="J85" s="1"/>
    </row>
    <row r="86" spans="1:10" ht="12.75" customHeight="1">
      <c r="A86" s="15"/>
      <c r="B86" s="16" t="s">
        <v>171</v>
      </c>
      <c r="C86" s="12" t="s">
        <v>172</v>
      </c>
      <c r="D86" s="12" t="s">
        <v>59</v>
      </c>
      <c r="E86" s="17">
        <v>500000</v>
      </c>
      <c r="F86" s="18">
        <v>518.2</v>
      </c>
      <c r="G86" s="19">
        <v>0.0032</v>
      </c>
      <c r="H86" s="33">
        <v>0.078719</v>
      </c>
      <c r="I86" s="14"/>
      <c r="J86" s="1"/>
    </row>
    <row r="87" spans="1:10" ht="12.75" customHeight="1">
      <c r="A87" s="15"/>
      <c r="B87" s="16" t="s">
        <v>173</v>
      </c>
      <c r="C87" s="12" t="s">
        <v>174</v>
      </c>
      <c r="D87" s="12" t="s">
        <v>59</v>
      </c>
      <c r="E87" s="17">
        <v>500000</v>
      </c>
      <c r="F87" s="18">
        <v>517.82</v>
      </c>
      <c r="G87" s="19">
        <v>0.0032</v>
      </c>
      <c r="H87" s="33">
        <v>0.078591</v>
      </c>
      <c r="I87" s="14"/>
      <c r="J87" s="1"/>
    </row>
    <row r="88" spans="1:10" ht="12.75" customHeight="1">
      <c r="A88" s="15"/>
      <c r="B88" s="16" t="s">
        <v>175</v>
      </c>
      <c r="C88" s="12" t="s">
        <v>176</v>
      </c>
      <c r="D88" s="12" t="s">
        <v>59</v>
      </c>
      <c r="E88" s="17">
        <v>500000</v>
      </c>
      <c r="F88" s="18">
        <v>517.73</v>
      </c>
      <c r="G88" s="19">
        <v>0.0032</v>
      </c>
      <c r="H88" s="33">
        <v>0.078152</v>
      </c>
      <c r="I88" s="14"/>
      <c r="J88" s="1"/>
    </row>
    <row r="89" spans="1:10" ht="12.75" customHeight="1">
      <c r="A89" s="15"/>
      <c r="B89" s="16" t="s">
        <v>177</v>
      </c>
      <c r="C89" s="12" t="s">
        <v>178</v>
      </c>
      <c r="D89" s="12" t="s">
        <v>59</v>
      </c>
      <c r="E89" s="17">
        <v>500000</v>
      </c>
      <c r="F89" s="18">
        <v>515.92</v>
      </c>
      <c r="G89" s="19">
        <v>0.0032</v>
      </c>
      <c r="H89" s="33">
        <v>0.078277</v>
      </c>
      <c r="I89" s="14"/>
      <c r="J89" s="1"/>
    </row>
    <row r="90" spans="1:10" ht="12.75" customHeight="1">
      <c r="A90" s="15"/>
      <c r="B90" s="16" t="s">
        <v>179</v>
      </c>
      <c r="C90" s="12" t="s">
        <v>180</v>
      </c>
      <c r="D90" s="12" t="s">
        <v>59</v>
      </c>
      <c r="E90" s="17">
        <v>500000</v>
      </c>
      <c r="F90" s="18">
        <v>515.81</v>
      </c>
      <c r="G90" s="19">
        <v>0.0032</v>
      </c>
      <c r="H90" s="33">
        <v>0.078415</v>
      </c>
      <c r="I90" s="14"/>
      <c r="J90" s="1"/>
    </row>
    <row r="91" spans="1:10" ht="12.75" customHeight="1">
      <c r="A91" s="15"/>
      <c r="B91" s="16" t="s">
        <v>181</v>
      </c>
      <c r="C91" s="12" t="s">
        <v>182</v>
      </c>
      <c r="D91" s="12" t="s">
        <v>59</v>
      </c>
      <c r="E91" s="17">
        <v>500000</v>
      </c>
      <c r="F91" s="18">
        <v>515</v>
      </c>
      <c r="G91" s="19">
        <v>0.0032</v>
      </c>
      <c r="H91" s="33">
        <v>0.078415</v>
      </c>
      <c r="I91" s="14"/>
      <c r="J91" s="1"/>
    </row>
    <row r="92" spans="1:10" ht="12.75" customHeight="1">
      <c r="A92" s="15"/>
      <c r="B92" s="16" t="s">
        <v>183</v>
      </c>
      <c r="C92" s="12" t="s">
        <v>184</v>
      </c>
      <c r="D92" s="12" t="s">
        <v>59</v>
      </c>
      <c r="E92" s="17">
        <v>500000</v>
      </c>
      <c r="F92" s="18">
        <v>514.38</v>
      </c>
      <c r="G92" s="19">
        <v>0.0032</v>
      </c>
      <c r="H92" s="33">
        <v>0.07837</v>
      </c>
      <c r="I92" s="14"/>
      <c r="J92" s="1"/>
    </row>
    <row r="93" spans="1:10" ht="12.75" customHeight="1">
      <c r="A93" s="15"/>
      <c r="B93" s="16" t="s">
        <v>185</v>
      </c>
      <c r="C93" s="12" t="s">
        <v>186</v>
      </c>
      <c r="D93" s="12" t="s">
        <v>59</v>
      </c>
      <c r="E93" s="17">
        <v>500000</v>
      </c>
      <c r="F93" s="18">
        <v>514.11</v>
      </c>
      <c r="G93" s="19">
        <v>0.0032</v>
      </c>
      <c r="H93" s="33">
        <v>0.080007</v>
      </c>
      <c r="I93" s="14"/>
      <c r="J93" s="1"/>
    </row>
    <row r="94" spans="1:10" ht="12.75" customHeight="1">
      <c r="A94" s="15"/>
      <c r="B94" s="16" t="s">
        <v>187</v>
      </c>
      <c r="C94" s="12" t="s">
        <v>188</v>
      </c>
      <c r="D94" s="12" t="s">
        <v>59</v>
      </c>
      <c r="E94" s="17">
        <v>500000</v>
      </c>
      <c r="F94" s="18">
        <v>513.97</v>
      </c>
      <c r="G94" s="19">
        <v>0.0032</v>
      </c>
      <c r="H94" s="33">
        <v>0.078154</v>
      </c>
      <c r="I94" s="14"/>
      <c r="J94" s="1"/>
    </row>
    <row r="95" spans="1:10" ht="12.75" customHeight="1">
      <c r="A95" s="15"/>
      <c r="B95" s="16" t="s">
        <v>189</v>
      </c>
      <c r="C95" s="12" t="s">
        <v>190</v>
      </c>
      <c r="D95" s="12" t="s">
        <v>59</v>
      </c>
      <c r="E95" s="17">
        <v>500000</v>
      </c>
      <c r="F95" s="18">
        <v>513.63</v>
      </c>
      <c r="G95" s="19">
        <v>0.0032</v>
      </c>
      <c r="H95" s="33">
        <v>0.078154</v>
      </c>
      <c r="I95" s="14"/>
      <c r="J95" s="1"/>
    </row>
    <row r="96" spans="1:10" ht="12.75" customHeight="1">
      <c r="A96" s="15"/>
      <c r="B96" s="16" t="s">
        <v>191</v>
      </c>
      <c r="C96" s="12" t="s">
        <v>192</v>
      </c>
      <c r="D96" s="12" t="s">
        <v>59</v>
      </c>
      <c r="E96" s="17">
        <v>500000</v>
      </c>
      <c r="F96" s="18">
        <v>513.24</v>
      </c>
      <c r="G96" s="19">
        <v>0.0032</v>
      </c>
      <c r="H96" s="33">
        <v>0.078541</v>
      </c>
      <c r="I96" s="14"/>
      <c r="J96" s="1"/>
    </row>
    <row r="97" spans="1:10" ht="12.75" customHeight="1">
      <c r="A97" s="15"/>
      <c r="B97" s="16" t="s">
        <v>193</v>
      </c>
      <c r="C97" s="12" t="s">
        <v>194</v>
      </c>
      <c r="D97" s="12" t="s">
        <v>59</v>
      </c>
      <c r="E97" s="17">
        <v>500000</v>
      </c>
      <c r="F97" s="18">
        <v>513</v>
      </c>
      <c r="G97" s="19">
        <v>0.0032</v>
      </c>
      <c r="H97" s="33">
        <v>0.078169</v>
      </c>
      <c r="I97" s="14"/>
      <c r="J97" s="1"/>
    </row>
    <row r="98" spans="1:10" ht="12.75" customHeight="1">
      <c r="A98" s="15"/>
      <c r="B98" s="16" t="s">
        <v>195</v>
      </c>
      <c r="C98" s="12" t="s">
        <v>196</v>
      </c>
      <c r="D98" s="12" t="s">
        <v>59</v>
      </c>
      <c r="E98" s="17">
        <v>500000</v>
      </c>
      <c r="F98" s="18">
        <v>512.83</v>
      </c>
      <c r="G98" s="19">
        <v>0.0032</v>
      </c>
      <c r="H98" s="33">
        <v>0.078537</v>
      </c>
      <c r="I98" s="14"/>
      <c r="J98" s="1"/>
    </row>
    <row r="99" spans="1:10" ht="12.75" customHeight="1">
      <c r="A99" s="15"/>
      <c r="B99" s="16" t="s">
        <v>197</v>
      </c>
      <c r="C99" s="12" t="s">
        <v>198</v>
      </c>
      <c r="D99" s="12" t="s">
        <v>59</v>
      </c>
      <c r="E99" s="17">
        <v>500000</v>
      </c>
      <c r="F99" s="18">
        <v>512.1</v>
      </c>
      <c r="G99" s="19">
        <v>0.0032</v>
      </c>
      <c r="H99" s="33">
        <v>0.078173</v>
      </c>
      <c r="I99" s="14"/>
      <c r="J99" s="1"/>
    </row>
    <row r="100" spans="1:10" ht="12.75" customHeight="1">
      <c r="A100" s="15"/>
      <c r="B100" s="16" t="s">
        <v>199</v>
      </c>
      <c r="C100" s="12" t="s">
        <v>200</v>
      </c>
      <c r="D100" s="12" t="s">
        <v>59</v>
      </c>
      <c r="E100" s="17">
        <v>500000</v>
      </c>
      <c r="F100" s="18">
        <v>510.79</v>
      </c>
      <c r="G100" s="19">
        <v>0.0032</v>
      </c>
      <c r="H100" s="33">
        <v>0.078443</v>
      </c>
      <c r="I100" s="14"/>
      <c r="J100" s="1"/>
    </row>
    <row r="101" spans="1:10" ht="12.75" customHeight="1">
      <c r="A101" s="15"/>
      <c r="B101" s="16" t="s">
        <v>201</v>
      </c>
      <c r="C101" s="12" t="s">
        <v>202</v>
      </c>
      <c r="D101" s="12" t="s">
        <v>59</v>
      </c>
      <c r="E101" s="17">
        <v>500000</v>
      </c>
      <c r="F101" s="18">
        <v>510.69</v>
      </c>
      <c r="G101" s="19">
        <v>0.0032</v>
      </c>
      <c r="H101" s="33">
        <v>0.078404</v>
      </c>
      <c r="I101" s="14"/>
      <c r="J101" s="1"/>
    </row>
    <row r="102" spans="1:10" ht="12.75" customHeight="1">
      <c r="A102" s="15"/>
      <c r="B102" s="16" t="s">
        <v>203</v>
      </c>
      <c r="C102" s="12" t="s">
        <v>204</v>
      </c>
      <c r="D102" s="12" t="s">
        <v>59</v>
      </c>
      <c r="E102" s="17">
        <v>500000</v>
      </c>
      <c r="F102" s="18">
        <v>510.6</v>
      </c>
      <c r="G102" s="19">
        <v>0.0032</v>
      </c>
      <c r="H102" s="33">
        <v>0.078536</v>
      </c>
      <c r="I102" s="14"/>
      <c r="J102" s="1"/>
    </row>
    <row r="103" spans="1:10" ht="12.75" customHeight="1">
      <c r="A103" s="15"/>
      <c r="B103" s="16" t="s">
        <v>205</v>
      </c>
      <c r="C103" s="12" t="s">
        <v>206</v>
      </c>
      <c r="D103" s="12" t="s">
        <v>59</v>
      </c>
      <c r="E103" s="17">
        <v>500000</v>
      </c>
      <c r="F103" s="18">
        <v>510.41</v>
      </c>
      <c r="G103" s="19">
        <v>0.0032</v>
      </c>
      <c r="H103" s="33">
        <v>0.078152</v>
      </c>
      <c r="I103" s="14"/>
      <c r="J103" s="1"/>
    </row>
    <row r="104" spans="1:10" ht="12.75" customHeight="1">
      <c r="A104" s="15"/>
      <c r="B104" s="16" t="s">
        <v>207</v>
      </c>
      <c r="C104" s="12" t="s">
        <v>208</v>
      </c>
      <c r="D104" s="12" t="s">
        <v>59</v>
      </c>
      <c r="E104" s="17">
        <v>500000</v>
      </c>
      <c r="F104" s="18">
        <v>509.37</v>
      </c>
      <c r="G104" s="19">
        <v>0.0032</v>
      </c>
      <c r="H104" s="33">
        <v>0.078388</v>
      </c>
      <c r="I104" s="14"/>
      <c r="J104" s="1"/>
    </row>
    <row r="105" spans="1:10" ht="12.75" customHeight="1">
      <c r="A105" s="15"/>
      <c r="B105" s="16" t="s">
        <v>209</v>
      </c>
      <c r="C105" s="12" t="s">
        <v>210</v>
      </c>
      <c r="D105" s="12" t="s">
        <v>59</v>
      </c>
      <c r="E105" s="17">
        <v>500000</v>
      </c>
      <c r="F105" s="18">
        <v>508.76</v>
      </c>
      <c r="G105" s="19">
        <v>0.0032</v>
      </c>
      <c r="H105" s="33">
        <v>0.078049</v>
      </c>
      <c r="I105" s="14"/>
      <c r="J105" s="1"/>
    </row>
    <row r="106" spans="1:10" ht="12.75" customHeight="1">
      <c r="A106" s="15"/>
      <c r="B106" s="16" t="s">
        <v>211</v>
      </c>
      <c r="C106" s="12" t="s">
        <v>212</v>
      </c>
      <c r="D106" s="12" t="s">
        <v>59</v>
      </c>
      <c r="E106" s="17">
        <v>500000</v>
      </c>
      <c r="F106" s="18">
        <v>507.63</v>
      </c>
      <c r="G106" s="19">
        <v>0.0032</v>
      </c>
      <c r="H106" s="33">
        <v>0.078602</v>
      </c>
      <c r="I106" s="14"/>
      <c r="J106" s="1"/>
    </row>
    <row r="107" spans="1:10" ht="12.75" customHeight="1">
      <c r="A107" s="15"/>
      <c r="B107" s="16" t="s">
        <v>213</v>
      </c>
      <c r="C107" s="12" t="s">
        <v>214</v>
      </c>
      <c r="D107" s="12" t="s">
        <v>59</v>
      </c>
      <c r="E107" s="17">
        <v>500000</v>
      </c>
      <c r="F107" s="18">
        <v>507.26</v>
      </c>
      <c r="G107" s="19">
        <v>0.0032</v>
      </c>
      <c r="H107" s="33">
        <v>0.07805100000000001</v>
      </c>
      <c r="I107" s="14"/>
      <c r="J107" s="1"/>
    </row>
    <row r="108" spans="1:10" ht="12.75" customHeight="1">
      <c r="A108" s="15"/>
      <c r="B108" s="16" t="s">
        <v>215</v>
      </c>
      <c r="C108" s="12" t="s">
        <v>216</v>
      </c>
      <c r="D108" s="12" t="s">
        <v>59</v>
      </c>
      <c r="E108" s="17">
        <v>500000</v>
      </c>
      <c r="F108" s="18">
        <v>507.26</v>
      </c>
      <c r="G108" s="19">
        <v>0.0032</v>
      </c>
      <c r="H108" s="33">
        <v>0.0784</v>
      </c>
      <c r="I108" s="14"/>
      <c r="J108" s="1"/>
    </row>
    <row r="109" spans="1:10" ht="12.75" customHeight="1">
      <c r="A109" s="15"/>
      <c r="B109" s="16" t="s">
        <v>217</v>
      </c>
      <c r="C109" s="12" t="s">
        <v>218</v>
      </c>
      <c r="D109" s="12" t="s">
        <v>59</v>
      </c>
      <c r="E109" s="17">
        <v>500000</v>
      </c>
      <c r="F109" s="18">
        <v>507.08</v>
      </c>
      <c r="G109" s="19">
        <v>0.0032</v>
      </c>
      <c r="H109" s="33">
        <v>0.078559</v>
      </c>
      <c r="I109" s="14"/>
      <c r="J109" s="1"/>
    </row>
    <row r="110" spans="1:10" ht="12.75" customHeight="1">
      <c r="A110" s="15"/>
      <c r="B110" s="16" t="s">
        <v>219</v>
      </c>
      <c r="C110" s="12" t="s">
        <v>220</v>
      </c>
      <c r="D110" s="12" t="s">
        <v>59</v>
      </c>
      <c r="E110" s="17">
        <v>500000</v>
      </c>
      <c r="F110" s="18">
        <v>505.66</v>
      </c>
      <c r="G110" s="19">
        <v>0.0032</v>
      </c>
      <c r="H110" s="33">
        <v>0.07819899999999999</v>
      </c>
      <c r="I110" s="14"/>
      <c r="J110" s="1"/>
    </row>
    <row r="111" spans="1:10" ht="12.75" customHeight="1">
      <c r="A111" s="15"/>
      <c r="B111" s="16" t="s">
        <v>221</v>
      </c>
      <c r="C111" s="12" t="s">
        <v>222</v>
      </c>
      <c r="D111" s="12" t="s">
        <v>59</v>
      </c>
      <c r="E111" s="17">
        <v>500000</v>
      </c>
      <c r="F111" s="18">
        <v>505.36</v>
      </c>
      <c r="G111" s="19">
        <v>0.0032</v>
      </c>
      <c r="H111" s="33">
        <v>0.078279</v>
      </c>
      <c r="I111" s="14"/>
      <c r="J111" s="1"/>
    </row>
    <row r="112" spans="1:10" ht="12.75" customHeight="1">
      <c r="A112" s="15"/>
      <c r="B112" s="16" t="s">
        <v>223</v>
      </c>
      <c r="C112" s="12" t="s">
        <v>224</v>
      </c>
      <c r="D112" s="12" t="s">
        <v>59</v>
      </c>
      <c r="E112" s="17">
        <v>500000</v>
      </c>
      <c r="F112" s="18">
        <v>504.69</v>
      </c>
      <c r="G112" s="19">
        <v>0.0032</v>
      </c>
      <c r="H112" s="33">
        <v>0.077374</v>
      </c>
      <c r="I112" s="14"/>
      <c r="J112" s="1"/>
    </row>
    <row r="113" spans="1:10" ht="12.75" customHeight="1">
      <c r="A113" s="15"/>
      <c r="B113" s="16" t="s">
        <v>225</v>
      </c>
      <c r="C113" s="12" t="s">
        <v>226</v>
      </c>
      <c r="D113" s="12" t="s">
        <v>59</v>
      </c>
      <c r="E113" s="17">
        <v>500000</v>
      </c>
      <c r="F113" s="18">
        <v>503.55</v>
      </c>
      <c r="G113" s="19">
        <v>0.0031</v>
      </c>
      <c r="H113" s="33">
        <v>0.077995</v>
      </c>
      <c r="I113" s="14"/>
      <c r="J113" s="1"/>
    </row>
    <row r="114" spans="1:10" ht="12.75" customHeight="1">
      <c r="A114" s="15"/>
      <c r="B114" s="16" t="s">
        <v>227</v>
      </c>
      <c r="C114" s="12" t="s">
        <v>228</v>
      </c>
      <c r="D114" s="12" t="s">
        <v>59</v>
      </c>
      <c r="E114" s="17">
        <v>500000</v>
      </c>
      <c r="F114" s="18">
        <v>501.68</v>
      </c>
      <c r="G114" s="19">
        <v>0.0031</v>
      </c>
      <c r="H114" s="33">
        <v>0.078167</v>
      </c>
      <c r="I114" s="14"/>
      <c r="J114" s="1"/>
    </row>
    <row r="115" spans="1:10" ht="12.75" customHeight="1">
      <c r="A115" s="15"/>
      <c r="B115" s="16" t="s">
        <v>229</v>
      </c>
      <c r="C115" s="12" t="s">
        <v>230</v>
      </c>
      <c r="D115" s="12" t="s">
        <v>59</v>
      </c>
      <c r="E115" s="17">
        <v>500000</v>
      </c>
      <c r="F115" s="18">
        <v>501.09</v>
      </c>
      <c r="G115" s="19">
        <v>0.0031</v>
      </c>
      <c r="H115" s="33">
        <v>0.078252</v>
      </c>
      <c r="I115" s="14"/>
      <c r="J115" s="1"/>
    </row>
    <row r="116" spans="1:10" ht="12.75" customHeight="1">
      <c r="A116" s="15"/>
      <c r="B116" s="16" t="s">
        <v>231</v>
      </c>
      <c r="C116" s="12" t="s">
        <v>232</v>
      </c>
      <c r="D116" s="12" t="s">
        <v>59</v>
      </c>
      <c r="E116" s="17">
        <v>500000</v>
      </c>
      <c r="F116" s="18">
        <v>499.7</v>
      </c>
      <c r="G116" s="19">
        <v>0.0031</v>
      </c>
      <c r="H116" s="33">
        <v>0.077836</v>
      </c>
      <c r="I116" s="14"/>
      <c r="J116" s="1"/>
    </row>
    <row r="117" spans="1:10" ht="12.75" customHeight="1">
      <c r="A117" s="15"/>
      <c r="B117" s="16" t="s">
        <v>233</v>
      </c>
      <c r="C117" s="12" t="s">
        <v>234</v>
      </c>
      <c r="D117" s="12" t="s">
        <v>59</v>
      </c>
      <c r="E117" s="17">
        <v>500000</v>
      </c>
      <c r="F117" s="18">
        <v>498.98</v>
      </c>
      <c r="G117" s="19">
        <v>0.0031</v>
      </c>
      <c r="H117" s="33">
        <v>0.078015</v>
      </c>
      <c r="I117" s="14"/>
      <c r="J117" s="1"/>
    </row>
    <row r="118" spans="1:10" ht="12.75" customHeight="1">
      <c r="A118" s="15"/>
      <c r="B118" s="16" t="s">
        <v>235</v>
      </c>
      <c r="C118" s="12" t="s">
        <v>236</v>
      </c>
      <c r="D118" s="12" t="s">
        <v>59</v>
      </c>
      <c r="E118" s="17">
        <v>500000</v>
      </c>
      <c r="F118" s="18">
        <v>496.9</v>
      </c>
      <c r="G118" s="19">
        <v>0.0031</v>
      </c>
      <c r="H118" s="33">
        <v>0.078308</v>
      </c>
      <c r="I118" s="14"/>
      <c r="J118" s="1"/>
    </row>
    <row r="119" spans="1:10" ht="12.75" customHeight="1">
      <c r="A119" s="15"/>
      <c r="B119" s="16" t="s">
        <v>237</v>
      </c>
      <c r="C119" s="12" t="s">
        <v>238</v>
      </c>
      <c r="D119" s="12" t="s">
        <v>59</v>
      </c>
      <c r="E119" s="17">
        <v>500000</v>
      </c>
      <c r="F119" s="18">
        <v>496.72</v>
      </c>
      <c r="G119" s="19">
        <v>0.0031</v>
      </c>
      <c r="H119" s="33">
        <v>0.077821</v>
      </c>
      <c r="I119" s="14"/>
      <c r="J119" s="1"/>
    </row>
    <row r="120" spans="1:10" ht="12.75" customHeight="1">
      <c r="A120" s="15"/>
      <c r="B120" s="16" t="s">
        <v>239</v>
      </c>
      <c r="C120" s="12" t="s">
        <v>240</v>
      </c>
      <c r="D120" s="12" t="s">
        <v>146</v>
      </c>
      <c r="E120" s="17">
        <v>50000</v>
      </c>
      <c r="F120" s="18">
        <v>492.77</v>
      </c>
      <c r="G120" s="19">
        <v>0.0031</v>
      </c>
      <c r="H120" s="33">
        <v>0.080748</v>
      </c>
      <c r="I120" s="14"/>
      <c r="J120" s="1"/>
    </row>
    <row r="121" spans="1:10" ht="12.75" customHeight="1">
      <c r="A121" s="15"/>
      <c r="B121" s="16" t="s">
        <v>241</v>
      </c>
      <c r="C121" s="12" t="s">
        <v>242</v>
      </c>
      <c r="D121" s="12" t="s">
        <v>59</v>
      </c>
      <c r="E121" s="17">
        <v>500000</v>
      </c>
      <c r="F121" s="18">
        <v>491.99</v>
      </c>
      <c r="G121" s="19">
        <v>0.0031</v>
      </c>
      <c r="H121" s="33">
        <v>0.07818399999999999</v>
      </c>
      <c r="I121" s="14"/>
      <c r="J121" s="1"/>
    </row>
    <row r="122" spans="1:10" ht="12.75" customHeight="1">
      <c r="A122" s="15"/>
      <c r="B122" s="16" t="s">
        <v>243</v>
      </c>
      <c r="C122" s="12" t="s">
        <v>244</v>
      </c>
      <c r="D122" s="12" t="s">
        <v>59</v>
      </c>
      <c r="E122" s="17">
        <v>500000</v>
      </c>
      <c r="F122" s="18">
        <v>491.2</v>
      </c>
      <c r="G122" s="19">
        <v>0.0031</v>
      </c>
      <c r="H122" s="33">
        <v>0.077885</v>
      </c>
      <c r="I122" s="14"/>
      <c r="J122" s="1"/>
    </row>
    <row r="123" spans="1:10" ht="12.75" customHeight="1">
      <c r="A123" s="15"/>
      <c r="B123" s="16" t="s">
        <v>245</v>
      </c>
      <c r="C123" s="12" t="s">
        <v>246</v>
      </c>
      <c r="D123" s="12" t="s">
        <v>59</v>
      </c>
      <c r="E123" s="17">
        <v>500000</v>
      </c>
      <c r="F123" s="18">
        <v>487.83</v>
      </c>
      <c r="G123" s="19">
        <v>0.003</v>
      </c>
      <c r="H123" s="33">
        <v>0.078091</v>
      </c>
      <c r="I123" s="14"/>
      <c r="J123" s="1"/>
    </row>
    <row r="124" spans="1:10" ht="12.75" customHeight="1">
      <c r="A124" s="15"/>
      <c r="B124" s="16" t="s">
        <v>247</v>
      </c>
      <c r="C124" s="12" t="s">
        <v>248</v>
      </c>
      <c r="D124" s="12" t="s">
        <v>59</v>
      </c>
      <c r="E124" s="17">
        <v>500000</v>
      </c>
      <c r="F124" s="18">
        <v>487.66</v>
      </c>
      <c r="G124" s="19">
        <v>0.003</v>
      </c>
      <c r="H124" s="33">
        <v>0.077913</v>
      </c>
      <c r="I124" s="14"/>
      <c r="J124" s="1"/>
    </row>
    <row r="125" spans="1:10" ht="12.75" customHeight="1">
      <c r="A125" s="15"/>
      <c r="B125" s="16" t="s">
        <v>249</v>
      </c>
      <c r="C125" s="12" t="s">
        <v>250</v>
      </c>
      <c r="D125" s="12" t="s">
        <v>59</v>
      </c>
      <c r="E125" s="17">
        <v>500000</v>
      </c>
      <c r="F125" s="18">
        <v>486.17</v>
      </c>
      <c r="G125" s="19">
        <v>0.003</v>
      </c>
      <c r="H125" s="33">
        <v>0.078326</v>
      </c>
      <c r="I125" s="14"/>
      <c r="J125" s="1"/>
    </row>
    <row r="126" spans="1:10" ht="12.75" customHeight="1">
      <c r="A126" s="15"/>
      <c r="B126" s="16" t="s">
        <v>251</v>
      </c>
      <c r="C126" s="12" t="s">
        <v>252</v>
      </c>
      <c r="D126" s="12" t="s">
        <v>59</v>
      </c>
      <c r="E126" s="17">
        <v>500000</v>
      </c>
      <c r="F126" s="18">
        <v>483.86</v>
      </c>
      <c r="G126" s="19">
        <v>0.003</v>
      </c>
      <c r="H126" s="33">
        <v>0.078059</v>
      </c>
      <c r="I126" s="14"/>
      <c r="J126" s="1"/>
    </row>
    <row r="127" spans="1:10" ht="12.75" customHeight="1">
      <c r="A127" s="15"/>
      <c r="B127" s="16" t="s">
        <v>253</v>
      </c>
      <c r="C127" s="12" t="s">
        <v>254</v>
      </c>
      <c r="D127" s="12" t="s">
        <v>59</v>
      </c>
      <c r="E127" s="17">
        <v>500000</v>
      </c>
      <c r="F127" s="18">
        <v>476.91</v>
      </c>
      <c r="G127" s="19">
        <v>0.003</v>
      </c>
      <c r="H127" s="33">
        <v>0.07828700000000001</v>
      </c>
      <c r="I127" s="14"/>
      <c r="J127" s="1"/>
    </row>
    <row r="128" spans="1:10" ht="12.75" customHeight="1">
      <c r="A128" s="15"/>
      <c r="B128" s="16" t="s">
        <v>255</v>
      </c>
      <c r="C128" s="12" t="s">
        <v>256</v>
      </c>
      <c r="D128" s="12" t="s">
        <v>59</v>
      </c>
      <c r="E128" s="17">
        <v>500000</v>
      </c>
      <c r="F128" s="18">
        <v>467.55</v>
      </c>
      <c r="G128" s="19">
        <v>0.0029</v>
      </c>
      <c r="H128" s="33">
        <v>0.078523</v>
      </c>
      <c r="I128" s="14"/>
      <c r="J128" s="1"/>
    </row>
    <row r="129" spans="1:10" ht="12.75" customHeight="1">
      <c r="A129" s="1"/>
      <c r="B129" s="11" t="s">
        <v>43</v>
      </c>
      <c r="C129" s="12"/>
      <c r="D129" s="12"/>
      <c r="E129" s="12"/>
      <c r="F129" s="21">
        <v>114199.06</v>
      </c>
      <c r="G129" s="22">
        <v>0.7126</v>
      </c>
      <c r="H129" s="23"/>
      <c r="I129" s="24"/>
      <c r="J129" s="1"/>
    </row>
    <row r="130" spans="1:10" ht="12.75" customHeight="1">
      <c r="A130" s="1"/>
      <c r="B130" s="25" t="s">
        <v>257</v>
      </c>
      <c r="C130" s="26"/>
      <c r="D130" s="26"/>
      <c r="E130" s="26"/>
      <c r="F130" s="23" t="s">
        <v>45</v>
      </c>
      <c r="G130" s="23" t="s">
        <v>45</v>
      </c>
      <c r="H130" s="23"/>
      <c r="I130" s="24"/>
      <c r="J130" s="1"/>
    </row>
    <row r="131" spans="1:10" ht="12.75" customHeight="1">
      <c r="A131" s="1"/>
      <c r="B131" s="25" t="s">
        <v>43</v>
      </c>
      <c r="C131" s="26"/>
      <c r="D131" s="26"/>
      <c r="E131" s="26"/>
      <c r="F131" s="23" t="s">
        <v>45</v>
      </c>
      <c r="G131" s="23" t="s">
        <v>45</v>
      </c>
      <c r="H131" s="23"/>
      <c r="I131" s="24"/>
      <c r="J131" s="1"/>
    </row>
    <row r="132" spans="1:10" ht="12.75" customHeight="1">
      <c r="A132" s="1"/>
      <c r="B132" s="25" t="s">
        <v>54</v>
      </c>
      <c r="C132" s="30"/>
      <c r="D132" s="26"/>
      <c r="E132" s="30"/>
      <c r="F132" s="21">
        <v>114199.06</v>
      </c>
      <c r="G132" s="22">
        <v>0.7126</v>
      </c>
      <c r="H132" s="23"/>
      <c r="I132" s="24"/>
      <c r="J132" s="1"/>
    </row>
    <row r="133" spans="1:10" ht="12.75" customHeight="1">
      <c r="A133" s="1"/>
      <c r="B133" s="11" t="s">
        <v>258</v>
      </c>
      <c r="C133" s="12"/>
      <c r="D133" s="12"/>
      <c r="E133" s="12"/>
      <c r="F133" s="12"/>
      <c r="G133" s="12"/>
      <c r="H133" s="13"/>
      <c r="I133" s="14"/>
      <c r="J133" s="1"/>
    </row>
    <row r="134" spans="1:10" ht="12.75" customHeight="1">
      <c r="A134" s="1"/>
      <c r="B134" s="11" t="s">
        <v>259</v>
      </c>
      <c r="C134" s="12"/>
      <c r="D134" s="12"/>
      <c r="E134" s="12"/>
      <c r="F134" s="1"/>
      <c r="G134" s="13"/>
      <c r="H134" s="13"/>
      <c r="I134" s="14"/>
      <c r="J134" s="1"/>
    </row>
    <row r="135" spans="1:10" ht="12.75" customHeight="1">
      <c r="A135" s="15"/>
      <c r="B135" s="16" t="s">
        <v>260</v>
      </c>
      <c r="C135" s="12" t="s">
        <v>261</v>
      </c>
      <c r="D135" s="12" t="s">
        <v>262</v>
      </c>
      <c r="E135" s="17">
        <v>500</v>
      </c>
      <c r="F135" s="18">
        <v>2413.91</v>
      </c>
      <c r="G135" s="19">
        <v>0.0151</v>
      </c>
      <c r="H135" s="33">
        <v>0.077951</v>
      </c>
      <c r="I135" s="14"/>
      <c r="J135" s="1"/>
    </row>
    <row r="136" spans="1:10" ht="12.75" customHeight="1">
      <c r="A136" s="1"/>
      <c r="B136" s="11" t="s">
        <v>43</v>
      </c>
      <c r="C136" s="12"/>
      <c r="D136" s="12"/>
      <c r="E136" s="12"/>
      <c r="F136" s="21">
        <v>2413.91</v>
      </c>
      <c r="G136" s="22">
        <v>0.0151</v>
      </c>
      <c r="H136" s="23"/>
      <c r="I136" s="24"/>
      <c r="J136" s="1"/>
    </row>
    <row r="137" spans="1:10" ht="12.75" customHeight="1">
      <c r="A137" s="1"/>
      <c r="B137" s="25" t="s">
        <v>54</v>
      </c>
      <c r="C137" s="30"/>
      <c r="D137" s="26"/>
      <c r="E137" s="30"/>
      <c r="F137" s="21">
        <v>2413.91</v>
      </c>
      <c r="G137" s="22">
        <v>0.0151</v>
      </c>
      <c r="H137" s="23"/>
      <c r="I137" s="24"/>
      <c r="J137" s="1"/>
    </row>
    <row r="138" spans="1:10" ht="12.75" customHeight="1">
      <c r="A138" s="1"/>
      <c r="B138" s="11" t="s">
        <v>263</v>
      </c>
      <c r="C138" s="12"/>
      <c r="D138" s="12"/>
      <c r="E138" s="12"/>
      <c r="F138" s="12"/>
      <c r="G138" s="12"/>
      <c r="H138" s="13"/>
      <c r="I138" s="14"/>
      <c r="J138" s="1"/>
    </row>
    <row r="139" spans="1:10" ht="12.75" customHeight="1">
      <c r="A139" s="1"/>
      <c r="B139" s="11" t="s">
        <v>264</v>
      </c>
      <c r="C139" s="12"/>
      <c r="D139" s="12"/>
      <c r="E139" s="12"/>
      <c r="F139" s="1"/>
      <c r="G139" s="13"/>
      <c r="H139" s="13"/>
      <c r="I139" s="14"/>
      <c r="J139" s="1"/>
    </row>
    <row r="140" spans="1:10" ht="12.75" customHeight="1">
      <c r="A140" s="15"/>
      <c r="B140" s="16" t="s">
        <v>265</v>
      </c>
      <c r="C140" s="12" t="s">
        <v>266</v>
      </c>
      <c r="D140" s="12"/>
      <c r="E140" s="17">
        <v>2924.154</v>
      </c>
      <c r="F140" s="18">
        <v>292.57</v>
      </c>
      <c r="G140" s="19">
        <v>0.0018</v>
      </c>
      <c r="H140" s="33"/>
      <c r="I140" s="14"/>
      <c r="J140" s="1"/>
    </row>
    <row r="141" spans="1:10" ht="12.75" customHeight="1">
      <c r="A141" s="1"/>
      <c r="B141" s="11" t="s">
        <v>43</v>
      </c>
      <c r="C141" s="12"/>
      <c r="D141" s="12"/>
      <c r="E141" s="12"/>
      <c r="F141" s="21">
        <v>292.57</v>
      </c>
      <c r="G141" s="22">
        <v>0.0018</v>
      </c>
      <c r="H141" s="23"/>
      <c r="I141" s="24"/>
      <c r="J141" s="1"/>
    </row>
    <row r="142" spans="1:10" ht="12.75" customHeight="1">
      <c r="A142" s="1"/>
      <c r="B142" s="11" t="s">
        <v>267</v>
      </c>
      <c r="C142" s="12"/>
      <c r="D142" s="34" t="s">
        <v>268</v>
      </c>
      <c r="E142" s="12"/>
      <c r="F142" s="1"/>
      <c r="G142" s="13"/>
      <c r="H142" s="13"/>
      <c r="I142" s="14"/>
      <c r="J142" s="1"/>
    </row>
    <row r="143" spans="1:10" ht="12.75" customHeight="1">
      <c r="A143" s="15"/>
      <c r="B143" s="16" t="s">
        <v>269</v>
      </c>
      <c r="C143" s="12"/>
      <c r="D143" s="35" t="s">
        <v>270</v>
      </c>
      <c r="E143" s="35"/>
      <c r="F143" s="18">
        <v>150</v>
      </c>
      <c r="G143" s="19">
        <v>0.0009</v>
      </c>
      <c r="H143" s="33">
        <v>0.06090739726</v>
      </c>
      <c r="I143" s="14"/>
      <c r="J143" s="1"/>
    </row>
    <row r="144" spans="1:10" ht="12.75" customHeight="1">
      <c r="A144" s="15"/>
      <c r="B144" s="16" t="s">
        <v>271</v>
      </c>
      <c r="C144" s="12"/>
      <c r="D144" s="35" t="s">
        <v>270</v>
      </c>
      <c r="E144" s="35"/>
      <c r="F144" s="18">
        <v>100</v>
      </c>
      <c r="G144" s="19">
        <v>0.0006</v>
      </c>
      <c r="H144" s="33">
        <v>0.06090739726</v>
      </c>
      <c r="I144" s="14"/>
      <c r="J144" s="1"/>
    </row>
    <row r="145" spans="1:10" ht="12.75" customHeight="1">
      <c r="A145" s="15"/>
      <c r="B145" s="16" t="s">
        <v>272</v>
      </c>
      <c r="C145" s="12"/>
      <c r="D145" s="35" t="s">
        <v>273</v>
      </c>
      <c r="E145" s="35"/>
      <c r="F145" s="18">
        <v>100</v>
      </c>
      <c r="G145" s="19">
        <v>0.0006</v>
      </c>
      <c r="H145" s="33">
        <v>0.06709795068</v>
      </c>
      <c r="I145" s="14"/>
      <c r="J145" s="1"/>
    </row>
    <row r="146" spans="1:10" ht="12.75" customHeight="1">
      <c r="A146" s="15"/>
      <c r="B146" s="16" t="s">
        <v>274</v>
      </c>
      <c r="C146" s="12"/>
      <c r="D146" s="35" t="s">
        <v>273</v>
      </c>
      <c r="E146" s="35"/>
      <c r="F146" s="18">
        <v>100</v>
      </c>
      <c r="G146" s="19">
        <v>0.0006</v>
      </c>
      <c r="H146" s="33">
        <v>0.06845773146</v>
      </c>
      <c r="I146" s="14"/>
      <c r="J146" s="1"/>
    </row>
    <row r="147" spans="1:10" ht="12.75" customHeight="1">
      <c r="A147" s="15"/>
      <c r="B147" s="16" t="s">
        <v>275</v>
      </c>
      <c r="C147" s="12"/>
      <c r="D147" s="35" t="s">
        <v>276</v>
      </c>
      <c r="E147" s="35"/>
      <c r="F147" s="18">
        <v>100</v>
      </c>
      <c r="G147" s="19">
        <v>0.0006</v>
      </c>
      <c r="H147" s="33">
        <v>0.07423807938</v>
      </c>
      <c r="I147" s="14"/>
      <c r="J147" s="1"/>
    </row>
    <row r="148" spans="1:10" ht="12.75" customHeight="1">
      <c r="A148" s="1"/>
      <c r="B148" s="11" t="s">
        <v>43</v>
      </c>
      <c r="C148" s="12"/>
      <c r="D148" s="12"/>
      <c r="E148" s="12"/>
      <c r="F148" s="21">
        <v>550</v>
      </c>
      <c r="G148" s="22">
        <v>0.0033</v>
      </c>
      <c r="H148" s="23"/>
      <c r="I148" s="24"/>
      <c r="J148" s="1"/>
    </row>
    <row r="149" spans="1:10" ht="12.75" customHeight="1">
      <c r="A149" s="1"/>
      <c r="B149" s="25" t="s">
        <v>54</v>
      </c>
      <c r="C149" s="30"/>
      <c r="D149" s="26"/>
      <c r="E149" s="30"/>
      <c r="F149" s="21">
        <v>842.5699999999999</v>
      </c>
      <c r="G149" s="22">
        <v>0.0051</v>
      </c>
      <c r="H149" s="23"/>
      <c r="I149" s="24"/>
      <c r="J149" s="1"/>
    </row>
    <row r="150" spans="1:10" ht="12.75" customHeight="1">
      <c r="A150" s="1"/>
      <c r="B150" s="11" t="s">
        <v>277</v>
      </c>
      <c r="C150" s="12"/>
      <c r="D150" s="12"/>
      <c r="E150" s="12"/>
      <c r="F150" s="12"/>
      <c r="G150" s="12"/>
      <c r="H150" s="13"/>
      <c r="I150" s="14"/>
      <c r="J150" s="1"/>
    </row>
    <row r="151" spans="1:10" ht="12.75" customHeight="1">
      <c r="A151" s="15"/>
      <c r="B151" s="16" t="s">
        <v>278</v>
      </c>
      <c r="C151" s="12"/>
      <c r="D151" s="12"/>
      <c r="E151" s="17"/>
      <c r="F151" s="18">
        <v>8780</v>
      </c>
      <c r="G151" s="19">
        <v>0.0548</v>
      </c>
      <c r="H151" s="33">
        <v>0.06750006601448381</v>
      </c>
      <c r="I151" s="14"/>
      <c r="J151" s="1"/>
    </row>
    <row r="152" spans="1:10" ht="12.75" customHeight="1">
      <c r="A152" s="1"/>
      <c r="B152" s="11" t="s">
        <v>43</v>
      </c>
      <c r="C152" s="12"/>
      <c r="D152" s="12"/>
      <c r="E152" s="12"/>
      <c r="F152" s="21">
        <v>8780</v>
      </c>
      <c r="G152" s="22">
        <v>0.0548</v>
      </c>
      <c r="H152" s="23"/>
      <c r="I152" s="24"/>
      <c r="J152" s="1"/>
    </row>
    <row r="153" spans="1:10" ht="12.75" customHeight="1">
      <c r="A153" s="1"/>
      <c r="B153" s="25" t="s">
        <v>257</v>
      </c>
      <c r="C153" s="26"/>
      <c r="D153" s="26"/>
      <c r="E153" s="26"/>
      <c r="F153" s="23" t="s">
        <v>45</v>
      </c>
      <c r="G153" s="23" t="s">
        <v>45</v>
      </c>
      <c r="H153" s="23"/>
      <c r="I153" s="24"/>
      <c r="J153" s="1"/>
    </row>
    <row r="154" spans="1:10" ht="12.75" customHeight="1">
      <c r="A154" s="1"/>
      <c r="B154" s="25" t="s">
        <v>43</v>
      </c>
      <c r="C154" s="26"/>
      <c r="D154" s="26"/>
      <c r="E154" s="26"/>
      <c r="F154" s="23" t="s">
        <v>45</v>
      </c>
      <c r="G154" s="23" t="s">
        <v>45</v>
      </c>
      <c r="H154" s="23"/>
      <c r="I154" s="24"/>
      <c r="J154" s="1"/>
    </row>
    <row r="155" spans="1:10" ht="12.75" customHeight="1">
      <c r="A155" s="1"/>
      <c r="B155" s="25" t="s">
        <v>54</v>
      </c>
      <c r="C155" s="30"/>
      <c r="D155" s="26"/>
      <c r="E155" s="30"/>
      <c r="F155" s="21">
        <v>8780</v>
      </c>
      <c r="G155" s="22">
        <v>0.0548</v>
      </c>
      <c r="H155" s="23"/>
      <c r="I155" s="24"/>
      <c r="J155" s="1"/>
    </row>
    <row r="156" spans="1:10" ht="12.75" customHeight="1">
      <c r="A156" s="1"/>
      <c r="B156" s="25" t="s">
        <v>279</v>
      </c>
      <c r="C156" s="12"/>
      <c r="D156" s="26"/>
      <c r="E156" s="12"/>
      <c r="F156" s="36">
        <f>17351.26-F26+F168</f>
        <v>2658.705302599998</v>
      </c>
      <c r="G156" s="22">
        <f>10.86%-G26+G168</f>
        <v>0.016942734590422726</v>
      </c>
      <c r="H156" s="23"/>
      <c r="I156" s="24"/>
      <c r="J156" s="1"/>
    </row>
    <row r="157" spans="1:10" ht="12.75" customHeight="1" thickBot="1">
      <c r="A157" s="1"/>
      <c r="B157" s="37" t="s">
        <v>280</v>
      </c>
      <c r="C157" s="38"/>
      <c r="D157" s="38"/>
      <c r="E157" s="38"/>
      <c r="F157" s="39">
        <v>160185.77</v>
      </c>
      <c r="G157" s="40">
        <v>1</v>
      </c>
      <c r="H157" s="41"/>
      <c r="I157" s="42"/>
      <c r="J157" s="1"/>
    </row>
    <row r="158" spans="1:10" ht="12.75" customHeight="1">
      <c r="A158" s="1"/>
      <c r="B158" s="4"/>
      <c r="C158" s="1"/>
      <c r="D158" s="1"/>
      <c r="E158" s="1"/>
      <c r="F158" s="1"/>
      <c r="G158" s="1"/>
      <c r="H158" s="1"/>
      <c r="I158" s="1"/>
      <c r="J158" s="1"/>
    </row>
    <row r="159" spans="1:10" ht="12.75" customHeight="1">
      <c r="A159" s="1"/>
      <c r="B159" s="4"/>
      <c r="C159" s="1"/>
      <c r="D159" s="1"/>
      <c r="E159" s="1"/>
      <c r="F159" s="1"/>
      <c r="G159" s="1"/>
      <c r="H159" s="1"/>
      <c r="I159" s="1"/>
      <c r="J159" s="1"/>
    </row>
    <row r="160" spans="1:9" ht="12.75" customHeight="1" thickBot="1">
      <c r="A160" s="1"/>
      <c r="B160" s="43" t="s">
        <v>281</v>
      </c>
      <c r="C160" s="1"/>
      <c r="D160" s="1"/>
      <c r="E160" s="1"/>
      <c r="F160" s="1"/>
      <c r="G160" s="1"/>
      <c r="H160" s="1"/>
      <c r="I160" s="1"/>
    </row>
    <row r="161" spans="1:8" s="50" customFormat="1" ht="12.75" customHeight="1">
      <c r="A161" s="44"/>
      <c r="B161" s="45" t="s">
        <v>2</v>
      </c>
      <c r="C161" s="46"/>
      <c r="D161" s="46" t="s">
        <v>282</v>
      </c>
      <c r="E161" s="47" t="s">
        <v>5</v>
      </c>
      <c r="F161" s="48" t="s">
        <v>283</v>
      </c>
      <c r="G161" s="47" t="s">
        <v>284</v>
      </c>
      <c r="H161" s="49" t="s">
        <v>285</v>
      </c>
    </row>
    <row r="162" spans="1:9" ht="12.75" customHeight="1">
      <c r="A162" s="1"/>
      <c r="B162" s="11" t="s">
        <v>286</v>
      </c>
      <c r="C162" s="12"/>
      <c r="D162" s="12"/>
      <c r="E162" s="12"/>
      <c r="F162" s="1"/>
      <c r="G162" s="13"/>
      <c r="H162" s="13"/>
      <c r="I162" s="1"/>
    </row>
    <row r="163" spans="1:9" ht="12.75" customHeight="1">
      <c r="A163" s="15"/>
      <c r="B163" s="16" t="s">
        <v>287</v>
      </c>
      <c r="C163" s="12"/>
      <c r="D163" s="51" t="s">
        <v>288</v>
      </c>
      <c r="E163" s="17">
        <v>-149625</v>
      </c>
      <c r="F163" s="18">
        <v>-946.68</v>
      </c>
      <c r="G163" s="19">
        <v>-0.0059</v>
      </c>
      <c r="H163" s="13"/>
      <c r="I163" s="1"/>
    </row>
    <row r="164" spans="1:9" ht="12.75" customHeight="1">
      <c r="A164" s="15"/>
      <c r="B164" s="16" t="s">
        <v>289</v>
      </c>
      <c r="C164" s="12"/>
      <c r="D164" s="51" t="s">
        <v>288</v>
      </c>
      <c r="E164" s="17">
        <v>-94500</v>
      </c>
      <c r="F164" s="18">
        <v>-870.68</v>
      </c>
      <c r="G164" s="19">
        <v>-0.0054</v>
      </c>
      <c r="H164" s="13"/>
      <c r="I164" s="1"/>
    </row>
    <row r="165" spans="1:9" ht="12.75" customHeight="1">
      <c r="A165" s="15"/>
      <c r="B165" s="16" t="s">
        <v>290</v>
      </c>
      <c r="C165" s="12"/>
      <c r="D165" s="51" t="s">
        <v>288</v>
      </c>
      <c r="E165" s="17">
        <v>-13200</v>
      </c>
      <c r="F165" s="18">
        <v>-148.93</v>
      </c>
      <c r="G165" s="19">
        <v>-0.0009</v>
      </c>
      <c r="H165" s="13"/>
      <c r="I165" s="1"/>
    </row>
    <row r="166" spans="1:9" ht="12.75" customHeight="1">
      <c r="A166" s="15"/>
      <c r="B166" s="16" t="s">
        <v>291</v>
      </c>
      <c r="C166" s="12"/>
      <c r="D166" s="51" t="s">
        <v>288</v>
      </c>
      <c r="E166" s="17">
        <v>-75000</v>
      </c>
      <c r="F166" s="18">
        <v>-126.49</v>
      </c>
      <c r="G166" s="19">
        <v>-0.0008</v>
      </c>
      <c r="H166" s="13"/>
      <c r="I166" s="1"/>
    </row>
    <row r="167" spans="1:9" ht="12.75" customHeight="1">
      <c r="A167" s="1"/>
      <c r="B167" s="11" t="s">
        <v>43</v>
      </c>
      <c r="C167" s="12"/>
      <c r="D167" s="12"/>
      <c r="E167" s="12"/>
      <c r="F167" s="21">
        <v>-2092.78</v>
      </c>
      <c r="G167" s="22">
        <v>-0.013</v>
      </c>
      <c r="H167" s="23"/>
      <c r="I167" s="1"/>
    </row>
    <row r="168" spans="1:9" ht="12.75" customHeight="1">
      <c r="A168" s="1"/>
      <c r="B168" s="25" t="s">
        <v>54</v>
      </c>
      <c r="C168" s="30"/>
      <c r="D168" s="26"/>
      <c r="E168" s="30"/>
      <c r="F168" s="21">
        <v>-2092.78</v>
      </c>
      <c r="G168" s="22">
        <v>-0.013</v>
      </c>
      <c r="H168" s="23"/>
      <c r="I168" s="1"/>
    </row>
    <row r="169" spans="1:10" ht="12.75" customHeight="1">
      <c r="A169" s="1"/>
      <c r="B169" s="4"/>
      <c r="C169" s="1"/>
      <c r="D169" s="1"/>
      <c r="E169" s="1"/>
      <c r="F169" s="1"/>
      <c r="G169" s="1"/>
      <c r="H169" s="1"/>
      <c r="I169" s="1"/>
      <c r="J169" s="1"/>
    </row>
    <row r="170" spans="1:10" ht="12.75" customHeight="1" thickBot="1">
      <c r="A170" s="1"/>
      <c r="B170" s="52" t="s">
        <v>292</v>
      </c>
      <c r="C170" s="1"/>
      <c r="D170" s="1"/>
      <c r="E170" s="1"/>
      <c r="F170" s="1"/>
      <c r="G170" s="1"/>
      <c r="H170" s="1"/>
      <c r="I170" s="1"/>
      <c r="J170" s="1"/>
    </row>
    <row r="171" spans="1:10" ht="12.75" customHeight="1">
      <c r="A171" s="1"/>
      <c r="B171" s="53" t="s">
        <v>293</v>
      </c>
      <c r="C171" s="54"/>
      <c r="D171" s="54"/>
      <c r="E171" s="54"/>
      <c r="F171" s="54"/>
      <c r="G171" s="54"/>
      <c r="H171" s="55"/>
      <c r="I171" s="1"/>
      <c r="J171" s="1"/>
    </row>
    <row r="172" spans="1:10" ht="12.75" customHeight="1">
      <c r="A172" s="1"/>
      <c r="B172" s="56" t="s">
        <v>294</v>
      </c>
      <c r="C172" s="1"/>
      <c r="D172" s="1"/>
      <c r="E172" s="1"/>
      <c r="F172" s="1"/>
      <c r="G172" s="1"/>
      <c r="H172" s="57"/>
      <c r="I172" s="1"/>
      <c r="J172" s="1"/>
    </row>
    <row r="173" spans="1:10" ht="12.75" customHeight="1" thickBot="1">
      <c r="A173" s="1"/>
      <c r="B173" s="210" t="s">
        <v>295</v>
      </c>
      <c r="C173" s="211"/>
      <c r="D173" s="211"/>
      <c r="E173" s="58"/>
      <c r="F173" s="58"/>
      <c r="G173" s="58"/>
      <c r="H173" s="59"/>
      <c r="I173" s="1"/>
      <c r="J173" s="1"/>
    </row>
    <row r="174" spans="1:10" ht="12.75" customHeight="1">
      <c r="A174" s="1"/>
      <c r="B174" s="52"/>
      <c r="C174" s="1"/>
      <c r="D174" s="1"/>
      <c r="E174" s="1"/>
      <c r="F174" s="1"/>
      <c r="G174" s="1"/>
      <c r="H174" s="1"/>
      <c r="I174" s="1"/>
      <c r="J174" s="1"/>
    </row>
    <row r="175" spans="1:10" ht="12.75" customHeight="1" thickBot="1">
      <c r="A175" s="1"/>
      <c r="B175" s="52"/>
      <c r="C175" s="1"/>
      <c r="D175" s="1"/>
      <c r="E175" s="1"/>
      <c r="F175" s="1"/>
      <c r="G175" s="1"/>
      <c r="H175" s="1"/>
      <c r="I175" s="1"/>
      <c r="J175" s="1"/>
    </row>
    <row r="176" spans="1:8" s="67" customFormat="1" ht="16.5" customHeight="1">
      <c r="A176" s="60"/>
      <c r="B176" s="61" t="s">
        <v>296</v>
      </c>
      <c r="C176" s="62"/>
      <c r="D176" s="63"/>
      <c r="E176" s="64"/>
      <c r="F176" s="65"/>
      <c r="G176" s="65"/>
      <c r="H176" s="66"/>
    </row>
    <row r="177" spans="1:8" s="67" customFormat="1" ht="16.5" customHeight="1" thickBot="1">
      <c r="A177" s="60"/>
      <c r="B177" s="68" t="s">
        <v>297</v>
      </c>
      <c r="D177" s="69"/>
      <c r="E177" s="69"/>
      <c r="G177" s="70"/>
      <c r="H177" s="71"/>
    </row>
    <row r="178" spans="1:8" s="67" customFormat="1" ht="24" customHeight="1">
      <c r="A178" s="60"/>
      <c r="B178" s="212" t="s">
        <v>298</v>
      </c>
      <c r="C178" s="214" t="s">
        <v>299</v>
      </c>
      <c r="D178" s="72" t="s">
        <v>300</v>
      </c>
      <c r="E178" s="72" t="s">
        <v>300</v>
      </c>
      <c r="F178" s="73" t="s">
        <v>301</v>
      </c>
      <c r="G178" s="70"/>
      <c r="H178" s="71"/>
    </row>
    <row r="179" spans="1:8" s="67" customFormat="1" ht="15.75" customHeight="1">
      <c r="A179" s="60"/>
      <c r="B179" s="213"/>
      <c r="C179" s="215"/>
      <c r="D179" s="74" t="s">
        <v>302</v>
      </c>
      <c r="E179" s="74" t="s">
        <v>303</v>
      </c>
      <c r="F179" s="75" t="s">
        <v>302</v>
      </c>
      <c r="G179" s="70"/>
      <c r="H179" s="71"/>
    </row>
    <row r="180" spans="1:8" s="67" customFormat="1" ht="16.5" customHeight="1" thickBot="1">
      <c r="A180" s="60"/>
      <c r="B180" s="76" t="s">
        <v>45</v>
      </c>
      <c r="C180" s="77" t="s">
        <v>45</v>
      </c>
      <c r="D180" s="77" t="s">
        <v>45</v>
      </c>
      <c r="E180" s="77" t="s">
        <v>45</v>
      </c>
      <c r="F180" s="78" t="s">
        <v>45</v>
      </c>
      <c r="G180" s="70"/>
      <c r="H180" s="71"/>
    </row>
    <row r="181" spans="1:8" s="67" customFormat="1" ht="16.5" customHeight="1">
      <c r="A181" s="60"/>
      <c r="B181" s="79" t="s">
        <v>304</v>
      </c>
      <c r="C181" s="80"/>
      <c r="D181" s="80"/>
      <c r="E181" s="80"/>
      <c r="F181" s="80"/>
      <c r="G181" s="70"/>
      <c r="H181" s="71"/>
    </row>
    <row r="182" spans="1:8" s="67" customFormat="1" ht="16.5" customHeight="1">
      <c r="A182" s="60"/>
      <c r="B182" s="81"/>
      <c r="G182" s="70"/>
      <c r="H182" s="71"/>
    </row>
    <row r="183" spans="1:8" s="67" customFormat="1" ht="16.5" customHeight="1" thickBot="1">
      <c r="A183" s="60"/>
      <c r="B183" s="81" t="s">
        <v>305</v>
      </c>
      <c r="G183" s="70"/>
      <c r="H183" s="71"/>
    </row>
    <row r="184" spans="1:8" s="67" customFormat="1" ht="16.5" customHeight="1">
      <c r="A184" s="60"/>
      <c r="B184" s="82" t="s">
        <v>306</v>
      </c>
      <c r="C184" s="83" t="s">
        <v>307</v>
      </c>
      <c r="D184" s="84" t="s">
        <v>308</v>
      </c>
      <c r="G184" s="70"/>
      <c r="H184" s="71"/>
    </row>
    <row r="185" spans="1:8" s="67" customFormat="1" ht="16.5" customHeight="1">
      <c r="A185" s="60"/>
      <c r="B185" s="85" t="s">
        <v>309</v>
      </c>
      <c r="C185" s="86"/>
      <c r="D185" s="87"/>
      <c r="G185" s="70"/>
      <c r="H185" s="71"/>
    </row>
    <row r="186" spans="1:8" s="67" customFormat="1" ht="16.5" customHeight="1">
      <c r="A186" s="60"/>
      <c r="B186" s="85" t="s">
        <v>310</v>
      </c>
      <c r="C186" s="87">
        <v>12.3452</v>
      </c>
      <c r="D186" s="87">
        <v>12.3391</v>
      </c>
      <c r="G186" s="70"/>
      <c r="H186" s="71"/>
    </row>
    <row r="187" spans="1:8" s="67" customFormat="1" ht="16.5" customHeight="1">
      <c r="A187" s="60"/>
      <c r="B187" s="85" t="s">
        <v>311</v>
      </c>
      <c r="C187" s="87">
        <v>10.3752</v>
      </c>
      <c r="D187" s="87">
        <v>10.1614</v>
      </c>
      <c r="G187" s="88"/>
      <c r="H187" s="71"/>
    </row>
    <row r="188" spans="1:8" s="67" customFormat="1" ht="16.5" customHeight="1">
      <c r="A188" s="60"/>
      <c r="B188" s="85" t="s">
        <v>312</v>
      </c>
      <c r="C188" s="87"/>
      <c r="D188" s="87"/>
      <c r="G188" s="70"/>
      <c r="H188" s="71"/>
    </row>
    <row r="189" spans="1:8" s="67" customFormat="1" ht="16.5" customHeight="1">
      <c r="A189" s="60"/>
      <c r="B189" s="85" t="s">
        <v>313</v>
      </c>
      <c r="C189" s="87">
        <v>12.2589</v>
      </c>
      <c r="D189" s="87">
        <v>12.2497</v>
      </c>
      <c r="G189" s="88"/>
      <c r="H189" s="71"/>
    </row>
    <row r="190" spans="1:8" s="67" customFormat="1" ht="16.5" customHeight="1" thickBot="1">
      <c r="A190" s="60"/>
      <c r="B190" s="89" t="s">
        <v>314</v>
      </c>
      <c r="C190" s="90">
        <v>10.4502</v>
      </c>
      <c r="D190" s="90">
        <v>10.229</v>
      </c>
      <c r="G190" s="88"/>
      <c r="H190" s="71"/>
    </row>
    <row r="191" spans="1:8" s="67" customFormat="1" ht="16.5" customHeight="1">
      <c r="A191" s="60"/>
      <c r="B191" s="68"/>
      <c r="G191" s="70"/>
      <c r="H191" s="71"/>
    </row>
    <row r="192" spans="1:8" s="67" customFormat="1" ht="16.5" customHeight="1">
      <c r="A192" s="60"/>
      <c r="B192" s="81" t="s">
        <v>315</v>
      </c>
      <c r="C192" s="91"/>
      <c r="D192" s="91"/>
      <c r="E192" s="91"/>
      <c r="G192" s="70"/>
      <c r="H192" s="71"/>
    </row>
    <row r="193" spans="1:8" s="67" customFormat="1" ht="16.5" customHeight="1">
      <c r="A193" s="60"/>
      <c r="B193" s="81"/>
      <c r="C193" s="91"/>
      <c r="D193" s="91"/>
      <c r="E193" s="91"/>
      <c r="G193" s="70"/>
      <c r="H193" s="71"/>
    </row>
    <row r="194" spans="1:8" s="67" customFormat="1" ht="24" customHeight="1">
      <c r="A194" s="60"/>
      <c r="B194" s="92" t="s">
        <v>316</v>
      </c>
      <c r="C194" s="93" t="s">
        <v>317</v>
      </c>
      <c r="D194" s="93" t="s">
        <v>318</v>
      </c>
      <c r="E194" s="93" t="s">
        <v>319</v>
      </c>
      <c r="G194" s="70"/>
      <c r="H194" s="71"/>
    </row>
    <row r="195" spans="1:8" s="67" customFormat="1" ht="24" customHeight="1">
      <c r="A195" s="60"/>
      <c r="B195" s="94" t="s">
        <v>320</v>
      </c>
      <c r="C195" s="95" t="s">
        <v>321</v>
      </c>
      <c r="D195" s="96">
        <v>0.2086447</v>
      </c>
      <c r="E195" s="96">
        <v>0.2086447</v>
      </c>
      <c r="G195" s="70"/>
      <c r="H195" s="71"/>
    </row>
    <row r="196" spans="1:8" s="67" customFormat="1" ht="24" customHeight="1">
      <c r="A196" s="60"/>
      <c r="B196" s="94" t="s">
        <v>320</v>
      </c>
      <c r="C196" s="95" t="s">
        <v>322</v>
      </c>
      <c r="D196" s="96">
        <v>0.2132362</v>
      </c>
      <c r="E196" s="96">
        <v>0.2132362</v>
      </c>
      <c r="G196" s="70"/>
      <c r="H196" s="71"/>
    </row>
    <row r="197" spans="1:8" s="67" customFormat="1" ht="24" customHeight="1">
      <c r="A197" s="60"/>
      <c r="B197" s="97"/>
      <c r="C197" s="98"/>
      <c r="D197" s="99"/>
      <c r="E197" s="99"/>
      <c r="G197" s="70"/>
      <c r="H197" s="71"/>
    </row>
    <row r="198" spans="1:8" s="67" customFormat="1" ht="27" customHeight="1">
      <c r="A198" s="60"/>
      <c r="B198" s="216" t="s">
        <v>323</v>
      </c>
      <c r="C198" s="217"/>
      <c r="D198" s="217"/>
      <c r="E198" s="217"/>
      <c r="F198" s="217"/>
      <c r="G198" s="217"/>
      <c r="H198" s="218"/>
    </row>
    <row r="199" spans="1:8" s="67" customFormat="1" ht="12.75">
      <c r="A199" s="60"/>
      <c r="B199" s="97"/>
      <c r="C199" s="98"/>
      <c r="D199" s="99"/>
      <c r="E199" s="99"/>
      <c r="G199" s="70"/>
      <c r="H199" s="71"/>
    </row>
    <row r="200" spans="1:8" s="67" customFormat="1" ht="16.5" customHeight="1">
      <c r="A200" s="60"/>
      <c r="B200" s="81" t="s">
        <v>324</v>
      </c>
      <c r="C200" s="91"/>
      <c r="D200" s="2"/>
      <c r="E200" s="91"/>
      <c r="G200" s="70"/>
      <c r="H200" s="71"/>
    </row>
    <row r="201" spans="1:8" s="67" customFormat="1" ht="16.5" customHeight="1">
      <c r="A201" s="60"/>
      <c r="B201" s="81"/>
      <c r="C201" s="91"/>
      <c r="D201" s="2"/>
      <c r="E201" s="91"/>
      <c r="G201" s="70"/>
      <c r="H201" s="71"/>
    </row>
    <row r="202" spans="1:8" s="67" customFormat="1" ht="16.5" customHeight="1">
      <c r="A202" s="60"/>
      <c r="B202" s="81" t="s">
        <v>325</v>
      </c>
      <c r="C202" s="91"/>
      <c r="D202" s="2"/>
      <c r="E202" s="91"/>
      <c r="G202" s="70"/>
      <c r="H202" s="71"/>
    </row>
    <row r="203" spans="1:8" s="67" customFormat="1" ht="16.5" customHeight="1">
      <c r="A203" s="60"/>
      <c r="B203" s="100" t="s">
        <v>326</v>
      </c>
      <c r="C203" s="91"/>
      <c r="D203" s="2"/>
      <c r="E203" s="91"/>
      <c r="G203" s="70"/>
      <c r="H203" s="71"/>
    </row>
    <row r="204" spans="1:8" s="67" customFormat="1" ht="16.5" customHeight="1">
      <c r="A204" s="60"/>
      <c r="B204" s="100"/>
      <c r="C204" s="91"/>
      <c r="D204" s="2"/>
      <c r="E204" s="2"/>
      <c r="G204" s="70"/>
      <c r="H204" s="71"/>
    </row>
    <row r="205" spans="1:8" s="67" customFormat="1" ht="16.5" customHeight="1">
      <c r="A205" s="60"/>
      <c r="B205" s="81" t="s">
        <v>327</v>
      </c>
      <c r="C205" s="91"/>
      <c r="D205" s="2"/>
      <c r="E205" s="2"/>
      <c r="G205" s="70"/>
      <c r="H205" s="71"/>
    </row>
    <row r="206" spans="1:8" s="67" customFormat="1" ht="16.5" customHeight="1">
      <c r="A206" s="60"/>
      <c r="B206" s="81"/>
      <c r="C206" s="91"/>
      <c r="D206" s="2"/>
      <c r="E206" s="2"/>
      <c r="G206" s="70"/>
      <c r="H206" s="71"/>
    </row>
    <row r="207" spans="1:8" s="67" customFormat="1" ht="16.5" customHeight="1">
      <c r="A207" s="60"/>
      <c r="B207" s="81" t="s">
        <v>328</v>
      </c>
      <c r="C207" s="91"/>
      <c r="D207" s="2"/>
      <c r="E207" s="2"/>
      <c r="G207" s="70"/>
      <c r="H207" s="71"/>
    </row>
    <row r="208" spans="1:8" s="67" customFormat="1" ht="16.5" customHeight="1">
      <c r="A208" s="60"/>
      <c r="B208" s="101"/>
      <c r="C208" s="91"/>
      <c r="D208" s="91"/>
      <c r="E208" s="2"/>
      <c r="G208" s="70"/>
      <c r="H208" s="71"/>
    </row>
    <row r="209" spans="1:8" s="67" customFormat="1" ht="16.5" customHeight="1">
      <c r="A209" s="60"/>
      <c r="B209" s="81" t="s">
        <v>329</v>
      </c>
      <c r="C209" s="91"/>
      <c r="D209" s="91"/>
      <c r="E209" s="91"/>
      <c r="G209" s="70"/>
      <c r="H209" s="71"/>
    </row>
    <row r="210" spans="1:8" s="67" customFormat="1" ht="16.5" customHeight="1">
      <c r="A210" s="60"/>
      <c r="B210" s="81"/>
      <c r="C210" s="91"/>
      <c r="D210" s="91"/>
      <c r="E210" s="91"/>
      <c r="G210" s="70"/>
      <c r="H210" s="71"/>
    </row>
    <row r="211" spans="1:8" s="67" customFormat="1" ht="16.5" customHeight="1">
      <c r="A211" s="60"/>
      <c r="B211" s="81" t="s">
        <v>330</v>
      </c>
      <c r="C211" s="91"/>
      <c r="D211" s="91"/>
      <c r="E211" s="91"/>
      <c r="G211" s="70"/>
      <c r="H211" s="71"/>
    </row>
    <row r="212" spans="1:8" s="67" customFormat="1" ht="16.5" customHeight="1">
      <c r="A212" s="60"/>
      <c r="B212" s="81"/>
      <c r="C212" s="91"/>
      <c r="D212" s="91"/>
      <c r="E212" s="91"/>
      <c r="G212" s="70"/>
      <c r="H212" s="71"/>
    </row>
    <row r="213" spans="1:8" s="67" customFormat="1" ht="16.5" customHeight="1" thickBot="1">
      <c r="A213" s="60"/>
      <c r="B213" s="81" t="s">
        <v>331</v>
      </c>
      <c r="C213" s="91"/>
      <c r="D213" s="91"/>
      <c r="E213" s="91"/>
      <c r="G213" s="2"/>
      <c r="H213" s="71"/>
    </row>
    <row r="214" spans="1:8" s="67" customFormat="1" ht="16.5" customHeight="1">
      <c r="A214" s="60"/>
      <c r="B214" s="102" t="s">
        <v>332</v>
      </c>
      <c r="C214" s="103"/>
      <c r="D214" s="103"/>
      <c r="E214" s="103"/>
      <c r="F214" s="104">
        <v>0</v>
      </c>
      <c r="G214" s="2"/>
      <c r="H214" s="71"/>
    </row>
    <row r="215" spans="1:8" s="67" customFormat="1" ht="16.5" customHeight="1">
      <c r="A215" s="60"/>
      <c r="B215" s="105" t="s">
        <v>333</v>
      </c>
      <c r="C215" s="106"/>
      <c r="D215" s="106"/>
      <c r="E215" s="106"/>
      <c r="F215" s="107">
        <f>71.26-F218</f>
        <v>70.33</v>
      </c>
      <c r="G215" s="2"/>
      <c r="H215" s="71"/>
    </row>
    <row r="216" spans="1:8" s="67" customFormat="1" ht="16.5" customHeight="1">
      <c r="A216" s="60"/>
      <c r="B216" s="105" t="s">
        <v>334</v>
      </c>
      <c r="C216" s="106"/>
      <c r="D216" s="106"/>
      <c r="E216" s="106"/>
      <c r="F216" s="107">
        <v>1.51</v>
      </c>
      <c r="G216" s="2"/>
      <c r="H216" s="71"/>
    </row>
    <row r="217" spans="1:8" s="67" customFormat="1" ht="16.5" customHeight="1">
      <c r="A217" s="60"/>
      <c r="B217" s="105" t="s">
        <v>335</v>
      </c>
      <c r="C217" s="106"/>
      <c r="D217" s="106"/>
      <c r="E217" s="106"/>
      <c r="F217" s="107">
        <f>(G19+G26)*100</f>
        <v>19.545726540957727</v>
      </c>
      <c r="G217" s="108"/>
      <c r="H217" s="71"/>
    </row>
    <row r="218" spans="1:8" s="67" customFormat="1" ht="16.5" customHeight="1">
      <c r="A218" s="60"/>
      <c r="B218" s="105" t="s">
        <v>336</v>
      </c>
      <c r="C218" s="106"/>
      <c r="D218" s="106"/>
      <c r="E218" s="106"/>
      <c r="F218" s="107">
        <v>0.93</v>
      </c>
      <c r="G218" s="109"/>
      <c r="H218" s="71"/>
    </row>
    <row r="219" spans="1:8" s="67" customFormat="1" ht="16.5" customHeight="1" thickBot="1">
      <c r="A219" s="60"/>
      <c r="B219" s="110" t="s">
        <v>337</v>
      </c>
      <c r="C219" s="111"/>
      <c r="D219" s="111"/>
      <c r="E219" s="111"/>
      <c r="F219" s="112">
        <f>(G149+G152+G156)*100</f>
        <v>7.684273459042274</v>
      </c>
      <c r="G219" s="109"/>
      <c r="H219" s="71"/>
    </row>
    <row r="220" spans="1:8" s="67" customFormat="1" ht="16.5" customHeight="1">
      <c r="A220" s="60"/>
      <c r="B220" s="81"/>
      <c r="C220" s="91"/>
      <c r="D220" s="91"/>
      <c r="E220" s="91"/>
      <c r="F220" s="113"/>
      <c r="G220" s="70"/>
      <c r="H220" s="71"/>
    </row>
    <row r="221" spans="1:8" s="67" customFormat="1" ht="16.5" customHeight="1">
      <c r="A221" s="60"/>
      <c r="B221" s="81"/>
      <c r="C221" s="91"/>
      <c r="D221" s="91"/>
      <c r="E221" s="91"/>
      <c r="G221" s="70"/>
      <c r="H221" s="71"/>
    </row>
    <row r="222" spans="1:8" s="67" customFormat="1" ht="16.5" customHeight="1">
      <c r="A222" s="60"/>
      <c r="B222" s="81" t="s">
        <v>338</v>
      </c>
      <c r="C222" s="91"/>
      <c r="D222" s="91"/>
      <c r="E222" s="91"/>
      <c r="G222" s="70"/>
      <c r="H222" s="71"/>
    </row>
    <row r="223" spans="1:8" s="67" customFormat="1" ht="16.5" customHeight="1">
      <c r="A223" s="60"/>
      <c r="B223" s="105" t="s">
        <v>339</v>
      </c>
      <c r="C223" s="114"/>
      <c r="D223" s="114"/>
      <c r="E223" s="114"/>
      <c r="F223" s="115">
        <f>F214+F215</f>
        <v>70.33</v>
      </c>
      <c r="G223" s="116"/>
      <c r="H223" s="71"/>
    </row>
    <row r="224" spans="1:8" s="67" customFormat="1" ht="16.5" customHeight="1">
      <c r="A224" s="60"/>
      <c r="B224" s="105" t="s">
        <v>340</v>
      </c>
      <c r="C224" s="114"/>
      <c r="D224" s="114"/>
      <c r="E224" s="114"/>
      <c r="F224" s="115">
        <f>F218</f>
        <v>0.93</v>
      </c>
      <c r="G224" s="116"/>
      <c r="H224" s="71"/>
    </row>
    <row r="225" spans="1:8" s="67" customFormat="1" ht="16.5" customHeight="1">
      <c r="A225" s="60"/>
      <c r="B225" s="105" t="s">
        <v>341</v>
      </c>
      <c r="C225" s="114"/>
      <c r="D225" s="114"/>
      <c r="E225" s="114"/>
      <c r="F225" s="115">
        <f>F217</f>
        <v>19.545726540957727</v>
      </c>
      <c r="G225" s="117"/>
      <c r="H225" s="71"/>
    </row>
    <row r="226" spans="1:8" s="67" customFormat="1" ht="16.5" customHeight="1">
      <c r="A226" s="60"/>
      <c r="B226" s="105" t="s">
        <v>342</v>
      </c>
      <c r="C226" s="114"/>
      <c r="D226" s="114"/>
      <c r="E226" s="114"/>
      <c r="F226" s="115">
        <f>F216</f>
        <v>1.51</v>
      </c>
      <c r="G226" s="117"/>
      <c r="H226" s="71"/>
    </row>
    <row r="227" spans="1:8" s="67" customFormat="1" ht="16.5" customHeight="1">
      <c r="A227" s="60"/>
      <c r="B227" s="105" t="s">
        <v>337</v>
      </c>
      <c r="C227" s="114"/>
      <c r="D227" s="114"/>
      <c r="E227" s="114"/>
      <c r="F227" s="115">
        <f>F219</f>
        <v>7.684273459042274</v>
      </c>
      <c r="G227" s="116"/>
      <c r="H227" s="222"/>
    </row>
    <row r="228" spans="1:8" s="67" customFormat="1" ht="16.5" customHeight="1">
      <c r="A228" s="60"/>
      <c r="B228" s="81"/>
      <c r="C228" s="118"/>
      <c r="D228" s="118"/>
      <c r="E228" s="118"/>
      <c r="F228" s="119"/>
      <c r="G228" s="70"/>
      <c r="H228" s="71"/>
    </row>
    <row r="229" spans="1:8" s="67" customFormat="1" ht="16.5" customHeight="1">
      <c r="A229" s="60"/>
      <c r="B229" s="81" t="s">
        <v>343</v>
      </c>
      <c r="C229" s="118"/>
      <c r="D229" s="118"/>
      <c r="E229" s="118"/>
      <c r="F229" s="120"/>
      <c r="G229" s="70"/>
      <c r="H229" s="71"/>
    </row>
    <row r="230" spans="1:8" s="67" customFormat="1" ht="16.5" customHeight="1" thickBot="1">
      <c r="A230" s="60"/>
      <c r="B230" s="121"/>
      <c r="C230" s="122"/>
      <c r="D230" s="122"/>
      <c r="E230" s="123"/>
      <c r="F230" s="124"/>
      <c r="G230" s="123"/>
      <c r="H230" s="125"/>
    </row>
    <row r="231" spans="1:8" s="67" customFormat="1" ht="16.5" customHeight="1">
      <c r="A231" s="60"/>
      <c r="B231" s="126" t="s">
        <v>344</v>
      </c>
      <c r="C231" s="127"/>
      <c r="D231" s="127"/>
      <c r="E231" s="127"/>
      <c r="F231" s="128"/>
      <c r="G231" s="129"/>
      <c r="H231" s="66"/>
    </row>
    <row r="232" spans="1:8" s="67" customFormat="1" ht="16.5" customHeight="1">
      <c r="A232" s="60"/>
      <c r="B232" s="81"/>
      <c r="C232" s="118"/>
      <c r="D232" s="118"/>
      <c r="E232" s="118"/>
      <c r="F232" s="120"/>
      <c r="G232" s="70"/>
      <c r="H232" s="71"/>
    </row>
    <row r="233" spans="1:8" s="67" customFormat="1" ht="16.5" customHeight="1">
      <c r="A233" s="60"/>
      <c r="B233" s="130" t="s">
        <v>345</v>
      </c>
      <c r="C233" s="131"/>
      <c r="D233" s="131"/>
      <c r="E233" s="131"/>
      <c r="F233" s="132"/>
      <c r="G233" s="70"/>
      <c r="H233" s="71"/>
    </row>
    <row r="234" spans="1:8" s="67" customFormat="1" ht="61.5" customHeight="1">
      <c r="A234" s="60"/>
      <c r="B234" s="133" t="s">
        <v>346</v>
      </c>
      <c r="C234" s="134" t="s">
        <v>347</v>
      </c>
      <c r="D234" s="134" t="s">
        <v>282</v>
      </c>
      <c r="E234" s="134" t="s">
        <v>348</v>
      </c>
      <c r="F234" s="134" t="s">
        <v>349</v>
      </c>
      <c r="G234" s="134" t="s">
        <v>350</v>
      </c>
      <c r="H234" s="71"/>
    </row>
    <row r="235" spans="1:8" s="67" customFormat="1" ht="16.5" customHeight="1">
      <c r="A235" s="60"/>
      <c r="B235" s="135" t="s">
        <v>40</v>
      </c>
      <c r="C235" s="136">
        <v>45260</v>
      </c>
      <c r="D235" s="51" t="s">
        <v>288</v>
      </c>
      <c r="E235" s="115">
        <v>166.6</v>
      </c>
      <c r="F235" s="115">
        <v>168.65</v>
      </c>
      <c r="G235" s="219">
        <v>391.63</v>
      </c>
      <c r="H235" s="71"/>
    </row>
    <row r="236" spans="1:8" s="67" customFormat="1" ht="16.5" customHeight="1">
      <c r="A236" s="60"/>
      <c r="B236" s="135" t="s">
        <v>34</v>
      </c>
      <c r="C236" s="136">
        <v>45260</v>
      </c>
      <c r="D236" s="51" t="s">
        <v>288</v>
      </c>
      <c r="E236" s="115">
        <v>926.3744118518518</v>
      </c>
      <c r="F236" s="115">
        <v>921.35</v>
      </c>
      <c r="G236" s="220"/>
      <c r="H236" s="71"/>
    </row>
    <row r="237" spans="1:8" s="67" customFormat="1" ht="16.5" customHeight="1">
      <c r="A237" s="60"/>
      <c r="B237" s="135" t="s">
        <v>32</v>
      </c>
      <c r="C237" s="136">
        <v>45260</v>
      </c>
      <c r="D237" s="51" t="s">
        <v>288</v>
      </c>
      <c r="E237" s="115">
        <v>649.119505764411</v>
      </c>
      <c r="F237" s="115">
        <v>632.7</v>
      </c>
      <c r="G237" s="220"/>
      <c r="H237" s="71"/>
    </row>
    <row r="238" spans="1:8" s="67" customFormat="1" ht="16.5" customHeight="1">
      <c r="A238" s="60"/>
      <c r="B238" s="135" t="s">
        <v>37</v>
      </c>
      <c r="C238" s="136">
        <v>45260</v>
      </c>
      <c r="D238" s="51" t="s">
        <v>288</v>
      </c>
      <c r="E238" s="115">
        <v>1134.4795318181818</v>
      </c>
      <c r="F238" s="115">
        <v>1128.25</v>
      </c>
      <c r="G238" s="221"/>
      <c r="H238" s="71"/>
    </row>
    <row r="239" spans="1:8" s="67" customFormat="1" ht="16.5" customHeight="1">
      <c r="A239" s="60"/>
      <c r="B239" s="135" t="s">
        <v>351</v>
      </c>
      <c r="C239" s="137"/>
      <c r="D239" s="137"/>
      <c r="E239" s="138"/>
      <c r="F239" s="138"/>
      <c r="G239" s="139"/>
      <c r="H239" s="71"/>
    </row>
    <row r="240" spans="1:8" s="67" customFormat="1" ht="16.5" customHeight="1">
      <c r="A240" s="60"/>
      <c r="B240" s="100"/>
      <c r="E240" s="140"/>
      <c r="F240" s="140"/>
      <c r="G240" s="141"/>
      <c r="H240" s="71"/>
    </row>
    <row r="241" spans="2:8" s="142" customFormat="1" ht="12.75">
      <c r="B241" s="143" t="s">
        <v>352</v>
      </c>
      <c r="C241" s="144"/>
      <c r="D241" s="145"/>
      <c r="E241" s="67"/>
      <c r="F241" s="67"/>
      <c r="G241" s="67"/>
      <c r="H241" s="146"/>
    </row>
    <row r="242" spans="2:8" s="142" customFormat="1" ht="12.75">
      <c r="B242" s="203" t="s">
        <v>353</v>
      </c>
      <c r="C242" s="204"/>
      <c r="D242" s="205"/>
      <c r="E242" s="147">
        <v>0</v>
      </c>
      <c r="F242" s="67"/>
      <c r="G242" s="67"/>
      <c r="H242" s="146"/>
    </row>
    <row r="243" spans="2:8" s="142" customFormat="1" ht="12.75">
      <c r="B243" s="203" t="s">
        <v>354</v>
      </c>
      <c r="C243" s="204"/>
      <c r="D243" s="205"/>
      <c r="E243" s="147">
        <v>277</v>
      </c>
      <c r="F243" s="141"/>
      <c r="G243" s="141"/>
      <c r="H243" s="146"/>
    </row>
    <row r="244" spans="2:8" s="142" customFormat="1" ht="12.75">
      <c r="B244" s="203" t="s">
        <v>355</v>
      </c>
      <c r="C244" s="204"/>
      <c r="D244" s="205"/>
      <c r="E244" s="147">
        <v>0</v>
      </c>
      <c r="F244" s="141"/>
      <c r="G244" s="141"/>
      <c r="H244" s="146"/>
    </row>
    <row r="245" spans="2:8" s="142" customFormat="1" ht="12.75">
      <c r="B245" s="203" t="s">
        <v>356</v>
      </c>
      <c r="C245" s="204"/>
      <c r="D245" s="205"/>
      <c r="E245" s="147">
        <v>0</v>
      </c>
      <c r="F245" s="141"/>
      <c r="G245" s="141"/>
      <c r="H245" s="146"/>
    </row>
    <row r="246" spans="2:8" s="142" customFormat="1" ht="12.75">
      <c r="B246" s="203" t="s">
        <v>357</v>
      </c>
      <c r="C246" s="204"/>
      <c r="D246" s="205"/>
      <c r="E246" s="147">
        <v>0</v>
      </c>
      <c r="F246" s="141"/>
      <c r="G246" s="141"/>
      <c r="H246" s="146"/>
    </row>
    <row r="247" spans="2:8" s="142" customFormat="1" ht="12.75">
      <c r="B247" s="203" t="s">
        <v>358</v>
      </c>
      <c r="C247" s="204"/>
      <c r="D247" s="205"/>
      <c r="E247" s="147">
        <v>210853136.57</v>
      </c>
      <c r="F247" s="141"/>
      <c r="G247" s="141"/>
      <c r="H247" s="146"/>
    </row>
    <row r="248" spans="2:10" s="142" customFormat="1" ht="12.75">
      <c r="B248" s="203" t="s">
        <v>359</v>
      </c>
      <c r="C248" s="204"/>
      <c r="D248" s="205"/>
      <c r="E248" s="147">
        <v>0</v>
      </c>
      <c r="F248" s="141"/>
      <c r="G248" s="141"/>
      <c r="H248" s="146"/>
      <c r="J248" s="148"/>
    </row>
    <row r="249" spans="2:10" s="142" customFormat="1" ht="12.75">
      <c r="B249" s="203" t="s">
        <v>360</v>
      </c>
      <c r="C249" s="204"/>
      <c r="D249" s="205"/>
      <c r="E249" s="147">
        <v>0</v>
      </c>
      <c r="F249" s="141"/>
      <c r="G249" s="149"/>
      <c r="H249" s="146"/>
      <c r="J249" s="150"/>
    </row>
    <row r="250" spans="2:10" s="142" customFormat="1" ht="12.75">
      <c r="B250" s="203" t="s">
        <v>361</v>
      </c>
      <c r="C250" s="204"/>
      <c r="D250" s="205"/>
      <c r="E250" s="147">
        <v>3577900.4899999998</v>
      </c>
      <c r="F250" s="141"/>
      <c r="G250" s="151"/>
      <c r="H250" s="146"/>
      <c r="J250" s="150"/>
    </row>
    <row r="251" spans="2:8" s="142" customFormat="1" ht="12.75">
      <c r="B251" s="152" t="s">
        <v>362</v>
      </c>
      <c r="C251" s="153"/>
      <c r="D251" s="153"/>
      <c r="E251" s="140"/>
      <c r="F251" s="141"/>
      <c r="G251" s="141"/>
      <c r="H251" s="146"/>
    </row>
    <row r="252" spans="1:8" s="67" customFormat="1" ht="16.5" customHeight="1">
      <c r="A252" s="60"/>
      <c r="B252" s="100"/>
      <c r="E252" s="140"/>
      <c r="F252" s="140"/>
      <c r="G252" s="141"/>
      <c r="H252" s="71"/>
    </row>
    <row r="253" spans="1:8" s="67" customFormat="1" ht="16.5" customHeight="1">
      <c r="A253" s="60"/>
      <c r="B253" s="143" t="s">
        <v>363</v>
      </c>
      <c r="C253" s="144"/>
      <c r="D253" s="144"/>
      <c r="H253" s="71"/>
    </row>
    <row r="254" spans="1:8" s="67" customFormat="1" ht="16.5" customHeight="1">
      <c r="A254" s="60"/>
      <c r="B254" s="68"/>
      <c r="F254" s="154"/>
      <c r="G254" s="154"/>
      <c r="H254" s="71"/>
    </row>
    <row r="255" spans="1:8" s="67" customFormat="1" ht="16.5" customHeight="1">
      <c r="A255" s="60"/>
      <c r="B255" s="143" t="s">
        <v>364</v>
      </c>
      <c r="C255" s="144"/>
      <c r="D255" s="144"/>
      <c r="F255" s="155"/>
      <c r="G255" s="154"/>
      <c r="H255" s="71"/>
    </row>
    <row r="256" spans="1:8" s="67" customFormat="1" ht="16.5" customHeight="1">
      <c r="A256" s="60"/>
      <c r="B256" s="152"/>
      <c r="C256" s="153"/>
      <c r="D256" s="153"/>
      <c r="H256" s="71"/>
    </row>
    <row r="257" spans="1:8" s="67" customFormat="1" ht="16.5" customHeight="1">
      <c r="A257" s="60"/>
      <c r="B257" s="143" t="s">
        <v>365</v>
      </c>
      <c r="C257" s="144"/>
      <c r="D257" s="144"/>
      <c r="F257" s="155"/>
      <c r="H257" s="71"/>
    </row>
    <row r="258" spans="1:8" s="67" customFormat="1" ht="27.75" customHeight="1" hidden="1">
      <c r="A258" s="60"/>
      <c r="B258" s="133" t="s">
        <v>346</v>
      </c>
      <c r="C258" s="134" t="s">
        <v>366</v>
      </c>
      <c r="D258" s="134" t="s">
        <v>367</v>
      </c>
      <c r="E258" s="156" t="s">
        <v>368</v>
      </c>
      <c r="F258" s="156" t="s">
        <v>369</v>
      </c>
      <c r="H258" s="71"/>
    </row>
    <row r="259" spans="1:8" s="67" customFormat="1" ht="16.5" customHeight="1" hidden="1">
      <c r="A259" s="60"/>
      <c r="B259" s="135" t="s">
        <v>19</v>
      </c>
      <c r="C259" s="136" t="s">
        <v>370</v>
      </c>
      <c r="D259" s="51"/>
      <c r="E259" s="115"/>
      <c r="F259" s="115"/>
      <c r="H259" s="71"/>
    </row>
    <row r="260" spans="1:8" s="67" customFormat="1" ht="16.5" customHeight="1" hidden="1">
      <c r="A260" s="60"/>
      <c r="B260" s="135" t="s">
        <v>13</v>
      </c>
      <c r="C260" s="136" t="s">
        <v>370</v>
      </c>
      <c r="D260" s="51"/>
      <c r="E260" s="115"/>
      <c r="F260" s="115"/>
      <c r="H260" s="71"/>
    </row>
    <row r="261" spans="1:8" s="67" customFormat="1" ht="16.5" customHeight="1" hidden="1">
      <c r="A261" s="60"/>
      <c r="B261" s="203" t="s">
        <v>371</v>
      </c>
      <c r="C261" s="204"/>
      <c r="D261" s="204"/>
      <c r="E261" s="204"/>
      <c r="F261" s="205"/>
      <c r="H261" s="71"/>
    </row>
    <row r="262" spans="1:8" s="67" customFormat="1" ht="16.5" customHeight="1">
      <c r="A262" s="60"/>
      <c r="B262" s="157"/>
      <c r="C262" s="158"/>
      <c r="D262" s="158"/>
      <c r="E262" s="158"/>
      <c r="F262" s="158"/>
      <c r="H262" s="71"/>
    </row>
    <row r="263" spans="1:8" s="67" customFormat="1" ht="16.5" customHeight="1">
      <c r="A263" s="60"/>
      <c r="B263" s="159" t="s">
        <v>372</v>
      </c>
      <c r="C263" s="160"/>
      <c r="D263" s="160"/>
      <c r="E263" s="161"/>
      <c r="F263" s="161"/>
      <c r="H263" s="71"/>
    </row>
    <row r="264" spans="1:8" s="67" customFormat="1" ht="16.5" customHeight="1">
      <c r="A264" s="60"/>
      <c r="B264" s="162" t="s">
        <v>373</v>
      </c>
      <c r="C264" s="163"/>
      <c r="D264" s="163"/>
      <c r="E264" s="137">
        <v>174</v>
      </c>
      <c r="H264" s="71"/>
    </row>
    <row r="265" spans="1:8" s="67" customFormat="1" ht="16.5" customHeight="1">
      <c r="A265" s="60"/>
      <c r="B265" s="162" t="s">
        <v>374</v>
      </c>
      <c r="C265" s="163"/>
      <c r="D265" s="163"/>
      <c r="E265" s="164">
        <v>167067000</v>
      </c>
      <c r="H265" s="71"/>
    </row>
    <row r="266" spans="1:8" s="67" customFormat="1" ht="16.5" customHeight="1">
      <c r="A266" s="60"/>
      <c r="B266" s="162" t="s">
        <v>375</v>
      </c>
      <c r="C266" s="163"/>
      <c r="D266" s="163"/>
      <c r="E266" s="164">
        <v>969848.4</v>
      </c>
      <c r="H266" s="71"/>
    </row>
    <row r="267" spans="1:8" s="67" customFormat="1" ht="16.5" customHeight="1">
      <c r="A267" s="60"/>
      <c r="B267" s="68"/>
      <c r="H267" s="71"/>
    </row>
    <row r="268" spans="1:8" s="67" customFormat="1" ht="16.5" customHeight="1" thickBot="1">
      <c r="A268" s="60"/>
      <c r="B268" s="165" t="s">
        <v>376</v>
      </c>
      <c r="C268" s="166"/>
      <c r="D268" s="166"/>
      <c r="E268" s="166"/>
      <c r="F268" s="166"/>
      <c r="G268" s="166"/>
      <c r="H268" s="125"/>
    </row>
    <row r="269" s="67" customFormat="1" ht="16.5" customHeight="1">
      <c r="A269" s="60"/>
    </row>
    <row r="271" spans="2:10" ht="12.75">
      <c r="B271" s="200" t="s">
        <v>377</v>
      </c>
      <c r="C271" s="200"/>
      <c r="D271" s="200"/>
      <c r="E271" s="200"/>
      <c r="F271" s="200"/>
      <c r="G271" s="200"/>
      <c r="H271" s="200"/>
      <c r="I271" s="200"/>
      <c r="J271" s="168"/>
    </row>
    <row r="272" spans="2:10" ht="12.75">
      <c r="B272" s="206" t="s">
        <v>378</v>
      </c>
      <c r="C272" s="207" t="s">
        <v>379</v>
      </c>
      <c r="D272" s="207"/>
      <c r="E272" s="169" t="s">
        <v>380</v>
      </c>
      <c r="F272" s="169" t="s">
        <v>381</v>
      </c>
      <c r="G272" s="207" t="s">
        <v>382</v>
      </c>
      <c r="H272" s="207"/>
      <c r="I272" s="207"/>
      <c r="J272" s="207"/>
    </row>
    <row r="273" spans="2:10" ht="63.75">
      <c r="B273" s="206"/>
      <c r="C273" s="170" t="s">
        <v>312</v>
      </c>
      <c r="D273" s="170" t="s">
        <v>309</v>
      </c>
      <c r="E273" s="169" t="s">
        <v>383</v>
      </c>
      <c r="F273" s="169" t="s">
        <v>384</v>
      </c>
      <c r="G273" s="170" t="s">
        <v>312</v>
      </c>
      <c r="H273" s="170" t="s">
        <v>309</v>
      </c>
      <c r="I273" s="169" t="s">
        <v>383</v>
      </c>
      <c r="J273" s="169" t="s">
        <v>384</v>
      </c>
    </row>
    <row r="274" spans="2:10" ht="12.75">
      <c r="B274" s="171" t="s">
        <v>385</v>
      </c>
      <c r="C274" s="172">
        <v>0.08698296207729106</v>
      </c>
      <c r="D274" s="172">
        <v>0.09023671014372692</v>
      </c>
      <c r="E274" s="172">
        <v>0.05398559414270898</v>
      </c>
      <c r="F274" s="172">
        <v>0.02268945394239208</v>
      </c>
      <c r="G274" s="173">
        <v>12249.7</v>
      </c>
      <c r="H274" s="173">
        <v>12339.1</v>
      </c>
      <c r="I274" s="173">
        <v>11364.59462379683</v>
      </c>
      <c r="J274" s="173">
        <v>10561.008917916019</v>
      </c>
    </row>
    <row r="275" spans="2:10" ht="12.75">
      <c r="B275" s="171" t="s">
        <v>386</v>
      </c>
      <c r="C275" s="172">
        <v>0.11294132611342289</v>
      </c>
      <c r="D275" s="172">
        <v>0.11623636264949067</v>
      </c>
      <c r="E275" s="172">
        <v>0.07501517274816916</v>
      </c>
      <c r="F275" s="172">
        <v>0.07439096105614795</v>
      </c>
      <c r="G275" s="173">
        <v>11129.413261134228</v>
      </c>
      <c r="H275" s="173">
        <v>11162.363626494907</v>
      </c>
      <c r="I275" s="173">
        <v>10750.151727481692</v>
      </c>
      <c r="J275" s="173">
        <v>10743.909610561479</v>
      </c>
    </row>
    <row r="276" spans="2:10" ht="12.75">
      <c r="B276" s="174"/>
      <c r="C276" s="161"/>
      <c r="D276" s="175"/>
      <c r="E276" s="161"/>
      <c r="F276" s="161"/>
      <c r="G276" s="161"/>
      <c r="H276" s="161"/>
      <c r="I276" s="161"/>
      <c r="J276" s="161"/>
    </row>
    <row r="277" spans="2:10" ht="12.75">
      <c r="B277" s="161"/>
      <c r="C277" s="161"/>
      <c r="D277" s="161"/>
      <c r="E277" s="161"/>
      <c r="F277" s="161"/>
      <c r="G277" s="161"/>
      <c r="H277" s="161"/>
      <c r="I277" s="161"/>
      <c r="J277" s="161"/>
    </row>
    <row r="278" spans="2:10" ht="12.75">
      <c r="B278" s="200" t="s">
        <v>387</v>
      </c>
      <c r="C278" s="200"/>
      <c r="D278" s="200"/>
      <c r="E278" s="200"/>
      <c r="F278" s="200"/>
      <c r="G278" s="161"/>
      <c r="H278" s="161"/>
      <c r="I278" s="161"/>
      <c r="J278" s="161"/>
    </row>
    <row r="279" spans="2:10" ht="38.25">
      <c r="B279" s="176"/>
      <c r="C279" s="177" t="s">
        <v>385</v>
      </c>
      <c r="D279" s="177" t="s">
        <v>386</v>
      </c>
      <c r="E279" s="177" t="s">
        <v>388</v>
      </c>
      <c r="F279" s="177" t="s">
        <v>389</v>
      </c>
      <c r="G279" s="161"/>
      <c r="H279" s="161"/>
      <c r="I279" s="161"/>
      <c r="J279" s="161"/>
    </row>
    <row r="280" spans="2:10" ht="12.75">
      <c r="B280" s="167" t="s">
        <v>390</v>
      </c>
      <c r="C280" s="178">
        <v>300000</v>
      </c>
      <c r="D280" s="178">
        <v>120000</v>
      </c>
      <c r="E280" s="179" t="s">
        <v>391</v>
      </c>
      <c r="F280" s="179" t="s">
        <v>391</v>
      </c>
      <c r="G280" s="161"/>
      <c r="H280" s="161"/>
      <c r="I280" s="161"/>
      <c r="J280" s="161"/>
    </row>
    <row r="281" spans="2:10" ht="12.75">
      <c r="B281" s="167" t="s">
        <v>392</v>
      </c>
      <c r="C281" s="178">
        <v>338361.994315287</v>
      </c>
      <c r="D281" s="178">
        <v>127658.331986187</v>
      </c>
      <c r="E281" s="179" t="s">
        <v>391</v>
      </c>
      <c r="F281" s="179" t="s">
        <v>391</v>
      </c>
      <c r="G281" s="161"/>
      <c r="H281" s="161"/>
      <c r="I281" s="161"/>
      <c r="J281" s="161"/>
    </row>
    <row r="282" spans="2:10" ht="12.75">
      <c r="B282" s="167" t="s">
        <v>393</v>
      </c>
      <c r="C282" s="179">
        <v>0.0961702505904162</v>
      </c>
      <c r="D282" s="179">
        <v>0.120553306773158</v>
      </c>
      <c r="E282" s="179" t="s">
        <v>391</v>
      </c>
      <c r="F282" s="179" t="s">
        <v>391</v>
      </c>
      <c r="G282" s="161"/>
      <c r="H282" s="161"/>
      <c r="I282" s="175"/>
      <c r="J282" s="175"/>
    </row>
    <row r="283" spans="2:10" ht="12.75">
      <c r="B283" s="167" t="s">
        <v>394</v>
      </c>
      <c r="C283" s="179">
        <v>0.058444140237770004</v>
      </c>
      <c r="D283" s="179">
        <v>0.0656455991111172</v>
      </c>
      <c r="E283" s="179" t="s">
        <v>391</v>
      </c>
      <c r="F283" s="179" t="s">
        <v>391</v>
      </c>
      <c r="G283" s="161"/>
      <c r="H283" s="161"/>
      <c r="I283" s="175"/>
      <c r="J283" s="175"/>
    </row>
    <row r="284" spans="2:10" ht="12.75">
      <c r="B284" s="167" t="s">
        <v>395</v>
      </c>
      <c r="C284" s="179">
        <v>0.040038897843138604</v>
      </c>
      <c r="D284" s="179">
        <v>0.048037612733332305</v>
      </c>
      <c r="E284" s="179" t="s">
        <v>391</v>
      </c>
      <c r="F284" s="179" t="s">
        <v>391</v>
      </c>
      <c r="G284" s="161"/>
      <c r="H284" s="161"/>
      <c r="I284" s="175"/>
      <c r="J284" s="175"/>
    </row>
    <row r="285" spans="2:10" ht="12.75">
      <c r="B285" s="161"/>
      <c r="C285" s="161"/>
      <c r="D285" s="161"/>
      <c r="E285" s="161"/>
      <c r="F285" s="161"/>
      <c r="G285" s="161"/>
      <c r="H285" s="161"/>
      <c r="I285" s="161"/>
      <c r="J285" s="161"/>
    </row>
    <row r="286" spans="2:10" ht="12.75">
      <c r="B286" s="200" t="s">
        <v>396</v>
      </c>
      <c r="C286" s="200"/>
      <c r="D286" s="200"/>
      <c r="E286" s="200"/>
      <c r="F286" s="200"/>
      <c r="G286" s="161"/>
      <c r="H286" s="161"/>
      <c r="I286" s="161"/>
      <c r="J286" s="161"/>
    </row>
    <row r="287" spans="2:10" ht="38.25">
      <c r="B287" s="176"/>
      <c r="C287" s="177" t="s">
        <v>385</v>
      </c>
      <c r="D287" s="177" t="s">
        <v>386</v>
      </c>
      <c r="E287" s="177" t="s">
        <v>388</v>
      </c>
      <c r="F287" s="177" t="s">
        <v>389</v>
      </c>
      <c r="G287" s="161"/>
      <c r="H287" s="161"/>
      <c r="I287" s="161"/>
      <c r="J287" s="161"/>
    </row>
    <row r="288" spans="2:10" ht="12.75">
      <c r="B288" s="167" t="s">
        <v>390</v>
      </c>
      <c r="C288" s="178">
        <v>300000</v>
      </c>
      <c r="D288" s="178">
        <v>120000</v>
      </c>
      <c r="E288" s="179" t="s">
        <v>391</v>
      </c>
      <c r="F288" s="179" t="s">
        <v>391</v>
      </c>
      <c r="G288" s="161"/>
      <c r="H288" s="161"/>
      <c r="I288" s="161"/>
      <c r="J288" s="161"/>
    </row>
    <row r="289" spans="2:10" ht="12.75">
      <c r="B289" s="167" t="s">
        <v>392</v>
      </c>
      <c r="C289" s="178">
        <v>339697.796291804</v>
      </c>
      <c r="D289" s="178">
        <v>127864.374085981</v>
      </c>
      <c r="E289" s="179" t="s">
        <v>391</v>
      </c>
      <c r="F289" s="179" t="s">
        <v>391</v>
      </c>
      <c r="G289" s="161"/>
      <c r="H289" s="161"/>
      <c r="I289" s="161"/>
      <c r="J289" s="161"/>
    </row>
    <row r="290" spans="2:10" ht="12.75">
      <c r="B290" s="167" t="s">
        <v>393</v>
      </c>
      <c r="C290" s="179">
        <v>0.0994104988886963</v>
      </c>
      <c r="D290" s="179">
        <v>0.123853660883623</v>
      </c>
      <c r="E290" s="179" t="s">
        <v>391</v>
      </c>
      <c r="F290" s="179" t="s">
        <v>391</v>
      </c>
      <c r="G290" s="161"/>
      <c r="H290" s="161"/>
      <c r="I290" s="175"/>
      <c r="J290" s="175"/>
    </row>
    <row r="291" spans="2:10" ht="12.75">
      <c r="B291" s="167" t="s">
        <v>394</v>
      </c>
      <c r="C291" s="179">
        <v>0.058444140237770004</v>
      </c>
      <c r="D291" s="179">
        <v>0.0656455991111172</v>
      </c>
      <c r="E291" s="179" t="s">
        <v>391</v>
      </c>
      <c r="F291" s="179" t="s">
        <v>391</v>
      </c>
      <c r="G291" s="161"/>
      <c r="H291" s="161"/>
      <c r="I291" s="175"/>
      <c r="J291" s="175"/>
    </row>
    <row r="292" spans="2:10" ht="12.75">
      <c r="B292" s="167" t="s">
        <v>395</v>
      </c>
      <c r="C292" s="179">
        <v>0.040038897843138604</v>
      </c>
      <c r="D292" s="179">
        <v>0.048037612733332305</v>
      </c>
      <c r="E292" s="179" t="s">
        <v>391</v>
      </c>
      <c r="F292" s="179" t="s">
        <v>391</v>
      </c>
      <c r="G292" s="161"/>
      <c r="H292" s="161"/>
      <c r="I292" s="175"/>
      <c r="J292" s="175"/>
    </row>
    <row r="293" spans="2:10" ht="12.75">
      <c r="B293" s="161"/>
      <c r="C293" s="161"/>
      <c r="D293" s="161"/>
      <c r="E293" s="161"/>
      <c r="F293" s="161"/>
      <c r="G293" s="161"/>
      <c r="H293" s="161"/>
      <c r="I293" s="161"/>
      <c r="J293" s="161"/>
    </row>
    <row r="294" spans="2:10" ht="12.75">
      <c r="B294" s="50"/>
      <c r="C294" s="50"/>
      <c r="D294" s="50"/>
      <c r="E294" s="50"/>
      <c r="F294" s="50"/>
      <c r="G294" s="50"/>
      <c r="H294" s="50"/>
      <c r="I294" s="50"/>
      <c r="J294" s="50"/>
    </row>
    <row r="295" spans="2:10" ht="12.75">
      <c r="B295" s="169" t="s">
        <v>397</v>
      </c>
      <c r="C295" s="176"/>
      <c r="D295" s="50"/>
      <c r="E295" s="50"/>
      <c r="F295" s="50"/>
      <c r="G295" s="50"/>
      <c r="H295" s="50"/>
      <c r="I295" s="50"/>
      <c r="J295" s="50"/>
    </row>
    <row r="296" spans="2:10" ht="12.75">
      <c r="B296" s="168" t="s">
        <v>398</v>
      </c>
      <c r="C296" s="180">
        <v>1742.8069282097651</v>
      </c>
      <c r="D296" s="50"/>
      <c r="E296" s="50"/>
      <c r="F296" s="50"/>
      <c r="G296" s="50"/>
      <c r="H296" s="50"/>
      <c r="I296" s="50"/>
      <c r="J296" s="50"/>
    </row>
    <row r="297" spans="2:10" ht="12.75">
      <c r="B297" s="168" t="s">
        <v>399</v>
      </c>
      <c r="C297" s="181">
        <v>3.7422427603636894</v>
      </c>
      <c r="D297" s="50"/>
      <c r="E297" s="50"/>
      <c r="F297" s="50"/>
      <c r="G297" s="50"/>
      <c r="H297" s="50"/>
      <c r="I297" s="50"/>
      <c r="J297" s="50"/>
    </row>
    <row r="298" spans="2:10" ht="12.75">
      <c r="B298" s="168" t="s">
        <v>400</v>
      </c>
      <c r="C298" s="181">
        <v>3.8876222376924496</v>
      </c>
      <c r="D298" s="50"/>
      <c r="E298" s="50"/>
      <c r="F298" s="50"/>
      <c r="G298" s="50"/>
      <c r="H298" s="50"/>
      <c r="I298" s="50"/>
      <c r="J298" s="50"/>
    </row>
    <row r="299" spans="2:10" ht="12.75">
      <c r="B299" s="168" t="s">
        <v>401</v>
      </c>
      <c r="C299" s="182">
        <v>0.07724618469986344</v>
      </c>
      <c r="D299" s="50"/>
      <c r="E299" s="50"/>
      <c r="F299" s="50"/>
      <c r="G299" s="50"/>
      <c r="H299" s="50"/>
      <c r="I299" s="50"/>
      <c r="J299" s="50"/>
    </row>
    <row r="300" spans="2:10" ht="12.75">
      <c r="B300" s="50"/>
      <c r="C300" s="50"/>
      <c r="D300" s="50"/>
      <c r="E300" s="50"/>
      <c r="F300" s="50"/>
      <c r="G300" s="50"/>
      <c r="H300" s="50"/>
      <c r="I300" s="50"/>
      <c r="J300" s="50"/>
    </row>
    <row r="302" ht="13.5" thickBot="1"/>
    <row r="303" spans="2:6" ht="12.75">
      <c r="B303" s="183"/>
      <c r="C303" s="184"/>
      <c r="D303" s="185"/>
      <c r="E303" s="201" t="s">
        <v>402</v>
      </c>
      <c r="F303" s="202"/>
    </row>
    <row r="304" spans="2:6" ht="12.75">
      <c r="B304" s="186" t="s">
        <v>403</v>
      </c>
      <c r="C304" s="187"/>
      <c r="D304" s="187"/>
      <c r="E304" s="188"/>
      <c r="F304" s="146"/>
    </row>
    <row r="305" spans="2:6" ht="12.75">
      <c r="B305" s="189" t="s">
        <v>404</v>
      </c>
      <c r="C305" s="187"/>
      <c r="D305" s="187"/>
      <c r="E305" s="188"/>
      <c r="F305" s="146"/>
    </row>
    <row r="306" spans="2:6" ht="12.75">
      <c r="B306" s="190" t="s">
        <v>405</v>
      </c>
      <c r="C306" s="187"/>
      <c r="D306" s="187"/>
      <c r="E306" s="188"/>
      <c r="F306" s="146"/>
    </row>
    <row r="307" spans="2:6" ht="12.75">
      <c r="B307" s="190" t="s">
        <v>406</v>
      </c>
      <c r="C307" s="187"/>
      <c r="D307" s="187"/>
      <c r="E307" s="188"/>
      <c r="F307" s="146"/>
    </row>
    <row r="308" spans="2:6" ht="12.75">
      <c r="B308" s="191"/>
      <c r="C308" s="187"/>
      <c r="D308" s="187"/>
      <c r="E308" s="188"/>
      <c r="F308" s="146"/>
    </row>
    <row r="309" spans="2:6" ht="12.75">
      <c r="B309" s="191"/>
      <c r="C309" s="187"/>
      <c r="D309" s="187"/>
      <c r="E309" s="188"/>
      <c r="F309" s="146"/>
    </row>
    <row r="310" spans="2:6" ht="12.75">
      <c r="B310" s="191"/>
      <c r="C310" s="187"/>
      <c r="D310" s="187"/>
      <c r="E310" s="188"/>
      <c r="F310" s="146"/>
    </row>
    <row r="311" spans="2:6" ht="12.75">
      <c r="B311" s="191"/>
      <c r="C311" s="187"/>
      <c r="D311" s="187"/>
      <c r="E311" s="188"/>
      <c r="F311" s="146"/>
    </row>
    <row r="312" spans="2:6" ht="12.75">
      <c r="B312" s="189" t="s">
        <v>407</v>
      </c>
      <c r="C312" s="187"/>
      <c r="D312" s="187"/>
      <c r="E312" s="188"/>
      <c r="F312" s="146"/>
    </row>
    <row r="313" spans="2:6" ht="13.5" thickBot="1">
      <c r="B313" s="192"/>
      <c r="C313" s="193"/>
      <c r="D313" s="193"/>
      <c r="E313" s="194"/>
      <c r="F313" s="195"/>
    </row>
    <row r="314" ht="13.5" thickBot="1"/>
    <row r="315" ht="12.75">
      <c r="B315" s="196" t="s">
        <v>408</v>
      </c>
    </row>
    <row r="316" ht="12.75">
      <c r="B316" s="197" t="s">
        <v>409</v>
      </c>
    </row>
    <row r="317" ht="12.75">
      <c r="B317" s="198"/>
    </row>
    <row r="318" ht="12.75">
      <c r="B318" s="198"/>
    </row>
    <row r="319" ht="12.75">
      <c r="B319" s="198"/>
    </row>
    <row r="320" ht="12.75">
      <c r="B320" s="198"/>
    </row>
    <row r="321" ht="12.75">
      <c r="B321" s="198"/>
    </row>
    <row r="322" ht="12.75">
      <c r="B322" s="198"/>
    </row>
    <row r="323" ht="12.75">
      <c r="B323" s="198"/>
    </row>
    <row r="324" ht="12.75">
      <c r="B324" s="198"/>
    </row>
    <row r="325" ht="12.75">
      <c r="B325" s="198"/>
    </row>
    <row r="326" ht="12.75">
      <c r="B326" s="198"/>
    </row>
    <row r="327" ht="12.75">
      <c r="B327" s="198"/>
    </row>
    <row r="328" ht="13.5" thickBot="1">
      <c r="B328" s="199"/>
    </row>
  </sheetData>
  <sheetProtection/>
  <mergeCells count="23">
    <mergeCell ref="B1:E1"/>
    <mergeCell ref="B173:D173"/>
    <mergeCell ref="B178:B179"/>
    <mergeCell ref="C178:C179"/>
    <mergeCell ref="B198:H198"/>
    <mergeCell ref="G235:G238"/>
    <mergeCell ref="G272:J272"/>
    <mergeCell ref="B242:D242"/>
    <mergeCell ref="B243:D243"/>
    <mergeCell ref="B244:D244"/>
    <mergeCell ref="B245:D245"/>
    <mergeCell ref="B246:D246"/>
    <mergeCell ref="B247:D247"/>
    <mergeCell ref="B278:F278"/>
    <mergeCell ref="B286:F286"/>
    <mergeCell ref="E303:F303"/>
    <mergeCell ref="B248:D248"/>
    <mergeCell ref="B249:D249"/>
    <mergeCell ref="B250:D250"/>
    <mergeCell ref="B261:F261"/>
    <mergeCell ref="B271:I271"/>
    <mergeCell ref="B272:B273"/>
    <mergeCell ref="C272:D27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2023-11-08T09:28:23Z</dcterms:created>
  <dcterms:modified xsi:type="dcterms:W3CDTF">2023-11-08T09:33:37Z</dcterms:modified>
  <cp:category/>
  <cp:version/>
  <cp:contentType/>
  <cp:contentStatus/>
</cp:coreProperties>
</file>