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66925"/>
  <xr:revisionPtr revIDLastSave="41" documentId="13_ncr:1_{89979EEB-A923-4EFC-AC0A-F9BEADE73132}" xr6:coauthVersionLast="47" xr6:coauthVersionMax="47" xr10:uidLastSave="{5F3DFC06-C607-4581-8CE4-BF525B91F878}"/>
  <bookViews>
    <workbookView xWindow="-120" yWindow="-120" windowWidth="20730" windowHeight="11160" activeTab="1" xr2:uid="{00000000-000D-0000-FFFF-FFFF00000000}"/>
  </bookViews>
  <sheets>
    <sheet name="Index" sheetId="1" r:id="rId1"/>
    <sheet name="PPFCF" sheetId="2" r:id="rId2"/>
    <sheet name="PPLF" sheetId="3" r:id="rId3"/>
    <sheet name="PPTSF" sheetId="4" r:id="rId4"/>
    <sheet name="PPCHF" sheetId="6" r:id="rId5"/>
  </sheets>
  <definedNames>
    <definedName name="JR_PAGE_ANCHOR_0_1">Index!$A$1</definedName>
    <definedName name="JR_PAGE_ANCHOR_0_2">PPFCF!$A$1</definedName>
    <definedName name="JR_PAGE_ANCHOR_0_3">PPLF!$A$1</definedName>
    <definedName name="JR_PAGE_ANCHOR_0_4">PPTSF!$A$1</definedName>
    <definedName name="JR_PAGE_ANCHOR_0_5">#REF!</definedName>
    <definedName name="JR_PAGE_ANCHOR_0_6">PPCHF!$A$1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6" i="2" l="1"/>
  <c r="F187" i="6" l="1"/>
  <c r="F194" i="6" s="1"/>
  <c r="F186" i="6"/>
  <c r="F192" i="6" s="1"/>
  <c r="F183" i="6"/>
  <c r="F191" i="6" s="1"/>
  <c r="F133" i="3"/>
  <c r="F138" i="3" s="1"/>
  <c r="F132" i="3"/>
  <c r="F137" i="3" s="1"/>
  <c r="F131" i="3"/>
  <c r="F130" i="3"/>
  <c r="F136" i="3" l="1"/>
  <c r="G20" i="6"/>
  <c r="G21" i="6" s="1"/>
  <c r="F185" i="6" s="1"/>
  <c r="F193" i="6" s="1"/>
  <c r="F20" i="6"/>
  <c r="F21" i="6" s="1"/>
</calcChain>
</file>

<file path=xl/sharedStrings.xml><?xml version="1.0" encoding="utf-8"?>
<sst xmlns="http://schemas.openxmlformats.org/spreadsheetml/2006/main" count="1544" uniqueCount="832">
  <si>
    <t>Sr No.</t>
  </si>
  <si>
    <t>Short Name</t>
  </si>
  <si>
    <t>Scheme Name</t>
  </si>
  <si>
    <t>Parag Parikh Flexi Cap Fund</t>
  </si>
  <si>
    <t>Parag Parikh Liquid Fund</t>
  </si>
  <si>
    <t>Parag Parikh Tax Saver Fund</t>
  </si>
  <si>
    <t>Parag Parikh Conservative Hybrid Fund</t>
  </si>
  <si>
    <t xml:space="preserve">
  </t>
  </si>
  <si>
    <t>Monthly Portfolio Statement as on November 30, 2022</t>
  </si>
  <si>
    <t>Name of the Instrument</t>
  </si>
  <si>
    <t>ISIN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</si>
  <si>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</si>
  <si>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</si>
  <si>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</si>
  <si>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</si>
  <si>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</si>
  <si>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</si>
  <si>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</si>
  <si>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</si>
  <si>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HDFC03</t>
  </si>
  <si>
    <t>Housing Development Finance Corporation Limited</t>
  </si>
  <si>
    <t>INE001A01036</t>
  </si>
  <si>
    <t>Finance</t>
  </si>
  <si>
    <t>BAJA01</t>
  </si>
  <si>
    <t>Bajaj Holdings &amp; Investment Limited</t>
  </si>
  <si>
    <t>INE118A01012</t>
  </si>
  <si>
    <t>ITCL02</t>
  </si>
  <si>
    <t>ITC Limited</t>
  </si>
  <si>
    <t>INE154A01025</t>
  </si>
  <si>
    <t>Diversified FMCG</t>
  </si>
  <si>
    <t>IBCL05</t>
  </si>
  <si>
    <t>ICICI Bank Limited</t>
  </si>
  <si>
    <t>INE090A01021</t>
  </si>
  <si>
    <t>Banks</t>
  </si>
  <si>
    <t>HCLT02</t>
  </si>
  <si>
    <t>HCL Technologies Limited</t>
  </si>
  <si>
    <t>INE860A01027</t>
  </si>
  <si>
    <t>IT - Software</t>
  </si>
  <si>
    <t>UTIB02</t>
  </si>
  <si>
    <t>Axis Bank Limited</t>
  </si>
  <si>
    <t>INE238A01034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</si>
  <si>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</si>
  <si>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</si>
  <si>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</si>
  <si>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</si>
  <si>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</si>
  <si>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</si>
  <si>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</si>
  <si>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</si>
  <si>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HERO02</t>
  </si>
  <si>
    <t>Hero MotoCorp Limited</t>
  </si>
  <si>
    <t>INE158A01026</t>
  </si>
  <si>
    <t>Automobiles</t>
  </si>
  <si>
    <t>IEEL02</t>
  </si>
  <si>
    <t>Indian Energy Exchange Limited</t>
  </si>
  <si>
    <t>INE022Q01020</t>
  </si>
  <si>
    <t>Capital Markets</t>
  </si>
  <si>
    <t>CDSL01</t>
  </si>
  <si>
    <t>Central Depository Services (India) Limited</t>
  </si>
  <si>
    <t>INE736A01011</t>
  </si>
  <si>
    <t>MOFS03</t>
  </si>
  <si>
    <t>Motilal Oswal Financial Services Limited</t>
  </si>
  <si>
    <t>INE338I01027</t>
  </si>
  <si>
    <t>MCEX01</t>
  </si>
  <si>
    <t>Multi Commodity Exchange of India Limited</t>
  </si>
  <si>
    <t>INE745G01035</t>
  </si>
  <si>
    <t>SPIL03</t>
  </si>
  <si>
    <t>Sun Pharmaceutical Industries Limited</t>
  </si>
  <si>
    <t>INE044A01036</t>
  </si>
  <si>
    <t>Pharmaceuticals &amp; Biotechnology</t>
  </si>
  <si>
    <t>NMDC01</t>
  </si>
  <si>
    <t>NMDC Limited</t>
  </si>
  <si>
    <t>INE584A01023</t>
  </si>
  <si>
    <t>Minerals &amp; Mining</t>
  </si>
  <si>
    <t>DRRL02</t>
  </si>
  <si>
    <t>Dr. Reddy's Laboratories Limited</t>
  </si>
  <si>
    <t>INE089A01023</t>
  </si>
  <si>
    <t>CHEL02</t>
  </si>
  <si>
    <t>Zydus Lifesciences Limited</t>
  </si>
  <si>
    <t>INE010B01027</t>
  </si>
  <si>
    <t>IPCA03</t>
  </si>
  <si>
    <t>IPCA Laboratories Limited</t>
  </si>
  <si>
    <t>INE571A01038</t>
  </si>
  <si>
    <t>BALI02</t>
  </si>
  <si>
    <t>Balkrishna Industries Limited</t>
  </si>
  <si>
    <t>INE787D01026</t>
  </si>
  <si>
    <t>Auto Components</t>
  </si>
  <si>
    <t>CIPL03</t>
  </si>
  <si>
    <t>Cipla Limited</t>
  </si>
  <si>
    <t>INE059A01026</t>
  </si>
  <si>
    <t>ICRA01</t>
  </si>
  <si>
    <t>ICRA Limited</t>
  </si>
  <si>
    <t>INE725G01011</t>
  </si>
  <si>
    <t>IFEL01</t>
  </si>
  <si>
    <t>Oracle Financial Services Software Limited</t>
  </si>
  <si>
    <t>INE881D01027</t>
  </si>
  <si>
    <t>UTIA01</t>
  </si>
  <si>
    <t>UTI Asset Management Company Limited</t>
  </si>
  <si>
    <t>INE094J01016</t>
  </si>
  <si>
    <t>MASC01</t>
  </si>
  <si>
    <t>Maharashtra Scooters Limited</t>
  </si>
  <si>
    <t>INE288A01013</t>
  </si>
  <si>
    <t>Sub Total</t>
  </si>
  <si>
    <t>(b) Unlisted</t>
  </si>
  <si>
    <t>NMST01</t>
  </si>
  <si>
    <t>INE0NNS01018</t>
  </si>
  <si>
    <t>Total</t>
  </si>
  <si>
    <t>Equity &amp; Equity related Foreign Investments</t>
  </si>
  <si>
    <t>951692USD</t>
  </si>
  <si>
    <t>Microsoft Corp</t>
  </si>
  <si>
    <t>US5949181045</t>
  </si>
  <si>
    <t>29798540USD</t>
  </si>
  <si>
    <t>Alphabet Inc A</t>
  </si>
  <si>
    <t>US02079K3059</t>
  </si>
  <si>
    <t>645156USD</t>
  </si>
  <si>
    <t>Amazon Com Inc</t>
  </si>
  <si>
    <t>US0231351067</t>
  </si>
  <si>
    <t>14971609USD</t>
  </si>
  <si>
    <t>Meta Platforms Registered Shares A</t>
  </si>
  <si>
    <t>US30303M1027</t>
  </si>
  <si>
    <t>4682984USD</t>
  </si>
  <si>
    <t>Suzuki Motor Corp</t>
  </si>
  <si>
    <t>US86959X1072</t>
  </si>
  <si>
    <t>Others</t>
  </si>
  <si>
    <t>Margin Fixed Deposit</t>
  </si>
  <si>
    <t xml:space="preserve">Duration (in Days) </t>
  </si>
  <si>
    <t>FDUT994</t>
  </si>
  <si>
    <t>4.60% Axis Bank Limited (03/11/2023)</t>
  </si>
  <si>
    <t>365</t>
  </si>
  <si>
    <t>FDUT991</t>
  </si>
  <si>
    <t>4.60% Axis Bank Limited (01/11/2023)</t>
  </si>
  <si>
    <t>FDUT992</t>
  </si>
  <si>
    <t>4.60% Axis Bank Limited (02/11/2023)</t>
  </si>
  <si>
    <t>FDUT978</t>
  </si>
  <si>
    <t>3% Axis Bank Limited (02/12/2022)</t>
  </si>
  <si>
    <t>FDUT989</t>
  </si>
  <si>
    <t>3.65% Axis Bank Limited (29/08/2023)</t>
  </si>
  <si>
    <t>FDUT988</t>
  </si>
  <si>
    <t>3.65% Axis Bank Limited (23/08/2023)</t>
  </si>
  <si>
    <t>FDUT982</t>
  </si>
  <si>
    <t>3.65% Axis Bank Limited (06/07/2023)</t>
  </si>
  <si>
    <t>FDUT964</t>
  </si>
  <si>
    <t>3.3% Axis Bank Limited (31/05/2023)</t>
  </si>
  <si>
    <t>FDUT966</t>
  </si>
  <si>
    <t>3.3% Axis Bank Limited (14/06/2023)</t>
  </si>
  <si>
    <t>FDUT990</t>
  </si>
  <si>
    <t>4.60% Axis Bank Limited (30/10/2023)</t>
  </si>
  <si>
    <t>367</t>
  </si>
  <si>
    <t>FDUT993</t>
  </si>
  <si>
    <t>4% Axis Bank Limited (01/02/2023)</t>
  </si>
  <si>
    <t>91</t>
  </si>
  <si>
    <t>FDUT981</t>
  </si>
  <si>
    <t>3.65% Axis Bank Limited (05/07/2023)</t>
  </si>
  <si>
    <t>FDUT983</t>
  </si>
  <si>
    <t>3.65% Axis Bank Limited (20/07/2023)</t>
  </si>
  <si>
    <t>FDUT965</t>
  </si>
  <si>
    <t>3.3% Axis Bank Limited (07/06/2023)</t>
  </si>
  <si>
    <t>FDUT979</t>
  </si>
  <si>
    <t>3% Axis Bank Limited (05/12/2022)</t>
  </si>
  <si>
    <t>FDUT977</t>
  </si>
  <si>
    <t>3% Axis Bank Limited (01/12/2022)</t>
  </si>
  <si>
    <t>FDHD2025</t>
  </si>
  <si>
    <t>5.7% HDFC Bank Limited (19/10/2023)</t>
  </si>
  <si>
    <t>$0.00%</t>
  </si>
  <si>
    <t>Reverse Repo / TREPS</t>
  </si>
  <si>
    <t>TRP_011222</t>
  </si>
  <si>
    <t>Clearing Corporation of India Ltd</t>
  </si>
  <si>
    <t>Net Receivables / (Payables)</t>
  </si>
  <si>
    <t>GRAND TOTAL</t>
  </si>
  <si>
    <t xml:space="preserve"> </t>
  </si>
  <si>
    <t>#  Unlisted Security</t>
  </si>
  <si>
    <t xml:space="preserve">$  Less Than 0.01% of Net Asset Value </t>
  </si>
  <si>
    <t>~ YTM as on November 30, 2022</t>
  </si>
  <si>
    <t>^ Pursuant to AMFI circular no. 135/BP/91/2020-21, Yield to Call (YTC) for AT-1 bonds and Tier-2 bonds as on November 30, 2022.</t>
  </si>
  <si>
    <t>Industry / Rating</t>
  </si>
  <si>
    <t>Debt Instruments</t>
  </si>
  <si>
    <t>(a) Listed / awaiting listing on Stock Exchange</t>
  </si>
  <si>
    <t>GOI3192</t>
  </si>
  <si>
    <t>IN1620120122</t>
  </si>
  <si>
    <t>Sovereign</t>
  </si>
  <si>
    <t>GOI2718</t>
  </si>
  <si>
    <t>IN3620120037</t>
  </si>
  <si>
    <t>GOI2120</t>
  </si>
  <si>
    <t>IN2820120136</t>
  </si>
  <si>
    <t>GOI1644</t>
  </si>
  <si>
    <t>6.84% Government of India (19/12/2022)</t>
  </si>
  <si>
    <t>IN0020160050</t>
  </si>
  <si>
    <t>GOI979</t>
  </si>
  <si>
    <t>IN1520120149</t>
  </si>
  <si>
    <t>GOI983</t>
  </si>
  <si>
    <t>IN2220120090</t>
  </si>
  <si>
    <t>GOI965</t>
  </si>
  <si>
    <t>IN2020120076</t>
  </si>
  <si>
    <t>GOI970</t>
  </si>
  <si>
    <t>IN1320120059</t>
  </si>
  <si>
    <t>(b) Privately placed / Unlisted</t>
  </si>
  <si>
    <t>NIL</t>
  </si>
  <si>
    <t>Money Market Instruments</t>
  </si>
  <si>
    <t>Certificate of Deposit</t>
  </si>
  <si>
    <t>NBAR662</t>
  </si>
  <si>
    <t>INE261F16645</t>
  </si>
  <si>
    <t>UTIB1244</t>
  </si>
  <si>
    <t>Axis Bank Limited (16/01/2023) ** #</t>
  </si>
  <si>
    <t>INE238A166Z2</t>
  </si>
  <si>
    <t>BKBA348</t>
  </si>
  <si>
    <t>Bank of Baroda (14/02/2023) ** #</t>
  </si>
  <si>
    <t>INE028A16CO8</t>
  </si>
  <si>
    <t>Commercial Paper</t>
  </si>
  <si>
    <t>EXIM735</t>
  </si>
  <si>
    <t>Export Import Bank of India (06/01/2023) **</t>
  </si>
  <si>
    <t>INE514E14QN6</t>
  </si>
  <si>
    <t>Treasury Bill</t>
  </si>
  <si>
    <t>TBIL2096</t>
  </si>
  <si>
    <t>91 Days Tbill (MD 08/12/2022)</t>
  </si>
  <si>
    <t>IN002022X239</t>
  </si>
  <si>
    <t>TBIL2109</t>
  </si>
  <si>
    <t>91 Days Tbill (MD 05/01/2023)</t>
  </si>
  <si>
    <t>IN002022X270</t>
  </si>
  <si>
    <t>TBIL2112</t>
  </si>
  <si>
    <t>91 Days Tbill (MD 12/01/2023)</t>
  </si>
  <si>
    <t>IN002022X288</t>
  </si>
  <si>
    <t>TBIL2114</t>
  </si>
  <si>
    <t>91 Days Tbill (MD 19/01/2023)</t>
  </si>
  <si>
    <t>IN002022X296</t>
  </si>
  <si>
    <t>TBIL2120</t>
  </si>
  <si>
    <t>91 Days Tbill (MD 02/02/2023)</t>
  </si>
  <si>
    <t>IN002022X312</t>
  </si>
  <si>
    <t>TBIL2100</t>
  </si>
  <si>
    <t>91 Days Tbill (MD 15/12/2022)</t>
  </si>
  <si>
    <t>IN002022X247</t>
  </si>
  <si>
    <t>TBIL2070</t>
  </si>
  <si>
    <t>182 Days Tbill (MD 29/12/2022)</t>
  </si>
  <si>
    <t>IN002022Y138</t>
  </si>
  <si>
    <t>TBIL2126</t>
  </si>
  <si>
    <t>91 Days Tbill (MD 16/02/2023)</t>
  </si>
  <si>
    <t>IN002022X338</t>
  </si>
  <si>
    <t>TBIL2055</t>
  </si>
  <si>
    <t>182 Days Tbill (MD 01/12/2022)</t>
  </si>
  <si>
    <t>IN002022Y096</t>
  </si>
  <si>
    <t>TBIL2095</t>
  </si>
  <si>
    <t>91 Days Tbill (MD 01/12/2022)</t>
  </si>
  <si>
    <t>IN002022X221</t>
  </si>
  <si>
    <t>FDHD2018</t>
  </si>
  <si>
    <t>5% HDFC Bank Limited (19/12/2022)</t>
  </si>
  <si>
    <t>FDHD2022</t>
  </si>
  <si>
    <t>6.05% HDFC Bank Limited (04/10/2023)</t>
  </si>
  <si>
    <t>FDHD2006</t>
  </si>
  <si>
    <t>5.10% HDFC Bank Limited (22/04/2023)</t>
  </si>
  <si>
    <t>FDHD2023</t>
  </si>
  <si>
    <t>5.5% HDFC Bank Limited (09/10/2023)</t>
  </si>
  <si>
    <t>FDHD2026</t>
  </si>
  <si>
    <t>4.5% HDFC Bank Limited (08/02/2023)</t>
  </si>
  <si>
    <t>FDHD2024</t>
  </si>
  <si>
    <t>5.5% HDFC Bank Limited (10/10/2023)</t>
  </si>
  <si>
    <t>**  Thinly Traded / Non Traded Security</t>
  </si>
  <si>
    <t>TCSL01</t>
  </si>
  <si>
    <t>Tata Consultancy Services Limited</t>
  </si>
  <si>
    <t>INE467B01029</t>
  </si>
  <si>
    <t>WIPR02</t>
  </si>
  <si>
    <t>Wipro Limited</t>
  </si>
  <si>
    <t>INE075A01022</t>
  </si>
  <si>
    <t>MAUD01</t>
  </si>
  <si>
    <t>Maruti Suzuki India Limited</t>
  </si>
  <si>
    <t>INE585B01010</t>
  </si>
  <si>
    <t>CMSI01</t>
  </si>
  <si>
    <t>CMS Info System Limited</t>
  </si>
  <si>
    <t>INE925R01014</t>
  </si>
  <si>
    <t>Commercial Services &amp; Supplies</t>
  </si>
  <si>
    <t>CPIL02</t>
  </si>
  <si>
    <t>CCL Products (India) Limited</t>
  </si>
  <si>
    <t>INE421D01022</t>
  </si>
  <si>
    <t>Agricultural Food &amp; other Products</t>
  </si>
  <si>
    <t>IRLY01</t>
  </si>
  <si>
    <t>Indian Railway Finance Corporation Limited</t>
  </si>
  <si>
    <t>INE053F01010</t>
  </si>
  <si>
    <t>PLNG01</t>
  </si>
  <si>
    <t>Petronet LNG Limited</t>
  </si>
  <si>
    <t>INE347G01014</t>
  </si>
  <si>
    <t>Gas</t>
  </si>
  <si>
    <t>BALN01</t>
  </si>
  <si>
    <t>Bajaj Auto Limited</t>
  </si>
  <si>
    <t>INE917I01010</t>
  </si>
  <si>
    <t>GOI2183</t>
  </si>
  <si>
    <t>IN3120180200</t>
  </si>
  <si>
    <t>GOI2039</t>
  </si>
  <si>
    <t>IN2020180013</t>
  </si>
  <si>
    <t>GOI2490</t>
  </si>
  <si>
    <t>IN4520200093</t>
  </si>
  <si>
    <t>GOI4096</t>
  </si>
  <si>
    <t>IN2920180030</t>
  </si>
  <si>
    <t>GOI3221</t>
  </si>
  <si>
    <t>IN3320170175</t>
  </si>
  <si>
    <t>GOI2172</t>
  </si>
  <si>
    <t>IN2820180049</t>
  </si>
  <si>
    <t>GOI3899</t>
  </si>
  <si>
    <t>IN2120170070</t>
  </si>
  <si>
    <t>GOI4640</t>
  </si>
  <si>
    <t>IN1620220070</t>
  </si>
  <si>
    <t>GOI3375</t>
  </si>
  <si>
    <t>IN2820180114</t>
  </si>
  <si>
    <t>GOI2164</t>
  </si>
  <si>
    <t>IN2120180053</t>
  </si>
  <si>
    <t>GOI2058</t>
  </si>
  <si>
    <t>IN2020180039</t>
  </si>
  <si>
    <t>GOI1993</t>
  </si>
  <si>
    <t>IN3420170182</t>
  </si>
  <si>
    <t>GOI2089</t>
  </si>
  <si>
    <t>IN3120180036</t>
  </si>
  <si>
    <t>GOI2167</t>
  </si>
  <si>
    <t>IN2220180052</t>
  </si>
  <si>
    <t>GOI2041</t>
  </si>
  <si>
    <t>IN3120180010</t>
  </si>
  <si>
    <t>GOI4485</t>
  </si>
  <si>
    <t>7.38% Government of India (20/06/2027)</t>
  </si>
  <si>
    <t>IN0020220037</t>
  </si>
  <si>
    <t>GOI3648</t>
  </si>
  <si>
    <t>IN4520200044</t>
  </si>
  <si>
    <t>GOI3519</t>
  </si>
  <si>
    <t>IN3420210046</t>
  </si>
  <si>
    <t>GOI2147</t>
  </si>
  <si>
    <t>IN1520180200</t>
  </si>
  <si>
    <t>GOI2206</t>
  </si>
  <si>
    <t>IN3320180166</t>
  </si>
  <si>
    <t>GOI2228</t>
  </si>
  <si>
    <t>IN1420180151</t>
  </si>
  <si>
    <t>GOI2076</t>
  </si>
  <si>
    <t>IN3320180034</t>
  </si>
  <si>
    <t>GOI2066</t>
  </si>
  <si>
    <t>IN2020180047</t>
  </si>
  <si>
    <t>GOI2197</t>
  </si>
  <si>
    <t>IN2120180095</t>
  </si>
  <si>
    <t>GOI2161</t>
  </si>
  <si>
    <t>IN3120180192</t>
  </si>
  <si>
    <t>GOI4101</t>
  </si>
  <si>
    <t>IN3620180023</t>
  </si>
  <si>
    <t>GOI2025</t>
  </si>
  <si>
    <t>IN3520170090</t>
  </si>
  <si>
    <t>GOI2035</t>
  </si>
  <si>
    <t>IN2820180015</t>
  </si>
  <si>
    <t>GOI1958</t>
  </si>
  <si>
    <t>IN3120170094</t>
  </si>
  <si>
    <t>GOI4551</t>
  </si>
  <si>
    <t>IN3320160192</t>
  </si>
  <si>
    <t>GOI3946</t>
  </si>
  <si>
    <t>IN2920170098</t>
  </si>
  <si>
    <t>GOI4103</t>
  </si>
  <si>
    <t>IN4520200010</t>
  </si>
  <si>
    <t>GOI2339</t>
  </si>
  <si>
    <t>IN1920190056</t>
  </si>
  <si>
    <t>GOI3532</t>
  </si>
  <si>
    <t>IN1320210041</t>
  </si>
  <si>
    <t>GOI2627</t>
  </si>
  <si>
    <t>IN2220200124</t>
  </si>
  <si>
    <t>GOI2119</t>
  </si>
  <si>
    <t>IN2920180196</t>
  </si>
  <si>
    <t>GOI2128</t>
  </si>
  <si>
    <t>IN3320180042</t>
  </si>
  <si>
    <t>GOI2124</t>
  </si>
  <si>
    <t>IN2920180212</t>
  </si>
  <si>
    <t>GOI3409</t>
  </si>
  <si>
    <t>IN2820180106</t>
  </si>
  <si>
    <t>GOI2115</t>
  </si>
  <si>
    <t>IN2920180188</t>
  </si>
  <si>
    <t>GOI2143</t>
  </si>
  <si>
    <t>IN1520180192</t>
  </si>
  <si>
    <t>GOI2087</t>
  </si>
  <si>
    <t>IN2220180037</t>
  </si>
  <si>
    <t>GOI2112</t>
  </si>
  <si>
    <t>IN3120180119</t>
  </si>
  <si>
    <t>GOI4102</t>
  </si>
  <si>
    <t>IN3620180106</t>
  </si>
  <si>
    <t>GOI4643</t>
  </si>
  <si>
    <t>IN3420180017</t>
  </si>
  <si>
    <t>GOI2221</t>
  </si>
  <si>
    <t>IN3320180174</t>
  </si>
  <si>
    <t>GOI4642</t>
  </si>
  <si>
    <t>IN1020180130</t>
  </si>
  <si>
    <t>GOI2055</t>
  </si>
  <si>
    <t>IN1020180080</t>
  </si>
  <si>
    <t>GOI2217</t>
  </si>
  <si>
    <t>IN3320180182</t>
  </si>
  <si>
    <t>GOI4641</t>
  </si>
  <si>
    <t>IN2920180097</t>
  </si>
  <si>
    <t>GOI1706</t>
  </si>
  <si>
    <t>IN1020150133</t>
  </si>
  <si>
    <t>GOI1999</t>
  </si>
  <si>
    <t>IN3120170136</t>
  </si>
  <si>
    <t>GOI2248</t>
  </si>
  <si>
    <t>IN1020180098</t>
  </si>
  <si>
    <t>GOI2205</t>
  </si>
  <si>
    <t>IN1520180291</t>
  </si>
  <si>
    <t>GOI3363</t>
  </si>
  <si>
    <t>IN3320170191</t>
  </si>
  <si>
    <t>GOI3190</t>
  </si>
  <si>
    <t>IN3720180063</t>
  </si>
  <si>
    <t>GOI1992</t>
  </si>
  <si>
    <t>IN3120170128</t>
  </si>
  <si>
    <t>GOI4094</t>
  </si>
  <si>
    <t>IN1620170150</t>
  </si>
  <si>
    <t>GOI4097</t>
  </si>
  <si>
    <t>IN3120180218</t>
  </si>
  <si>
    <t>GOI2163</t>
  </si>
  <si>
    <t>IN1520180226</t>
  </si>
  <si>
    <t>GOI3259</t>
  </si>
  <si>
    <t>IN3420180124</t>
  </si>
  <si>
    <t>GOI3932</t>
  </si>
  <si>
    <t>IN2720180032</t>
  </si>
  <si>
    <t>GOI3344</t>
  </si>
  <si>
    <t>IN1820180108</t>
  </si>
  <si>
    <t>GOI1642</t>
  </si>
  <si>
    <t>IN1620150129</t>
  </si>
  <si>
    <t>GOI2168</t>
  </si>
  <si>
    <t>IN1520180234</t>
  </si>
  <si>
    <t>GOI2032</t>
  </si>
  <si>
    <t>IN2920170205</t>
  </si>
  <si>
    <t>GOI3329</t>
  </si>
  <si>
    <t>IN3420170216</t>
  </si>
  <si>
    <t>GOI2027</t>
  </si>
  <si>
    <t>IN3520170041</t>
  </si>
  <si>
    <t>GOI1594</t>
  </si>
  <si>
    <t>IN1020160025</t>
  </si>
  <si>
    <t>GOI1567</t>
  </si>
  <si>
    <t>IN3420160019</t>
  </si>
  <si>
    <t>GOI1404</t>
  </si>
  <si>
    <t>IN2220150139</t>
  </si>
  <si>
    <t>GOI1565</t>
  </si>
  <si>
    <t>IN2920160032</t>
  </si>
  <si>
    <t>GOI2259</t>
  </si>
  <si>
    <t>IN3320180018</t>
  </si>
  <si>
    <t>GOI4092</t>
  </si>
  <si>
    <t>IN1220180021</t>
  </si>
  <si>
    <t>GOI4553</t>
  </si>
  <si>
    <t>IN4520160040</t>
  </si>
  <si>
    <t>GOI4552</t>
  </si>
  <si>
    <t>IN4520160032</t>
  </si>
  <si>
    <t>GOI1628</t>
  </si>
  <si>
    <t>IN3320160176</t>
  </si>
  <si>
    <t>GOI3220</t>
  </si>
  <si>
    <t>IN1620170101</t>
  </si>
  <si>
    <t>GOI4550</t>
  </si>
  <si>
    <t>IN1520160020</t>
  </si>
  <si>
    <t>GOI1954</t>
  </si>
  <si>
    <t>IN1520170136</t>
  </si>
  <si>
    <t>GOI3768</t>
  </si>
  <si>
    <t>IN1020170131</t>
  </si>
  <si>
    <t>GOI3593</t>
  </si>
  <si>
    <t>IN1920170108</t>
  </si>
  <si>
    <t>GOI1942</t>
  </si>
  <si>
    <t>IN1920170066</t>
  </si>
  <si>
    <t>GOI1933</t>
  </si>
  <si>
    <t>IN1920170041</t>
  </si>
  <si>
    <t>GOI1872</t>
  </si>
  <si>
    <t>IN3120170037</t>
  </si>
  <si>
    <t>GOI4098</t>
  </si>
  <si>
    <t>IN3420170117</t>
  </si>
  <si>
    <t>GOI4280</t>
  </si>
  <si>
    <t>IN2920170023</t>
  </si>
  <si>
    <t>GOI1904</t>
  </si>
  <si>
    <t>IN2220170061</t>
  </si>
  <si>
    <t>IGIF29</t>
  </si>
  <si>
    <t>7.7% India Grid Trust InvIT Fund (06/05/2028) **</t>
  </si>
  <si>
    <t>INE219X07215</t>
  </si>
  <si>
    <t>GOI4099</t>
  </si>
  <si>
    <t>IN3420190016</t>
  </si>
  <si>
    <t>GOI2438</t>
  </si>
  <si>
    <t>IN1620190190</t>
  </si>
  <si>
    <t>GOI4095</t>
  </si>
  <si>
    <t>IN2020190103</t>
  </si>
  <si>
    <t>GOI2458</t>
  </si>
  <si>
    <t>IN3120190068</t>
  </si>
  <si>
    <t>GOI4093</t>
  </si>
  <si>
    <t>IN1420190085</t>
  </si>
  <si>
    <t>GOI4100</t>
  </si>
  <si>
    <t>IN3420210053</t>
  </si>
  <si>
    <t>GOI3649</t>
  </si>
  <si>
    <t>IN3520210037</t>
  </si>
  <si>
    <t>FDHD2007</t>
  </si>
  <si>
    <t>5.10% HDFC Bank Limited (29/05/2023)</t>
  </si>
  <si>
    <t>FDHD2008</t>
  </si>
  <si>
    <t>5.10% HDFC Bank Limited (30/05/2023)</t>
  </si>
  <si>
    <t>FDHD2009</t>
  </si>
  <si>
    <t>5.10% HDFC Bank Limited (01/06/2023)</t>
  </si>
  <si>
    <t>FDUT963</t>
  </si>
  <si>
    <t>5.25% Axis Bank Limited (30/05/2023)</t>
  </si>
  <si>
    <t>Derivatives</t>
  </si>
  <si>
    <t>Currency Futures</t>
  </si>
  <si>
    <t>NSE_FUTCUR_USDINR_28/12/2022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</si>
  <si>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</si>
  <si>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</si>
  <si>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</si>
  <si>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</si>
  <si>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</si>
  <si>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</si>
  <si>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</si>
  <si>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</si>
  <si>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</si>
  <si>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</si>
  <si>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</si>
  <si>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</si>
  <si>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</si>
  <si>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</si>
  <si>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</si>
  <si>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</si>
  <si>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</si>
  <si>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</si>
  <si>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</si>
  <si>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</si>
  <si>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</si>
  <si>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</si>
  <si>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</si>
  <si>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</si>
  <si>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</si>
  <si>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</si>
  <si>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</si>
  <si>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</si>
  <si>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</si>
  <si>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</si>
  <si>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</si>
  <si>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</si>
  <si>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</si>
  <si>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</si>
  <si>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</si>
  <si>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</si>
  <si>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</si>
  <si>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</si>
  <si>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Short</t>
  </si>
  <si>
    <t>Currency Derivatives-28-DEC-2022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</si>
  <si>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</si>
  <si>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</si>
  <si>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</si>
  <si>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</si>
  <si>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</si>
  <si>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</si>
  <si>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</si>
  <si>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</si>
  <si>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</si>
  <si>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</si>
  <si>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</si>
  <si>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</si>
  <si>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</si>
  <si>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</si>
  <si>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</si>
  <si>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</si>
  <si>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</si>
  <si>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</si>
  <si>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CRISIL AAA</t>
  </si>
  <si>
    <t>CRISIL A1+</t>
  </si>
  <si>
    <t>8.57% Haryana SDL (MD 23/01/2023)</t>
  </si>
  <si>
    <t>8.67% Uttarakhand SDL (MD 06/02/2023)</t>
  </si>
  <si>
    <t>8.9% Punjab SDL (MD 19/12/2022)</t>
  </si>
  <si>
    <t>8.68% Gujarat SDL (MD 06/02/2023)</t>
  </si>
  <si>
    <t>8.67% Maharashtra SDL (MD 06/02/2023)</t>
  </si>
  <si>
    <t>8.93% Kerala SDL (MD 19/12/2022)</t>
  </si>
  <si>
    <t>8.68% Bihar SDL (MD 09/01/2023)</t>
  </si>
  <si>
    <t>8.08% Tamilnadu SDL (MD 26/12/2028)</t>
  </si>
  <si>
    <t>8% Kerala SDL (MD 11/04/2028)</t>
  </si>
  <si>
    <t>6.99% Telangana SDL (MD 10/06/2028)</t>
  </si>
  <si>
    <t>8.16% Rajasthan SDL (MD 09/05/2028)</t>
  </si>
  <si>
    <t>7.92% Uttar Pradesh SDL (MD 24/01/2028)</t>
  </si>
  <si>
    <t>8.34% Punjab SDL (MD 30/05/2028)</t>
  </si>
  <si>
    <t>7.88% Madhya Pradesh SDL (MD 24/01/2028)</t>
  </si>
  <si>
    <t>7.63% Haryana SDL (MD 01/06/2028)</t>
  </si>
  <si>
    <t>8.43% Punjab SDL (MD 05/12/2028)</t>
  </si>
  <si>
    <t>8.42% Madhya Pradesh SDL (MD 08/08/2028)</t>
  </si>
  <si>
    <t>8.33% Kerala SDL (MD 30/05/2028)</t>
  </si>
  <si>
    <t>8.29% West Bengal SDL (MD 21/02/2028)</t>
  </si>
  <si>
    <t>8.15% Tamil Nadu SDL (MD 09/05/2028)</t>
  </si>
  <si>
    <t>8.08% Maharashtra SDL (MD 26/12/2028)</t>
  </si>
  <si>
    <t>8.05% Tamilnadu SDL (MD 18/04/2028)</t>
  </si>
  <si>
    <t>6.98% Telangana SDL (MD 22/04/2028)</t>
  </si>
  <si>
    <t>6.79% West Bangal SDL (MD 30/06/2028)</t>
  </si>
  <si>
    <t>8.5% Gujarat SDL (MD 28/11/2028)</t>
  </si>
  <si>
    <t>8.45% Uttar Pradesh SDL (MD 27/02/2029)</t>
  </si>
  <si>
    <t>8.43% Goa SDL (MD 13/03/2029)</t>
  </si>
  <si>
    <t>8.45% Uttar Pradesh SDL (MD 27/06/2028)</t>
  </si>
  <si>
    <t>8.41% Kerala SDL (MD 06/06/2028)</t>
  </si>
  <si>
    <t>8.37% Madhya Pradesh SDL (MD 05/12/2028)</t>
  </si>
  <si>
    <t>8.18% Tamilnadu SDL (MD 19/12/2028)</t>
  </si>
  <si>
    <t>8.2% Uttarakhand SDL (MD 09/05/2028)</t>
  </si>
  <si>
    <t>8.15% Chhattisgarh SDL (MD 27/03/2028)</t>
  </si>
  <si>
    <t>7.99% Punjab SDL (MD 11/04/2028)</t>
  </si>
  <si>
    <t>7.65% Tamil Nadu SDL (MD 06/12/2027)</t>
  </si>
  <si>
    <t>7.69% Uttar Pradesh SDL (MD 27/07/2026)</t>
  </si>
  <si>
    <t>7.64% Rajasthan SDL (MD 01/11/2027)</t>
  </si>
  <si>
    <t>7.5% Telangana SDL (MD 15/04/2028)</t>
  </si>
  <si>
    <t>7.15% Karnataka SDL (MD 09/10/2028)</t>
  </si>
  <si>
    <t>6.82% Bihar SDL (MD 14/07/2028)</t>
  </si>
  <si>
    <t>6.44% Maharashtra SDL (MD 12/08/2028)</t>
  </si>
  <si>
    <t>8.84 % Rajasthan SDL 12/09/2028</t>
  </si>
  <si>
    <t>8.73% Uttar Pradesh SDL (MD 10/10/2028)</t>
  </si>
  <si>
    <t>8.65% Rajasthan SDL (MD 03/10/2028)</t>
  </si>
  <si>
    <t>8.61% Punjab SDL (MD 14/11/2028)</t>
  </si>
  <si>
    <t>8.63% Rajasthan SDL (MD 03/09/2028)</t>
  </si>
  <si>
    <t>8.53% Gujarat SDL (MD 20/11/2028)</t>
  </si>
  <si>
    <t>8.56% Maharashtra SDL (MD 11/07/2028)</t>
  </si>
  <si>
    <t>8.61% Tamilnadu SDL (MD 03/09/2027)</t>
  </si>
  <si>
    <t>8.49% Uttarakhand SDL (MD 21/08/2028)</t>
  </si>
  <si>
    <t>8.44% West Bengal SDL (MD 27/06/2028)</t>
  </si>
  <si>
    <t>8.43% Uttar Pradesh SDL (MD 06/03/2029)</t>
  </si>
  <si>
    <t>8.4% Andhra Pradesh SDL (MD 20/06/2028)</t>
  </si>
  <si>
    <t>8.39% Andhra Pradesh SDL (MD 23/05/2028)</t>
  </si>
  <si>
    <t>8.39% Uttar Pradesh SDL (MD 13/03/2029)</t>
  </si>
  <si>
    <t>8.4% Rajasthan SDL (MD 20/06/2028)</t>
  </si>
  <si>
    <t>8.72% Andhra Pradesh SDL (MD 24/02/2026)</t>
  </si>
  <si>
    <t>8.34% Tamil Nadu SDL (MD 28/02/2028)</t>
  </si>
  <si>
    <t>8.34% Andhra Pradesh SDL (MD 30/05/2027)</t>
  </si>
  <si>
    <t>8.28% Gujarat SDL (MD 20/02/2029)</t>
  </si>
  <si>
    <t>8.34% Uttar Pradesh SDL (MD 28/02/2028)</t>
  </si>
  <si>
    <t>8.31% Jharkhand SDL (MD 13/02/2029)</t>
  </si>
  <si>
    <t>8.28% Tamil Nadu SDL (MD 21/02/2028)</t>
  </si>
  <si>
    <t>8.29% Haryana SDL (MD 14/03/2028)</t>
  </si>
  <si>
    <t>8.25% Tamilnadu SDL (MD 02/01/2029)</t>
  </si>
  <si>
    <t>8.17% Gujarat SDL (MD 19/12/2028)</t>
  </si>
  <si>
    <t>8.21% West Bengal SDL (MD 23/01/2029)</t>
  </si>
  <si>
    <t>8.19% Odisha SDL (MD 09/05/2028)</t>
  </si>
  <si>
    <t>8.2% Jammu and Kashmir SDL (MD 30/01/2029)</t>
  </si>
  <si>
    <t>8.38% Haryana SDL (MD 27/01/2026)</t>
  </si>
  <si>
    <t>8.08% Gujarat SDL (MD 26/12/2028)</t>
  </si>
  <si>
    <t>8.13% Rajasthan SDL (MD 27/03/2028)</t>
  </si>
  <si>
    <t>8.09% West Bengal SDL (MD 27/03/2028)</t>
  </si>
  <si>
    <t>8.11% Chattisgarh SDL (MD 31/01/2028)</t>
  </si>
  <si>
    <t>8.09% AndhraPradesh SDL(MD 15/06/2026)</t>
  </si>
  <si>
    <t>8.09% West Bengal SDL (MD 15/06/2026)</t>
  </si>
  <si>
    <t>8.15% Maharashtra SDL (MD 26/11/2025)</t>
  </si>
  <si>
    <t>8.07% Rajasthan SDL (MD 15/06/2026)</t>
  </si>
  <si>
    <t>7.98% Uttar Pradesh SDL (MD 11/04/2028)</t>
  </si>
  <si>
    <t>7.97% Assam SDL (MD 18/04/2028)</t>
  </si>
  <si>
    <t>8.02% Telangana SDL (MD 25/05/2026)</t>
  </si>
  <si>
    <t>8.02% Telangana SDL (MD 11/05/2026)</t>
  </si>
  <si>
    <t>7.99% Uttar Pradesh SDL (MD 29/06/2026)</t>
  </si>
  <si>
    <t>7.86% Haryana SDL (MD 27/12/2027)</t>
  </si>
  <si>
    <t>7.96% Gujarat SDL (MD 27/04/2026)</t>
  </si>
  <si>
    <t>7.75% Gujarat SDL (MD 13/12/2027)</t>
  </si>
  <si>
    <t>7.77% Andhra Pradesh SDL (MD 10/01/2028)</t>
  </si>
  <si>
    <t>7.65% Karnataka SDL (MD 06/12/2027)</t>
  </si>
  <si>
    <t>7.64% Karnataka SDL (MD 08/11/2027)</t>
  </si>
  <si>
    <t>7.55% Karnataka SDL (MD 25/10/2027)</t>
  </si>
  <si>
    <t>7.52% Tamilnadu SDL (MD 24/05/2027)</t>
  </si>
  <si>
    <t>7.53% West Bengal SDL (MD 22/11/2027)</t>
  </si>
  <si>
    <t>7.23% Rajasthan SDL (MD 14/06/2027)</t>
  </si>
  <si>
    <t>7.2% Maharashtra SDL (MD 09/08/2027)</t>
  </si>
  <si>
    <t>7.32% West Bengal SDL (MD 26/06/2029)</t>
  </si>
  <si>
    <t>7.24% Haryana SDL (MD 18/03/2029)</t>
  </si>
  <si>
    <t>7.13% Kerala SDL (MD 10/07/2029)</t>
  </si>
  <si>
    <t>7.11% Tamilnadu SDL (MD 31/07/2029)</t>
  </si>
  <si>
    <t>7.09% Goa SDL (MD 28/08/2029)</t>
  </si>
  <si>
    <t>6.83% West Bengal SDL (MD 07/07/2028)</t>
  </si>
  <si>
    <t>6.53% Chattisgarh SDL (MD 15/09/2028)</t>
  </si>
  <si>
    <t>October 31, 2022 (Rs.)</t>
  </si>
  <si>
    <t>2.   Plan wise per unit Net Asset Value are as follows:</t>
  </si>
  <si>
    <t>Options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</si>
  <si>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</si>
  <si>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</si>
  <si>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</si>
  <si>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</si>
  <si>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</si>
  <si>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</si>
  <si>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</si>
  <si>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</si>
  <si>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</si>
  <si>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</si>
  <si>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</si>
  <si>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</si>
  <si>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November-22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</si>
  <si>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</si>
  <si>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</si>
  <si>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</si>
  <si>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</si>
  <si>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</si>
  <si>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</si>
  <si>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</si>
  <si>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</si>
  <si>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</si>
  <si>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</si>
  <si>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</si>
  <si>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</si>
  <si>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</si>
  <si>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</si>
  <si>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</si>
  <si>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</si>
  <si>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</si>
  <si>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</si>
  <si>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</si>
  <si>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</si>
  <si>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</si>
  <si>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</si>
  <si>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</si>
  <si>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</si>
  <si>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</si>
  <si>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</si>
  <si>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</si>
  <si>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</si>
  <si>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</si>
  <si>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</si>
  <si>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</si>
  <si>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</si>
  <si>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November 30, 2022 (Rs.)</t>
  </si>
  <si>
    <t>3.   Total Dividend (Net) declared during the period ended November 30, 2022 :</t>
  </si>
  <si>
    <t>21/11/2022</t>
  </si>
  <si>
    <t>28/11/2022</t>
  </si>
  <si>
    <t>4.   Total Bonus declared during the period ended November 30, 2022 - Nil</t>
  </si>
  <si>
    <t>5.    Total outstanding exposure in derivative instruments as on November 30, 2022 - Nil</t>
  </si>
  <si>
    <t>6.    Total investment in Foreign Securities / ADRs / GDRs as on November 30, 2022 - Nil</t>
  </si>
  <si>
    <t>7.    Details of transactions of "Credit Default Swap" for the month ended November 30, 2022 - Nil</t>
  </si>
  <si>
    <t>9.  Repo transactions in corporate debt securities during the period ending November 30, 2022 - Nil</t>
  </si>
  <si>
    <t>8.   Average Portfolio Maturity is 36 days.</t>
  </si>
  <si>
    <t>8.   Average Portfolio Maturity is 1494 days.</t>
  </si>
  <si>
    <t>A. Hedging Positions through Futures as on 30-November-2022 : Nil</t>
  </si>
  <si>
    <t>B. Other than Hedging Positions through Futures as on 30-November-2022 : Nil</t>
  </si>
  <si>
    <t>C. Hedging Position through Put Option as on 30-November-2022 : Nil</t>
  </si>
  <si>
    <t>D. Other than Hedging Positions through Options as on 30-November-2022 : Nil</t>
  </si>
  <si>
    <t xml:space="preserve">Total exposure through options as a % of net assets : </t>
  </si>
  <si>
    <t>E. Hedging Positions through swaps as on 30-November-2022: Nil</t>
  </si>
  <si>
    <t>National Bank For Agriculture and Rural Development (14/02/2023) #</t>
  </si>
  <si>
    <t>4.   Total Dividend (Net) declared during the period ended November 30, 2022 - Nil</t>
  </si>
  <si>
    <t>5.   Total Bonus declared during the period ended November 30, 2022 - Nil</t>
  </si>
  <si>
    <t>6.    Total outstanding exposure in derivative instruments as on November 30, 2022: Rs.(21,67,90,00,000)</t>
  </si>
  <si>
    <t>7.    Total investment in Foreign Securities / ADRs / GDRs as on November 30, 2022: Rs. 44,48,24,28,960.52</t>
  </si>
  <si>
    <t>12.  Repo transactions in corporate debt securities during the period ending November 30, 2022 is Nil.</t>
  </si>
  <si>
    <t xml:space="preserve">D. Other than Hedging Positions through Options as on 30-November-2022 : </t>
  </si>
  <si>
    <t>Total %age of existing assets hedged through futures: 7.59%</t>
  </si>
  <si>
    <t>Note: In addition to this, 15.59% of our Portfolio is in Foreign Securities (USD) and 0.0006% is in Foreign Currency (USD). 48.73% of total Foreign Portfolio (USD) is hedged through Currency Derivatives to avoid currency risk.</t>
  </si>
  <si>
    <t>For the period 01-November-2022 to 30-November-2022, the following details specified for hedging transactions through options which have already been exercised/expired :</t>
  </si>
  <si>
    <t>8.    Total Commission paid in the month of November 2022 : Rs. 81,514,270.44</t>
  </si>
  <si>
    <t>6.    Total outstanding exposure in derivative instruments as on November 30, 2022 - Nil</t>
  </si>
  <si>
    <t>7.    Total investment in Foreign Securities / ADRs / GDRs as on November 30, 2022 - Nil</t>
  </si>
  <si>
    <t>8.    Total Commission paid in the month of November 2022 : 3,740,845.55</t>
  </si>
  <si>
    <t>11.  Repo transactions in corporate debt securities during the period ending November 30, 2022 - Nil</t>
  </si>
  <si>
    <t>07/11/2022</t>
  </si>
  <si>
    <t>14/11/2022</t>
  </si>
  <si>
    <t xml:space="preserve">For the period 01-November-2022 to 30-November-2022, the following details specified for hedging transactions through futures which have been squared off/expired : </t>
  </si>
  <si>
    <t>9.    Total Brokerage paid for Buying/ Selling of Investment for November 2022 is Rs. 31,44,645.02</t>
  </si>
  <si>
    <t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</t>
  </si>
  <si>
    <t>9.    Total Brokerage paid for Buying/ Selling of Investment for November 2022 is Rs. 10,245</t>
  </si>
  <si>
    <t>10.  Portfolio Turnover Ratio (Including Equity Arbitrage): 13.00</t>
  </si>
  <si>
    <t>11.  Portfolio Turnover Ratio (Excluding Equity Arbitrage): 12.80</t>
  </si>
  <si>
    <t>10.  Portfolio Turnover Ratio : 7.30</t>
  </si>
  <si>
    <t>Parag Parikh Flexi Cap Fund (An open-ended dynamic equity scheme investing across large cap, mid-cap, small-cap stocks)</t>
  </si>
  <si>
    <t>Parag Parikh Liquid Fund (An Open Ended Liquid Scheme. A Relatively Low Interest Rate Risk and Relatively low Credit Risk)</t>
  </si>
  <si>
    <t>Parag Parikh Tax Saver Fund (An open ended equity linked saving scheme with a statutory lock in of 3 years and tax benefit)</t>
  </si>
  <si>
    <t>Parag Parikh Conservative Hybrid Fund (An open-ended hybrid scheme investing predominantly in debt instruments)</t>
  </si>
  <si>
    <t>For the period 01-November-2022 to 30-November-2022, the following details specified for non-hedging transactions through options which have already been exercised/expired :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</si>
  <si>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</si>
  <si>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</si>
  <si>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</si>
  <si>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</si>
  <si>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</si>
  <si>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</si>
  <si>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 xml:space="preserve">                        NIFTY 500 TRI</t>
  </si>
  <si>
    <t>1.Income over short term.</t>
  </si>
  <si>
    <t>2.Investments in Debt/Money Market instruments.</t>
  </si>
  <si>
    <t>Riskometer</t>
  </si>
  <si>
    <t xml:space="preserve">                 CRISIL Liquid Fund AI Index</t>
  </si>
  <si>
    <t>1.Long Term Capital Appreciation.     </t>
  </si>
  <si>
    <t xml:space="preserve">2.Investment predominantly in equity and equity related securities.          </t>
  </si>
  <si>
    <t xml:space="preserve">             Riskometer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</si>
  <si>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</si>
  <si>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</si>
  <si>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     CRISIL Hybrid 85+15 - Conservative Index TRI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</si>
  <si>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</si>
  <si>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</si>
  <si>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</si>
  <si>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</si>
  <si>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</si>
  <si>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</si>
  <si>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</si>
  <si>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</si>
  <si>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</si>
  <si>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November 30, 2021 to November 30, 2022 (Last 1 year)</t>
  </si>
  <si>
    <t>November 29, 2019 to November 30, 2022 (Last 3 year)</t>
  </si>
  <si>
    <t>November 30, 2017 to November 30, 2022 (Last 5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</si>
  <si>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</si>
  <si>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</si>
  <si>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</si>
  <si>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</si>
  <si>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</si>
  <si>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</si>
  <si>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</si>
  <si>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</si>
  <si>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</si>
  <si>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</si>
  <si>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</si>
  <si>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</si>
  <si>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</si>
  <si>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</si>
  <si>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</si>
  <si>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</si>
  <si>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</si>
  <si>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November 30, 2022</t>
  </si>
  <si>
    <t>Macaulay Duration (years)</t>
  </si>
  <si>
    <t>Net Asset Value (NAV) as on November 30, 2022</t>
  </si>
  <si>
    <t>Regular Plan : 49.1334</t>
  </si>
  <si>
    <t>Direct Plan : 52.5166</t>
  </si>
  <si>
    <t>Since Inception (24 July, 2019)</t>
  </si>
  <si>
    <t>NA</t>
  </si>
  <si>
    <t>SIP Investment Performance - Parag Parikh Tax Saver Fund - Regular Plan - Growth</t>
  </si>
  <si>
    <t>Since Inception from July 24,2019</t>
  </si>
  <si>
    <t>SIP Investment Performance - Parag Parikh Tax Saver Fund - Direct Plan - Growth</t>
  </si>
  <si>
    <t>Regular Plan : 20.5045</t>
  </si>
  <si>
    <t>Direct Plan : 21.3964</t>
  </si>
  <si>
    <t>CRISIL 1 year T-bill Index</t>
  </si>
  <si>
    <t>Since Inception (11 May, 2018)</t>
  </si>
  <si>
    <t>November 23, 2022 to November 30, 2022 (Last 7 Days)</t>
  </si>
  <si>
    <t>November 15, 2022 to November 30, 2022 (Last 15 days)</t>
  </si>
  <si>
    <t>October 31, 2022 to November 30, 2022 (Last 1 Month)</t>
  </si>
  <si>
    <t>Regular Plan : 1223.8184</t>
  </si>
  <si>
    <t>Direct Plan : 1229.5307</t>
  </si>
  <si>
    <t>Avg maturity of the fund (days)</t>
  </si>
  <si>
    <t>Modified duration (years)</t>
  </si>
  <si>
    <t>YTM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</si>
  <si>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</si>
  <si>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</si>
  <si>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</si>
  <si>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</si>
  <si>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</si>
  <si>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</si>
  <si>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</si>
  <si>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</si>
  <si>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11.1924</t>
  </si>
  <si>
    <t>Direct Plan : 11.2436</t>
  </si>
  <si>
    <t>IND A1+</t>
  </si>
  <si>
    <t>PPFCF</t>
  </si>
  <si>
    <t>PPLF</t>
  </si>
  <si>
    <t>PPTSF</t>
  </si>
  <si>
    <t>PPCHF</t>
  </si>
  <si>
    <t>Particulars</t>
  </si>
  <si>
    <t>CRISIL Liquid Fund AI Index</t>
  </si>
  <si>
    <t xml:space="preserve">NMDC Steel Limited </t>
  </si>
  <si>
    <t>Internet and Technology #</t>
  </si>
  <si>
    <t>Consumer Services #</t>
  </si>
  <si>
    <t>Automobiles #</t>
  </si>
  <si>
    <t>Ferrous Metals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</si>
</sst>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#,##0;\(#,##0\)"/>
    <numFmt numFmtId="168" formatCode="#,##0.0_);\(#,##0.0\)"/>
    <numFmt numFmtId="169" formatCode="_(* #,##0_);_(* \(#,##0\);_(* &quot;-&quot;??_);_(@_)"/>
    <numFmt numFmtId="170" formatCode="dd/mm/yyyy;@"/>
    <numFmt numFmtId="171" formatCode="0.0000"/>
    <numFmt numFmtId="172" formatCode="#,##0.0000"/>
    <numFmt numFmtId="173" formatCode="[$-409]mmmm/yy;@"/>
    <numFmt numFmtId="174" formatCode="_(* #,##0.0000_);_(* \(#,##0.0000\);_(* &quot;-&quot;??_);_(@_)"/>
    <numFmt numFmtId="175" formatCode="_(* #,##0_);_(* \(#,##0\);_(* &quot;-&quot;_);_(* @_)"/>
    <numFmt numFmtId="176" formatCode="_(* #,##0.00_);_(* \(#,##0.00\);_(* &quot;-&quot;_);_(* @_)"/>
    <numFmt numFmtId="177" formatCode="_(* #,##0.00000_);_(* \(#,##0.00000\);_(* &quot;-&quot;??_);_(@_)"/>
    <numFmt numFmtId="178" formatCode="[$-409]d/mmm/yy;@"/>
    <numFmt numFmtId="179" formatCode="0.00000000"/>
    <numFmt numFmtId="180" formatCode="_(* #,##0_);_(* \(#,##0\);_(* \-??_);_(@_)"/>
    <numFmt numFmtId="181" formatCode="#,##0.000"/>
  </numFmts>
  <fonts count="49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sz val="10"/>
      <name val="Arial"/>
      <family val="2"/>
    </font>
    <font>
      <sz val="11"/>
      <name val="Franklin Gothic Book"/>
      <family val="2"/>
    </font>
    <font>
      <sz val="10"/>
      <color indexed="56"/>
      <name val="Tahoma"/>
      <family val="2"/>
    </font>
    <font>
      <sz val="11"/>
      <name val="Calibri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b/>
      <sz val="1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indexed="8"/>
      <name val="Franklin Gothic Book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10"/>
      <color theme="1"/>
      <name val="Calibri"/>
      <family val="2"/>
      <scheme val="minor"/>
    </font>
    <font>
      <b/>
      <sz val="10"/>
      <color rgb="FF333333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  <font>
      <sz val="10"/>
      <color rgb="FF333333"/>
      <name val="Franklin Gothic Boo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.25"/>
      <color theme="1"/>
      <name val="Microsoft Sans Serif"/>
      <family val="2"/>
    </font>
    <font>
      <b/>
      <sz val="1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1" fillId="42" borderId="6" applyFont="0" applyFill="0" applyBorder="0" applyAlignment="0" applyProtection="0"/>
    <xf numFmtId="0" fontId="11" fillId="42" borderId="6"/>
    <xf numFmtId="0" fontId="7" fillId="42" borderId="6"/>
    <xf numFmtId="43" fontId="7" fillId="42" borderId="6" applyFont="0" applyFill="0" applyBorder="0" applyAlignment="0" applyProtection="0"/>
    <xf numFmtId="0" fontId="26" fillId="42" borderId="6"/>
    <xf numFmtId="0" fontId="26" fillId="42" borderId="6" applyNumberFormat="0" applyFill="0" applyBorder="0" applyAlignment="0" applyProtection="0"/>
    <xf numFmtId="9" fontId="7" fillId="42" borderId="6" applyFont="0" applyFill="0" applyBorder="0" applyAlignment="0" applyProtection="0"/>
    <xf numFmtId="9" fontId="11" fillId="42" borderId="6" applyFont="0" applyFill="0" applyBorder="0" applyAlignment="0" applyProtection="0"/>
    <xf numFmtId="0" fontId="11" fillId="42" borderId="6"/>
    <xf numFmtId="0" fontId="7" fillId="42" borderId="6"/>
    <xf numFmtId="0" fontId="7" fillId="42" borderId="6"/>
    <xf numFmtId="0" fontId="7" fillId="42" borderId="6"/>
    <xf numFmtId="0" fontId="7" fillId="42" borderId="6"/>
    <xf numFmtId="0" fontId="7" fillId="42" borderId="6"/>
    <xf numFmtId="0" fontId="7" fillId="42" borderId="6"/>
    <xf numFmtId="0" fontId="7" fillId="42" borderId="6"/>
    <xf numFmtId="0" fontId="7" fillId="42" borderId="6"/>
  </cellStyleXfs>
  <cellXfs count="49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4" borderId="0" xfId="0" applyFill="1" applyAlignment="1" applyProtection="1">
      <alignment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justify" vertical="top" wrapText="1"/>
    </xf>
    <xf numFmtId="0" fontId="2" fillId="14" borderId="7" xfId="0" applyFont="1" applyFill="1" applyBorder="1" applyAlignment="1">
      <alignment horizontal="left" vertical="top" wrapText="1"/>
    </xf>
    <xf numFmtId="0" fontId="1" fillId="15" borderId="8" xfId="0" applyFont="1" applyFill="1" applyBorder="1" applyAlignment="1">
      <alignment horizontal="left" vertical="top" wrapText="1"/>
    </xf>
    <xf numFmtId="0" fontId="5" fillId="16" borderId="9" xfId="0" applyFont="1" applyFill="1" applyBorder="1" applyAlignment="1">
      <alignment horizontal="right" vertical="top" wrapText="1"/>
    </xf>
    <xf numFmtId="0" fontId="5" fillId="17" borderId="10" xfId="0" applyFont="1" applyFill="1" applyBorder="1" applyAlignment="1">
      <alignment horizontal="right" vertical="top" wrapText="1"/>
    </xf>
    <xf numFmtId="0" fontId="6" fillId="18" borderId="6" xfId="0" applyFont="1" applyFill="1" applyBorder="1" applyAlignment="1">
      <alignment horizontal="left" vertical="top" wrapText="1"/>
    </xf>
    <xf numFmtId="0" fontId="1" fillId="19" borderId="7" xfId="0" applyFont="1" applyFill="1" applyBorder="1" applyAlignment="1">
      <alignment horizontal="left" vertical="top" wrapText="1"/>
    </xf>
    <xf numFmtId="3" fontId="1" fillId="20" borderId="8" xfId="0" applyNumberFormat="1" applyFont="1" applyFill="1" applyBorder="1" applyAlignment="1">
      <alignment horizontal="right" vertical="top" wrapText="1"/>
    </xf>
    <xf numFmtId="164" fontId="1" fillId="21" borderId="9" xfId="0" applyNumberFormat="1" applyFont="1" applyFill="1" applyBorder="1" applyAlignment="1">
      <alignment horizontal="right" vertical="top" wrapText="1"/>
    </xf>
    <xf numFmtId="165" fontId="1" fillId="22" borderId="8" xfId="0" applyNumberFormat="1" applyFont="1" applyFill="1" applyBorder="1" applyAlignment="1">
      <alignment horizontal="right" vertical="top" wrapText="1"/>
    </xf>
    <xf numFmtId="0" fontId="1" fillId="23" borderId="9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right" vertical="top" wrapText="1"/>
    </xf>
    <xf numFmtId="164" fontId="2" fillId="25" borderId="11" xfId="0" applyNumberFormat="1" applyFont="1" applyFill="1" applyBorder="1" applyAlignment="1">
      <alignment horizontal="right" vertical="top" wrapText="1"/>
    </xf>
    <xf numFmtId="165" fontId="2" fillId="26" borderId="1" xfId="0" applyNumberFormat="1" applyFont="1" applyFill="1" applyBorder="1" applyAlignment="1">
      <alignment horizontal="right" vertical="top" wrapText="1"/>
    </xf>
    <xf numFmtId="0" fontId="2" fillId="27" borderId="1" xfId="0" applyFont="1" applyFill="1" applyBorder="1" applyAlignment="1">
      <alignment horizontal="right" vertical="top" wrapText="1"/>
    </xf>
    <xf numFmtId="0" fontId="2" fillId="28" borderId="12" xfId="0" applyFont="1" applyFill="1" applyBorder="1" applyAlignment="1">
      <alignment horizontal="right" vertical="top" wrapText="1"/>
    </xf>
    <xf numFmtId="0" fontId="2" fillId="29" borderId="13" xfId="0" applyFont="1" applyFill="1" applyBorder="1" applyAlignment="1">
      <alignment horizontal="left" vertical="top" wrapText="1"/>
    </xf>
    <xf numFmtId="0" fontId="1" fillId="30" borderId="14" xfId="0" applyFont="1" applyFill="1" applyBorder="1" applyAlignment="1">
      <alignment horizontal="left" vertical="top" wrapText="1"/>
    </xf>
    <xf numFmtId="0" fontId="2" fillId="31" borderId="9" xfId="0" applyFont="1" applyFill="1" applyBorder="1" applyAlignment="1">
      <alignment horizontal="left" vertical="top" wrapText="1"/>
    </xf>
    <xf numFmtId="0" fontId="1" fillId="32" borderId="9" xfId="0" applyFont="1" applyFill="1" applyBorder="1" applyAlignment="1">
      <alignment horizontal="left" vertical="top" wrapText="1"/>
    </xf>
    <xf numFmtId="0" fontId="5" fillId="33" borderId="9" xfId="0" applyFont="1" applyFill="1" applyBorder="1" applyAlignment="1">
      <alignment horizontal="left" vertical="top" wrapText="1"/>
    </xf>
    <xf numFmtId="166" fontId="1" fillId="34" borderId="9" xfId="0" applyNumberFormat="1" applyFont="1" applyFill="1" applyBorder="1" applyAlignment="1">
      <alignment horizontal="right" vertical="top" wrapText="1"/>
    </xf>
    <xf numFmtId="164" fontId="2" fillId="35" borderId="1" xfId="0" applyNumberFormat="1" applyFont="1" applyFill="1" applyBorder="1" applyAlignment="1">
      <alignment horizontal="right" vertical="top" wrapText="1"/>
    </xf>
    <xf numFmtId="0" fontId="2" fillId="36" borderId="15" xfId="0" applyFont="1" applyFill="1" applyBorder="1" applyAlignment="1">
      <alignment horizontal="left" vertical="top" wrapText="1"/>
    </xf>
    <xf numFmtId="0" fontId="1" fillId="37" borderId="16" xfId="0" applyFont="1" applyFill="1" applyBorder="1" applyAlignment="1">
      <alignment horizontal="left" vertical="top" wrapText="1"/>
    </xf>
    <xf numFmtId="164" fontId="2" fillId="38" borderId="17" xfId="0" applyNumberFormat="1" applyFont="1" applyFill="1" applyBorder="1" applyAlignment="1">
      <alignment horizontal="right" vertical="top" wrapText="1"/>
    </xf>
    <xf numFmtId="166" fontId="2" fillId="39" borderId="17" xfId="0" applyNumberFormat="1" applyFont="1" applyFill="1" applyBorder="1" applyAlignment="1">
      <alignment horizontal="right" vertical="top" wrapText="1"/>
    </xf>
    <xf numFmtId="0" fontId="2" fillId="40" borderId="18" xfId="0" applyFont="1" applyFill="1" applyBorder="1" applyAlignment="1">
      <alignment horizontal="right" vertical="top" wrapText="1"/>
    </xf>
    <xf numFmtId="0" fontId="2" fillId="41" borderId="19" xfId="0" applyFont="1" applyFill="1" applyBorder="1" applyAlignment="1">
      <alignment horizontal="right" vertical="top" wrapText="1"/>
    </xf>
    <xf numFmtId="0" fontId="0" fillId="4" borderId="6" xfId="0" applyFill="1" applyBorder="1" applyAlignment="1" applyProtection="1">
      <alignment wrapText="1"/>
      <protection locked="0"/>
    </xf>
    <xf numFmtId="0" fontId="2" fillId="42" borderId="7" xfId="0" applyFont="1" applyFill="1" applyBorder="1" applyAlignment="1">
      <alignment horizontal="left" vertical="top" wrapText="1"/>
    </xf>
    <xf numFmtId="0" fontId="1" fillId="42" borderId="8" xfId="0" applyFont="1" applyFill="1" applyBorder="1" applyAlignment="1">
      <alignment horizontal="left" vertical="top" wrapText="1"/>
    </xf>
    <xf numFmtId="0" fontId="1" fillId="42" borderId="6" xfId="0" applyFont="1" applyFill="1" applyBorder="1" applyAlignment="1">
      <alignment horizontal="left" vertical="top" wrapText="1"/>
    </xf>
    <xf numFmtId="164" fontId="2" fillId="42" borderId="20" xfId="0" applyNumberFormat="1" applyFont="1" applyFill="1" applyBorder="1" applyAlignment="1">
      <alignment horizontal="right" vertical="top" wrapText="1"/>
    </xf>
    <xf numFmtId="165" fontId="2" fillId="42" borderId="8" xfId="0" applyNumberFormat="1" applyFont="1" applyFill="1" applyBorder="1" applyAlignment="1">
      <alignment horizontal="right" vertical="top" wrapText="1"/>
    </xf>
    <xf numFmtId="0" fontId="2" fillId="42" borderId="9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right" vertical="top" wrapText="1"/>
    </xf>
    <xf numFmtId="4" fontId="1" fillId="42" borderId="6" xfId="0" applyNumberFormat="1" applyFont="1" applyFill="1" applyBorder="1" applyAlignment="1">
      <alignment horizontal="left" vertical="top" wrapText="1"/>
    </xf>
    <xf numFmtId="164" fontId="2" fillId="42" borderId="21" xfId="0" applyNumberFormat="1" applyFont="1" applyFill="1" applyBorder="1" applyAlignment="1">
      <alignment horizontal="right" vertical="top" wrapText="1"/>
    </xf>
    <xf numFmtId="0" fontId="1" fillId="42" borderId="7" xfId="0" applyFont="1" applyFill="1" applyBorder="1" applyAlignment="1">
      <alignment horizontal="left" vertical="top" wrapText="1"/>
    </xf>
    <xf numFmtId="167" fontId="1" fillId="42" borderId="6" xfId="0" applyNumberFormat="1" applyFont="1" applyFill="1" applyBorder="1" applyAlignment="1">
      <alignment horizontal="right" vertical="top" wrapText="1"/>
    </xf>
    <xf numFmtId="164" fontId="2" fillId="42" borderId="22" xfId="0" applyNumberFormat="1" applyFont="1" applyFill="1" applyBorder="1" applyAlignment="1">
      <alignment horizontal="right" vertical="top" wrapText="1"/>
    </xf>
    <xf numFmtId="165" fontId="2" fillId="42" borderId="1" xfId="0" applyNumberFormat="1" applyFont="1" applyFill="1" applyBorder="1" applyAlignment="1">
      <alignment horizontal="right" vertical="top" wrapText="1"/>
    </xf>
    <xf numFmtId="0" fontId="2" fillId="42" borderId="1" xfId="0" applyFont="1" applyFill="1" applyBorder="1" applyAlignment="1">
      <alignment horizontal="right" vertical="top" wrapText="1"/>
    </xf>
    <xf numFmtId="0" fontId="2" fillId="42" borderId="12" xfId="0" applyFont="1" applyFill="1" applyBorder="1" applyAlignment="1">
      <alignment horizontal="right" vertical="top" wrapText="1"/>
    </xf>
    <xf numFmtId="0" fontId="2" fillId="42" borderId="13" xfId="0" applyFont="1" applyFill="1" applyBorder="1" applyAlignment="1">
      <alignment horizontal="left" vertical="top" wrapText="1"/>
    </xf>
    <xf numFmtId="0" fontId="1" fillId="42" borderId="14" xfId="0" applyFont="1" applyFill="1" applyBorder="1" applyAlignment="1">
      <alignment horizontal="left" vertical="top" wrapText="1"/>
    </xf>
    <xf numFmtId="0" fontId="1" fillId="42" borderId="1" xfId="0" applyFont="1" applyFill="1" applyBorder="1" applyAlignment="1">
      <alignment horizontal="left" vertical="top" wrapText="1"/>
    </xf>
    <xf numFmtId="164" fontId="2" fillId="42" borderId="11" xfId="0" applyNumberFormat="1" applyFont="1" applyFill="1" applyBorder="1" applyAlignment="1">
      <alignment horizontal="right" vertical="top" wrapText="1"/>
    </xf>
    <xf numFmtId="39" fontId="0" fillId="4" borderId="0" xfId="0" applyNumberFormat="1" applyFill="1" applyAlignment="1" applyProtection="1">
      <alignment wrapText="1"/>
      <protection locked="0"/>
    </xf>
    <xf numFmtId="10" fontId="0" fillId="4" borderId="0" xfId="2" applyNumberFormat="1" applyFont="1" applyFill="1" applyBorder="1" applyAlignment="1" applyProtection="1">
      <alignment wrapText="1"/>
      <protection locked="0"/>
    </xf>
    <xf numFmtId="0" fontId="2" fillId="42" borderId="11" xfId="0" applyFont="1" applyFill="1" applyBorder="1" applyAlignment="1">
      <alignment horizontal="right" vertical="top" wrapText="1"/>
    </xf>
    <xf numFmtId="0" fontId="1" fillId="42" borderId="13" xfId="0" applyFont="1" applyFill="1" applyBorder="1" applyAlignment="1">
      <alignment horizontal="left" vertical="top" wrapText="1"/>
    </xf>
    <xf numFmtId="3" fontId="1" fillId="42" borderId="14" xfId="0" applyNumberFormat="1" applyFont="1" applyFill="1" applyBorder="1" applyAlignment="1">
      <alignment horizontal="right" vertical="top" wrapText="1"/>
    </xf>
    <xf numFmtId="4" fontId="1" fillId="42" borderId="11" xfId="0" applyNumberFormat="1" applyFont="1" applyFill="1" applyBorder="1" applyAlignment="1">
      <alignment horizontal="right" vertical="top" wrapText="1"/>
    </xf>
    <xf numFmtId="10" fontId="1" fillId="42" borderId="1" xfId="2" applyNumberFormat="1" applyFont="1" applyFill="1" applyBorder="1" applyAlignment="1" applyProtection="1">
      <alignment horizontal="right" vertical="top" wrapText="1"/>
    </xf>
    <xf numFmtId="4" fontId="2" fillId="42" borderId="11" xfId="0" applyNumberFormat="1" applyFont="1" applyFill="1" applyBorder="1" applyAlignment="1">
      <alignment horizontal="right" vertical="top" wrapText="1"/>
    </xf>
    <xf numFmtId="10" fontId="2" fillId="42" borderId="1" xfId="0" applyNumberFormat="1" applyFont="1" applyFill="1" applyBorder="1" applyAlignment="1">
      <alignment horizontal="right" vertical="top" wrapText="1"/>
    </xf>
    <xf numFmtId="168" fontId="0" fillId="4" borderId="0" xfId="0" applyNumberFormat="1" applyFill="1" applyAlignment="1" applyProtection="1">
      <alignment wrapText="1"/>
      <protection locked="0"/>
    </xf>
    <xf numFmtId="4" fontId="0" fillId="4" borderId="0" xfId="0" applyNumberFormat="1" applyFill="1" applyAlignment="1" applyProtection="1">
      <alignment wrapText="1"/>
      <protection locked="0"/>
    </xf>
    <xf numFmtId="0" fontId="20" fillId="0" borderId="23" xfId="0" applyFont="1" applyBorder="1"/>
    <xf numFmtId="0" fontId="21" fillId="0" borderId="24" xfId="0" applyFont="1" applyBorder="1"/>
    <xf numFmtId="169" fontId="21" fillId="0" borderId="24" xfId="3" applyNumberFormat="1" applyFont="1" applyFill="1" applyBorder="1"/>
    <xf numFmtId="169" fontId="22" fillId="0" borderId="24" xfId="1" applyNumberFormat="1" applyFont="1" applyFill="1" applyBorder="1"/>
    <xf numFmtId="43" fontId="20" fillId="0" borderId="24" xfId="1" applyFont="1" applyFill="1" applyBorder="1" applyAlignment="1">
      <alignment horizontal="right"/>
    </xf>
    <xf numFmtId="170" fontId="22" fillId="0" borderId="25" xfId="0" applyNumberFormat="1" applyFont="1" applyBorder="1"/>
    <xf numFmtId="0" fontId="23" fillId="0" borderId="26" xfId="0" applyFont="1" applyBorder="1"/>
    <xf numFmtId="0" fontId="23" fillId="0" borderId="0" xfId="0" applyFont="1"/>
    <xf numFmtId="43" fontId="23" fillId="0" borderId="6" xfId="3" applyFont="1" applyFill="1" applyBorder="1" applyAlignment="1">
      <alignment horizontal="right"/>
    </xf>
    <xf numFmtId="43" fontId="22" fillId="0" borderId="6" xfId="1" applyFont="1" applyFill="1" applyBorder="1"/>
    <xf numFmtId="170" fontId="22" fillId="0" borderId="27" xfId="0" applyNumberFormat="1" applyFont="1" applyBorder="1"/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3" fillId="0" borderId="26" xfId="0" applyFont="1" applyBorder="1" applyAlignment="1">
      <alignment horizontal="left" vertical="top"/>
    </xf>
    <xf numFmtId="0" fontId="22" fillId="0" borderId="0" xfId="0" applyFont="1" applyAlignment="1">
      <alignment vertical="center"/>
    </xf>
    <xf numFmtId="0" fontId="23" fillId="0" borderId="26" xfId="0" applyFont="1" applyBorder="1" applyAlignment="1">
      <alignment vertical="top"/>
    </xf>
    <xf numFmtId="0" fontId="22" fillId="0" borderId="0" xfId="0" applyFont="1"/>
    <xf numFmtId="0" fontId="22" fillId="0" borderId="32" xfId="0" applyFont="1" applyBorder="1"/>
    <xf numFmtId="0" fontId="23" fillId="0" borderId="32" xfId="0" applyFont="1" applyBorder="1" applyAlignment="1">
      <alignment horizontal="center"/>
    </xf>
    <xf numFmtId="171" fontId="22" fillId="0" borderId="32" xfId="0" applyNumberFormat="1" applyFont="1" applyBorder="1"/>
    <xf numFmtId="174" fontId="22" fillId="0" borderId="6" xfId="1" applyNumberFormat="1" applyFont="1" applyFill="1" applyBorder="1"/>
    <xf numFmtId="177" fontId="22" fillId="0" borderId="6" xfId="1" applyNumberFormat="1" applyFont="1" applyFill="1" applyBorder="1"/>
    <xf numFmtId="0" fontId="22" fillId="0" borderId="26" xfId="0" applyFont="1" applyBorder="1"/>
    <xf numFmtId="0" fontId="23" fillId="0" borderId="0" xfId="0" applyFont="1" applyAlignment="1">
      <alignment vertical="top"/>
    </xf>
    <xf numFmtId="0" fontId="23" fillId="0" borderId="31" xfId="0" applyFont="1" applyBorder="1" applyAlignment="1">
      <alignment horizontal="center" vertical="top"/>
    </xf>
    <xf numFmtId="0" fontId="23" fillId="0" borderId="32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170" fontId="22" fillId="0" borderId="27" xfId="0" applyNumberFormat="1" applyFont="1" applyBorder="1" applyAlignment="1">
      <alignment horizontal="center"/>
    </xf>
    <xf numFmtId="178" fontId="23" fillId="0" borderId="31" xfId="0" quotePrefix="1" applyNumberFormat="1" applyFont="1" applyBorder="1" applyAlignment="1">
      <alignment horizontal="center" vertical="top"/>
    </xf>
    <xf numFmtId="0" fontId="23" fillId="0" borderId="32" xfId="0" applyFont="1" applyBorder="1" applyAlignment="1">
      <alignment vertical="top" wrapText="1"/>
    </xf>
    <xf numFmtId="179" fontId="22" fillId="0" borderId="32" xfId="0" applyNumberFormat="1" applyFont="1" applyBorder="1"/>
    <xf numFmtId="43" fontId="24" fillId="0" borderId="6" xfId="1" applyFont="1" applyFill="1" applyBorder="1"/>
    <xf numFmtId="15" fontId="23" fillId="0" borderId="26" xfId="0" applyNumberFormat="1" applyFont="1" applyBorder="1" applyAlignment="1">
      <alignment horizontal="center" vertical="top"/>
    </xf>
    <xf numFmtId="15" fontId="23" fillId="0" borderId="31" xfId="0" applyNumberFormat="1" applyFont="1" applyBorder="1" applyAlignment="1">
      <alignment horizontal="center" vertical="top"/>
    </xf>
    <xf numFmtId="43" fontId="22" fillId="0" borderId="6" xfId="1" applyFont="1" applyFill="1" applyBorder="1" applyAlignment="1">
      <alignment horizontal="center"/>
    </xf>
    <xf numFmtId="178" fontId="23" fillId="0" borderId="26" xfId="0" quotePrefix="1" applyNumberFormat="1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178" fontId="23" fillId="0" borderId="26" xfId="0" applyNumberFormat="1" applyFont="1" applyBorder="1" applyAlignment="1">
      <alignment horizontal="center" vertical="top"/>
    </xf>
    <xf numFmtId="178" fontId="23" fillId="0" borderId="31" xfId="0" applyNumberFormat="1" applyFont="1" applyBorder="1" applyAlignment="1">
      <alignment horizontal="center" vertical="top"/>
    </xf>
    <xf numFmtId="0" fontId="24" fillId="0" borderId="0" xfId="0" applyFont="1"/>
    <xf numFmtId="0" fontId="23" fillId="0" borderId="26" xfId="4" applyFont="1" applyFill="1" applyBorder="1" applyAlignment="1">
      <alignment vertical="top"/>
    </xf>
    <xf numFmtId="0" fontId="23" fillId="0" borderId="26" xfId="0" applyFont="1" applyBorder="1" applyAlignment="1">
      <alignment horizontal="left" vertical="top" indent="3"/>
    </xf>
    <xf numFmtId="0" fontId="24" fillId="0" borderId="0" xfId="0" applyFont="1" applyAlignment="1">
      <alignment vertical="top"/>
    </xf>
    <xf numFmtId="0" fontId="23" fillId="0" borderId="35" xfId="0" applyFont="1" applyBorder="1" applyAlignment="1">
      <alignment vertical="top"/>
    </xf>
    <xf numFmtId="0" fontId="23" fillId="0" borderId="36" xfId="0" applyFont="1" applyBorder="1" applyAlignment="1">
      <alignment vertical="top"/>
    </xf>
    <xf numFmtId="43" fontId="22" fillId="0" borderId="32" xfId="2" applyNumberFormat="1" applyFont="1" applyFill="1" applyBorder="1"/>
    <xf numFmtId="0" fontId="23" fillId="0" borderId="41" xfId="0" applyFont="1" applyBorder="1" applyAlignment="1">
      <alignment vertical="top"/>
    </xf>
    <xf numFmtId="0" fontId="23" fillId="0" borderId="42" xfId="0" applyFont="1" applyBorder="1" applyAlignment="1">
      <alignment vertical="top"/>
    </xf>
    <xf numFmtId="0" fontId="23" fillId="0" borderId="43" xfId="4" applyFont="1" applyFill="1" applyBorder="1"/>
    <xf numFmtId="0" fontId="23" fillId="0" borderId="44" xfId="4" applyFont="1" applyFill="1" applyBorder="1"/>
    <xf numFmtId="0" fontId="23" fillId="0" borderId="6" xfId="4" applyFont="1" applyFill="1"/>
    <xf numFmtId="170" fontId="22" fillId="0" borderId="0" xfId="0" applyNumberFormat="1" applyFont="1"/>
    <xf numFmtId="10" fontId="22" fillId="0" borderId="6" xfId="2" applyNumberFormat="1" applyFont="1" applyFill="1" applyBorder="1"/>
    <xf numFmtId="0" fontId="23" fillId="0" borderId="28" xfId="4" applyFont="1" applyFill="1" applyBorder="1"/>
    <xf numFmtId="0" fontId="23" fillId="0" borderId="29" xfId="4" applyFont="1" applyFill="1" applyBorder="1"/>
    <xf numFmtId="4" fontId="23" fillId="0" borderId="29" xfId="4" applyNumberFormat="1" applyFont="1" applyFill="1" applyBorder="1"/>
    <xf numFmtId="0" fontId="21" fillId="0" borderId="29" xfId="4" applyFont="1" applyFill="1" applyBorder="1"/>
    <xf numFmtId="170" fontId="22" fillId="0" borderId="30" xfId="0" applyNumberFormat="1" applyFont="1" applyBorder="1"/>
    <xf numFmtId="0" fontId="23" fillId="0" borderId="6" xfId="0" applyFont="1" applyBorder="1"/>
    <xf numFmtId="0" fontId="22" fillId="0" borderId="32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6" xfId="0" applyFont="1" applyBorder="1"/>
    <xf numFmtId="0" fontId="22" fillId="0" borderId="31" xfId="0" applyFont="1" applyBorder="1"/>
    <xf numFmtId="0" fontId="23" fillId="0" borderId="32" xfId="0" applyFont="1" applyBorder="1"/>
    <xf numFmtId="0" fontId="23" fillId="0" borderId="6" xfId="0" applyFont="1" applyBorder="1" applyAlignment="1">
      <alignment vertical="top"/>
    </xf>
    <xf numFmtId="0" fontId="24" fillId="0" borderId="6" xfId="0" applyFont="1" applyBorder="1" applyAlignment="1">
      <alignment vertical="top"/>
    </xf>
    <xf numFmtId="43" fontId="22" fillId="0" borderId="6" xfId="2" applyNumberFormat="1" applyFont="1" applyFill="1" applyBorder="1"/>
    <xf numFmtId="170" fontId="22" fillId="0" borderId="6" xfId="0" applyNumberFormat="1" applyFont="1" applyBorder="1"/>
    <xf numFmtId="0" fontId="23" fillId="0" borderId="23" xfId="0" applyFont="1" applyBorder="1" applyAlignment="1">
      <alignment vertical="top"/>
    </xf>
    <xf numFmtId="0" fontId="23" fillId="0" borderId="24" xfId="4" applyFont="1" applyFill="1" applyBorder="1"/>
    <xf numFmtId="10" fontId="22" fillId="0" borderId="24" xfId="2" applyNumberFormat="1" applyFont="1" applyFill="1" applyBorder="1"/>
    <xf numFmtId="43" fontId="22" fillId="0" borderId="24" xfId="1" applyFont="1" applyFill="1" applyBorder="1"/>
    <xf numFmtId="0" fontId="21" fillId="0" borderId="26" xfId="4" applyFont="1" applyFill="1" applyBorder="1" applyAlignment="1">
      <alignment vertical="top"/>
    </xf>
    <xf numFmtId="0" fontId="23" fillId="0" borderId="6" xfId="4" applyFont="1" applyFill="1" applyAlignment="1">
      <alignment vertical="top"/>
    </xf>
    <xf numFmtId="172" fontId="21" fillId="0" borderId="6" xfId="4" applyNumberFormat="1" applyFont="1" applyFill="1"/>
    <xf numFmtId="175" fontId="23" fillId="0" borderId="6" xfId="3" applyNumberFormat="1" applyFont="1" applyFill="1" applyBorder="1"/>
    <xf numFmtId="169" fontId="23" fillId="0" borderId="6" xfId="3" applyNumberFormat="1" applyFont="1" applyFill="1" applyBorder="1"/>
    <xf numFmtId="0" fontId="21" fillId="0" borderId="26" xfId="0" applyFont="1" applyBorder="1"/>
    <xf numFmtId="0" fontId="21" fillId="0" borderId="6" xfId="0" applyFont="1" applyBorder="1"/>
    <xf numFmtId="0" fontId="20" fillId="0" borderId="6" xfId="0" applyFont="1" applyBorder="1"/>
    <xf numFmtId="4" fontId="23" fillId="0" borderId="6" xfId="0" applyNumberFormat="1" applyFont="1" applyBorder="1"/>
    <xf numFmtId="0" fontId="25" fillId="0" borderId="6" xfId="0" applyFont="1" applyBorder="1"/>
    <xf numFmtId="176" fontId="23" fillId="0" borderId="6" xfId="0" applyNumberFormat="1" applyFont="1" applyBorder="1"/>
    <xf numFmtId="0" fontId="23" fillId="0" borderId="26" xfId="3" applyNumberFormat="1" applyFont="1" applyFill="1" applyBorder="1" applyAlignment="1">
      <alignment horizontal="left"/>
    </xf>
    <xf numFmtId="0" fontId="23" fillId="0" borderId="6" xfId="3" applyNumberFormat="1" applyFont="1" applyFill="1" applyBorder="1" applyAlignment="1">
      <alignment horizontal="left"/>
    </xf>
    <xf numFmtId="0" fontId="25" fillId="0" borderId="26" xfId="0" applyFont="1" applyBorder="1"/>
    <xf numFmtId="0" fontId="21" fillId="0" borderId="32" xfId="0" applyFont="1" applyBorder="1" applyAlignment="1">
      <alignment vertical="top" wrapText="1"/>
    </xf>
    <xf numFmtId="0" fontId="21" fillId="0" borderId="32" xfId="0" applyFont="1" applyBorder="1" applyAlignment="1">
      <alignment horizontal="center" vertical="top" wrapText="1"/>
    </xf>
    <xf numFmtId="4" fontId="23" fillId="0" borderId="32" xfId="0" applyNumberFormat="1" applyFont="1" applyBorder="1" applyAlignment="1">
      <alignment vertical="top" wrapText="1"/>
    </xf>
    <xf numFmtId="0" fontId="23" fillId="0" borderId="31" xfId="0" applyFont="1" applyBorder="1"/>
    <xf numFmtId="169" fontId="23" fillId="0" borderId="32" xfId="1" applyNumberFormat="1" applyFont="1" applyFill="1" applyBorder="1"/>
    <xf numFmtId="43" fontId="23" fillId="0" borderId="6" xfId="0" applyNumberFormat="1" applyFont="1" applyBorder="1"/>
    <xf numFmtId="169" fontId="23" fillId="0" borderId="6" xfId="0" applyNumberFormat="1" applyFont="1" applyBorder="1"/>
    <xf numFmtId="0" fontId="25" fillId="0" borderId="28" xfId="0" applyFont="1" applyBorder="1"/>
    <xf numFmtId="0" fontId="22" fillId="0" borderId="29" xfId="0" applyFont="1" applyBorder="1"/>
    <xf numFmtId="4" fontId="22" fillId="0" borderId="32" xfId="2" applyNumberFormat="1" applyFont="1" applyFill="1" applyBorder="1"/>
    <xf numFmtId="3" fontId="23" fillId="0" borderId="32" xfId="1" applyNumberFormat="1" applyFont="1" applyFill="1" applyBorder="1"/>
    <xf numFmtId="0" fontId="8" fillId="0" borderId="23" xfId="0" applyFont="1" applyBorder="1"/>
    <xf numFmtId="0" fontId="9" fillId="0" borderId="24" xfId="0" applyFont="1" applyBorder="1"/>
    <xf numFmtId="43" fontId="9" fillId="0" borderId="24" xfId="1" applyFont="1" applyFill="1" applyBorder="1"/>
    <xf numFmtId="43" fontId="9" fillId="0" borderId="25" xfId="1" applyFont="1" applyFill="1" applyBorder="1"/>
    <xf numFmtId="0" fontId="10" fillId="0" borderId="26" xfId="0" applyFont="1" applyBorder="1"/>
    <xf numFmtId="0" fontId="10" fillId="0" borderId="0" xfId="0" applyFont="1"/>
    <xf numFmtId="43" fontId="10" fillId="0" borderId="6" xfId="3" applyFont="1" applyFill="1" applyBorder="1" applyAlignment="1">
      <alignment horizontal="right"/>
    </xf>
    <xf numFmtId="43" fontId="9" fillId="0" borderId="6" xfId="1" applyFont="1" applyFill="1" applyBorder="1"/>
    <xf numFmtId="43" fontId="9" fillId="0" borderId="27" xfId="1" applyFont="1" applyFill="1" applyBorder="1"/>
    <xf numFmtId="0" fontId="9" fillId="0" borderId="32" xfId="0" applyFont="1" applyBorder="1" applyAlignment="1">
      <alignment vertical="center" wrapText="1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2" fillId="0" borderId="26" xfId="0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12" fillId="0" borderId="26" xfId="0" applyFont="1" applyBorder="1" applyAlignment="1">
      <alignment vertical="top"/>
    </xf>
    <xf numFmtId="0" fontId="9" fillId="0" borderId="0" xfId="0" applyFont="1"/>
    <xf numFmtId="0" fontId="9" fillId="0" borderId="26" xfId="0" applyFont="1" applyBorder="1"/>
    <xf numFmtId="0" fontId="9" fillId="0" borderId="31" xfId="0" applyFont="1" applyBorder="1" applyAlignment="1">
      <alignment horizontal="left" indent="5"/>
    </xf>
    <xf numFmtId="0" fontId="10" fillId="0" borderId="32" xfId="0" applyFont="1" applyBorder="1" applyAlignment="1">
      <alignment horizontal="center"/>
    </xf>
    <xf numFmtId="15" fontId="9" fillId="0" borderId="0" xfId="0" applyNumberFormat="1" applyFont="1"/>
    <xf numFmtId="171" fontId="9" fillId="0" borderId="32" xfId="0" applyNumberFormat="1" applyFont="1" applyBorder="1"/>
    <xf numFmtId="0" fontId="12" fillId="0" borderId="0" xfId="0" applyFont="1" applyAlignment="1">
      <alignment vertical="top"/>
    </xf>
    <xf numFmtId="169" fontId="9" fillId="0" borderId="6" xfId="1" applyNumberFormat="1" applyFont="1" applyFill="1" applyBorder="1"/>
    <xf numFmtId="169" fontId="9" fillId="0" borderId="27" xfId="1" applyNumberFormat="1" applyFont="1" applyFill="1" applyBorder="1"/>
    <xf numFmtId="4" fontId="12" fillId="0" borderId="6" xfId="1" applyNumberFormat="1" applyFont="1" applyFill="1" applyBorder="1" applyAlignment="1">
      <alignment vertical="top"/>
    </xf>
    <xf numFmtId="2" fontId="13" fillId="0" borderId="0" xfId="0" applyNumberFormat="1" applyFont="1" applyAlignment="1">
      <alignment horizontal="right"/>
    </xf>
    <xf numFmtId="0" fontId="12" fillId="0" borderId="26" xfId="4" applyFont="1" applyFill="1" applyBorder="1" applyAlignment="1">
      <alignment vertical="top"/>
    </xf>
    <xf numFmtId="4" fontId="12" fillId="0" borderId="0" xfId="0" applyNumberFormat="1" applyFont="1" applyAlignment="1">
      <alignment vertical="top"/>
    </xf>
    <xf numFmtId="0" fontId="12" fillId="0" borderId="26" xfId="0" applyFont="1" applyBorder="1" applyAlignment="1">
      <alignment horizontal="left" vertical="top" indent="3"/>
    </xf>
    <xf numFmtId="0" fontId="14" fillId="0" borderId="0" xfId="0" applyFont="1"/>
    <xf numFmtId="43" fontId="13" fillId="0" borderId="0" xfId="1" applyFont="1" applyFill="1" applyAlignment="1">
      <alignment horizontal="right"/>
    </xf>
    <xf numFmtId="0" fontId="15" fillId="0" borderId="0" xfId="0" applyFont="1" applyAlignment="1">
      <alignment vertical="center"/>
    </xf>
    <xf numFmtId="43" fontId="7" fillId="0" borderId="6" xfId="1" applyFont="1" applyFill="1" applyBorder="1"/>
    <xf numFmtId="0" fontId="12" fillId="0" borderId="6" xfId="4" applyFont="1" applyFill="1" applyAlignment="1">
      <alignment vertical="top"/>
    </xf>
    <xf numFmtId="172" fontId="17" fillId="0" borderId="6" xfId="4" applyNumberFormat="1" applyFont="1" applyFill="1"/>
    <xf numFmtId="0" fontId="12" fillId="0" borderId="26" xfId="0" applyFont="1" applyBorder="1"/>
    <xf numFmtId="0" fontId="12" fillId="0" borderId="6" xfId="0" applyFont="1" applyBorder="1"/>
    <xf numFmtId="175" fontId="12" fillId="0" borderId="6" xfId="3" applyNumberFormat="1" applyFont="1" applyFill="1" applyBorder="1"/>
    <xf numFmtId="169" fontId="12" fillId="0" borderId="6" xfId="3" applyNumberFormat="1" applyFont="1" applyFill="1" applyBorder="1"/>
    <xf numFmtId="0" fontId="17" fillId="0" borderId="26" xfId="0" applyFont="1" applyBorder="1"/>
    <xf numFmtId="0" fontId="17" fillId="0" borderId="6" xfId="0" applyFont="1" applyBorder="1"/>
    <xf numFmtId="0" fontId="18" fillId="0" borderId="6" xfId="0" applyFont="1" applyBorder="1"/>
    <xf numFmtId="4" fontId="12" fillId="0" borderId="6" xfId="0" applyNumberFormat="1" applyFont="1" applyBorder="1"/>
    <xf numFmtId="0" fontId="19" fillId="0" borderId="6" xfId="0" applyFont="1" applyBorder="1"/>
    <xf numFmtId="176" fontId="12" fillId="0" borderId="6" xfId="0" applyNumberFormat="1" applyFont="1" applyBorder="1"/>
    <xf numFmtId="0" fontId="12" fillId="0" borderId="26" xfId="3" applyNumberFormat="1" applyFont="1" applyFill="1" applyBorder="1" applyAlignment="1">
      <alignment horizontal="left"/>
    </xf>
    <xf numFmtId="0" fontId="12" fillId="0" borderId="6" xfId="3" applyNumberFormat="1" applyFont="1" applyFill="1" applyBorder="1" applyAlignment="1">
      <alignment horizontal="left"/>
    </xf>
    <xf numFmtId="0" fontId="19" fillId="0" borderId="26" xfId="0" applyFont="1" applyBorder="1"/>
    <xf numFmtId="0" fontId="17" fillId="0" borderId="31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0" fillId="0" borderId="26" xfId="0" applyBorder="1"/>
    <xf numFmtId="0" fontId="0" fillId="0" borderId="6" xfId="0" applyBorder="1"/>
    <xf numFmtId="0" fontId="19" fillId="0" borderId="28" xfId="0" applyFont="1" applyBorder="1"/>
    <xf numFmtId="0" fontId="0" fillId="0" borderId="29" xfId="0" applyBorder="1"/>
    <xf numFmtId="43" fontId="9" fillId="0" borderId="30" xfId="1" applyFont="1" applyFill="1" applyBorder="1"/>
    <xf numFmtId="0" fontId="12" fillId="0" borderId="23" xfId="0" applyFont="1" applyBorder="1" applyAlignment="1">
      <alignment vertical="top"/>
    </xf>
    <xf numFmtId="0" fontId="12" fillId="0" borderId="24" xfId="4" applyFont="1" applyFill="1" applyBorder="1" applyAlignment="1">
      <alignment vertical="top"/>
    </xf>
    <xf numFmtId="172" fontId="17" fillId="0" borderId="24" xfId="4" applyNumberFormat="1" applyFont="1" applyFill="1" applyBorder="1"/>
    <xf numFmtId="0" fontId="17" fillId="0" borderId="33" xfId="0" applyFont="1" applyBorder="1" applyAlignment="1">
      <alignment vertical="top" wrapText="1"/>
    </xf>
    <xf numFmtId="0" fontId="17" fillId="0" borderId="31" xfId="0" applyFont="1" applyBorder="1"/>
    <xf numFmtId="173" fontId="12" fillId="0" borderId="32" xfId="0" applyNumberFormat="1" applyFont="1" applyBorder="1"/>
    <xf numFmtId="0" fontId="12" fillId="0" borderId="32" xfId="0" applyFont="1" applyBorder="1" applyAlignment="1">
      <alignment horizontal="center"/>
    </xf>
    <xf numFmtId="43" fontId="12" fillId="0" borderId="32" xfId="1" applyFont="1" applyFill="1" applyBorder="1"/>
    <xf numFmtId="43" fontId="12" fillId="0" borderId="33" xfId="1" applyFont="1" applyFill="1" applyBorder="1"/>
    <xf numFmtId="0" fontId="12" fillId="0" borderId="31" xfId="0" applyFont="1" applyBorder="1"/>
    <xf numFmtId="174" fontId="12" fillId="0" borderId="32" xfId="1" applyNumberFormat="1" applyFont="1" applyFill="1" applyBorder="1"/>
    <xf numFmtId="4" fontId="0" fillId="0" borderId="0" xfId="0" applyNumberFormat="1"/>
    <xf numFmtId="171" fontId="0" fillId="0" borderId="0" xfId="0" applyNumberFormat="1"/>
    <xf numFmtId="164" fontId="0" fillId="0" borderId="0" xfId="0" applyNumberFormat="1"/>
    <xf numFmtId="0" fontId="17" fillId="0" borderId="38" xfId="0" applyFont="1" applyBorder="1"/>
    <xf numFmtId="0" fontId="18" fillId="0" borderId="26" xfId="0" applyFont="1" applyBorder="1"/>
    <xf numFmtId="0" fontId="12" fillId="0" borderId="32" xfId="0" applyFont="1" applyBorder="1"/>
    <xf numFmtId="169" fontId="12" fillId="0" borderId="32" xfId="1" applyNumberFormat="1" applyFont="1" applyFill="1" applyBorder="1"/>
    <xf numFmtId="43" fontId="12" fillId="0" borderId="6" xfId="0" applyNumberFormat="1" applyFont="1" applyBorder="1"/>
    <xf numFmtId="169" fontId="12" fillId="0" borderId="6" xfId="0" applyNumberFormat="1" applyFont="1" applyBorder="1"/>
    <xf numFmtId="43" fontId="12" fillId="0" borderId="6" xfId="3" applyFont="1" applyFill="1" applyBorder="1"/>
    <xf numFmtId="43" fontId="12" fillId="0" borderId="34" xfId="1" applyFont="1" applyFill="1" applyBorder="1" applyAlignment="1">
      <alignment horizontal="center" vertical="center"/>
    </xf>
    <xf numFmtId="4" fontId="16" fillId="0" borderId="0" xfId="0" applyNumberFormat="1" applyFont="1"/>
    <xf numFmtId="2" fontId="12" fillId="0" borderId="0" xfId="0" applyNumberFormat="1" applyFont="1" applyAlignment="1">
      <alignment vertical="top"/>
    </xf>
    <xf numFmtId="2" fontId="12" fillId="0" borderId="26" xfId="0" applyNumberFormat="1" applyFont="1" applyBorder="1" applyAlignment="1">
      <alignment vertical="top"/>
    </xf>
    <xf numFmtId="170" fontId="9" fillId="0" borderId="25" xfId="0" applyNumberFormat="1" applyFont="1" applyBorder="1"/>
    <xf numFmtId="170" fontId="9" fillId="0" borderId="27" xfId="0" applyNumberFormat="1" applyFont="1" applyBorder="1"/>
    <xf numFmtId="0" fontId="10" fillId="0" borderId="32" xfId="0" applyFont="1" applyBorder="1"/>
    <xf numFmtId="172" fontId="9" fillId="0" borderId="32" xfId="0" applyNumberFormat="1" applyFont="1" applyBorder="1"/>
    <xf numFmtId="4" fontId="9" fillId="0" borderId="0" xfId="0" applyNumberFormat="1" applyFont="1"/>
    <xf numFmtId="0" fontId="16" fillId="0" borderId="0" xfId="0" applyFont="1"/>
    <xf numFmtId="0" fontId="26" fillId="0" borderId="28" xfId="4" applyFont="1" applyFill="1" applyBorder="1"/>
    <xf numFmtId="0" fontId="26" fillId="0" borderId="29" xfId="4" applyFont="1" applyFill="1" applyBorder="1"/>
    <xf numFmtId="4" fontId="26" fillId="0" borderId="29" xfId="4" applyNumberFormat="1" applyFont="1" applyFill="1" applyBorder="1"/>
    <xf numFmtId="0" fontId="27" fillId="0" borderId="29" xfId="4" applyFont="1" applyFill="1" applyBorder="1"/>
    <xf numFmtId="170" fontId="9" fillId="0" borderId="30" xfId="0" applyNumberFormat="1" applyFont="1" applyBorder="1"/>
    <xf numFmtId="43" fontId="7" fillId="0" borderId="0" xfId="1" applyFont="1" applyFill="1"/>
    <xf numFmtId="0" fontId="23" fillId="0" borderId="32" xfId="0" applyFont="1" applyBorder="1" applyAlignment="1">
      <alignment horizontal="right" vertical="top" wrapText="1"/>
    </xf>
    <xf numFmtId="169" fontId="9" fillId="0" borderId="24" xfId="1" applyNumberFormat="1" applyFont="1" applyFill="1" applyBorder="1"/>
    <xf numFmtId="0" fontId="9" fillId="0" borderId="28" xfId="0" applyFont="1" applyBorder="1"/>
    <xf numFmtId="0" fontId="9" fillId="0" borderId="29" xfId="0" applyFont="1" applyBorder="1"/>
    <xf numFmtId="169" fontId="9" fillId="0" borderId="29" xfId="1" applyNumberFormat="1" applyFont="1" applyFill="1" applyBorder="1"/>
    <xf numFmtId="43" fontId="9" fillId="0" borderId="29" xfId="1" applyFont="1" applyFill="1" applyBorder="1"/>
    <xf numFmtId="0" fontId="20" fillId="0" borderId="26" xfId="0" applyFont="1" applyBorder="1"/>
    <xf numFmtId="0" fontId="7" fillId="42" borderId="6" xfId="12"/>
    <xf numFmtId="0" fontId="9" fillId="42" borderId="6" xfId="12" applyFont="1"/>
    <xf numFmtId="0" fontId="9" fillId="42" borderId="26" xfId="12" applyFont="1" applyBorder="1"/>
    <xf numFmtId="0" fontId="9" fillId="42" borderId="24" xfId="12" applyFont="1" applyBorder="1"/>
    <xf numFmtId="0" fontId="9" fillId="42" borderId="28" xfId="12" applyFont="1" applyBorder="1"/>
    <xf numFmtId="0" fontId="9" fillId="42" borderId="29" xfId="12" applyFont="1" applyBorder="1"/>
    <xf numFmtId="169" fontId="9" fillId="42" borderId="29" xfId="6" applyNumberFormat="1" applyFont="1" applyBorder="1"/>
    <xf numFmtId="43" fontId="9" fillId="42" borderId="30" xfId="6" applyFont="1" applyBorder="1"/>
    <xf numFmtId="169" fontId="9" fillId="42" borderId="6" xfId="6" applyNumberFormat="1" applyFont="1" applyBorder="1"/>
    <xf numFmtId="43" fontId="9" fillId="42" borderId="27" xfId="6" applyFont="1" applyBorder="1"/>
    <xf numFmtId="0" fontId="9" fillId="42" borderId="23" xfId="12" applyFont="1" applyBorder="1"/>
    <xf numFmtId="0" fontId="8" fillId="42" borderId="26" xfId="12" applyFont="1" applyBorder="1"/>
    <xf numFmtId="0" fontId="34" fillId="42" borderId="6" xfId="12" applyFont="1"/>
    <xf numFmtId="0" fontId="35" fillId="42" borderId="26" xfId="12" applyFont="1" applyBorder="1"/>
    <xf numFmtId="0" fontId="18" fillId="42" borderId="52" xfId="15" applyFont="1" applyBorder="1" applyAlignment="1">
      <alignment horizontal="left"/>
    </xf>
    <xf numFmtId="0" fontId="18" fillId="42" borderId="53" xfId="15" applyFont="1" applyBorder="1"/>
    <xf numFmtId="0" fontId="9" fillId="42" borderId="53" xfId="15" applyFont="1" applyBorder="1"/>
    <xf numFmtId="0" fontId="9" fillId="42" borderId="54" xfId="15" applyFont="1" applyBorder="1"/>
    <xf numFmtId="0" fontId="7" fillId="42" borderId="6" xfId="16"/>
    <xf numFmtId="0" fontId="30" fillId="42" borderId="45" xfId="16" applyFont="1" applyBorder="1"/>
    <xf numFmtId="0" fontId="30" fillId="42" borderId="46" xfId="16" applyFont="1" applyBorder="1"/>
    <xf numFmtId="0" fontId="31" fillId="42" borderId="47" xfId="16" applyFont="1" applyBorder="1"/>
    <xf numFmtId="0" fontId="32" fillId="42" borderId="6" xfId="16" applyFont="1"/>
    <xf numFmtId="180" fontId="30" fillId="42" borderId="6" xfId="3" applyNumberFormat="1" applyFont="1" applyFill="1" applyBorder="1" applyAlignment="1" applyProtection="1"/>
    <xf numFmtId="43" fontId="30" fillId="42" borderId="48" xfId="3" applyFont="1" applyFill="1" applyBorder="1" applyAlignment="1" applyProtection="1"/>
    <xf numFmtId="0" fontId="33" fillId="42" borderId="47" xfId="16" applyFont="1" applyBorder="1"/>
    <xf numFmtId="0" fontId="32" fillId="42" borderId="47" xfId="16" applyFont="1" applyBorder="1" applyAlignment="1">
      <alignment horizontal="left" vertical="top" indent="1"/>
    </xf>
    <xf numFmtId="0" fontId="32" fillId="42" borderId="47" xfId="16" applyFont="1" applyBorder="1"/>
    <xf numFmtId="0" fontId="30" fillId="42" borderId="49" xfId="16" applyFont="1" applyBorder="1"/>
    <xf numFmtId="0" fontId="30" fillId="42" borderId="50" xfId="16" applyFont="1" applyBorder="1"/>
    <xf numFmtId="180" fontId="30" fillId="42" borderId="50" xfId="3" applyNumberFormat="1" applyFont="1" applyFill="1" applyBorder="1" applyAlignment="1" applyProtection="1"/>
    <xf numFmtId="43" fontId="30" fillId="42" borderId="51" xfId="3" applyFont="1" applyFill="1" applyBorder="1" applyAlignment="1" applyProtection="1"/>
    <xf numFmtId="0" fontId="9" fillId="42" borderId="53" xfId="14" applyFont="1" applyBorder="1"/>
    <xf numFmtId="0" fontId="9" fillId="42" borderId="54" xfId="14" applyFont="1" applyBorder="1"/>
    <xf numFmtId="0" fontId="28" fillId="42" borderId="53" xfId="14" applyFont="1" applyBorder="1"/>
    <xf numFmtId="0" fontId="8" fillId="42" borderId="52" xfId="14" applyFont="1" applyBorder="1"/>
    <xf numFmtId="0" fontId="7" fillId="42" borderId="53" xfId="14" applyBorder="1"/>
    <xf numFmtId="0" fontId="9" fillId="42" borderId="24" xfId="17" applyFont="1" applyBorder="1"/>
    <xf numFmtId="43" fontId="9" fillId="42" borderId="25" xfId="6" applyFont="1" applyBorder="1"/>
    <xf numFmtId="0" fontId="9" fillId="42" borderId="23" xfId="17" applyFont="1" applyBorder="1"/>
    <xf numFmtId="169" fontId="8" fillId="42" borderId="24" xfId="6" applyNumberFormat="1" applyFont="1" applyBorder="1" applyAlignment="1">
      <alignment horizontal="center" vertical="top"/>
    </xf>
    <xf numFmtId="0" fontId="36" fillId="42" borderId="26" xfId="17" applyFont="1" applyBorder="1"/>
    <xf numFmtId="0" fontId="37" fillId="42" borderId="6" xfId="17" applyFont="1"/>
    <xf numFmtId="169" fontId="37" fillId="42" borderId="6" xfId="6" applyNumberFormat="1" applyFont="1" applyBorder="1"/>
    <xf numFmtId="0" fontId="38" fillId="42" borderId="26" xfId="17" applyFont="1" applyBorder="1"/>
    <xf numFmtId="0" fontId="39" fillId="42" borderId="26" xfId="17" applyFont="1" applyBorder="1" applyAlignment="1">
      <alignment horizontal="left" vertical="center" indent="1"/>
    </xf>
    <xf numFmtId="0" fontId="37" fillId="42" borderId="26" xfId="17" applyFont="1" applyBorder="1"/>
    <xf numFmtId="0" fontId="38" fillId="42" borderId="28" xfId="17" applyFont="1" applyBorder="1"/>
    <xf numFmtId="0" fontId="37" fillId="42" borderId="29" xfId="17" applyFont="1" applyBorder="1"/>
    <xf numFmtId="169" fontId="37" fillId="42" borderId="29" xfId="6" applyNumberFormat="1" applyFont="1" applyBorder="1"/>
    <xf numFmtId="0" fontId="9" fillId="42" borderId="53" xfId="18" applyFont="1" applyBorder="1"/>
    <xf numFmtId="0" fontId="9" fillId="42" borderId="54" xfId="18" applyFont="1" applyBorder="1"/>
    <xf numFmtId="0" fontId="8" fillId="42" borderId="52" xfId="18" applyFont="1" applyBorder="1" applyAlignment="1">
      <alignment horizontal="left"/>
    </xf>
    <xf numFmtId="0" fontId="28" fillId="42" borderId="53" xfId="18" applyFont="1" applyBorder="1"/>
    <xf numFmtId="0" fontId="7" fillId="42" borderId="6" xfId="19"/>
    <xf numFmtId="0" fontId="9" fillId="42" borderId="26" xfId="19" applyFont="1" applyBorder="1"/>
    <xf numFmtId="0" fontId="9" fillId="42" borderId="24" xfId="19" applyFont="1" applyBorder="1"/>
    <xf numFmtId="0" fontId="9" fillId="42" borderId="28" xfId="19" applyFont="1" applyBorder="1"/>
    <xf numFmtId="0" fontId="9" fillId="42" borderId="29" xfId="19" applyFont="1" applyBorder="1"/>
    <xf numFmtId="0" fontId="9" fillId="42" borderId="23" xfId="19" applyFont="1" applyBorder="1"/>
    <xf numFmtId="0" fontId="36" fillId="42" borderId="26" xfId="19" applyFont="1" applyBorder="1"/>
    <xf numFmtId="0" fontId="38" fillId="42" borderId="26" xfId="19" applyFont="1" applyBorder="1"/>
    <xf numFmtId="0" fontId="39" fillId="42" borderId="26" xfId="19" applyFont="1" applyBorder="1" applyAlignment="1">
      <alignment horizontal="left" vertical="center" indent="1"/>
    </xf>
    <xf numFmtId="0" fontId="8" fillId="42" borderId="24" xfId="19" applyFont="1" applyBorder="1"/>
    <xf numFmtId="0" fontId="9" fillId="42" borderId="53" xfId="13" applyFont="1" applyBorder="1"/>
    <xf numFmtId="0" fontId="9" fillId="42" borderId="54" xfId="13" applyFont="1" applyBorder="1"/>
    <xf numFmtId="0" fontId="28" fillId="42" borderId="53" xfId="13" applyFont="1" applyBorder="1"/>
    <xf numFmtId="0" fontId="8" fillId="42" borderId="52" xfId="13" applyFont="1" applyBorder="1"/>
    <xf numFmtId="0" fontId="41" fillId="0" borderId="0" xfId="0" applyFont="1"/>
    <xf numFmtId="0" fontId="41" fillId="0" borderId="6" xfId="0" applyFont="1" applyBorder="1" applyAlignment="1">
      <alignment wrapText="1"/>
    </xf>
    <xf numFmtId="10" fontId="41" fillId="42" borderId="6" xfId="0" applyNumberFormat="1" applyFont="1" applyFill="1" applyBorder="1" applyAlignment="1">
      <alignment wrapText="1"/>
    </xf>
    <xf numFmtId="1" fontId="41" fillId="42" borderId="6" xfId="0" applyNumberFormat="1" applyFont="1" applyFill="1" applyBorder="1" applyAlignment="1">
      <alignment wrapText="1"/>
    </xf>
    <xf numFmtId="0" fontId="41" fillId="0" borderId="0" xfId="0" applyFont="1" applyAlignment="1">
      <alignment wrapText="1"/>
    </xf>
    <xf numFmtId="0" fontId="41" fillId="42" borderId="0" xfId="0" applyFont="1" applyFill="1"/>
    <xf numFmtId="169" fontId="41" fillId="42" borderId="6" xfId="1" applyNumberFormat="1" applyFont="1" applyFill="1" applyBorder="1" applyAlignment="1">
      <alignment horizontal="right" vertical="center" wrapText="1"/>
    </xf>
    <xf numFmtId="10" fontId="41" fillId="42" borderId="6" xfId="0" applyNumberFormat="1" applyFont="1" applyFill="1" applyBorder="1" applyAlignment="1">
      <alignment horizontal="right" vertical="center" wrapText="1"/>
    </xf>
    <xf numFmtId="10" fontId="41" fillId="42" borderId="6" xfId="0" applyNumberFormat="1" applyFont="1" applyFill="1" applyBorder="1" applyAlignment="1">
      <alignment horizontal="right" vertical="center"/>
    </xf>
    <xf numFmtId="4" fontId="41" fillId="42" borderId="6" xfId="0" applyNumberFormat="1" applyFont="1" applyFill="1" applyBorder="1" applyAlignment="1">
      <alignment horizontal="right" vertical="center"/>
    </xf>
    <xf numFmtId="181" fontId="41" fillId="42" borderId="6" xfId="0" applyNumberFormat="1" applyFont="1" applyFill="1" applyBorder="1" applyAlignment="1">
      <alignment horizontal="right" vertical="center"/>
    </xf>
    <xf numFmtId="0" fontId="41" fillId="42" borderId="6" xfId="0" applyFont="1" applyFill="1" applyBorder="1" applyAlignment="1">
      <alignment wrapText="1"/>
    </xf>
    <xf numFmtId="0" fontId="26" fillId="0" borderId="6" xfId="4" applyFont="1" applyFill="1"/>
    <xf numFmtId="4" fontId="26" fillId="0" borderId="6" xfId="4" applyNumberFormat="1" applyFont="1" applyFill="1"/>
    <xf numFmtId="0" fontId="27" fillId="0" borderId="6" xfId="4" applyFont="1" applyFill="1"/>
    <xf numFmtId="170" fontId="9" fillId="0" borderId="6" xfId="0" applyNumberFormat="1" applyFont="1" applyBorder="1"/>
    <xf numFmtId="4" fontId="23" fillId="0" borderId="6" xfId="4" applyNumberFormat="1" applyFont="1" applyFill="1"/>
    <xf numFmtId="0" fontId="21" fillId="0" borderId="6" xfId="4" applyFont="1" applyFill="1"/>
    <xf numFmtId="0" fontId="46" fillId="0" borderId="0" xfId="0" applyFont="1"/>
    <xf numFmtId="10" fontId="41" fillId="42" borderId="6" xfId="10" applyNumberFormat="1" applyFont="1"/>
    <xf numFmtId="2" fontId="41" fillId="0" borderId="0" xfId="0" applyNumberFormat="1" applyFont="1"/>
    <xf numFmtId="2" fontId="41" fillId="0" borderId="6" xfId="0" applyNumberFormat="1" applyFont="1" applyBorder="1"/>
    <xf numFmtId="0" fontId="42" fillId="0" borderId="32" xfId="0" applyFont="1" applyBorder="1" applyAlignment="1">
      <alignment wrapText="1"/>
    </xf>
    <xf numFmtId="10" fontId="43" fillId="42" borderId="32" xfId="10" applyNumberFormat="1" applyFont="1" applyFill="1" applyBorder="1" applyAlignment="1" applyProtection="1">
      <alignment vertical="top"/>
      <protection locked="0"/>
    </xf>
    <xf numFmtId="10" fontId="41" fillId="42" borderId="32" xfId="10" applyNumberFormat="1" applyFont="1" applyFill="1" applyBorder="1" applyAlignment="1" applyProtection="1">
      <alignment vertical="top"/>
      <protection locked="0"/>
    </xf>
    <xf numFmtId="1" fontId="43" fillId="42" borderId="32" xfId="0" applyNumberFormat="1" applyFont="1" applyFill="1" applyBorder="1" applyAlignment="1" applyProtection="1">
      <alignment vertical="top"/>
      <protection locked="0"/>
    </xf>
    <xf numFmtId="1" fontId="41" fillId="42" borderId="32" xfId="0" applyNumberFormat="1" applyFont="1" applyFill="1" applyBorder="1" applyAlignment="1" applyProtection="1">
      <alignment vertical="top"/>
      <protection locked="0"/>
    </xf>
    <xf numFmtId="0" fontId="42" fillId="0" borderId="33" xfId="0" applyFont="1" applyBorder="1" applyAlignment="1">
      <alignment wrapText="1"/>
    </xf>
    <xf numFmtId="0" fontId="41" fillId="0" borderId="31" xfId="0" applyFont="1" applyBorder="1" applyAlignment="1">
      <alignment wrapText="1"/>
    </xf>
    <xf numFmtId="1" fontId="43" fillId="42" borderId="33" xfId="0" applyNumberFormat="1" applyFont="1" applyFill="1" applyBorder="1" applyAlignment="1" applyProtection="1">
      <alignment vertical="top"/>
      <protection locked="0"/>
    </xf>
    <xf numFmtId="0" fontId="44" fillId="0" borderId="31" xfId="0" applyFont="1" applyBorder="1" applyAlignment="1">
      <alignment wrapText="1"/>
    </xf>
    <xf numFmtId="0" fontId="44" fillId="0" borderId="59" xfId="0" applyFont="1" applyBorder="1" applyAlignment="1">
      <alignment wrapText="1"/>
    </xf>
    <xf numFmtId="10" fontId="43" fillId="42" borderId="60" xfId="10" applyNumberFormat="1" applyFont="1" applyFill="1" applyBorder="1" applyAlignment="1" applyProtection="1">
      <alignment vertical="top"/>
      <protection locked="0"/>
    </xf>
    <xf numFmtId="10" fontId="41" fillId="42" borderId="60" xfId="10" applyNumberFormat="1" applyFont="1" applyFill="1" applyBorder="1" applyAlignment="1" applyProtection="1">
      <alignment vertical="top"/>
      <protection locked="0"/>
    </xf>
    <xf numFmtId="1" fontId="43" fillId="42" borderId="60" xfId="0" applyNumberFormat="1" applyFont="1" applyFill="1" applyBorder="1" applyAlignment="1" applyProtection="1">
      <alignment vertical="top"/>
      <protection locked="0"/>
    </xf>
    <xf numFmtId="1" fontId="43" fillId="42" borderId="61" xfId="0" applyNumberFormat="1" applyFont="1" applyFill="1" applyBorder="1" applyAlignment="1" applyProtection="1">
      <alignment vertical="top"/>
      <protection locked="0"/>
    </xf>
    <xf numFmtId="0" fontId="45" fillId="0" borderId="32" xfId="0" applyFont="1" applyBorder="1" applyAlignment="1">
      <alignment wrapText="1"/>
    </xf>
    <xf numFmtId="0" fontId="41" fillId="42" borderId="32" xfId="0" applyFont="1" applyFill="1" applyBorder="1" applyAlignment="1">
      <alignment wrapText="1"/>
    </xf>
    <xf numFmtId="169" fontId="41" fillId="42" borderId="32" xfId="1" applyNumberFormat="1" applyFont="1" applyFill="1" applyBorder="1" applyAlignment="1">
      <alignment horizontal="right" vertical="center" wrapText="1"/>
    </xf>
    <xf numFmtId="10" fontId="41" fillId="42" borderId="32" xfId="0" applyNumberFormat="1" applyFont="1" applyFill="1" applyBorder="1" applyAlignment="1">
      <alignment horizontal="right" vertical="center" wrapText="1"/>
    </xf>
    <xf numFmtId="0" fontId="42" fillId="0" borderId="31" xfId="0" applyFont="1" applyBorder="1"/>
    <xf numFmtId="0" fontId="45" fillId="0" borderId="33" xfId="0" applyFont="1" applyBorder="1" applyAlignment="1">
      <alignment wrapText="1"/>
    </xf>
    <xf numFmtId="0" fontId="41" fillId="42" borderId="31" xfId="0" applyFont="1" applyFill="1" applyBorder="1" applyAlignment="1">
      <alignment wrapText="1"/>
    </xf>
    <xf numFmtId="169" fontId="41" fillId="42" borderId="33" xfId="1" applyNumberFormat="1" applyFont="1" applyFill="1" applyBorder="1" applyAlignment="1">
      <alignment horizontal="right" vertical="center" wrapText="1"/>
    </xf>
    <xf numFmtId="10" fontId="41" fillId="42" borderId="33" xfId="0" applyNumberFormat="1" applyFont="1" applyFill="1" applyBorder="1" applyAlignment="1">
      <alignment horizontal="right" vertical="center" wrapText="1"/>
    </xf>
    <xf numFmtId="0" fontId="41" fillId="42" borderId="59" xfId="0" applyFont="1" applyFill="1" applyBorder="1" applyAlignment="1">
      <alignment wrapText="1"/>
    </xf>
    <xf numFmtId="10" fontId="41" fillId="42" borderId="60" xfId="0" applyNumberFormat="1" applyFont="1" applyFill="1" applyBorder="1" applyAlignment="1">
      <alignment horizontal="right" vertical="center" wrapText="1"/>
    </xf>
    <xf numFmtId="10" fontId="41" fillId="42" borderId="61" xfId="0" applyNumberFormat="1" applyFont="1" applyFill="1" applyBorder="1" applyAlignment="1">
      <alignment horizontal="right" vertical="center" wrapText="1"/>
    </xf>
    <xf numFmtId="0" fontId="42" fillId="0" borderId="56" xfId="0" applyFont="1" applyBorder="1"/>
    <xf numFmtId="0" fontId="42" fillId="0" borderId="58" xfId="0" applyFont="1" applyBorder="1"/>
    <xf numFmtId="0" fontId="41" fillId="42" borderId="31" xfId="0" applyFont="1" applyFill="1" applyBorder="1"/>
    <xf numFmtId="10" fontId="44" fillId="42" borderId="33" xfId="0" applyNumberFormat="1" applyFont="1" applyFill="1" applyBorder="1" applyAlignment="1">
      <alignment horizontal="right" vertical="center"/>
    </xf>
    <xf numFmtId="4" fontId="44" fillId="42" borderId="33" xfId="0" applyNumberFormat="1" applyFont="1" applyFill="1" applyBorder="1" applyAlignment="1">
      <alignment horizontal="right" vertical="center"/>
    </xf>
    <xf numFmtId="10" fontId="44" fillId="42" borderId="33" xfId="10" applyNumberFormat="1" applyFont="1" applyFill="1" applyBorder="1" applyAlignment="1">
      <alignment horizontal="right" vertical="center"/>
    </xf>
    <xf numFmtId="0" fontId="44" fillId="42" borderId="31" xfId="0" applyFont="1" applyFill="1" applyBorder="1"/>
    <xf numFmtId="181" fontId="44" fillId="42" borderId="33" xfId="0" applyNumberFormat="1" applyFont="1" applyFill="1" applyBorder="1" applyAlignment="1">
      <alignment horizontal="right" vertical="center"/>
    </xf>
    <xf numFmtId="10" fontId="41" fillId="42" borderId="61" xfId="0" applyNumberFormat="1" applyFont="1" applyFill="1" applyBorder="1" applyAlignment="1">
      <alignment horizontal="right" vertical="center"/>
    </xf>
    <xf numFmtId="0" fontId="42" fillId="0" borderId="56" xfId="0" applyFont="1" applyBorder="1" applyAlignment="1">
      <alignment wrapText="1"/>
    </xf>
    <xf numFmtId="0" fontId="41" fillId="0" borderId="59" xfId="0" applyFont="1" applyBorder="1"/>
    <xf numFmtId="171" fontId="41" fillId="42" borderId="61" xfId="0" applyNumberFormat="1" applyFont="1" applyFill="1" applyBorder="1"/>
    <xf numFmtId="0" fontId="42" fillId="0" borderId="65" xfId="0" applyFont="1" applyBorder="1" applyAlignment="1">
      <alignment wrapText="1"/>
    </xf>
    <xf numFmtId="0" fontId="41" fillId="42" borderId="66" xfId="0" applyFont="1" applyFill="1" applyBorder="1" applyAlignment="1">
      <alignment wrapText="1"/>
    </xf>
    <xf numFmtId="0" fontId="41" fillId="42" borderId="67" xfId="0" applyFont="1" applyFill="1" applyBorder="1" applyAlignment="1">
      <alignment wrapText="1"/>
    </xf>
    <xf numFmtId="0" fontId="41" fillId="0" borderId="59" xfId="0" applyFont="1" applyBorder="1" applyAlignment="1">
      <alignment wrapText="1"/>
    </xf>
    <xf numFmtId="0" fontId="42" fillId="0" borderId="32" xfId="0" applyFont="1" applyBorder="1" applyAlignment="1">
      <alignment vertical="top" wrapText="1"/>
    </xf>
    <xf numFmtId="0" fontId="42" fillId="0" borderId="33" xfId="0" applyFont="1" applyBorder="1" applyAlignment="1">
      <alignment vertical="top" wrapText="1"/>
    </xf>
    <xf numFmtId="0" fontId="41" fillId="0" borderId="31" xfId="0" applyFont="1" applyBorder="1"/>
    <xf numFmtId="2" fontId="41" fillId="42" borderId="33" xfId="0" applyNumberFormat="1" applyFont="1" applyFill="1" applyBorder="1"/>
    <xf numFmtId="171" fontId="41" fillId="42" borderId="33" xfId="0" applyNumberFormat="1" applyFont="1" applyFill="1" applyBorder="1"/>
    <xf numFmtId="10" fontId="41" fillId="42" borderId="61" xfId="10" applyNumberFormat="1" applyFont="1" applyBorder="1"/>
    <xf numFmtId="0" fontId="45" fillId="0" borderId="32" xfId="0" applyFont="1" applyBorder="1" applyAlignment="1">
      <alignment vertical="top" wrapText="1"/>
    </xf>
    <xf numFmtId="0" fontId="45" fillId="0" borderId="33" xfId="0" applyFont="1" applyBorder="1" applyAlignment="1">
      <alignment vertical="top" wrapText="1"/>
    </xf>
    <xf numFmtId="0" fontId="45" fillId="0" borderId="32" xfId="0" applyFont="1" applyBorder="1" applyAlignment="1">
      <alignment horizontal="left" vertical="top" wrapText="1"/>
    </xf>
    <xf numFmtId="0" fontId="45" fillId="0" borderId="33" xfId="0" applyFont="1" applyBorder="1" applyAlignment="1">
      <alignment horizontal="left" vertical="top" wrapText="1"/>
    </xf>
    <xf numFmtId="169" fontId="41" fillId="42" borderId="32" xfId="1" applyNumberFormat="1" applyFont="1" applyFill="1" applyBorder="1" applyAlignment="1">
      <alignment horizontal="right" vertical="top" wrapText="1"/>
    </xf>
    <xf numFmtId="10" fontId="41" fillId="42" borderId="32" xfId="0" applyNumberFormat="1" applyFont="1" applyFill="1" applyBorder="1" applyAlignment="1">
      <alignment horizontal="right" vertical="top" wrapText="1"/>
    </xf>
    <xf numFmtId="0" fontId="41" fillId="42" borderId="31" xfId="0" applyFont="1" applyFill="1" applyBorder="1" applyAlignment="1">
      <alignment vertical="top" wrapText="1"/>
    </xf>
    <xf numFmtId="10" fontId="41" fillId="42" borderId="33" xfId="0" applyNumberFormat="1" applyFont="1" applyFill="1" applyBorder="1" applyAlignment="1">
      <alignment horizontal="right" vertical="top" wrapText="1"/>
    </xf>
    <xf numFmtId="0" fontId="41" fillId="42" borderId="59" xfId="0" applyFont="1" applyFill="1" applyBorder="1" applyAlignment="1">
      <alignment vertical="top" wrapText="1"/>
    </xf>
    <xf numFmtId="10" fontId="41" fillId="42" borderId="60" xfId="0" applyNumberFormat="1" applyFont="1" applyFill="1" applyBorder="1" applyAlignment="1">
      <alignment horizontal="right" vertical="top" wrapText="1"/>
    </xf>
    <xf numFmtId="10" fontId="41" fillId="42" borderId="61" xfId="0" applyNumberFormat="1" applyFont="1" applyFill="1" applyBorder="1" applyAlignment="1">
      <alignment horizontal="right" vertical="top" wrapText="1"/>
    </xf>
    <xf numFmtId="1" fontId="47" fillId="42" borderId="32" xfId="0" applyNumberFormat="1" applyFont="1" applyFill="1" applyBorder="1" applyAlignment="1" applyProtection="1">
      <alignment vertical="top"/>
      <protection locked="0"/>
    </xf>
    <xf numFmtId="1" fontId="47" fillId="42" borderId="33" xfId="0" applyNumberFormat="1" applyFont="1" applyFill="1" applyBorder="1" applyAlignment="1" applyProtection="1">
      <alignment vertical="top"/>
      <protection locked="0"/>
    </xf>
    <xf numFmtId="1" fontId="47" fillId="42" borderId="60" xfId="0" applyNumberFormat="1" applyFont="1" applyFill="1" applyBorder="1" applyAlignment="1" applyProtection="1">
      <alignment vertical="top"/>
      <protection locked="0"/>
    </xf>
    <xf numFmtId="1" fontId="47" fillId="42" borderId="61" xfId="0" applyNumberFormat="1" applyFont="1" applyFill="1" applyBorder="1" applyAlignment="1" applyProtection="1">
      <alignment vertical="top"/>
      <protection locked="0"/>
    </xf>
    <xf numFmtId="10" fontId="0" fillId="42" borderId="61" xfId="10" applyNumberFormat="1" applyFont="1" applyBorder="1"/>
    <xf numFmtId="0" fontId="45" fillId="0" borderId="31" xfId="0" applyFont="1" applyBorder="1" applyAlignment="1">
      <alignment vertical="top"/>
    </xf>
    <xf numFmtId="0" fontId="45" fillId="0" borderId="31" xfId="0" applyFont="1" applyBorder="1" applyAlignment="1">
      <alignment horizontal="left" vertical="top"/>
    </xf>
    <xf numFmtId="0" fontId="42" fillId="0" borderId="68" xfId="0" applyFont="1" applyBorder="1" applyAlignment="1">
      <alignment wrapText="1"/>
    </xf>
    <xf numFmtId="0" fontId="42" fillId="0" borderId="6" xfId="0" applyFont="1" applyBorder="1" applyAlignment="1">
      <alignment wrapText="1"/>
    </xf>
    <xf numFmtId="10" fontId="41" fillId="42" borderId="68" xfId="10" applyNumberFormat="1" applyFont="1" applyFill="1" applyBorder="1" applyAlignment="1" applyProtection="1">
      <alignment vertical="top"/>
      <protection locked="0"/>
    </xf>
    <xf numFmtId="10" fontId="41" fillId="42" borderId="71" xfId="10" applyNumberFormat="1" applyFont="1" applyFill="1" applyBorder="1" applyAlignment="1" applyProtection="1">
      <alignment vertical="top"/>
      <protection locked="0"/>
    </xf>
    <xf numFmtId="0" fontId="2" fillId="19" borderId="7" xfId="0" applyFont="1" applyFill="1" applyBorder="1" applyAlignment="1">
      <alignment horizontal="left" vertical="top" wrapText="1"/>
    </xf>
    <xf numFmtId="0" fontId="1" fillId="23" borderId="1" xfId="0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right" vertical="top" wrapText="1"/>
    </xf>
    <xf numFmtId="164" fontId="2" fillId="21" borderId="1" xfId="0" applyNumberFormat="1" applyFont="1" applyFill="1" applyBorder="1" applyAlignment="1">
      <alignment horizontal="right" vertical="top" wrapText="1"/>
    </xf>
    <xf numFmtId="165" fontId="2" fillId="22" borderId="14" xfId="0" applyNumberFormat="1" applyFont="1" applyFill="1" applyBorder="1" applyAlignment="1">
      <alignment horizontal="right" vertical="top" wrapText="1"/>
    </xf>
    <xf numFmtId="0" fontId="9" fillId="0" borderId="73" xfId="0" applyFont="1" applyBorder="1"/>
    <xf numFmtId="0" fontId="42" fillId="0" borderId="32" xfId="0" applyFont="1" applyBorder="1" applyAlignment="1">
      <alignment horizontal="left" wrapText="1"/>
    </xf>
    <xf numFmtId="0" fontId="41" fillId="0" borderId="56" xfId="0" applyFont="1" applyBorder="1" applyAlignment="1">
      <alignment wrapText="1"/>
    </xf>
    <xf numFmtId="0" fontId="41" fillId="0" borderId="57" xfId="0" applyFont="1" applyBorder="1" applyAlignment="1">
      <alignment wrapText="1"/>
    </xf>
    <xf numFmtId="0" fontId="41" fillId="0" borderId="58" xfId="0" applyFont="1" applyBorder="1" applyAlignment="1">
      <alignment wrapText="1"/>
    </xf>
    <xf numFmtId="169" fontId="8" fillId="42" borderId="24" xfId="6" applyNumberFormat="1" applyFont="1" applyBorder="1" applyAlignment="1">
      <alignment horizontal="center"/>
    </xf>
    <xf numFmtId="169" fontId="8" fillId="42" borderId="25" xfId="6" applyNumberFormat="1" applyFont="1" applyBorder="1" applyAlignment="1">
      <alignment horizontal="center"/>
    </xf>
    <xf numFmtId="0" fontId="40" fillId="42" borderId="26" xfId="12" applyFont="1" applyBorder="1" applyAlignment="1">
      <alignment horizontal="left" vertical="top" wrapText="1"/>
    </xf>
    <xf numFmtId="0" fontId="40" fillId="42" borderId="6" xfId="12" applyFont="1" applyAlignment="1">
      <alignment horizontal="left" vertical="top" wrapText="1"/>
    </xf>
    <xf numFmtId="0" fontId="42" fillId="0" borderId="68" xfId="0" applyFont="1" applyBorder="1" applyAlignment="1">
      <alignment horizontal="center" wrapText="1"/>
    </xf>
    <xf numFmtId="0" fontId="42" fillId="0" borderId="39" xfId="0" applyFont="1" applyBorder="1" applyAlignment="1">
      <alignment horizontal="center" wrapText="1"/>
    </xf>
    <xf numFmtId="0" fontId="42" fillId="0" borderId="69" xfId="0" applyFont="1" applyBorder="1" applyAlignment="1">
      <alignment wrapText="1"/>
    </xf>
    <xf numFmtId="0" fontId="42" fillId="0" borderId="70" xfId="0" applyFont="1" applyBorder="1" applyAlignment="1">
      <alignment wrapText="1"/>
    </xf>
    <xf numFmtId="0" fontId="42" fillId="0" borderId="32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left" vertical="top" wrapText="1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2" fillId="0" borderId="35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42" fillId="0" borderId="31" xfId="0" applyFont="1" applyBorder="1" applyAlignment="1">
      <alignment vertical="top" wrapText="1"/>
    </xf>
    <xf numFmtId="0" fontId="42" fillId="0" borderId="32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180" fontId="29" fillId="42" borderId="46" xfId="3" applyNumberFormat="1" applyFont="1" applyFill="1" applyBorder="1" applyAlignment="1" applyProtection="1">
      <alignment horizontal="center"/>
    </xf>
    <xf numFmtId="180" fontId="29" fillId="42" borderId="55" xfId="3" applyNumberFormat="1" applyFont="1" applyFill="1" applyBorder="1" applyAlignment="1" applyProtection="1">
      <alignment horizont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15" fontId="23" fillId="0" borderId="38" xfId="0" applyNumberFormat="1" applyFont="1" applyBorder="1" applyAlignment="1">
      <alignment horizontal="left" vertical="top" wrapText="1"/>
    </xf>
    <xf numFmtId="15" fontId="23" fillId="0" borderId="40" xfId="0" applyNumberFormat="1" applyFont="1" applyBorder="1" applyAlignment="1">
      <alignment horizontal="left" vertical="top" wrapText="1"/>
    </xf>
    <xf numFmtId="0" fontId="41" fillId="0" borderId="62" xfId="0" applyFont="1" applyBorder="1" applyAlignment="1">
      <alignment horizontal="left" vertical="top" wrapText="1"/>
    </xf>
    <xf numFmtId="0" fontId="41" fillId="0" borderId="63" xfId="0" applyFont="1" applyBorder="1" applyAlignment="1">
      <alignment horizontal="left" vertical="top" wrapText="1"/>
    </xf>
    <xf numFmtId="0" fontId="41" fillId="0" borderId="64" xfId="0" applyFont="1" applyBorder="1" applyAlignment="1">
      <alignment horizontal="left" vertical="top" wrapText="1"/>
    </xf>
    <xf numFmtId="0" fontId="41" fillId="0" borderId="32" xfId="0" applyFont="1" applyBorder="1" applyAlignment="1">
      <alignment horizontal="left" vertical="top" wrapText="1"/>
    </xf>
    <xf numFmtId="0" fontId="42" fillId="0" borderId="31" xfId="0" applyFont="1" applyBorder="1" applyAlignment="1">
      <alignment wrapText="1"/>
    </xf>
    <xf numFmtId="0" fontId="42" fillId="0" borderId="36" xfId="0" applyFont="1" applyBorder="1" applyAlignment="1">
      <alignment horizontal="center" wrapText="1"/>
    </xf>
    <xf numFmtId="10" fontId="43" fillId="42" borderId="68" xfId="10" applyNumberFormat="1" applyFont="1" applyFill="1" applyBorder="1" applyAlignment="1" applyProtection="1">
      <alignment horizontal="center" vertical="top"/>
      <protection locked="0"/>
    </xf>
    <xf numFmtId="10" fontId="43" fillId="42" borderId="39" xfId="10" applyNumberFormat="1" applyFont="1" applyFill="1" applyBorder="1" applyAlignment="1" applyProtection="1">
      <alignment horizontal="center" vertical="top"/>
      <protection locked="0"/>
    </xf>
    <xf numFmtId="10" fontId="41" fillId="42" borderId="71" xfId="0" applyNumberFormat="1" applyFont="1" applyFill="1" applyBorder="1" applyAlignment="1">
      <alignment horizontal="center" vertical="center" wrapText="1"/>
    </xf>
    <xf numFmtId="10" fontId="41" fillId="42" borderId="72" xfId="0" applyNumberFormat="1" applyFont="1" applyFill="1" applyBorder="1" applyAlignment="1">
      <alignment horizontal="center" vertical="center" wrapText="1"/>
    </xf>
    <xf numFmtId="0" fontId="42" fillId="0" borderId="62" xfId="0" applyFont="1" applyBorder="1" applyAlignment="1">
      <alignment horizontal="left"/>
    </xf>
    <xf numFmtId="0" fontId="42" fillId="0" borderId="64" xfId="0" applyFont="1" applyBorder="1" applyAlignment="1">
      <alignment horizontal="left"/>
    </xf>
    <xf numFmtId="0" fontId="42" fillId="0" borderId="33" xfId="0" applyFont="1" applyBorder="1" applyAlignment="1">
      <alignment horizontal="center" wrapText="1"/>
    </xf>
    <xf numFmtId="0" fontId="8" fillId="42" borderId="24" xfId="19" applyFont="1" applyBorder="1" applyAlignment="1">
      <alignment horizontal="center"/>
    </xf>
    <xf numFmtId="0" fontId="8" fillId="42" borderId="25" xfId="19" applyFont="1" applyBorder="1" applyAlignment="1">
      <alignment horizontal="center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48" fillId="0" borderId="62" xfId="0" applyFont="1" applyBorder="1" applyAlignment="1">
      <alignment horizontal="left" wrapText="1"/>
    </xf>
    <xf numFmtId="0" fontId="48" fillId="0" borderId="64" xfId="0" applyFont="1" applyBorder="1" applyAlignment="1">
      <alignment horizontal="left" wrapText="1"/>
    </xf>
  </cellXfs>
  <cellStyles count="20">
    <cellStyle name="Comma" xfId="1" builtinId="3"/>
    <cellStyle name="Comma 2" xfId="3" xr:uid="{31C75215-622A-496F-942B-9B3FF413F481}"/>
    <cellStyle name="Comma 3" xfId="6" xr:uid="{592A83AE-89E4-459F-BC05-171C47634707}"/>
    <cellStyle name="Normal" xfId="0" builtinId="0"/>
    <cellStyle name="Normal 10" xfId="18" xr:uid="{34F7CF52-90A7-4CE3-A69B-1154A959446A}"/>
    <cellStyle name="Normal 11" xfId="19" xr:uid="{2897C83F-BD88-43E9-97FF-B2B7B90055C4}"/>
    <cellStyle name="Normal 12" xfId="13" xr:uid="{EEAC3E7B-A393-4902-AE32-418A72363689}"/>
    <cellStyle name="Normal 2" xfId="4" xr:uid="{3B5A8B0D-C217-4803-9577-59E2E81D13AF}"/>
    <cellStyle name="Normal 2 2" xfId="7" xr:uid="{F81DE5F5-B0A0-44AB-B5E2-058BCEF1AB19}"/>
    <cellStyle name="Normal 3" xfId="8" xr:uid="{DED69E6A-11EB-4A35-9D2D-CDF1C6FC198A}"/>
    <cellStyle name="Normal 4" xfId="5" xr:uid="{47AD1D48-6A94-4EC2-8C3F-597C41350911}"/>
    <cellStyle name="Normal 5" xfId="12" xr:uid="{73F9D26A-3F81-422C-BF20-7CCDD5675397}"/>
    <cellStyle name="Normal 6" xfId="15" xr:uid="{E8C2907B-15BC-46C8-8743-E8DCA495B0FC}"/>
    <cellStyle name="Normal 7" xfId="16" xr:uid="{A9BF45F5-3AA3-4947-AB56-40041730B995}"/>
    <cellStyle name="Normal 8" xfId="14" xr:uid="{221BCC17-DEB6-48C0-AFBE-EDE307D70771}"/>
    <cellStyle name="Normal 9" xfId="17" xr:uid="{8DB8EC88-5D2A-4764-9CE2-A03F06B5C52D}"/>
    <cellStyle name="Percent" xfId="2" builtinId="5"/>
    <cellStyle name="Percent 2" xfId="10" xr:uid="{F2BF2FA3-19D2-4353-A7FF-1948DBD6942F}"/>
    <cellStyle name="Percent 3" xfId="9" xr:uid="{24254BF7-024B-4E7C-9597-E8CBF7AC2B69}"/>
    <cellStyle name="Style 1" xfId="11" xr:uid="{3D8C8AD0-5D5D-4854-AE2E-CFF82C80FCE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203</xdr:row>
      <xdr:rowOff>57150</xdr:rowOff>
    </xdr:from>
    <xdr:to>
      <xdr:col>5</xdr:col>
      <xdr:colOff>885824</xdr:colOff>
      <xdr:row>211</xdr:row>
      <xdr:rowOff>152400</xdr:rowOff>
    </xdr:to>
    <xdr:pic>
      <xdr:nvPicPr>
        <xdr:cNvPr id="2" name="Picture 2" descr="riskometer">
          <a:extLst>
            <a:ext uri="{FF2B5EF4-FFF2-40B4-BE49-F238E27FC236}">
              <a16:creationId xmlns:a16="http://schemas.microsoft.com/office/drawing/2014/main" id="{52A9CC9B-66E0-445E-AC98-92C84709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49" y="31946850"/>
          <a:ext cx="20478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485776</xdr:colOff>
      <xdr:row>215</xdr:row>
      <xdr:rowOff>47625</xdr:rowOff>
    </xdr:from>
    <xdr:to>
      <xdr:col>1</xdr:col>
      <xdr:colOff>3105150</xdr:colOff>
      <xdr:row>223</xdr:row>
      <xdr:rowOff>85725</xdr:rowOff>
    </xdr:to>
    <xdr:pic>
      <xdr:nvPicPr>
        <xdr:cNvPr id="4" name="Picture 2" descr="riskometer">
          <a:extLst>
            <a:ext uri="{FF2B5EF4-FFF2-40B4-BE49-F238E27FC236}">
              <a16:creationId xmlns:a16="http://schemas.microsoft.com/office/drawing/2014/main" id="{8F52BADC-9A2A-4727-9682-82B297E0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34261425"/>
          <a:ext cx="2619374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1219200</xdr:colOff>
      <xdr:row>162</xdr:row>
      <xdr:rowOff>180975</xdr:rowOff>
    </xdr:from>
    <xdr:to>
      <xdr:col>5</xdr:col>
      <xdr:colOff>876300</xdr:colOff>
      <xdr:row>169</xdr:row>
      <xdr:rowOff>171450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E7FE1299-B224-4EBE-AB9A-A595C460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3556575"/>
          <a:ext cx="17907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295276</xdr:colOff>
      <xdr:row>173</xdr:row>
      <xdr:rowOff>19050</xdr:rowOff>
    </xdr:from>
    <xdr:to>
      <xdr:col>1</xdr:col>
      <xdr:colOff>2333626</xdr:colOff>
      <xdr:row>181</xdr:row>
      <xdr:rowOff>19050</xdr:rowOff>
    </xdr:to>
    <xdr:pic>
      <xdr:nvPicPr>
        <xdr:cNvPr id="3" name="Picture 4" descr="riskometer">
          <a:extLst>
            <a:ext uri="{FF2B5EF4-FFF2-40B4-BE49-F238E27FC236}">
              <a16:creationId xmlns:a16="http://schemas.microsoft.com/office/drawing/2014/main" id="{EEB2AC5E-1AED-45CE-9CB2-65908B8D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31242000"/>
          <a:ext cx="20383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1571625</xdr:colOff>
      <xdr:row>121</xdr:row>
      <xdr:rowOff>9525</xdr:rowOff>
    </xdr:from>
    <xdr:to>
      <xdr:col>5</xdr:col>
      <xdr:colOff>628650</xdr:colOff>
      <xdr:row>126</xdr:row>
      <xdr:rowOff>114300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5468BC77-815C-4E41-9582-FC07D3A9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6468725"/>
          <a:ext cx="1885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130</xdr:row>
      <xdr:rowOff>38100</xdr:rowOff>
    </xdr:from>
    <xdr:to>
      <xdr:col>1</xdr:col>
      <xdr:colOff>2228850</xdr:colOff>
      <xdr:row>138</xdr:row>
      <xdr:rowOff>76200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21256AFF-C9A1-4B42-90BA-D6ED08CD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230850"/>
          <a:ext cx="20383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253</xdr:row>
      <xdr:rowOff>28576</xdr:rowOff>
    </xdr:from>
    <xdr:to>
      <xdr:col>5</xdr:col>
      <xdr:colOff>1114425</xdr:colOff>
      <xdr:row>261</xdr:row>
      <xdr:rowOff>139126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A79F8F-E6FA-45FC-ADD3-791924EE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7861876"/>
          <a:ext cx="1952625" cy="163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190499</xdr:colOff>
      <xdr:row>265</xdr:row>
      <xdr:rowOff>57150</xdr:rowOff>
    </xdr:from>
    <xdr:to>
      <xdr:col>1</xdr:col>
      <xdr:colOff>2543175</xdr:colOff>
      <xdr:row>273</xdr:row>
      <xdr:rowOff>28575</xdr:rowOff>
    </xdr:to>
    <xdr:pic>
      <xdr:nvPicPr>
        <xdr:cNvPr id="3" name="Picture 9" descr="riskometer">
          <a:extLst>
            <a:ext uri="{FF2B5EF4-FFF2-40B4-BE49-F238E27FC236}">
              <a16:creationId xmlns:a16="http://schemas.microsoft.com/office/drawing/2014/main" id="{EF6133F3-D16D-41D7-9125-24D0840B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" y="40195500"/>
          <a:ext cx="2352676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5"/>
  <sheetViews>
    <sheetView workbookViewId="0">
      <selection activeCell="C4" sqref="C4"/>
    </sheetView>
  </sheetViews>
  <sheetFormatPr defaultRowHeight="15"/>
  <cols>
    <col min="1" max="1" width="7" customWidth="1"/>
    <col min="2" max="2" width="16.7109375" customWidth="1"/>
    <col min="3" max="3" width="41.7109375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" t="s">
        <v>821</v>
      </c>
      <c r="C2" s="2" t="s">
        <v>3</v>
      </c>
    </row>
    <row r="3" spans="1:3" ht="12.95" customHeight="1">
      <c r="A3" s="2">
        <v>2</v>
      </c>
      <c r="B3" s="2" t="s">
        <v>822</v>
      </c>
      <c r="C3" s="2" t="s">
        <v>4</v>
      </c>
    </row>
    <row r="4" spans="1:3" ht="12.95" customHeight="1">
      <c r="A4" s="2">
        <v>3</v>
      </c>
      <c r="B4" s="2" t="s">
        <v>823</v>
      </c>
      <c r="C4" s="2" t="s">
        <v>5</v>
      </c>
    </row>
    <row r="5" spans="1:3" ht="12.95" customHeight="1">
      <c r="A5" s="2">
        <v>4</v>
      </c>
      <c r="B5" s="2" t="s">
        <v>824</v>
      </c>
      <c r="C5" s="2" t="s">
        <v>6</v>
      </c>
    </row>
  </sheetData>
  <pageMargins left="0" right="0" top="0" bottom="0" header="0" footer="0"/>
  <pageSetup orientation="landscape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L224"/>
  <sheetViews>
    <sheetView tabSelected="1" topLeftCell="A63" zoomScale="90" zoomScaleNormal="90" workbookViewId="0">
      <selection activeCell="B77" sqref="B77"/>
    </sheetView>
  </sheetViews>
  <sheetFormatPr defaultRowHeight="15"/>
  <cols>
    <col min="1" max="1" width="3.28515625" customWidth="1"/>
    <col min="2" max="2" width="69.140625" customWidth="1"/>
    <col min="3" max="3" width="18.85546875" bestFit="1" customWidth="1"/>
    <col min="4" max="4" width="27.85546875" bestFit="1" customWidth="1"/>
    <col min="5" max="5" width="18.5703125" bestFit="1" customWidth="1"/>
    <col min="6" max="6" width="15.28515625" bestFit="1" customWidth="1"/>
    <col min="7" max="7" width="11.42578125" bestFit="1" customWidth="1"/>
    <col min="8" max="8" width="8.7109375" customWidth="1"/>
    <col min="9" max="9" width="9" customWidth="1"/>
    <col min="10" max="10" width="10.85546875" customWidth="1"/>
    <col min="11" max="11" width="18.42578125" bestFit="1" customWidth="1"/>
  </cols>
  <sheetData>
    <row r="1" spans="1:10" ht="15.95" customHeight="1">
      <c r="A1" s="3"/>
      <c r="B1" s="448" t="s">
        <v>737</v>
      </c>
      <c r="C1" s="448"/>
      <c r="D1" s="448"/>
      <c r="E1" s="448"/>
      <c r="F1" s="448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 thickBot="1">
      <c r="A3" s="6" t="s">
        <v>7</v>
      </c>
      <c r="B3" s="7" t="s">
        <v>8</v>
      </c>
      <c r="C3" s="3"/>
      <c r="D3" s="3"/>
      <c r="E3" s="3"/>
      <c r="F3" s="3"/>
      <c r="G3" s="3"/>
      <c r="H3" s="3"/>
      <c r="I3" s="3"/>
      <c r="J3" s="3"/>
    </row>
    <row r="4" spans="1:10" ht="34.5" customHeight="1">
      <c r="A4" s="3"/>
      <c r="B4" s="8" t="s">
        <v>9</v>
      </c>
      <c r="C4" s="9" t="s">
        <v>10</v>
      </c>
      <c r="D4" s="10" t="s">
        <v>174</v>
      </c>
      <c r="E4" s="10" t="s">
        <v>11</v>
      </c>
      <c r="F4" s="10" t="s">
        <v>12</v>
      </c>
      <c r="G4" s="10" t="s">
        <v>13</v>
      </c>
      <c r="H4" s="10" t="s">
        <v>14</v>
      </c>
      <c r="I4" s="11" t="s">
        <v>15</v>
      </c>
      <c r="J4" s="12" t="s">
        <v>16</v>
      </c>
    </row>
    <row r="5" spans="1:10" ht="12.95" customHeight="1">
      <c r="A5" s="3"/>
      <c r="B5" s="13" t="s">
        <v>17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18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 t="s">
        <v>19</v>
      </c>
      <c r="B7" s="18" t="s">
        <v>20</v>
      </c>
      <c r="C7" s="14" t="s">
        <v>21</v>
      </c>
      <c r="D7" s="14" t="s">
        <v>22</v>
      </c>
      <c r="E7" s="19">
        <v>8962504</v>
      </c>
      <c r="F7" s="20">
        <v>241319.9</v>
      </c>
      <c r="G7" s="21">
        <v>8.4500000000000006E-2</v>
      </c>
      <c r="H7" s="22"/>
      <c r="I7" s="23"/>
      <c r="J7" s="3"/>
    </row>
    <row r="8" spans="1:10" ht="12.95" customHeight="1">
      <c r="A8" s="17" t="s">
        <v>23</v>
      </c>
      <c r="B8" s="18" t="s">
        <v>24</v>
      </c>
      <c r="C8" s="14" t="s">
        <v>25</v>
      </c>
      <c r="D8" s="14" t="s">
        <v>22</v>
      </c>
      <c r="E8" s="19">
        <v>3575550</v>
      </c>
      <c r="F8" s="20">
        <v>225079.08</v>
      </c>
      <c r="G8" s="21">
        <v>7.8799999999999995E-2</v>
      </c>
      <c r="H8" s="22"/>
      <c r="I8" s="23"/>
      <c r="J8" s="3"/>
    </row>
    <row r="9" spans="1:10" ht="12.95" customHeight="1">
      <c r="A9" s="17" t="s">
        <v>26</v>
      </c>
      <c r="B9" s="18" t="s">
        <v>27</v>
      </c>
      <c r="C9" s="14" t="s">
        <v>28</v>
      </c>
      <c r="D9" s="14" t="s">
        <v>29</v>
      </c>
      <c r="E9" s="19">
        <v>60698959</v>
      </c>
      <c r="F9" s="20">
        <v>206376.46</v>
      </c>
      <c r="G9" s="21">
        <v>7.2300000000000003E-2</v>
      </c>
      <c r="H9" s="22"/>
      <c r="I9" s="23"/>
      <c r="J9" s="3"/>
    </row>
    <row r="10" spans="1:10" ht="12.95" customHeight="1">
      <c r="A10" s="17" t="s">
        <v>30</v>
      </c>
      <c r="B10" s="18" t="s">
        <v>31</v>
      </c>
      <c r="C10" s="14" t="s">
        <v>32</v>
      </c>
      <c r="D10" s="14" t="s">
        <v>33</v>
      </c>
      <c r="E10" s="19">
        <v>18780614</v>
      </c>
      <c r="F10" s="20">
        <v>178960.47</v>
      </c>
      <c r="G10" s="21">
        <v>6.2700000000000006E-2</v>
      </c>
      <c r="H10" s="22"/>
      <c r="I10" s="23"/>
      <c r="J10" s="3"/>
    </row>
    <row r="11" spans="1:10" ht="12.95" customHeight="1">
      <c r="A11" s="17" t="s">
        <v>34</v>
      </c>
      <c r="B11" s="18" t="s">
        <v>35</v>
      </c>
      <c r="C11" s="14" t="s">
        <v>36</v>
      </c>
      <c r="D11" s="14" t="s">
        <v>37</v>
      </c>
      <c r="E11" s="19">
        <v>14849083</v>
      </c>
      <c r="F11" s="20">
        <v>166428.51999999999</v>
      </c>
      <c r="G11" s="21">
        <v>5.8299999999999998E-2</v>
      </c>
      <c r="H11" s="22"/>
      <c r="I11" s="23"/>
      <c r="J11" s="3"/>
    </row>
    <row r="12" spans="1:10" ht="12.95" customHeight="1">
      <c r="A12" s="17" t="s">
        <v>38</v>
      </c>
      <c r="B12" s="18" t="s">
        <v>39</v>
      </c>
      <c r="C12" s="14" t="s">
        <v>40</v>
      </c>
      <c r="D12" s="14" t="s">
        <v>33</v>
      </c>
      <c r="E12" s="19">
        <v>17964011</v>
      </c>
      <c r="F12" s="20">
        <v>161900.65</v>
      </c>
      <c r="G12" s="21">
        <v>5.67E-2</v>
      </c>
      <c r="H12" s="22"/>
      <c r="I12" s="23"/>
      <c r="J12" s="3"/>
    </row>
    <row r="13" spans="1:10" ht="12.95" customHeight="1">
      <c r="A13" s="17" t="s">
        <v>41</v>
      </c>
      <c r="B13" s="18" t="s">
        <v>42</v>
      </c>
      <c r="C13" s="14" t="s">
        <v>43</v>
      </c>
      <c r="D13" s="14" t="s">
        <v>44</v>
      </c>
      <c r="E13" s="19">
        <v>63775637</v>
      </c>
      <c r="F13" s="20">
        <v>142857.43</v>
      </c>
      <c r="G13" s="21">
        <v>0.05</v>
      </c>
      <c r="H13" s="22"/>
      <c r="I13" s="23"/>
      <c r="J13" s="3"/>
    </row>
    <row r="14" spans="1:10" ht="12.95" customHeight="1">
      <c r="A14" s="17" t="s">
        <v>45</v>
      </c>
      <c r="B14" s="18" t="s">
        <v>46</v>
      </c>
      <c r="C14" s="14" t="s">
        <v>47</v>
      </c>
      <c r="D14" s="14" t="s">
        <v>48</v>
      </c>
      <c r="E14" s="19">
        <v>54848260</v>
      </c>
      <c r="F14" s="20">
        <v>124642.67</v>
      </c>
      <c r="G14" s="21">
        <v>4.3700000000000003E-2</v>
      </c>
      <c r="H14" s="22"/>
      <c r="I14" s="23"/>
      <c r="J14" s="3"/>
    </row>
    <row r="15" spans="1:10" ht="12.95" customHeight="1">
      <c r="A15" s="17" t="s">
        <v>49</v>
      </c>
      <c r="B15" s="18" t="s">
        <v>50</v>
      </c>
      <c r="C15" s="14" t="s">
        <v>51</v>
      </c>
      <c r="D15" s="14" t="s">
        <v>52</v>
      </c>
      <c r="E15" s="19">
        <v>4186832</v>
      </c>
      <c r="F15" s="20">
        <v>119404.26</v>
      </c>
      <c r="G15" s="21">
        <v>4.1799999999999997E-2</v>
      </c>
      <c r="H15" s="22"/>
      <c r="I15" s="23"/>
      <c r="J15" s="3"/>
    </row>
    <row r="16" spans="1:10" ht="12.95" customHeight="1">
      <c r="A16" s="17" t="s">
        <v>53</v>
      </c>
      <c r="B16" s="18" t="s">
        <v>54</v>
      </c>
      <c r="C16" s="14" t="s">
        <v>55</v>
      </c>
      <c r="D16" s="14" t="s">
        <v>56</v>
      </c>
      <c r="E16" s="19">
        <v>44206584</v>
      </c>
      <c r="F16" s="20">
        <v>65359.43</v>
      </c>
      <c r="G16" s="21">
        <v>2.29E-2</v>
      </c>
      <c r="H16" s="22"/>
      <c r="I16" s="23"/>
      <c r="J16" s="3"/>
    </row>
    <row r="17" spans="1:10" ht="12.95" customHeight="1">
      <c r="A17" s="17" t="s">
        <v>57</v>
      </c>
      <c r="B17" s="18" t="s">
        <v>58</v>
      </c>
      <c r="C17" s="14" t="s">
        <v>59</v>
      </c>
      <c r="D17" s="14" t="s">
        <v>56</v>
      </c>
      <c r="E17" s="19">
        <v>4799727</v>
      </c>
      <c r="F17" s="20">
        <v>59420.62</v>
      </c>
      <c r="G17" s="21">
        <v>2.0799999999999999E-2</v>
      </c>
      <c r="H17" s="22"/>
      <c r="I17" s="23"/>
      <c r="J17" s="3"/>
    </row>
    <row r="18" spans="1:10" ht="12.95" customHeight="1">
      <c r="A18" s="17" t="s">
        <v>60</v>
      </c>
      <c r="B18" s="18" t="s">
        <v>61</v>
      </c>
      <c r="C18" s="14" t="s">
        <v>62</v>
      </c>
      <c r="D18" s="14" t="s">
        <v>56</v>
      </c>
      <c r="E18" s="19">
        <v>7618643</v>
      </c>
      <c r="F18" s="20">
        <v>50488.75</v>
      </c>
      <c r="G18" s="21">
        <v>1.77E-2</v>
      </c>
      <c r="H18" s="22"/>
      <c r="I18" s="23"/>
      <c r="J18" s="3"/>
    </row>
    <row r="19" spans="1:10" ht="12.95" customHeight="1">
      <c r="A19" s="17" t="s">
        <v>63</v>
      </c>
      <c r="B19" s="18" t="s">
        <v>64</v>
      </c>
      <c r="C19" s="14" t="s">
        <v>65</v>
      </c>
      <c r="D19" s="14" t="s">
        <v>56</v>
      </c>
      <c r="E19" s="19">
        <v>2492885</v>
      </c>
      <c r="F19" s="20">
        <v>38947.589999999997</v>
      </c>
      <c r="G19" s="21">
        <v>1.3599999999999999E-2</v>
      </c>
      <c r="H19" s="22"/>
      <c r="I19" s="23"/>
      <c r="J19" s="3"/>
    </row>
    <row r="20" spans="1:10" ht="12.95" customHeight="1">
      <c r="A20" s="17" t="s">
        <v>66</v>
      </c>
      <c r="B20" s="18" t="s">
        <v>67</v>
      </c>
      <c r="C20" s="14" t="s">
        <v>68</v>
      </c>
      <c r="D20" s="14" t="s">
        <v>69</v>
      </c>
      <c r="E20" s="19">
        <v>3154852</v>
      </c>
      <c r="F20" s="20">
        <v>33001.33</v>
      </c>
      <c r="G20" s="21">
        <v>1.1599999999999999E-2</v>
      </c>
      <c r="H20" s="22"/>
      <c r="I20" s="23"/>
      <c r="J20" s="3"/>
    </row>
    <row r="21" spans="1:10" ht="12.95" customHeight="1">
      <c r="A21" s="17" t="s">
        <v>70</v>
      </c>
      <c r="B21" s="18" t="s">
        <v>71</v>
      </c>
      <c r="C21" s="14" t="s">
        <v>72</v>
      </c>
      <c r="D21" s="14" t="s">
        <v>73</v>
      </c>
      <c r="E21" s="19">
        <v>27087811</v>
      </c>
      <c r="F21" s="20">
        <v>31882.35</v>
      </c>
      <c r="G21" s="21">
        <v>1.12E-2</v>
      </c>
      <c r="H21" s="22"/>
      <c r="I21" s="23"/>
      <c r="J21" s="3"/>
    </row>
    <row r="22" spans="1:10" ht="12.95" customHeight="1">
      <c r="A22" s="17" t="s">
        <v>74</v>
      </c>
      <c r="B22" s="18" t="s">
        <v>75</v>
      </c>
      <c r="C22" s="14" t="s">
        <v>76</v>
      </c>
      <c r="D22" s="14" t="s">
        <v>69</v>
      </c>
      <c r="E22" s="19">
        <v>665343</v>
      </c>
      <c r="F22" s="20">
        <v>29854.94</v>
      </c>
      <c r="G22" s="21">
        <v>1.0500000000000001E-2</v>
      </c>
      <c r="H22" s="22"/>
      <c r="I22" s="23"/>
      <c r="J22" s="3"/>
    </row>
    <row r="23" spans="1:10" ht="12.95" customHeight="1">
      <c r="A23" s="17" t="s">
        <v>77</v>
      </c>
      <c r="B23" s="18" t="s">
        <v>78</v>
      </c>
      <c r="C23" s="14" t="s">
        <v>79</v>
      </c>
      <c r="D23" s="14" t="s">
        <v>69</v>
      </c>
      <c r="E23" s="19">
        <v>7204805</v>
      </c>
      <c r="F23" s="20">
        <v>29532.5</v>
      </c>
      <c r="G23" s="21">
        <v>1.03E-2</v>
      </c>
      <c r="H23" s="22"/>
      <c r="I23" s="23"/>
      <c r="J23" s="3"/>
    </row>
    <row r="24" spans="1:10" ht="12.95" customHeight="1">
      <c r="A24" s="17" t="s">
        <v>80</v>
      </c>
      <c r="B24" s="18" t="s">
        <v>81</v>
      </c>
      <c r="C24" s="14" t="s">
        <v>82</v>
      </c>
      <c r="D24" s="14" t="s">
        <v>69</v>
      </c>
      <c r="E24" s="19">
        <v>3032266</v>
      </c>
      <c r="F24" s="20">
        <v>26320.07</v>
      </c>
      <c r="G24" s="21">
        <v>9.1999999999999998E-3</v>
      </c>
      <c r="H24" s="22"/>
      <c r="I24" s="23"/>
      <c r="J24" s="3"/>
    </row>
    <row r="25" spans="1:10" ht="12.95" customHeight="1">
      <c r="A25" s="17" t="s">
        <v>83</v>
      </c>
      <c r="B25" s="18" t="s">
        <v>84</v>
      </c>
      <c r="C25" s="14" t="s">
        <v>85</v>
      </c>
      <c r="D25" s="14" t="s">
        <v>86</v>
      </c>
      <c r="E25" s="19">
        <v>1226855</v>
      </c>
      <c r="F25" s="20">
        <v>25052.99</v>
      </c>
      <c r="G25" s="21">
        <v>8.8000000000000005E-3</v>
      </c>
      <c r="H25" s="22"/>
      <c r="I25" s="23"/>
      <c r="J25" s="3"/>
    </row>
    <row r="26" spans="1:10" ht="12.95" customHeight="1">
      <c r="A26" s="17" t="s">
        <v>87</v>
      </c>
      <c r="B26" s="18" t="s">
        <v>88</v>
      </c>
      <c r="C26" s="14" t="s">
        <v>89</v>
      </c>
      <c r="D26" s="14" t="s">
        <v>69</v>
      </c>
      <c r="E26" s="19">
        <v>2031858</v>
      </c>
      <c r="F26" s="20">
        <v>23156.07</v>
      </c>
      <c r="G26" s="21">
        <v>8.0999999999999996E-3</v>
      </c>
      <c r="H26" s="22"/>
      <c r="I26" s="23"/>
      <c r="J26" s="3"/>
    </row>
    <row r="27" spans="1:10" ht="12.95" customHeight="1">
      <c r="A27" s="17" t="s">
        <v>90</v>
      </c>
      <c r="B27" s="18" t="s">
        <v>91</v>
      </c>
      <c r="C27" s="14" t="s">
        <v>92</v>
      </c>
      <c r="D27" s="14" t="s">
        <v>56</v>
      </c>
      <c r="E27" s="19">
        <v>422587</v>
      </c>
      <c r="F27" s="20">
        <v>18616.439999999999</v>
      </c>
      <c r="G27" s="21">
        <v>6.4999999999999997E-3</v>
      </c>
      <c r="H27" s="22"/>
      <c r="I27" s="23"/>
      <c r="J27" s="3"/>
    </row>
    <row r="28" spans="1:10" ht="12.95" customHeight="1">
      <c r="A28" s="17" t="s">
        <v>93</v>
      </c>
      <c r="B28" s="18" t="s">
        <v>94</v>
      </c>
      <c r="C28" s="14" t="s">
        <v>95</v>
      </c>
      <c r="D28" s="14" t="s">
        <v>37</v>
      </c>
      <c r="E28" s="19">
        <v>417679</v>
      </c>
      <c r="F28" s="20">
        <v>12980.84</v>
      </c>
      <c r="G28" s="21">
        <v>4.4999999999999997E-3</v>
      </c>
      <c r="H28" s="22"/>
      <c r="I28" s="23"/>
      <c r="J28" s="3"/>
    </row>
    <row r="29" spans="1:10" ht="12.95" customHeight="1">
      <c r="A29" s="17" t="s">
        <v>96</v>
      </c>
      <c r="B29" s="18" t="s">
        <v>97</v>
      </c>
      <c r="C29" s="14" t="s">
        <v>98</v>
      </c>
      <c r="D29" s="14" t="s">
        <v>56</v>
      </c>
      <c r="E29" s="19">
        <v>800000</v>
      </c>
      <c r="F29" s="20">
        <v>6249.2</v>
      </c>
      <c r="G29" s="21">
        <v>2.2000000000000001E-3</v>
      </c>
      <c r="H29" s="22"/>
      <c r="I29" s="23"/>
      <c r="J29" s="3"/>
    </row>
    <row r="30" spans="1:10" ht="12.95" customHeight="1">
      <c r="A30" s="17" t="s">
        <v>99</v>
      </c>
      <c r="B30" s="18" t="s">
        <v>100</v>
      </c>
      <c r="C30" s="14" t="s">
        <v>101</v>
      </c>
      <c r="D30" s="14" t="s">
        <v>22</v>
      </c>
      <c r="E30" s="19">
        <v>80159</v>
      </c>
      <c r="F30" s="20">
        <v>4000.25</v>
      </c>
      <c r="G30" s="21">
        <v>1.4E-3</v>
      </c>
      <c r="H30" s="22"/>
      <c r="I30" s="23"/>
      <c r="J30" s="3"/>
    </row>
    <row r="31" spans="1:10" ht="12.95" customHeight="1">
      <c r="A31" s="17"/>
      <c r="B31" s="18" t="s">
        <v>827</v>
      </c>
      <c r="C31" s="14" t="s">
        <v>105</v>
      </c>
      <c r="D31" s="434" t="s">
        <v>831</v>
      </c>
      <c r="E31" s="19">
        <v>27087811</v>
      </c>
      <c r="F31" s="20">
        <v>7164.73</v>
      </c>
      <c r="G31" s="21">
        <v>2.5000000000000001E-3</v>
      </c>
      <c r="H31" s="22"/>
      <c r="I31" s="23"/>
      <c r="J31" s="3"/>
    </row>
    <row r="32" spans="1:10" ht="12.95" customHeight="1">
      <c r="A32" s="3"/>
      <c r="B32" s="28" t="s">
        <v>106</v>
      </c>
      <c r="C32" s="29"/>
      <c r="D32" s="2"/>
      <c r="E32" s="29"/>
      <c r="F32" s="24">
        <v>2028997.54</v>
      </c>
      <c r="G32" s="25">
        <v>0.71060000000000001</v>
      </c>
      <c r="H32" s="26"/>
      <c r="I32" s="27"/>
      <c r="J32" s="3"/>
    </row>
    <row r="33" spans="1:11" ht="12.95" customHeight="1">
      <c r="A33" s="3"/>
      <c r="B33" s="13" t="s">
        <v>107</v>
      </c>
      <c r="C33" s="14"/>
      <c r="D33" s="14"/>
      <c r="E33" s="14"/>
      <c r="F33" s="14"/>
      <c r="G33" s="14"/>
      <c r="H33" s="15"/>
      <c r="I33" s="16"/>
      <c r="J33" s="3"/>
    </row>
    <row r="34" spans="1:11" ht="12.95" customHeight="1">
      <c r="A34" s="3"/>
      <c r="B34" s="13" t="s">
        <v>18</v>
      </c>
      <c r="C34" s="14"/>
      <c r="D34" s="14"/>
      <c r="E34" s="14"/>
      <c r="F34" s="3"/>
      <c r="G34" s="15"/>
      <c r="H34" s="15"/>
      <c r="I34" s="16"/>
      <c r="J34" s="3"/>
    </row>
    <row r="35" spans="1:11" ht="12.95" customHeight="1">
      <c r="A35" s="17" t="s">
        <v>108</v>
      </c>
      <c r="B35" s="18" t="s">
        <v>109</v>
      </c>
      <c r="C35" s="14" t="s">
        <v>110</v>
      </c>
      <c r="D35" s="14" t="s">
        <v>828</v>
      </c>
      <c r="E35" s="19">
        <v>714098</v>
      </c>
      <c r="F35" s="20">
        <v>139757.9</v>
      </c>
      <c r="G35" s="21">
        <v>4.9000000000000002E-2</v>
      </c>
      <c r="H35" s="22"/>
      <c r="I35" s="23"/>
      <c r="J35" s="3"/>
    </row>
    <row r="36" spans="1:11" ht="12.95" customHeight="1">
      <c r="A36" s="17" t="s">
        <v>111</v>
      </c>
      <c r="B36" s="18" t="s">
        <v>112</v>
      </c>
      <c r="C36" s="14" t="s">
        <v>113</v>
      </c>
      <c r="D36" s="14" t="s">
        <v>828</v>
      </c>
      <c r="E36" s="19">
        <v>1800290</v>
      </c>
      <c r="F36" s="20">
        <v>139554.67000000001</v>
      </c>
      <c r="G36" s="21">
        <v>4.8899999999999999E-2</v>
      </c>
      <c r="H36" s="22"/>
      <c r="I36" s="23"/>
      <c r="J36" s="3"/>
    </row>
    <row r="37" spans="1:11" ht="12.95" customHeight="1">
      <c r="A37" s="17" t="s">
        <v>114</v>
      </c>
      <c r="B37" s="18" t="s">
        <v>115</v>
      </c>
      <c r="C37" s="14" t="s">
        <v>116</v>
      </c>
      <c r="D37" s="14" t="s">
        <v>829</v>
      </c>
      <c r="E37" s="19">
        <v>1282180</v>
      </c>
      <c r="F37" s="20">
        <v>96499.6</v>
      </c>
      <c r="G37" s="21">
        <v>3.3799999999999997E-2</v>
      </c>
      <c r="H37" s="22"/>
      <c r="I37" s="23"/>
      <c r="J37" s="3"/>
    </row>
    <row r="38" spans="1:11" ht="12.95" customHeight="1">
      <c r="A38" s="17" t="s">
        <v>117</v>
      </c>
      <c r="B38" s="18" t="s">
        <v>118</v>
      </c>
      <c r="C38" s="14" t="s">
        <v>119</v>
      </c>
      <c r="D38" s="14" t="s">
        <v>828</v>
      </c>
      <c r="E38" s="19">
        <v>591056</v>
      </c>
      <c r="F38" s="20">
        <v>52685.93</v>
      </c>
      <c r="G38" s="21">
        <v>1.8499999999999999E-2</v>
      </c>
      <c r="H38" s="22"/>
      <c r="I38" s="23"/>
      <c r="J38" s="3"/>
    </row>
    <row r="39" spans="1:11" ht="12.95" customHeight="1">
      <c r="A39" s="17"/>
      <c r="B39" s="429" t="s">
        <v>102</v>
      </c>
      <c r="C39" s="14"/>
      <c r="D39" s="14"/>
      <c r="E39" s="19"/>
      <c r="F39" s="432">
        <v>428498.10000000003</v>
      </c>
      <c r="G39" s="433">
        <v>0.15019999999999997</v>
      </c>
      <c r="H39" s="430"/>
      <c r="I39" s="431"/>
      <c r="J39" s="3"/>
    </row>
    <row r="40" spans="1:11" ht="12.95" customHeight="1">
      <c r="A40" s="17"/>
      <c r="B40" s="429" t="s">
        <v>103</v>
      </c>
      <c r="C40" s="14"/>
      <c r="D40" s="14"/>
      <c r="E40" s="19"/>
      <c r="F40" s="20"/>
      <c r="G40" s="21"/>
      <c r="H40" s="22"/>
      <c r="I40" s="23"/>
      <c r="J40" s="3"/>
    </row>
    <row r="41" spans="1:11" ht="12.95" customHeight="1">
      <c r="A41" s="17" t="s">
        <v>120</v>
      </c>
      <c r="B41" s="18" t="s">
        <v>121</v>
      </c>
      <c r="C41" s="14" t="s">
        <v>122</v>
      </c>
      <c r="D41" s="14" t="s">
        <v>830</v>
      </c>
      <c r="E41" s="19">
        <v>142519</v>
      </c>
      <c r="F41" s="20">
        <v>16326.19</v>
      </c>
      <c r="G41" s="21">
        <v>5.7000000000000002E-3</v>
      </c>
      <c r="H41" s="22"/>
      <c r="I41" s="23"/>
      <c r="J41" s="3"/>
    </row>
    <row r="42" spans="1:11" ht="12.95" customHeight="1">
      <c r="A42" s="3"/>
      <c r="B42" s="13" t="s">
        <v>102</v>
      </c>
      <c r="C42" s="14"/>
      <c r="D42" s="14"/>
      <c r="E42" s="14"/>
      <c r="F42" s="24">
        <v>16326.19</v>
      </c>
      <c r="G42" s="25">
        <v>5.7000000000000002E-3</v>
      </c>
      <c r="H42" s="26"/>
      <c r="I42" s="27"/>
      <c r="J42" s="3"/>
      <c r="K42" s="236"/>
    </row>
    <row r="43" spans="1:11" ht="12.95" customHeight="1">
      <c r="A43" s="3"/>
      <c r="B43" s="28" t="s">
        <v>106</v>
      </c>
      <c r="C43" s="29"/>
      <c r="D43" s="2"/>
      <c r="E43" s="29"/>
      <c r="F43" s="24">
        <v>444824.29</v>
      </c>
      <c r="G43" s="25">
        <v>0.15590000000000001</v>
      </c>
      <c r="H43" s="26"/>
      <c r="I43" s="27"/>
      <c r="J43" s="3"/>
      <c r="K43" s="236"/>
    </row>
    <row r="44" spans="1:11" ht="12.95" customHeight="1">
      <c r="A44" s="3"/>
      <c r="B44" s="13" t="s">
        <v>123</v>
      </c>
      <c r="C44" s="14"/>
      <c r="D44" s="14"/>
      <c r="E44" s="14"/>
      <c r="F44" s="14"/>
      <c r="G44" s="14"/>
      <c r="H44" s="15"/>
      <c r="I44" s="16"/>
      <c r="J44" s="3"/>
      <c r="K44" s="236"/>
    </row>
    <row r="45" spans="1:11" ht="12.95" customHeight="1">
      <c r="A45" s="3"/>
      <c r="B45" s="13" t="s">
        <v>124</v>
      </c>
      <c r="C45" s="14"/>
      <c r="D45" s="30" t="s">
        <v>125</v>
      </c>
      <c r="E45" s="14"/>
      <c r="F45" s="3"/>
      <c r="G45" s="15"/>
      <c r="H45" s="15"/>
      <c r="I45" s="16"/>
      <c r="J45" s="3"/>
    </row>
    <row r="46" spans="1:11" ht="12.95" customHeight="1">
      <c r="A46" s="17" t="s">
        <v>126</v>
      </c>
      <c r="B46" s="18" t="s">
        <v>127</v>
      </c>
      <c r="C46" s="14"/>
      <c r="D46" s="31" t="s">
        <v>128</v>
      </c>
      <c r="E46" s="32"/>
      <c r="F46" s="20">
        <v>2475</v>
      </c>
      <c r="G46" s="21">
        <v>8.9999999999999998E-4</v>
      </c>
      <c r="H46" s="33">
        <v>4.5624999999999999E-2</v>
      </c>
      <c r="I46" s="23"/>
      <c r="J46" s="3"/>
      <c r="K46" s="238"/>
    </row>
    <row r="47" spans="1:11" ht="12.95" customHeight="1">
      <c r="A47" s="17" t="s">
        <v>129</v>
      </c>
      <c r="B47" s="18" t="s">
        <v>130</v>
      </c>
      <c r="C47" s="14"/>
      <c r="D47" s="31" t="s">
        <v>128</v>
      </c>
      <c r="E47" s="32"/>
      <c r="F47" s="20">
        <v>2475</v>
      </c>
      <c r="G47" s="21">
        <v>8.9999999999999998E-4</v>
      </c>
      <c r="H47" s="33">
        <v>4.5624999999999999E-2</v>
      </c>
      <c r="I47" s="23"/>
      <c r="J47" s="3"/>
    </row>
    <row r="48" spans="1:11" ht="12.95" customHeight="1">
      <c r="A48" s="17" t="s">
        <v>131</v>
      </c>
      <c r="B48" s="18" t="s">
        <v>132</v>
      </c>
      <c r="C48" s="14"/>
      <c r="D48" s="31" t="s">
        <v>128</v>
      </c>
      <c r="E48" s="32"/>
      <c r="F48" s="20">
        <v>2475</v>
      </c>
      <c r="G48" s="21">
        <v>8.9999999999999998E-4</v>
      </c>
      <c r="H48" s="33">
        <v>4.5624999999999999E-2</v>
      </c>
      <c r="I48" s="23"/>
      <c r="J48" s="3"/>
    </row>
    <row r="49" spans="1:10" ht="12.95" customHeight="1">
      <c r="A49" s="17" t="s">
        <v>133</v>
      </c>
      <c r="B49" s="18" t="s">
        <v>134</v>
      </c>
      <c r="C49" s="14"/>
      <c r="D49" s="31" t="s">
        <v>128</v>
      </c>
      <c r="E49" s="32"/>
      <c r="F49" s="20">
        <v>491</v>
      </c>
      <c r="G49" s="21">
        <v>2.0000000000000001E-4</v>
      </c>
      <c r="H49" s="33">
        <v>3.068070061E-2</v>
      </c>
      <c r="I49" s="23"/>
      <c r="J49" s="3"/>
    </row>
    <row r="50" spans="1:10" ht="12.95" customHeight="1">
      <c r="A50" s="17" t="s">
        <v>135</v>
      </c>
      <c r="B50" s="18" t="s">
        <v>136</v>
      </c>
      <c r="C50" s="14"/>
      <c r="D50" s="31" t="s">
        <v>128</v>
      </c>
      <c r="E50" s="32"/>
      <c r="F50" s="20">
        <v>491</v>
      </c>
      <c r="G50" s="21">
        <v>2.0000000000000001E-4</v>
      </c>
      <c r="H50" s="33">
        <v>3.6499999999999998E-2</v>
      </c>
      <c r="I50" s="23"/>
      <c r="J50" s="3"/>
    </row>
    <row r="51" spans="1:10" ht="12.95" customHeight="1">
      <c r="A51" s="17" t="s">
        <v>137</v>
      </c>
      <c r="B51" s="18" t="s">
        <v>138</v>
      </c>
      <c r="C51" s="14"/>
      <c r="D51" s="31" t="s">
        <v>128</v>
      </c>
      <c r="E51" s="32"/>
      <c r="F51" s="20">
        <v>491</v>
      </c>
      <c r="G51" s="21">
        <v>2.0000000000000001E-4</v>
      </c>
      <c r="H51" s="33">
        <v>3.6499999999999998E-2</v>
      </c>
      <c r="I51" s="23"/>
      <c r="J51" s="3"/>
    </row>
    <row r="52" spans="1:10" ht="12.95" customHeight="1">
      <c r="A52" s="17" t="s">
        <v>139</v>
      </c>
      <c r="B52" s="18" t="s">
        <v>140</v>
      </c>
      <c r="C52" s="14"/>
      <c r="D52" s="31" t="s">
        <v>128</v>
      </c>
      <c r="E52" s="32"/>
      <c r="F52" s="20">
        <v>491</v>
      </c>
      <c r="G52" s="21">
        <v>2.0000000000000001E-4</v>
      </c>
      <c r="H52" s="33">
        <v>3.6835800000000002E-2</v>
      </c>
      <c r="I52" s="23"/>
      <c r="J52" s="3"/>
    </row>
    <row r="53" spans="1:10" ht="12.95" customHeight="1">
      <c r="A53" s="17" t="s">
        <v>141</v>
      </c>
      <c r="B53" s="18" t="s">
        <v>142</v>
      </c>
      <c r="C53" s="14"/>
      <c r="D53" s="31" t="s">
        <v>128</v>
      </c>
      <c r="E53" s="32"/>
      <c r="F53" s="20">
        <v>491</v>
      </c>
      <c r="G53" s="21">
        <v>2.0000000000000001E-4</v>
      </c>
      <c r="H53" s="33">
        <v>3.3548250100000003E-2</v>
      </c>
      <c r="I53" s="23"/>
      <c r="J53" s="3"/>
    </row>
    <row r="54" spans="1:10" ht="12.95" customHeight="1">
      <c r="A54" s="17" t="s">
        <v>143</v>
      </c>
      <c r="B54" s="18" t="s">
        <v>144</v>
      </c>
      <c r="C54" s="14"/>
      <c r="D54" s="31" t="s">
        <v>128</v>
      </c>
      <c r="E54" s="32"/>
      <c r="F54" s="20">
        <v>491</v>
      </c>
      <c r="G54" s="21">
        <v>2.0000000000000001E-4</v>
      </c>
      <c r="H54" s="33">
        <v>3.3274487669999998E-2</v>
      </c>
      <c r="I54" s="23"/>
      <c r="J54" s="3"/>
    </row>
    <row r="55" spans="1:10" ht="12.95" customHeight="1">
      <c r="A55" s="17" t="s">
        <v>145</v>
      </c>
      <c r="B55" s="18" t="s">
        <v>146</v>
      </c>
      <c r="C55" s="14"/>
      <c r="D55" s="31" t="s">
        <v>147</v>
      </c>
      <c r="E55" s="32"/>
      <c r="F55" s="20">
        <v>491</v>
      </c>
      <c r="G55" s="21">
        <v>2.0000000000000001E-4</v>
      </c>
      <c r="H55" s="33">
        <v>4.5624999999999999E-2</v>
      </c>
      <c r="I55" s="23"/>
      <c r="J55" s="3"/>
    </row>
    <row r="56" spans="1:10" ht="12.95" customHeight="1">
      <c r="A56" s="17" t="s">
        <v>148</v>
      </c>
      <c r="B56" s="18" t="s">
        <v>149</v>
      </c>
      <c r="C56" s="14"/>
      <c r="D56" s="31" t="s">
        <v>150</v>
      </c>
      <c r="E56" s="32"/>
      <c r="F56" s="20">
        <v>491</v>
      </c>
      <c r="G56" s="21">
        <v>2.0000000000000001E-4</v>
      </c>
      <c r="H56" s="33">
        <v>0.04</v>
      </c>
      <c r="I56" s="23"/>
      <c r="J56" s="3"/>
    </row>
    <row r="57" spans="1:10" ht="12.95" customHeight="1">
      <c r="A57" s="17" t="s">
        <v>151</v>
      </c>
      <c r="B57" s="18" t="s">
        <v>152</v>
      </c>
      <c r="C57" s="14"/>
      <c r="D57" s="31" t="s">
        <v>128</v>
      </c>
      <c r="E57" s="32"/>
      <c r="F57" s="20">
        <v>491</v>
      </c>
      <c r="G57" s="21">
        <v>2.0000000000000001E-4</v>
      </c>
      <c r="H57" s="33">
        <v>3.6835800000000002E-2</v>
      </c>
      <c r="I57" s="23"/>
      <c r="J57" s="3"/>
    </row>
    <row r="58" spans="1:10" ht="12.95" customHeight="1">
      <c r="A58" s="17" t="s">
        <v>153</v>
      </c>
      <c r="B58" s="18" t="s">
        <v>154</v>
      </c>
      <c r="C58" s="14"/>
      <c r="D58" s="31" t="s">
        <v>128</v>
      </c>
      <c r="E58" s="32"/>
      <c r="F58" s="20">
        <v>491</v>
      </c>
      <c r="G58" s="21">
        <v>2.0000000000000001E-4</v>
      </c>
      <c r="H58" s="33">
        <v>3.6835800000000002E-2</v>
      </c>
      <c r="I58" s="23"/>
      <c r="J58" s="3"/>
    </row>
    <row r="59" spans="1:10" ht="12.95" customHeight="1">
      <c r="A59" s="17" t="s">
        <v>155</v>
      </c>
      <c r="B59" s="18" t="s">
        <v>156</v>
      </c>
      <c r="C59" s="14"/>
      <c r="D59" s="31" t="s">
        <v>128</v>
      </c>
      <c r="E59" s="32"/>
      <c r="F59" s="20">
        <v>491</v>
      </c>
      <c r="G59" s="21">
        <v>2.0000000000000001E-4</v>
      </c>
      <c r="H59" s="33">
        <v>3.3274487669999998E-2</v>
      </c>
      <c r="I59" s="23"/>
      <c r="J59" s="3"/>
    </row>
    <row r="60" spans="1:10" ht="12.95" customHeight="1">
      <c r="A60" s="17" t="s">
        <v>157</v>
      </c>
      <c r="B60" s="18" t="s">
        <v>158</v>
      </c>
      <c r="C60" s="14"/>
      <c r="D60" s="31" t="s">
        <v>147</v>
      </c>
      <c r="E60" s="32"/>
      <c r="F60" s="20">
        <v>491</v>
      </c>
      <c r="G60" s="21">
        <v>2.0000000000000001E-4</v>
      </c>
      <c r="H60" s="33">
        <v>3.068070061E-2</v>
      </c>
      <c r="I60" s="23"/>
      <c r="J60" s="3"/>
    </row>
    <row r="61" spans="1:10" ht="12.95" customHeight="1">
      <c r="A61" s="17" t="s">
        <v>159</v>
      </c>
      <c r="B61" s="18" t="s">
        <v>160</v>
      </c>
      <c r="C61" s="14"/>
      <c r="D61" s="31" t="s">
        <v>128</v>
      </c>
      <c r="E61" s="32"/>
      <c r="F61" s="20">
        <v>491</v>
      </c>
      <c r="G61" s="21">
        <v>2.0000000000000001E-4</v>
      </c>
      <c r="H61" s="33">
        <v>3.068070061E-2</v>
      </c>
      <c r="I61" s="23"/>
      <c r="J61" s="3"/>
    </row>
    <row r="62" spans="1:10" ht="12.95" customHeight="1">
      <c r="A62" s="17" t="s">
        <v>161</v>
      </c>
      <c r="B62" s="18" t="s">
        <v>162</v>
      </c>
      <c r="C62" s="14"/>
      <c r="D62" s="31" t="s">
        <v>128</v>
      </c>
      <c r="E62" s="32"/>
      <c r="F62" s="20">
        <v>100</v>
      </c>
      <c r="G62" s="22" t="s">
        <v>163</v>
      </c>
      <c r="H62" s="33">
        <v>5.7000000000000002E-2</v>
      </c>
      <c r="I62" s="23"/>
      <c r="J62" s="3"/>
    </row>
    <row r="63" spans="1:10" ht="12.95" customHeight="1">
      <c r="A63" s="3"/>
      <c r="B63" s="13" t="s">
        <v>102</v>
      </c>
      <c r="C63" s="14"/>
      <c r="D63" s="14"/>
      <c r="E63" s="14"/>
      <c r="F63" s="24">
        <v>13908</v>
      </c>
      <c r="G63" s="25">
        <v>5.3E-3</v>
      </c>
      <c r="H63" s="26"/>
      <c r="I63" s="27"/>
      <c r="J63" s="3"/>
    </row>
    <row r="64" spans="1:10" ht="12.95" customHeight="1">
      <c r="A64" s="3"/>
      <c r="B64" s="28" t="s">
        <v>106</v>
      </c>
      <c r="C64" s="29"/>
      <c r="D64" s="2"/>
      <c r="E64" s="29"/>
      <c r="F64" s="24">
        <v>13908</v>
      </c>
      <c r="G64" s="25">
        <v>5.3E-3</v>
      </c>
      <c r="H64" s="26"/>
      <c r="I64" s="27"/>
      <c r="J64" s="3"/>
    </row>
    <row r="65" spans="1:12" ht="12.95" customHeight="1">
      <c r="A65" s="41"/>
      <c r="B65" s="42" t="s">
        <v>484</v>
      </c>
      <c r="C65" s="43"/>
      <c r="D65" s="43"/>
      <c r="E65" s="44"/>
      <c r="F65" s="45"/>
      <c r="G65" s="46"/>
      <c r="H65" s="47"/>
      <c r="I65" s="48"/>
      <c r="J65" s="41"/>
    </row>
    <row r="66" spans="1:12" ht="12.95" customHeight="1">
      <c r="A66" s="41"/>
      <c r="B66" s="42" t="s">
        <v>485</v>
      </c>
      <c r="C66" s="43"/>
      <c r="D66" s="43"/>
      <c r="E66" s="49"/>
      <c r="F66" s="50"/>
      <c r="G66" s="46"/>
      <c r="H66" s="47"/>
      <c r="I66" s="48"/>
      <c r="J66" s="41"/>
    </row>
    <row r="67" spans="1:12" ht="12.95" customHeight="1">
      <c r="A67" s="41"/>
      <c r="B67" s="51" t="s">
        <v>486</v>
      </c>
      <c r="C67" s="43"/>
      <c r="D67" s="43"/>
      <c r="E67" s="52">
        <v>-266000000</v>
      </c>
      <c r="F67" s="50">
        <v>-216790</v>
      </c>
      <c r="G67" s="46">
        <v>-7.5899999999999995E-2</v>
      </c>
      <c r="H67" s="47"/>
      <c r="I67" s="48"/>
      <c r="J67" s="41"/>
    </row>
    <row r="68" spans="1:12" ht="12.95" customHeight="1">
      <c r="A68" s="41"/>
      <c r="B68" s="42" t="s">
        <v>102</v>
      </c>
      <c r="C68" s="43"/>
      <c r="D68" s="43"/>
      <c r="E68" s="44"/>
      <c r="F68" s="53">
        <v>-216790</v>
      </c>
      <c r="G68" s="54">
        <v>-7.5899999999999995E-2</v>
      </c>
      <c r="H68" s="55"/>
      <c r="I68" s="56"/>
      <c r="J68" s="41"/>
    </row>
    <row r="69" spans="1:12" ht="12.95" customHeight="1">
      <c r="A69" s="41"/>
      <c r="B69" s="57" t="s">
        <v>106</v>
      </c>
      <c r="C69" s="58"/>
      <c r="D69" s="59"/>
      <c r="E69" s="58"/>
      <c r="F69" s="60">
        <v>-216790</v>
      </c>
      <c r="G69" s="54">
        <v>-7.5899999999999995E-2</v>
      </c>
      <c r="H69" s="55"/>
      <c r="I69" s="56"/>
      <c r="J69" s="41"/>
    </row>
    <row r="70" spans="1:12" ht="12.95" customHeight="1">
      <c r="A70" s="3"/>
      <c r="B70" s="13" t="s">
        <v>164</v>
      </c>
      <c r="C70" s="14"/>
      <c r="D70" s="14"/>
      <c r="E70" s="14"/>
      <c r="F70" s="14"/>
      <c r="G70" s="14"/>
      <c r="H70" s="15"/>
      <c r="I70" s="16"/>
      <c r="J70" s="3"/>
    </row>
    <row r="71" spans="1:12" ht="12.95" customHeight="1">
      <c r="A71" s="17" t="s">
        <v>165</v>
      </c>
      <c r="B71" s="18" t="s">
        <v>166</v>
      </c>
      <c r="C71" s="14"/>
      <c r="D71" s="14"/>
      <c r="E71" s="19"/>
      <c r="F71" s="20">
        <v>344710</v>
      </c>
      <c r="G71" s="21">
        <v>0.1208</v>
      </c>
      <c r="H71" s="33">
        <v>5.6635539326712191E-2</v>
      </c>
      <c r="I71" s="23"/>
      <c r="J71" s="3"/>
    </row>
    <row r="72" spans="1:12" ht="12.95" customHeight="1">
      <c r="A72" s="3"/>
      <c r="B72" s="13" t="s">
        <v>102</v>
      </c>
      <c r="C72" s="14"/>
      <c r="D72" s="14"/>
      <c r="E72" s="14"/>
      <c r="F72" s="24">
        <v>344710</v>
      </c>
      <c r="G72" s="25">
        <v>0.1208</v>
      </c>
      <c r="H72" s="26"/>
      <c r="I72" s="27"/>
      <c r="J72" s="3"/>
    </row>
    <row r="73" spans="1:12" ht="12.95" customHeight="1">
      <c r="A73" s="3"/>
      <c r="B73" s="28" t="s">
        <v>106</v>
      </c>
      <c r="C73" s="29"/>
      <c r="D73" s="2"/>
      <c r="E73" s="29"/>
      <c r="F73" s="24">
        <v>344710</v>
      </c>
      <c r="G73" s="25">
        <v>0.1208</v>
      </c>
      <c r="H73" s="26"/>
      <c r="I73" s="27"/>
      <c r="J73" s="3"/>
    </row>
    <row r="74" spans="1:12" ht="12.95" customHeight="1">
      <c r="A74" s="3"/>
      <c r="B74" s="28" t="s">
        <v>167</v>
      </c>
      <c r="C74" s="14"/>
      <c r="D74" s="2"/>
      <c r="E74" s="14"/>
      <c r="F74" s="34">
        <v>238975.68999999994</v>
      </c>
      <c r="G74" s="25">
        <v>8.3299999999999999E-2</v>
      </c>
      <c r="H74" s="26"/>
      <c r="I74" s="27"/>
      <c r="J74" s="3"/>
    </row>
    <row r="75" spans="1:12" ht="12.95" customHeight="1" thickBot="1">
      <c r="A75" s="3"/>
      <c r="B75" s="35" t="s">
        <v>168</v>
      </c>
      <c r="C75" s="36"/>
      <c r="D75" s="36"/>
      <c r="E75" s="36"/>
      <c r="F75" s="37">
        <v>2854625.52</v>
      </c>
      <c r="G75" s="38">
        <v>1</v>
      </c>
      <c r="H75" s="39"/>
      <c r="I75" s="40"/>
      <c r="J75" s="3"/>
      <c r="K75" s="236"/>
      <c r="L75" s="237"/>
    </row>
    <row r="76" spans="1:12" ht="12.95" customHeight="1">
      <c r="A76" s="3"/>
      <c r="B76" s="6"/>
      <c r="C76" s="3"/>
      <c r="D76" s="3"/>
      <c r="E76" s="3"/>
      <c r="F76" s="3"/>
      <c r="G76" s="3"/>
      <c r="H76" s="3"/>
      <c r="I76" s="3"/>
      <c r="J76" s="3"/>
    </row>
    <row r="77" spans="1:12" ht="12.95" customHeight="1">
      <c r="A77" s="3"/>
      <c r="B77" s="4" t="s">
        <v>171</v>
      </c>
      <c r="C77" s="3"/>
      <c r="D77" s="3"/>
      <c r="E77" s="3"/>
      <c r="F77" s="3"/>
      <c r="G77" s="3"/>
      <c r="H77" s="3"/>
      <c r="I77" s="3"/>
      <c r="J77" s="3"/>
    </row>
    <row r="78" spans="1:12" ht="12.95" customHeight="1">
      <c r="A78" s="3"/>
      <c r="B78" s="4" t="s">
        <v>172</v>
      </c>
      <c r="C78" s="3"/>
      <c r="D78" s="3"/>
      <c r="E78" s="3"/>
      <c r="F78" s="3"/>
      <c r="G78" s="3"/>
      <c r="H78" s="3"/>
      <c r="I78" s="3"/>
      <c r="J78" s="3"/>
    </row>
    <row r="79" spans="1:12" ht="12.95" customHeight="1">
      <c r="A79" s="3"/>
      <c r="B79" s="448" t="s">
        <v>173</v>
      </c>
      <c r="C79" s="448"/>
      <c r="D79" s="448"/>
      <c r="E79" s="3"/>
      <c r="F79" s="3"/>
      <c r="G79" s="3"/>
      <c r="H79" s="3"/>
      <c r="I79" s="3"/>
      <c r="J79" s="3"/>
    </row>
    <row r="80" spans="1:12" ht="12.95" customHeight="1" thickBot="1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2:8">
      <c r="B81" s="170" t="s">
        <v>495</v>
      </c>
      <c r="C81" s="171"/>
      <c r="D81" s="171"/>
      <c r="E81" s="263"/>
      <c r="F81" s="172"/>
      <c r="G81" s="172"/>
      <c r="H81" s="173"/>
    </row>
    <row r="82" spans="2:8">
      <c r="B82" s="456" t="s">
        <v>496</v>
      </c>
      <c r="C82" s="457"/>
      <c r="D82" s="457"/>
      <c r="E82" s="457"/>
      <c r="F82" s="457"/>
      <c r="G82" s="457"/>
      <c r="H82" s="251"/>
    </row>
    <row r="83" spans="2:8">
      <c r="B83" s="186" t="s">
        <v>497</v>
      </c>
      <c r="C83" s="185"/>
      <c r="D83" s="185"/>
      <c r="E83" s="185"/>
      <c r="F83" s="185"/>
      <c r="G83" s="177"/>
      <c r="H83" s="178"/>
    </row>
    <row r="84" spans="2:8">
      <c r="B84" s="186" t="s">
        <v>498</v>
      </c>
      <c r="C84" s="185"/>
      <c r="D84" s="185"/>
      <c r="E84" s="185"/>
      <c r="F84" s="185"/>
      <c r="G84" s="177"/>
      <c r="H84" s="178"/>
    </row>
    <row r="85" spans="2:8" ht="15.75" thickBot="1">
      <c r="B85" s="264"/>
      <c r="C85" s="265"/>
      <c r="D85" s="265"/>
      <c r="E85" s="266"/>
      <c r="F85" s="267"/>
      <c r="G85" s="267"/>
      <c r="H85" s="224"/>
    </row>
    <row r="86" spans="2:8" ht="15.75" thickBot="1">
      <c r="B86" s="186"/>
      <c r="C86" s="185"/>
      <c r="D86" s="185"/>
      <c r="E86" s="192"/>
      <c r="F86" s="177"/>
      <c r="G86" s="177"/>
      <c r="H86" s="178"/>
    </row>
    <row r="87" spans="2:8">
      <c r="B87" s="170" t="s">
        <v>499</v>
      </c>
      <c r="C87" s="171"/>
      <c r="D87" s="171"/>
      <c r="E87" s="171"/>
      <c r="F87" s="171"/>
      <c r="G87" s="172"/>
      <c r="H87" s="173"/>
    </row>
    <row r="88" spans="2:8">
      <c r="B88" s="174" t="s">
        <v>500</v>
      </c>
      <c r="C88" s="175"/>
      <c r="D88" s="176"/>
      <c r="E88" s="176"/>
      <c r="F88" s="175"/>
      <c r="G88" s="177"/>
      <c r="H88" s="178"/>
    </row>
    <row r="89" spans="2:8" ht="54">
      <c r="B89" s="458" t="s">
        <v>501</v>
      </c>
      <c r="C89" s="459" t="s">
        <v>502</v>
      </c>
      <c r="D89" s="179" t="s">
        <v>503</v>
      </c>
      <c r="E89" s="179" t="s">
        <v>503</v>
      </c>
      <c r="F89" s="179" t="s">
        <v>504</v>
      </c>
      <c r="G89" s="177"/>
      <c r="H89" s="178"/>
    </row>
    <row r="90" spans="2:8">
      <c r="B90" s="458"/>
      <c r="C90" s="459"/>
      <c r="D90" s="179" t="s">
        <v>505</v>
      </c>
      <c r="E90" s="179" t="s">
        <v>506</v>
      </c>
      <c r="F90" s="179" t="s">
        <v>505</v>
      </c>
      <c r="G90" s="177"/>
      <c r="H90" s="178"/>
    </row>
    <row r="91" spans="2:8">
      <c r="B91" s="180" t="s">
        <v>196</v>
      </c>
      <c r="C91" s="181" t="s">
        <v>196</v>
      </c>
      <c r="D91" s="181" t="s">
        <v>196</v>
      </c>
      <c r="E91" s="181" t="s">
        <v>196</v>
      </c>
      <c r="F91" s="181" t="s">
        <v>196</v>
      </c>
      <c r="G91" s="177"/>
      <c r="H91" s="178"/>
    </row>
    <row r="92" spans="2:8" ht="15.75">
      <c r="B92" s="182" t="s">
        <v>507</v>
      </c>
      <c r="C92" s="183"/>
      <c r="D92" s="183"/>
      <c r="E92" s="183"/>
      <c r="F92" s="183"/>
      <c r="G92" s="177"/>
      <c r="H92" s="178"/>
    </row>
    <row r="93" spans="2:8" ht="15.75">
      <c r="B93" s="184"/>
      <c r="C93" s="185"/>
      <c r="D93" s="185"/>
      <c r="E93" s="185"/>
      <c r="F93" s="185"/>
      <c r="G93" s="177"/>
      <c r="H93" s="178"/>
    </row>
    <row r="94" spans="2:8" ht="15.75">
      <c r="B94" s="184" t="s">
        <v>508</v>
      </c>
      <c r="C94" s="185"/>
      <c r="D94" s="185"/>
      <c r="E94" s="185"/>
      <c r="F94" s="185"/>
      <c r="G94" s="177"/>
      <c r="H94" s="178"/>
    </row>
    <row r="95" spans="2:8">
      <c r="B95" s="186"/>
      <c r="C95" s="185"/>
      <c r="D95" s="185"/>
      <c r="E95" s="185"/>
      <c r="F95" s="185"/>
      <c r="G95" s="177"/>
      <c r="H95" s="178"/>
    </row>
    <row r="96" spans="2:8" ht="15.75">
      <c r="B96" s="184" t="s">
        <v>509</v>
      </c>
      <c r="C96" s="185"/>
      <c r="D96" s="185"/>
      <c r="E96" s="185"/>
      <c r="F96" s="185"/>
      <c r="G96" s="177"/>
      <c r="H96" s="178"/>
    </row>
    <row r="97" spans="2:8">
      <c r="B97" s="187" t="s">
        <v>510</v>
      </c>
      <c r="C97" s="188" t="s">
        <v>648</v>
      </c>
      <c r="D97" s="188" t="s">
        <v>696</v>
      </c>
      <c r="E97" s="185"/>
      <c r="F97" s="189"/>
      <c r="G97" s="177"/>
      <c r="H97" s="178"/>
    </row>
    <row r="98" spans="2:8">
      <c r="B98" s="187" t="s">
        <v>511</v>
      </c>
      <c r="C98" s="190">
        <v>51.946399999999997</v>
      </c>
      <c r="D98" s="190">
        <v>52.516599999999997</v>
      </c>
      <c r="E98" s="185"/>
      <c r="F98" s="185"/>
      <c r="G98" s="177"/>
      <c r="H98" s="178"/>
    </row>
    <row r="99" spans="2:8">
      <c r="B99" s="187" t="s">
        <v>512</v>
      </c>
      <c r="C99" s="190">
        <v>48.635199999999998</v>
      </c>
      <c r="D99" s="190">
        <v>49.133400000000002</v>
      </c>
      <c r="E99" s="185"/>
      <c r="F99" s="185"/>
      <c r="G99" s="177"/>
      <c r="H99" s="178"/>
    </row>
    <row r="100" spans="2:8">
      <c r="B100" s="186"/>
      <c r="C100" s="185"/>
      <c r="D100" s="185"/>
      <c r="E100" s="185"/>
      <c r="F100" s="185"/>
      <c r="G100" s="177"/>
      <c r="H100" s="178"/>
    </row>
    <row r="101" spans="2:8" ht="15.75">
      <c r="B101" s="184" t="s">
        <v>714</v>
      </c>
      <c r="C101" s="191"/>
      <c r="D101" s="191"/>
      <c r="E101" s="191"/>
      <c r="F101" s="185"/>
      <c r="G101" s="177"/>
      <c r="H101" s="178"/>
    </row>
    <row r="102" spans="2:8" ht="15.75">
      <c r="B102" s="184"/>
      <c r="C102" s="191"/>
      <c r="D102" s="191"/>
      <c r="E102" s="191"/>
      <c r="F102" s="185"/>
      <c r="G102" s="177"/>
      <c r="H102" s="178"/>
    </row>
    <row r="103" spans="2:8" ht="15.75">
      <c r="B103" s="184" t="s">
        <v>715</v>
      </c>
      <c r="C103" s="191"/>
      <c r="D103" s="191"/>
      <c r="E103" s="191"/>
      <c r="F103" s="185"/>
      <c r="G103" s="177"/>
      <c r="H103" s="178"/>
    </row>
    <row r="104" spans="2:8" ht="15.75">
      <c r="B104" s="184"/>
      <c r="C104" s="191"/>
      <c r="D104" s="191"/>
      <c r="E104" s="191"/>
      <c r="F104" s="185"/>
      <c r="G104" s="192"/>
      <c r="H104" s="193"/>
    </row>
    <row r="105" spans="2:8" ht="15.75">
      <c r="B105" s="184" t="s">
        <v>716</v>
      </c>
      <c r="C105" s="191"/>
      <c r="D105" s="191"/>
      <c r="E105" s="194"/>
      <c r="F105" s="195"/>
      <c r="G105" s="177"/>
      <c r="H105" s="178"/>
    </row>
    <row r="106" spans="2:8" ht="15.75">
      <c r="B106" s="196" t="s">
        <v>513</v>
      </c>
      <c r="C106" s="191"/>
      <c r="D106" s="191"/>
      <c r="E106" s="197"/>
      <c r="F106" s="185"/>
      <c r="G106" s="177"/>
      <c r="H106" s="178"/>
    </row>
    <row r="107" spans="2:8" ht="15.75">
      <c r="B107" s="198"/>
      <c r="C107" s="191"/>
      <c r="D107" s="191"/>
      <c r="E107" s="191"/>
      <c r="F107" s="199"/>
      <c r="G107" s="177"/>
      <c r="H107" s="178"/>
    </row>
    <row r="108" spans="2:8" ht="15.75">
      <c r="B108" s="184" t="s">
        <v>717</v>
      </c>
      <c r="C108" s="191"/>
      <c r="D108" s="191"/>
      <c r="E108" s="197"/>
      <c r="F108" s="200"/>
      <c r="G108" s="177"/>
      <c r="H108" s="178"/>
    </row>
    <row r="109" spans="2:8" ht="19.5">
      <c r="B109" s="184"/>
      <c r="C109" s="191"/>
      <c r="D109" s="191"/>
      <c r="E109" s="191"/>
      <c r="F109" s="201"/>
      <c r="G109" s="177"/>
      <c r="H109" s="178"/>
    </row>
    <row r="110" spans="2:8" ht="15.75">
      <c r="B110" s="184" t="s">
        <v>723</v>
      </c>
      <c r="C110" s="191"/>
      <c r="D110" s="197"/>
      <c r="E110" s="247"/>
      <c r="F110" s="247"/>
      <c r="G110" s="177"/>
      <c r="H110" s="178"/>
    </row>
    <row r="111" spans="2:8" ht="19.5">
      <c r="B111" s="184"/>
      <c r="C111" s="191"/>
      <c r="D111" s="191"/>
      <c r="E111" s="191"/>
      <c r="F111" s="201"/>
      <c r="G111" s="177"/>
      <c r="H111" s="178"/>
    </row>
    <row r="112" spans="2:8" ht="15.75">
      <c r="B112" s="184" t="s">
        <v>731</v>
      </c>
      <c r="C112" s="191"/>
      <c r="D112" s="191"/>
      <c r="E112" s="261"/>
      <c r="G112" s="177"/>
      <c r="H112" s="178"/>
    </row>
    <row r="113" spans="2:8" ht="15.75">
      <c r="B113" s="184"/>
      <c r="C113" s="197"/>
      <c r="D113" s="191"/>
      <c r="E113" s="248"/>
      <c r="F113" s="177"/>
      <c r="G113" s="177"/>
      <c r="H113" s="178"/>
    </row>
    <row r="114" spans="2:8" ht="15.75">
      <c r="B114" s="249" t="s">
        <v>734</v>
      </c>
      <c r="C114" s="191"/>
      <c r="D114" s="191"/>
      <c r="E114" s="191"/>
      <c r="F114" s="185"/>
      <c r="G114" s="177"/>
      <c r="H114" s="178"/>
    </row>
    <row r="115" spans="2:8" ht="15.75">
      <c r="B115" s="249"/>
      <c r="C115" s="191"/>
      <c r="D115" s="191"/>
      <c r="E115" s="202"/>
      <c r="F115" s="202"/>
      <c r="G115" s="177"/>
      <c r="H115" s="178"/>
    </row>
    <row r="116" spans="2:8" ht="15.75">
      <c r="B116" s="249" t="s">
        <v>735</v>
      </c>
      <c r="C116" s="191"/>
      <c r="D116" s="191"/>
      <c r="E116" s="202"/>
      <c r="F116" s="202"/>
      <c r="G116" s="177"/>
      <c r="H116" s="178"/>
    </row>
    <row r="117" spans="2:8" ht="15.75">
      <c r="B117" s="184"/>
      <c r="C117" s="191"/>
      <c r="D117" s="191"/>
      <c r="E117" s="191"/>
      <c r="F117" s="202"/>
      <c r="G117" s="177"/>
      <c r="H117" s="178"/>
    </row>
    <row r="118" spans="2:8" ht="15.75">
      <c r="B118" s="184" t="s">
        <v>718</v>
      </c>
      <c r="C118" s="191"/>
      <c r="D118" s="191"/>
      <c r="E118" s="191"/>
      <c r="F118" s="185"/>
      <c r="G118" s="177"/>
      <c r="H118" s="178"/>
    </row>
    <row r="119" spans="2:8" ht="15.75">
      <c r="B119" s="196"/>
      <c r="C119" s="203"/>
      <c r="D119" s="203"/>
      <c r="E119" s="203"/>
      <c r="F119" s="204"/>
      <c r="G119" s="177"/>
      <c r="H119" s="178"/>
    </row>
    <row r="120" spans="2:8" ht="15.75">
      <c r="B120" s="196" t="s">
        <v>514</v>
      </c>
      <c r="C120" s="203"/>
      <c r="D120" s="203"/>
      <c r="E120" s="203"/>
      <c r="F120" s="204"/>
      <c r="G120" s="177"/>
      <c r="H120" s="178"/>
    </row>
    <row r="121" spans="2:8" ht="16.5" thickBot="1">
      <c r="B121" s="196"/>
      <c r="C121" s="203"/>
      <c r="D121" s="203"/>
      <c r="E121" s="203"/>
      <c r="F121" s="204"/>
      <c r="G121" s="177"/>
      <c r="H121" s="178"/>
    </row>
    <row r="122" spans="2:8" ht="15.75">
      <c r="B122" s="225" t="s">
        <v>515</v>
      </c>
      <c r="C122" s="226"/>
      <c r="D122" s="226"/>
      <c r="E122" s="226"/>
      <c r="F122" s="227"/>
      <c r="G122" s="172"/>
      <c r="H122" s="173"/>
    </row>
    <row r="123" spans="2:8" ht="15.75">
      <c r="B123" s="196"/>
      <c r="C123" s="203"/>
      <c r="D123" s="203"/>
      <c r="E123" s="203"/>
      <c r="F123" s="204"/>
      <c r="G123" s="204"/>
      <c r="H123" s="178"/>
    </row>
    <row r="124" spans="2:8" ht="78.75">
      <c r="B124" s="218" t="s">
        <v>516</v>
      </c>
      <c r="C124" s="219" t="s">
        <v>517</v>
      </c>
      <c r="D124" s="219" t="s">
        <v>518</v>
      </c>
      <c r="E124" s="219" t="s">
        <v>519</v>
      </c>
      <c r="F124" s="219" t="s">
        <v>520</v>
      </c>
      <c r="G124" s="228" t="s">
        <v>521</v>
      </c>
      <c r="H124" s="178"/>
    </row>
    <row r="125" spans="2:8" ht="15.75">
      <c r="B125" s="229" t="s">
        <v>522</v>
      </c>
      <c r="C125" s="230"/>
      <c r="D125" s="231"/>
      <c r="E125" s="232"/>
      <c r="F125" s="232"/>
      <c r="G125" s="233"/>
      <c r="H125" s="178"/>
    </row>
    <row r="126" spans="2:8" ht="15.75">
      <c r="B126" s="234" t="s">
        <v>523</v>
      </c>
      <c r="C126" s="230"/>
      <c r="D126" s="231"/>
      <c r="E126" s="232"/>
      <c r="F126" s="232"/>
      <c r="G126" s="233"/>
      <c r="H126" s="178"/>
    </row>
    <row r="127" spans="2:8" ht="15.75">
      <c r="B127" s="234"/>
      <c r="C127" s="230"/>
      <c r="D127" s="231"/>
      <c r="E127" s="232"/>
      <c r="F127" s="232"/>
      <c r="G127" s="233"/>
      <c r="H127" s="178"/>
    </row>
    <row r="128" spans="2:8" ht="15.75">
      <c r="B128" s="229" t="s">
        <v>524</v>
      </c>
      <c r="C128" s="230"/>
      <c r="D128" s="231"/>
      <c r="E128" s="232"/>
      <c r="F128" s="232"/>
      <c r="G128" s="233"/>
      <c r="H128" s="178"/>
    </row>
    <row r="129" spans="2:8" ht="15.75">
      <c r="B129" s="234" t="s">
        <v>526</v>
      </c>
      <c r="C129" s="230">
        <v>44923</v>
      </c>
      <c r="D129" s="231" t="s">
        <v>525</v>
      </c>
      <c r="E129" s="235">
        <v>80.760233834586472</v>
      </c>
      <c r="F129" s="235">
        <v>81.5</v>
      </c>
      <c r="G129" s="246">
        <v>5268.8482000000004</v>
      </c>
      <c r="H129" s="178"/>
    </row>
    <row r="130" spans="2:8" ht="15.75">
      <c r="B130" s="449" t="s">
        <v>720</v>
      </c>
      <c r="C130" s="450"/>
      <c r="D130" s="450"/>
      <c r="E130" s="450"/>
      <c r="F130" s="450"/>
      <c r="G130" s="452"/>
      <c r="H130" s="178"/>
    </row>
    <row r="131" spans="2:8" ht="29.1" customHeight="1">
      <c r="B131" s="460" t="s">
        <v>721</v>
      </c>
      <c r="C131" s="461"/>
      <c r="D131" s="461"/>
      <c r="E131" s="461"/>
      <c r="F131" s="461"/>
      <c r="G131" s="462"/>
      <c r="H131" s="178"/>
    </row>
    <row r="132" spans="2:8" ht="15.75" customHeight="1">
      <c r="B132" s="239"/>
      <c r="C132" s="210"/>
      <c r="D132" s="210"/>
      <c r="E132" s="206"/>
      <c r="F132" s="206"/>
      <c r="G132" s="206"/>
      <c r="H132" s="178"/>
    </row>
    <row r="133" spans="2:8" ht="15.75">
      <c r="B133" s="209" t="s">
        <v>730</v>
      </c>
      <c r="C133" s="210"/>
      <c r="D133" s="211"/>
      <c r="E133" s="206"/>
      <c r="F133" s="206"/>
      <c r="G133" s="206"/>
      <c r="H133" s="178"/>
    </row>
    <row r="134" spans="2:8" ht="15.75">
      <c r="B134" s="234" t="s">
        <v>527</v>
      </c>
      <c r="C134" s="241"/>
      <c r="D134" s="241"/>
      <c r="E134" s="241" t="s">
        <v>523</v>
      </c>
      <c r="F134" s="206"/>
      <c r="G134" s="206"/>
      <c r="H134" s="178"/>
    </row>
    <row r="135" spans="2:8" ht="15.75">
      <c r="B135" s="234" t="s">
        <v>528</v>
      </c>
      <c r="C135" s="241"/>
      <c r="D135" s="241"/>
      <c r="E135" s="242">
        <v>400000</v>
      </c>
      <c r="F135" s="208"/>
      <c r="G135" s="208"/>
      <c r="H135" s="178"/>
    </row>
    <row r="136" spans="2:8" ht="15.75">
      <c r="B136" s="234" t="s">
        <v>529</v>
      </c>
      <c r="C136" s="241"/>
      <c r="D136" s="241"/>
      <c r="E136" s="242">
        <f>E135-E137</f>
        <v>194000</v>
      </c>
      <c r="F136" s="208"/>
      <c r="G136" s="208"/>
      <c r="H136" s="178"/>
    </row>
    <row r="137" spans="2:8" ht="15.75">
      <c r="B137" s="234" t="s">
        <v>530</v>
      </c>
      <c r="C137" s="241"/>
      <c r="D137" s="241"/>
      <c r="E137" s="242">
        <v>206000</v>
      </c>
      <c r="F137" s="208"/>
      <c r="G137" s="208"/>
      <c r="H137" s="178"/>
    </row>
    <row r="138" spans="2:8" ht="15.75">
      <c r="B138" s="234" t="s">
        <v>531</v>
      </c>
      <c r="C138" s="241"/>
      <c r="D138" s="241"/>
      <c r="E138" s="242" t="s">
        <v>523</v>
      </c>
      <c r="F138" s="208"/>
      <c r="G138" s="208"/>
      <c r="H138" s="178"/>
    </row>
    <row r="139" spans="2:8" ht="15.75">
      <c r="B139" s="234" t="s">
        <v>532</v>
      </c>
      <c r="C139" s="241"/>
      <c r="D139" s="241"/>
      <c r="E139" s="242">
        <v>32655306300</v>
      </c>
      <c r="F139" s="208"/>
      <c r="G139" s="208"/>
      <c r="H139" s="178"/>
    </row>
    <row r="140" spans="2:8" ht="15.75">
      <c r="B140" s="234" t="s">
        <v>533</v>
      </c>
      <c r="C140" s="241"/>
      <c r="D140" s="241"/>
      <c r="E140" s="242">
        <v>33100022661.110001</v>
      </c>
      <c r="F140" s="208"/>
      <c r="G140" s="208"/>
      <c r="H140" s="178"/>
    </row>
    <row r="141" spans="2:8" ht="15.75">
      <c r="B141" s="234" t="s">
        <v>534</v>
      </c>
      <c r="C141" s="241"/>
      <c r="D141" s="241"/>
      <c r="E141" s="242" t="s">
        <v>523</v>
      </c>
      <c r="F141" s="208"/>
      <c r="G141" s="208"/>
      <c r="H141" s="178"/>
    </row>
    <row r="142" spans="2:8" ht="15.75">
      <c r="B142" s="234" t="s">
        <v>535</v>
      </c>
      <c r="C142" s="241"/>
      <c r="D142" s="241"/>
      <c r="E142" s="242">
        <v>444716361.11000001</v>
      </c>
      <c r="F142" s="208"/>
      <c r="G142" s="245"/>
      <c r="H142" s="178"/>
    </row>
    <row r="143" spans="2:8" ht="15.75">
      <c r="B143" s="215" t="s">
        <v>536</v>
      </c>
      <c r="C143" s="216"/>
      <c r="D143" s="216"/>
      <c r="E143" s="207"/>
      <c r="F143" s="208"/>
      <c r="G143" s="208"/>
      <c r="H143" s="178"/>
    </row>
    <row r="144" spans="2:8" ht="15.75">
      <c r="B144" s="205"/>
      <c r="C144" s="206"/>
      <c r="D144" s="206"/>
      <c r="E144" s="207"/>
      <c r="F144" s="207"/>
      <c r="G144" s="208"/>
      <c r="H144" s="178"/>
    </row>
    <row r="145" spans="2:11" ht="15.75">
      <c r="B145" s="209" t="s">
        <v>708</v>
      </c>
      <c r="C145" s="210"/>
      <c r="D145" s="211"/>
      <c r="E145" s="206"/>
      <c r="F145" s="206"/>
      <c r="G145" s="206"/>
      <c r="H145" s="178"/>
    </row>
    <row r="146" spans="2:11" ht="15.75">
      <c r="B146" s="205"/>
      <c r="C146" s="206"/>
      <c r="D146" s="206"/>
      <c r="E146" s="206"/>
      <c r="F146" s="212"/>
      <c r="G146" s="212"/>
      <c r="H146" s="178"/>
    </row>
    <row r="147" spans="2:11" ht="15.75">
      <c r="B147" s="209" t="s">
        <v>709</v>
      </c>
      <c r="C147" s="210"/>
      <c r="D147" s="213"/>
      <c r="E147" s="206"/>
      <c r="F147" s="214"/>
      <c r="G147" s="206"/>
      <c r="H147" s="178"/>
    </row>
    <row r="148" spans="2:11" ht="15.75">
      <c r="B148" s="215"/>
      <c r="C148" s="216"/>
      <c r="D148" s="216"/>
      <c r="E148" s="206"/>
      <c r="F148" s="206"/>
      <c r="G148" s="206"/>
      <c r="H148" s="178"/>
    </row>
    <row r="149" spans="2:11" ht="15.75">
      <c r="B149" s="217" t="s">
        <v>719</v>
      </c>
      <c r="C149" s="213"/>
      <c r="D149" s="213"/>
      <c r="E149" s="206"/>
      <c r="F149" s="214"/>
      <c r="G149" s="206"/>
      <c r="H149" s="178"/>
    </row>
    <row r="150" spans="2:11" ht="63">
      <c r="B150" s="218" t="s">
        <v>516</v>
      </c>
      <c r="C150" s="219" t="s">
        <v>537</v>
      </c>
      <c r="D150" s="219" t="s">
        <v>538</v>
      </c>
      <c r="E150" s="219" t="s">
        <v>539</v>
      </c>
      <c r="F150" s="219" t="s">
        <v>540</v>
      </c>
      <c r="G150" s="206"/>
      <c r="H150" s="178"/>
    </row>
    <row r="151" spans="2:11" ht="15.75">
      <c r="B151" s="453" t="s">
        <v>523</v>
      </c>
      <c r="C151" s="454"/>
      <c r="D151" s="454"/>
      <c r="E151" s="454"/>
      <c r="F151" s="455"/>
      <c r="G151" s="206"/>
      <c r="H151" s="178"/>
    </row>
    <row r="152" spans="2:11" ht="15.75">
      <c r="B152" s="449" t="s">
        <v>541</v>
      </c>
      <c r="C152" s="450"/>
      <c r="D152" s="450"/>
      <c r="E152" s="450"/>
      <c r="F152" s="451"/>
      <c r="G152" s="206"/>
      <c r="H152" s="178"/>
    </row>
    <row r="153" spans="2:11" ht="15.75">
      <c r="B153" s="217"/>
      <c r="C153" s="213"/>
      <c r="D153" s="213"/>
      <c r="E153" s="206"/>
      <c r="F153" s="214"/>
      <c r="G153" s="206"/>
      <c r="H153" s="178"/>
    </row>
    <row r="154" spans="2:11" ht="15.75">
      <c r="B154" s="240" t="s">
        <v>722</v>
      </c>
      <c r="C154" s="211"/>
      <c r="D154" s="211"/>
      <c r="E154" s="206"/>
      <c r="F154" s="206"/>
      <c r="G154" s="206"/>
      <c r="H154" s="178"/>
    </row>
    <row r="155" spans="2:11" ht="15.75">
      <c r="B155" s="234" t="s">
        <v>542</v>
      </c>
      <c r="C155" s="241"/>
      <c r="D155" s="241"/>
      <c r="E155" s="242">
        <v>3620</v>
      </c>
      <c r="F155" s="206"/>
      <c r="G155" s="206"/>
      <c r="H155" s="178"/>
    </row>
    <row r="156" spans="2:11" ht="15.75">
      <c r="B156" s="234" t="s">
        <v>543</v>
      </c>
      <c r="C156" s="241"/>
      <c r="D156" s="241"/>
      <c r="E156" s="242">
        <v>3221762500</v>
      </c>
      <c r="F156" s="212"/>
      <c r="G156" s="243"/>
      <c r="H156" s="178"/>
    </row>
    <row r="157" spans="2:11" ht="15.75">
      <c r="B157" s="234" t="s">
        <v>544</v>
      </c>
      <c r="C157" s="241"/>
      <c r="D157" s="241"/>
      <c r="E157" s="242">
        <v>19688739.350000001</v>
      </c>
      <c r="F157" s="206"/>
      <c r="G157" s="244"/>
      <c r="H157" s="178"/>
    </row>
    <row r="158" spans="2:11">
      <c r="B158" s="220"/>
      <c r="C158" s="221"/>
      <c r="D158" s="221"/>
      <c r="E158" s="221"/>
      <c r="F158" s="221"/>
      <c r="G158" s="221"/>
      <c r="H158" s="178"/>
    </row>
    <row r="159" spans="2:11" ht="16.5" thickBot="1">
      <c r="B159" s="222" t="s">
        <v>712</v>
      </c>
      <c r="C159" s="223"/>
      <c r="D159" s="223"/>
      <c r="E159" s="223"/>
      <c r="F159" s="223"/>
      <c r="G159" s="223"/>
      <c r="H159" s="224"/>
    </row>
    <row r="160" spans="2:11" ht="15.75">
      <c r="B160" s="213"/>
      <c r="C160" s="221"/>
      <c r="D160" s="221"/>
      <c r="E160" s="221"/>
      <c r="F160" s="221"/>
      <c r="G160" s="221"/>
      <c r="H160" s="177"/>
      <c r="J160" s="221"/>
      <c r="K160" s="221"/>
    </row>
    <row r="161" spans="2:11">
      <c r="B161" s="435" t="s">
        <v>759</v>
      </c>
      <c r="C161" s="435"/>
      <c r="D161" s="435"/>
      <c r="E161" s="435"/>
      <c r="F161" s="435"/>
      <c r="G161" s="435"/>
      <c r="H161" s="435"/>
      <c r="I161" s="435"/>
      <c r="J161" s="435"/>
      <c r="K161" s="426"/>
    </row>
    <row r="162" spans="2:11" ht="15" customHeight="1">
      <c r="B162" s="445" t="s">
        <v>760</v>
      </c>
      <c r="C162" s="443" t="s">
        <v>761</v>
      </c>
      <c r="D162" s="444"/>
      <c r="E162" s="359" t="s">
        <v>762</v>
      </c>
      <c r="F162" s="425" t="s">
        <v>763</v>
      </c>
      <c r="G162" s="447" t="s">
        <v>764</v>
      </c>
      <c r="H162" s="447"/>
      <c r="I162" s="447"/>
      <c r="J162" s="447"/>
      <c r="K162" s="426"/>
    </row>
    <row r="163" spans="2:11" ht="26.25">
      <c r="B163" s="446"/>
      <c r="C163" s="359" t="s">
        <v>512</v>
      </c>
      <c r="D163" s="359" t="s">
        <v>511</v>
      </c>
      <c r="E163" s="359" t="s">
        <v>765</v>
      </c>
      <c r="F163" s="425" t="s">
        <v>766</v>
      </c>
      <c r="G163" s="359" t="s">
        <v>512</v>
      </c>
      <c r="H163" s="359" t="s">
        <v>511</v>
      </c>
      <c r="I163" s="359" t="s">
        <v>765</v>
      </c>
      <c r="J163" s="359" t="s">
        <v>766</v>
      </c>
    </row>
    <row r="164" spans="2:11">
      <c r="B164" s="365" t="s">
        <v>767</v>
      </c>
      <c r="C164" s="360">
        <v>0.18189164961138493</v>
      </c>
      <c r="D164" s="361">
        <v>0.19018242943930108</v>
      </c>
      <c r="E164" s="361">
        <v>0.1507148058131067</v>
      </c>
      <c r="F164" s="427">
        <v>0.141866217457985</v>
      </c>
      <c r="G164" s="362">
        <v>49133.4</v>
      </c>
      <c r="H164" s="363">
        <v>52516.599999999991</v>
      </c>
      <c r="I164" s="363">
        <v>38087.282782234914</v>
      </c>
      <c r="J164" s="363">
        <v>35387.037471895754</v>
      </c>
    </row>
    <row r="165" spans="2:11">
      <c r="B165" s="367" t="s">
        <v>768</v>
      </c>
      <c r="C165" s="360">
        <v>-2.239793390649647E-2</v>
      </c>
      <c r="D165" s="361">
        <v>-1.2404045418815235E-2</v>
      </c>
      <c r="E165" s="361">
        <v>0.10204813491246778</v>
      </c>
      <c r="F165" s="427">
        <v>0.11931290069610268</v>
      </c>
      <c r="G165" s="362">
        <v>9776.0206609350353</v>
      </c>
      <c r="H165" s="363">
        <v>9875.9595458118474</v>
      </c>
      <c r="I165" s="363">
        <v>11020.481349124679</v>
      </c>
      <c r="J165" s="363">
        <v>11193.129006961026</v>
      </c>
    </row>
    <row r="166" spans="2:11">
      <c r="B166" s="367" t="s">
        <v>769</v>
      </c>
      <c r="C166" s="360">
        <v>0.22669042762979297</v>
      </c>
      <c r="D166" s="361">
        <v>0.23879424722350984</v>
      </c>
      <c r="E166" s="361">
        <v>0.18828941816127731</v>
      </c>
      <c r="F166" s="427">
        <v>0.17224616227246559</v>
      </c>
      <c r="G166" s="362">
        <v>18479.539641943735</v>
      </c>
      <c r="H166" s="363">
        <v>19032.994592713934</v>
      </c>
      <c r="I166" s="363">
        <v>16794.892248826694</v>
      </c>
      <c r="J166" s="363">
        <v>16122.583844675666</v>
      </c>
    </row>
    <row r="167" spans="2:11" ht="15.75" thickBot="1">
      <c r="B167" s="368" t="s">
        <v>770</v>
      </c>
      <c r="C167" s="369">
        <v>0.16504240794793867</v>
      </c>
      <c r="D167" s="370">
        <v>0.17511548894525109</v>
      </c>
      <c r="E167" s="370">
        <v>0.1303174105072884</v>
      </c>
      <c r="F167" s="428">
        <v>0.14315814346076849</v>
      </c>
      <c r="G167" s="362">
        <v>21472.886511432767</v>
      </c>
      <c r="H167" s="363">
        <v>22417.891079218993</v>
      </c>
      <c r="I167" s="363">
        <v>18456.435974490665</v>
      </c>
      <c r="J167" s="363">
        <v>19529.483953838375</v>
      </c>
    </row>
    <row r="168" spans="2:11" ht="15.75" thickBot="1">
      <c r="B168" s="337"/>
      <c r="C168" s="337"/>
      <c r="D168" s="337"/>
      <c r="E168" s="337"/>
      <c r="F168" s="337"/>
      <c r="G168" s="337"/>
      <c r="H168" s="337"/>
      <c r="I168" s="337"/>
      <c r="J168" s="337"/>
      <c r="K168" s="337"/>
    </row>
    <row r="169" spans="2:11">
      <c r="B169" s="436" t="s">
        <v>771</v>
      </c>
      <c r="C169" s="437"/>
      <c r="D169" s="437"/>
      <c r="E169" s="437"/>
      <c r="F169" s="438"/>
      <c r="G169" s="341"/>
      <c r="H169" s="337"/>
      <c r="I169" s="337"/>
      <c r="J169" s="337"/>
      <c r="K169" s="337"/>
    </row>
    <row r="170" spans="2:11" ht="51.75">
      <c r="B170" s="377" t="s">
        <v>825</v>
      </c>
      <c r="C170" s="373" t="s">
        <v>772</v>
      </c>
      <c r="D170" s="373" t="s">
        <v>768</v>
      </c>
      <c r="E170" s="373" t="s">
        <v>769</v>
      </c>
      <c r="F170" s="378" t="s">
        <v>770</v>
      </c>
      <c r="G170" s="337"/>
      <c r="H170" s="342"/>
      <c r="I170" s="337"/>
      <c r="J170" s="337"/>
      <c r="K170" s="337"/>
    </row>
    <row r="171" spans="2:11">
      <c r="B171" s="379" t="s">
        <v>773</v>
      </c>
      <c r="C171" s="375">
        <v>1150000</v>
      </c>
      <c r="D171" s="375">
        <v>120000</v>
      </c>
      <c r="E171" s="375">
        <v>360000</v>
      </c>
      <c r="F171" s="380">
        <v>600000</v>
      </c>
      <c r="G171" s="343"/>
      <c r="H171" s="337"/>
      <c r="I171" s="337"/>
      <c r="J171" s="337"/>
      <c r="K171" s="337"/>
    </row>
    <row r="172" spans="2:11">
      <c r="B172" s="379" t="s">
        <v>774</v>
      </c>
      <c r="C172" s="375">
        <v>2774697.4600355849</v>
      </c>
      <c r="D172" s="375">
        <v>122839.07106478262</v>
      </c>
      <c r="E172" s="375">
        <v>487359.33066422795</v>
      </c>
      <c r="F172" s="380">
        <v>975141.56661633856</v>
      </c>
      <c r="G172" s="343"/>
      <c r="H172" s="337"/>
      <c r="I172" s="337"/>
      <c r="J172" s="337"/>
      <c r="K172" s="337"/>
    </row>
    <row r="173" spans="2:11">
      <c r="B173" s="379" t="s">
        <v>775</v>
      </c>
      <c r="C173" s="376">
        <v>0.17575927443234871</v>
      </c>
      <c r="D173" s="376">
        <v>4.4260870613654898E-2</v>
      </c>
      <c r="E173" s="376">
        <v>0.20718955411838169</v>
      </c>
      <c r="F173" s="381">
        <v>0.19516444883422834</v>
      </c>
      <c r="G173" s="344"/>
      <c r="H173" s="337"/>
      <c r="I173" s="337"/>
      <c r="J173" s="337"/>
      <c r="K173" s="337"/>
    </row>
    <row r="174" spans="2:11">
      <c r="B174" s="379" t="s">
        <v>776</v>
      </c>
      <c r="C174" s="376">
        <v>0.151414455435576</v>
      </c>
      <c r="D174" s="376">
        <v>0.17366768596522097</v>
      </c>
      <c r="E174" s="376">
        <v>0.23402870813700452</v>
      </c>
      <c r="F174" s="381">
        <v>0.17846748991140196</v>
      </c>
      <c r="G174" s="344"/>
      <c r="H174" s="337"/>
      <c r="I174" s="337"/>
      <c r="J174" s="337"/>
      <c r="K174" s="337"/>
    </row>
    <row r="175" spans="2:11" ht="15.75" thickBot="1">
      <c r="B175" s="382" t="s">
        <v>777</v>
      </c>
      <c r="C175" s="383">
        <v>0.146999950453756</v>
      </c>
      <c r="D175" s="383">
        <v>0.19663519531551082</v>
      </c>
      <c r="E175" s="383">
        <v>0.22407983244492566</v>
      </c>
      <c r="F175" s="384">
        <v>0.1754455067485117</v>
      </c>
      <c r="G175" s="344"/>
      <c r="H175" s="337"/>
      <c r="I175" s="337"/>
      <c r="J175" s="337"/>
      <c r="K175" s="337"/>
    </row>
    <row r="176" spans="2:11" ht="15.75" thickBot="1"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</row>
    <row r="177" spans="2:11">
      <c r="B177" s="436" t="s">
        <v>778</v>
      </c>
      <c r="C177" s="437"/>
      <c r="D177" s="437"/>
      <c r="E177" s="437"/>
      <c r="F177" s="438"/>
      <c r="G177" s="341"/>
      <c r="H177" s="337"/>
      <c r="I177" s="337"/>
      <c r="J177" s="337"/>
      <c r="K177" s="337"/>
    </row>
    <row r="178" spans="2:11" ht="51.75">
      <c r="B178" s="377" t="s">
        <v>825</v>
      </c>
      <c r="C178" s="373" t="s">
        <v>772</v>
      </c>
      <c r="D178" s="373" t="s">
        <v>768</v>
      </c>
      <c r="E178" s="373" t="s">
        <v>769</v>
      </c>
      <c r="F178" s="378" t="s">
        <v>770</v>
      </c>
      <c r="G178" s="337"/>
      <c r="H178" s="337"/>
      <c r="I178" s="337"/>
      <c r="J178" s="337"/>
      <c r="K178" s="337"/>
    </row>
    <row r="179" spans="2:11">
      <c r="B179" s="379" t="s">
        <v>773</v>
      </c>
      <c r="C179" s="375">
        <v>1150000</v>
      </c>
      <c r="D179" s="375">
        <v>120000</v>
      </c>
      <c r="E179" s="375">
        <v>360000</v>
      </c>
      <c r="F179" s="380">
        <v>600000</v>
      </c>
      <c r="G179" s="343"/>
      <c r="H179" s="337"/>
      <c r="I179" s="337"/>
      <c r="J179" s="337"/>
      <c r="K179" s="337"/>
    </row>
    <row r="180" spans="2:11">
      <c r="B180" s="379" t="s">
        <v>774</v>
      </c>
      <c r="C180" s="375">
        <v>2908162.6975277499</v>
      </c>
      <c r="D180" s="375">
        <v>123503.0485738541</v>
      </c>
      <c r="E180" s="375">
        <v>496053.7726238555</v>
      </c>
      <c r="F180" s="380">
        <v>1002343.2271290467</v>
      </c>
      <c r="G180" s="343"/>
      <c r="H180" s="337"/>
      <c r="I180" s="337"/>
      <c r="J180" s="337"/>
      <c r="K180" s="337"/>
    </row>
    <row r="181" spans="2:11">
      <c r="B181" s="379" t="s">
        <v>775</v>
      </c>
      <c r="C181" s="376">
        <v>0.18492369325765043</v>
      </c>
      <c r="D181" s="376">
        <v>5.4696660446261071E-2</v>
      </c>
      <c r="E181" s="376">
        <v>0.21994380371940409</v>
      </c>
      <c r="F181" s="381">
        <v>0.20649513111153711</v>
      </c>
      <c r="G181" s="344"/>
      <c r="H181" s="337"/>
      <c r="I181" s="337"/>
      <c r="J181" s="337"/>
      <c r="K181" s="337"/>
    </row>
    <row r="182" spans="2:11">
      <c r="B182" s="379" t="s">
        <v>776</v>
      </c>
      <c r="C182" s="376">
        <v>0.151414455435576</v>
      </c>
      <c r="D182" s="376">
        <v>0.17366768596522097</v>
      </c>
      <c r="E182" s="376">
        <v>0.23402870813700452</v>
      </c>
      <c r="F182" s="381">
        <v>0.17846748991140196</v>
      </c>
      <c r="G182" s="344"/>
      <c r="H182" s="337"/>
      <c r="I182" s="337"/>
      <c r="J182" s="337"/>
      <c r="K182" s="337"/>
    </row>
    <row r="183" spans="2:11" ht="15.75" thickBot="1">
      <c r="B183" s="382" t="s">
        <v>777</v>
      </c>
      <c r="C183" s="383">
        <v>0.146999950453756</v>
      </c>
      <c r="D183" s="383">
        <v>0.19663519531551082</v>
      </c>
      <c r="E183" s="383">
        <v>0.22407983244492566</v>
      </c>
      <c r="F183" s="384">
        <v>0.1754455067485117</v>
      </c>
      <c r="G183" s="344"/>
      <c r="H183" s="337"/>
      <c r="I183" s="337"/>
      <c r="J183" s="337"/>
      <c r="K183" s="337"/>
    </row>
    <row r="184" spans="2:11" ht="15.75" thickBot="1">
      <c r="B184" s="337"/>
      <c r="C184" s="337"/>
      <c r="D184" s="337"/>
      <c r="E184" s="337"/>
      <c r="F184" s="337"/>
      <c r="G184" s="337"/>
      <c r="H184" s="337"/>
      <c r="I184" s="337"/>
      <c r="J184" s="337"/>
      <c r="K184" s="337"/>
    </row>
    <row r="185" spans="2:11">
      <c r="B185" s="385" t="s">
        <v>779</v>
      </c>
      <c r="C185" s="386"/>
      <c r="D185" s="337"/>
      <c r="E185" s="337"/>
      <c r="F185" s="337"/>
      <c r="G185" s="337"/>
      <c r="H185" s="337"/>
      <c r="I185" s="337"/>
      <c r="J185" s="337"/>
      <c r="K185" s="337"/>
    </row>
    <row r="186" spans="2:11">
      <c r="B186" s="387" t="s">
        <v>780</v>
      </c>
      <c r="C186" s="388">
        <v>0.19496898864222115</v>
      </c>
      <c r="E186" s="345"/>
      <c r="F186" s="337"/>
      <c r="G186" s="337"/>
      <c r="H186" s="337"/>
      <c r="I186" s="337"/>
      <c r="J186" s="337"/>
      <c r="K186" s="337"/>
    </row>
    <row r="187" spans="2:11">
      <c r="B187" s="387" t="s">
        <v>781</v>
      </c>
      <c r="C187" s="388">
        <v>0.22659709474935733</v>
      </c>
      <c r="E187" s="345"/>
      <c r="F187" s="337"/>
      <c r="G187" s="337"/>
      <c r="H187" s="337"/>
      <c r="I187" s="337"/>
      <c r="J187" s="337"/>
      <c r="K187" s="337"/>
    </row>
    <row r="188" spans="2:11">
      <c r="B188" s="387" t="s">
        <v>782</v>
      </c>
      <c r="C188" s="389">
        <v>0.85706171957823962</v>
      </c>
      <c r="E188" s="346"/>
      <c r="F188" s="337"/>
      <c r="G188" s="337"/>
      <c r="H188" s="337"/>
      <c r="I188" s="337"/>
      <c r="J188" s="337"/>
      <c r="K188" s="337"/>
    </row>
    <row r="189" spans="2:11">
      <c r="B189" s="387" t="s">
        <v>783</v>
      </c>
      <c r="C189" s="389">
        <v>0.77672659636137331</v>
      </c>
      <c r="E189" s="346"/>
      <c r="F189" s="337"/>
      <c r="G189" s="337"/>
      <c r="H189" s="337"/>
      <c r="I189" s="337"/>
      <c r="J189" s="337"/>
      <c r="K189" s="337"/>
    </row>
    <row r="190" spans="2:11">
      <c r="B190" s="387" t="s">
        <v>784</v>
      </c>
      <c r="C190" s="389">
        <v>0.21513420224429725</v>
      </c>
      <c r="E190" s="346"/>
      <c r="F190" s="337"/>
      <c r="G190" s="337"/>
      <c r="H190" s="337"/>
      <c r="I190" s="337"/>
      <c r="J190" s="337"/>
      <c r="K190" s="337"/>
    </row>
    <row r="191" spans="2:11">
      <c r="B191" s="387" t="s">
        <v>785</v>
      </c>
      <c r="C191" s="390">
        <v>-4.7115263872568203E-2</v>
      </c>
      <c r="E191" s="346"/>
      <c r="F191" s="337"/>
      <c r="G191" s="337"/>
      <c r="H191" s="337"/>
      <c r="I191" s="337"/>
      <c r="J191" s="337"/>
      <c r="K191" s="337"/>
    </row>
    <row r="192" spans="2:11">
      <c r="B192" s="391" t="s">
        <v>786</v>
      </c>
      <c r="C192" s="392">
        <v>0.25685334679154964</v>
      </c>
      <c r="E192" s="347"/>
      <c r="F192" s="337"/>
      <c r="G192" s="337"/>
      <c r="H192" s="337"/>
      <c r="I192" s="337"/>
      <c r="J192" s="337"/>
      <c r="K192" s="337"/>
    </row>
    <row r="193" spans="2:11" ht="15.75" thickBot="1">
      <c r="B193" s="382" t="s">
        <v>787</v>
      </c>
      <c r="C193" s="393">
        <v>5.8600000000000006E-2</v>
      </c>
      <c r="E193" s="345"/>
      <c r="F193" s="337"/>
      <c r="G193" s="337"/>
      <c r="H193" s="337"/>
      <c r="I193" s="337"/>
      <c r="J193" s="337"/>
      <c r="K193" s="337"/>
    </row>
    <row r="194" spans="2:11" ht="15.75" thickBot="1">
      <c r="B194" s="348"/>
      <c r="C194" s="345"/>
      <c r="E194" s="345"/>
      <c r="F194" s="337"/>
      <c r="G194" s="337"/>
      <c r="H194" s="337"/>
      <c r="I194" s="337"/>
      <c r="J194" s="337"/>
      <c r="K194" s="337"/>
    </row>
    <row r="195" spans="2:11">
      <c r="B195" s="394" t="s">
        <v>788</v>
      </c>
      <c r="C195" s="386"/>
      <c r="E195" s="345"/>
      <c r="F195" s="337"/>
      <c r="G195" s="337"/>
      <c r="H195" s="337"/>
      <c r="I195" s="337"/>
      <c r="J195" s="337"/>
      <c r="K195" s="337"/>
    </row>
    <row r="196" spans="2:11" ht="15.75" thickBot="1">
      <c r="B196" s="395" t="s">
        <v>789</v>
      </c>
      <c r="C196" s="396">
        <v>3.0162533384385678E-2</v>
      </c>
      <c r="E196" s="345"/>
      <c r="F196" s="337"/>
      <c r="G196" s="337"/>
      <c r="H196" s="337"/>
      <c r="I196" s="337"/>
      <c r="J196" s="337"/>
      <c r="K196" s="337"/>
    </row>
    <row r="197" spans="2:11" ht="15.75" thickBot="1">
      <c r="B197" s="337"/>
      <c r="C197" s="337"/>
      <c r="D197" s="337"/>
      <c r="E197" s="337"/>
      <c r="F197" s="337"/>
      <c r="G197" s="337"/>
      <c r="H197" s="337"/>
      <c r="I197" s="337"/>
      <c r="J197" s="337"/>
      <c r="K197" s="337"/>
    </row>
    <row r="198" spans="2:11">
      <c r="B198" s="397" t="s">
        <v>790</v>
      </c>
      <c r="C198" s="337"/>
      <c r="D198" s="337"/>
      <c r="E198" s="337"/>
      <c r="F198" s="337"/>
      <c r="G198" s="337"/>
      <c r="H198" s="337"/>
      <c r="I198" s="337"/>
      <c r="J198" s="337"/>
      <c r="K198" s="337"/>
    </row>
    <row r="199" spans="2:11">
      <c r="B199" s="398" t="s">
        <v>791</v>
      </c>
      <c r="C199" s="341"/>
      <c r="D199" s="337"/>
      <c r="E199" s="337"/>
      <c r="F199" s="337"/>
      <c r="G199" s="337"/>
      <c r="H199" s="337"/>
      <c r="I199" s="337"/>
      <c r="J199" s="337"/>
      <c r="K199" s="337"/>
    </row>
    <row r="200" spans="2:11" ht="15.75" thickBot="1">
      <c r="B200" s="399" t="s">
        <v>792</v>
      </c>
      <c r="C200" s="341"/>
      <c r="D200" s="337"/>
      <c r="E200" s="337"/>
      <c r="F200" s="337"/>
      <c r="G200" s="337"/>
      <c r="H200" s="337"/>
      <c r="I200" s="337"/>
      <c r="J200" s="337"/>
      <c r="K200" s="337"/>
    </row>
    <row r="201" spans="2:11" ht="15.75">
      <c r="B201" s="213"/>
      <c r="C201" s="221"/>
      <c r="D201" s="221"/>
      <c r="E201" s="221"/>
      <c r="F201" s="221"/>
      <c r="G201" s="221"/>
      <c r="H201" s="177"/>
    </row>
    <row r="202" spans="2:11" ht="15.75" thickBot="1"/>
    <row r="203" spans="2:11">
      <c r="B203" s="279"/>
      <c r="C203" s="272"/>
      <c r="D203" s="272"/>
      <c r="E203" s="439" t="s">
        <v>742</v>
      </c>
      <c r="F203" s="440"/>
    </row>
    <row r="204" spans="2:11">
      <c r="B204" s="280" t="s">
        <v>743</v>
      </c>
      <c r="C204" s="281"/>
      <c r="D204" s="281"/>
      <c r="E204" s="277"/>
      <c r="F204" s="278"/>
    </row>
    <row r="205" spans="2:11">
      <c r="B205" s="271"/>
      <c r="C205" s="281"/>
      <c r="D205" s="281"/>
      <c r="E205" s="270"/>
      <c r="F205" s="278"/>
    </row>
    <row r="206" spans="2:11">
      <c r="B206" s="271"/>
      <c r="C206" s="269"/>
      <c r="D206" s="269"/>
      <c r="E206" s="277"/>
      <c r="F206" s="278"/>
    </row>
    <row r="207" spans="2:11">
      <c r="B207" s="282" t="s">
        <v>744</v>
      </c>
      <c r="C207" s="269"/>
      <c r="D207" s="269"/>
      <c r="E207" s="277"/>
      <c r="F207" s="278"/>
    </row>
    <row r="208" spans="2:11">
      <c r="B208" s="441" t="s">
        <v>745</v>
      </c>
      <c r="C208" s="442"/>
      <c r="D208" s="442"/>
      <c r="E208" s="277"/>
      <c r="F208" s="278"/>
    </row>
    <row r="209" spans="2:6">
      <c r="B209" s="441"/>
      <c r="C209" s="442"/>
      <c r="D209" s="442"/>
      <c r="E209" s="277"/>
      <c r="F209" s="278"/>
    </row>
    <row r="210" spans="2:6">
      <c r="B210" s="282" t="s">
        <v>746</v>
      </c>
      <c r="C210" s="269"/>
      <c r="D210" s="269"/>
      <c r="E210" s="277"/>
      <c r="F210" s="278"/>
    </row>
    <row r="211" spans="2:6">
      <c r="B211" s="271"/>
      <c r="C211" s="281"/>
      <c r="D211" s="281"/>
      <c r="E211" s="277"/>
      <c r="F211" s="278"/>
    </row>
    <row r="212" spans="2:6" ht="15.75" thickBot="1">
      <c r="B212" s="273"/>
      <c r="C212" s="274"/>
      <c r="D212" s="274"/>
      <c r="E212" s="275"/>
      <c r="F212" s="276"/>
    </row>
    <row r="213" spans="2:6" ht="15.75" thickBot="1"/>
    <row r="214" spans="2:6" ht="15.75">
      <c r="B214" s="283" t="s">
        <v>747</v>
      </c>
    </row>
    <row r="215" spans="2:6" ht="15.75">
      <c r="B215" s="284" t="s">
        <v>748</v>
      </c>
    </row>
    <row r="216" spans="2:6">
      <c r="B216" s="285"/>
    </row>
    <row r="217" spans="2:6">
      <c r="B217" s="285"/>
    </row>
    <row r="218" spans="2:6">
      <c r="B218" s="285"/>
    </row>
    <row r="219" spans="2:6">
      <c r="B219" s="285"/>
    </row>
    <row r="220" spans="2:6">
      <c r="B220" s="285"/>
    </row>
    <row r="221" spans="2:6">
      <c r="B221" s="285"/>
    </row>
    <row r="222" spans="2:6">
      <c r="B222" s="285"/>
    </row>
    <row r="223" spans="2:6">
      <c r="B223" s="285"/>
    </row>
    <row r="224" spans="2:6" ht="15.75" thickBot="1">
      <c r="B224" s="286"/>
    </row>
  </sheetData>
  <mergeCells count="17">
    <mergeCell ref="B1:F1"/>
    <mergeCell ref="B152:F152"/>
    <mergeCell ref="B130:G130"/>
    <mergeCell ref="B151:F151"/>
    <mergeCell ref="B79:D79"/>
    <mergeCell ref="B82:G82"/>
    <mergeCell ref="B89:B90"/>
    <mergeCell ref="C89:C90"/>
    <mergeCell ref="B131:G131"/>
    <mergeCell ref="B161:J161"/>
    <mergeCell ref="B169:F169"/>
    <mergeCell ref="B177:F177"/>
    <mergeCell ref="E203:F203"/>
    <mergeCell ref="B208:D209"/>
    <mergeCell ref="C162:D162"/>
    <mergeCell ref="B162:B163"/>
    <mergeCell ref="G162:J162"/>
  </mergeCells>
  <pageMargins left="0" right="0" top="0" bottom="0" header="0" footer="0"/>
  <pageSetup orientation="landscape" r:id="rId1"/>
  <headerFooter>
    <oddFooter>&amp;C&amp;1#&amp;"Calibri"&amp;10&amp;K000000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182"/>
  <sheetViews>
    <sheetView workbookViewId="0">
      <selection activeCell="I145" sqref="I145"/>
    </sheetView>
  </sheetViews>
  <sheetFormatPr defaultRowHeight="15"/>
  <cols>
    <col min="1" max="1" width="3.28515625" customWidth="1"/>
    <col min="2" max="2" width="69.140625" customWidth="1"/>
    <col min="3" max="4" width="21" bestFit="1" customWidth="1"/>
    <col min="5" max="5" width="11" bestFit="1" customWidth="1"/>
    <col min="6" max="6" width="14.140625" customWidth="1"/>
    <col min="7" max="7" width="7.7109375" bestFit="1" customWidth="1"/>
    <col min="8" max="8" width="7.7109375" customWidth="1"/>
    <col min="9" max="9" width="11.7109375" customWidth="1"/>
    <col min="10" max="10" width="10.85546875" customWidth="1"/>
  </cols>
  <sheetData>
    <row r="1" spans="1:10" ht="15.95" customHeight="1">
      <c r="A1" s="3"/>
      <c r="B1" s="448" t="s">
        <v>738</v>
      </c>
      <c r="C1" s="448"/>
      <c r="D1" s="448"/>
      <c r="E1" s="448"/>
      <c r="F1" s="3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 t="s">
        <v>7</v>
      </c>
      <c r="B3" s="7" t="s">
        <v>8</v>
      </c>
      <c r="C3" s="3"/>
      <c r="D3" s="3"/>
      <c r="E3" s="3"/>
      <c r="F3" s="3"/>
      <c r="G3" s="3"/>
      <c r="H3" s="3"/>
      <c r="I3" s="3"/>
      <c r="J3" s="3"/>
    </row>
    <row r="4" spans="1:10" ht="36">
      <c r="A4" s="3"/>
      <c r="B4" s="8" t="s">
        <v>9</v>
      </c>
      <c r="C4" s="9" t="s">
        <v>10</v>
      </c>
      <c r="D4" s="10" t="s">
        <v>174</v>
      </c>
      <c r="E4" s="10" t="s">
        <v>11</v>
      </c>
      <c r="F4" s="10" t="s">
        <v>12</v>
      </c>
      <c r="G4" s="10" t="s">
        <v>13</v>
      </c>
      <c r="H4" s="10" t="s">
        <v>14</v>
      </c>
      <c r="I4" s="11" t="s">
        <v>15</v>
      </c>
      <c r="J4" s="12" t="s">
        <v>16</v>
      </c>
    </row>
    <row r="5" spans="1:10" ht="12.95" customHeight="1">
      <c r="A5" s="3"/>
      <c r="B5" s="13" t="s">
        <v>175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176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 t="s">
        <v>177</v>
      </c>
      <c r="B7" s="18" t="s">
        <v>547</v>
      </c>
      <c r="C7" s="14" t="s">
        <v>178</v>
      </c>
      <c r="D7" s="14" t="s">
        <v>179</v>
      </c>
      <c r="E7" s="19">
        <v>10000000</v>
      </c>
      <c r="F7" s="20">
        <v>10026.75</v>
      </c>
      <c r="G7" s="21">
        <v>6.7900000000000002E-2</v>
      </c>
      <c r="H7" s="33">
        <v>6.4687999999999996E-2</v>
      </c>
      <c r="I7" s="23"/>
      <c r="J7" s="3"/>
    </row>
    <row r="8" spans="1:10" ht="12.95" customHeight="1">
      <c r="A8" s="17" t="s">
        <v>180</v>
      </c>
      <c r="B8" s="18" t="s">
        <v>548</v>
      </c>
      <c r="C8" s="14" t="s">
        <v>181</v>
      </c>
      <c r="D8" s="14" t="s">
        <v>179</v>
      </c>
      <c r="E8" s="19">
        <v>5000000</v>
      </c>
      <c r="F8" s="20">
        <v>5016.8999999999996</v>
      </c>
      <c r="G8" s="21">
        <v>3.4000000000000002E-2</v>
      </c>
      <c r="H8" s="33">
        <v>6.4859E-2</v>
      </c>
      <c r="I8" s="23"/>
      <c r="J8" s="3"/>
    </row>
    <row r="9" spans="1:10" ht="12.95" customHeight="1">
      <c r="A9" s="17" t="s">
        <v>182</v>
      </c>
      <c r="B9" s="18" t="s">
        <v>549</v>
      </c>
      <c r="C9" s="14" t="s">
        <v>183</v>
      </c>
      <c r="D9" s="14" t="s">
        <v>179</v>
      </c>
      <c r="E9" s="19">
        <v>5000000</v>
      </c>
      <c r="F9" s="20">
        <v>5005.9399999999996</v>
      </c>
      <c r="G9" s="21">
        <v>3.39E-2</v>
      </c>
      <c r="H9" s="33">
        <v>6.3546000000000005E-2</v>
      </c>
      <c r="I9" s="23"/>
      <c r="J9" s="3"/>
    </row>
    <row r="10" spans="1:10" ht="12.95" customHeight="1">
      <c r="A10" s="17" t="s">
        <v>184</v>
      </c>
      <c r="B10" s="18" t="s">
        <v>185</v>
      </c>
      <c r="C10" s="14" t="s">
        <v>186</v>
      </c>
      <c r="D10" s="14" t="s">
        <v>179</v>
      </c>
      <c r="E10" s="19">
        <v>4000000</v>
      </c>
      <c r="F10" s="20">
        <v>4001.1</v>
      </c>
      <c r="G10" s="21">
        <v>2.7099999999999999E-2</v>
      </c>
      <c r="H10" s="33">
        <v>6.1852999999999998E-2</v>
      </c>
      <c r="I10" s="23"/>
      <c r="J10" s="3"/>
    </row>
    <row r="11" spans="1:10" ht="12.95" customHeight="1">
      <c r="A11" s="17" t="s">
        <v>187</v>
      </c>
      <c r="B11" s="18" t="s">
        <v>550</v>
      </c>
      <c r="C11" s="14" t="s">
        <v>188</v>
      </c>
      <c r="D11" s="14" t="s">
        <v>179</v>
      </c>
      <c r="E11" s="19">
        <v>3500000</v>
      </c>
      <c r="F11" s="20">
        <v>3511.87</v>
      </c>
      <c r="G11" s="21">
        <v>2.3800000000000002E-2</v>
      </c>
      <c r="H11" s="33">
        <v>6.4885999999999999E-2</v>
      </c>
      <c r="I11" s="23"/>
      <c r="J11" s="3"/>
    </row>
    <row r="12" spans="1:10" ht="12.95" customHeight="1">
      <c r="A12" s="17" t="s">
        <v>189</v>
      </c>
      <c r="B12" s="18" t="s">
        <v>551</v>
      </c>
      <c r="C12" s="14" t="s">
        <v>190</v>
      </c>
      <c r="D12" s="14" t="s">
        <v>179</v>
      </c>
      <c r="E12" s="19">
        <v>1500000</v>
      </c>
      <c r="F12" s="20">
        <v>1505.12</v>
      </c>
      <c r="G12" s="21">
        <v>1.0200000000000001E-2</v>
      </c>
      <c r="H12" s="33">
        <v>6.4658999999999994E-2</v>
      </c>
      <c r="I12" s="23"/>
      <c r="J12" s="3"/>
    </row>
    <row r="13" spans="1:10" ht="12.95" customHeight="1">
      <c r="A13" s="17" t="s">
        <v>191</v>
      </c>
      <c r="B13" s="18" t="s">
        <v>552</v>
      </c>
      <c r="C13" s="14" t="s">
        <v>192</v>
      </c>
      <c r="D13" s="14" t="s">
        <v>179</v>
      </c>
      <c r="E13" s="19">
        <v>1500000</v>
      </c>
      <c r="F13" s="20">
        <v>1501.81</v>
      </c>
      <c r="G13" s="21">
        <v>1.0200000000000001E-2</v>
      </c>
      <c r="H13" s="33">
        <v>6.3497999999999999E-2</v>
      </c>
      <c r="I13" s="23"/>
      <c r="J13" s="3"/>
    </row>
    <row r="14" spans="1:10" ht="12.95" customHeight="1">
      <c r="A14" s="17" t="s">
        <v>193</v>
      </c>
      <c r="B14" s="18" t="s">
        <v>553</v>
      </c>
      <c r="C14" s="14" t="s">
        <v>194</v>
      </c>
      <c r="D14" s="14" t="s">
        <v>179</v>
      </c>
      <c r="E14" s="19">
        <v>1000000</v>
      </c>
      <c r="F14" s="20">
        <v>1002</v>
      </c>
      <c r="G14" s="21">
        <v>6.7999999999999996E-3</v>
      </c>
      <c r="H14" s="33">
        <v>6.4718999999999999E-2</v>
      </c>
      <c r="I14" s="23"/>
      <c r="J14" s="3"/>
    </row>
    <row r="15" spans="1:10" ht="12.95" customHeight="1">
      <c r="A15" s="3"/>
      <c r="B15" s="13" t="s">
        <v>102</v>
      </c>
      <c r="C15" s="14"/>
      <c r="D15" s="14"/>
      <c r="E15" s="14"/>
      <c r="F15" s="24">
        <v>31571.49</v>
      </c>
      <c r="G15" s="25">
        <v>0.21390000000000001</v>
      </c>
      <c r="H15" s="26"/>
      <c r="I15" s="27"/>
      <c r="J15" s="3"/>
    </row>
    <row r="16" spans="1:10" ht="12.95" customHeight="1">
      <c r="A16" s="3"/>
      <c r="B16" s="28" t="s">
        <v>195</v>
      </c>
      <c r="C16" s="2"/>
      <c r="D16" s="2"/>
      <c r="E16" s="2"/>
      <c r="F16" s="26" t="s">
        <v>196</v>
      </c>
      <c r="G16" s="26" t="s">
        <v>196</v>
      </c>
      <c r="H16" s="26"/>
      <c r="I16" s="27"/>
      <c r="J16" s="3"/>
    </row>
    <row r="17" spans="1:10" ht="12.95" customHeight="1">
      <c r="A17" s="3"/>
      <c r="B17" s="28" t="s">
        <v>102</v>
      </c>
      <c r="C17" s="2"/>
      <c r="D17" s="2"/>
      <c r="E17" s="2"/>
      <c r="F17" s="26" t="s">
        <v>196</v>
      </c>
      <c r="G17" s="26" t="s">
        <v>196</v>
      </c>
      <c r="H17" s="26"/>
      <c r="I17" s="27"/>
      <c r="J17" s="3"/>
    </row>
    <row r="18" spans="1:10" ht="12.95" customHeight="1">
      <c r="A18" s="3"/>
      <c r="B18" s="28" t="s">
        <v>106</v>
      </c>
      <c r="C18" s="29"/>
      <c r="D18" s="2"/>
      <c r="E18" s="29"/>
      <c r="F18" s="24">
        <v>31571.49</v>
      </c>
      <c r="G18" s="25">
        <v>0.21390000000000001</v>
      </c>
      <c r="H18" s="26"/>
      <c r="I18" s="27"/>
      <c r="J18" s="3"/>
    </row>
    <row r="19" spans="1:10" ht="12.95" customHeight="1">
      <c r="A19" s="3"/>
      <c r="B19" s="13" t="s">
        <v>197</v>
      </c>
      <c r="C19" s="14"/>
      <c r="D19" s="14"/>
      <c r="E19" s="14"/>
      <c r="F19" s="14"/>
      <c r="G19" s="14"/>
      <c r="H19" s="15"/>
      <c r="I19" s="16"/>
      <c r="J19" s="3"/>
    </row>
    <row r="20" spans="1:10" ht="12.95" customHeight="1">
      <c r="A20" s="3"/>
      <c r="B20" s="13" t="s">
        <v>198</v>
      </c>
      <c r="C20" s="14"/>
      <c r="D20" s="14"/>
      <c r="E20" s="14"/>
      <c r="F20" s="3"/>
      <c r="G20" s="15"/>
      <c r="H20" s="15"/>
      <c r="I20" s="16"/>
      <c r="J20" s="3"/>
    </row>
    <row r="21" spans="1:10" ht="12.95" customHeight="1">
      <c r="A21" s="17" t="s">
        <v>199</v>
      </c>
      <c r="B21" s="18" t="s">
        <v>713</v>
      </c>
      <c r="C21" s="14" t="s">
        <v>200</v>
      </c>
      <c r="D21" s="43" t="s">
        <v>820</v>
      </c>
      <c r="E21" s="19">
        <v>300</v>
      </c>
      <c r="F21" s="20">
        <v>1479.42</v>
      </c>
      <c r="G21" s="21">
        <v>0.01</v>
      </c>
      <c r="H21" s="33">
        <v>6.7697999999999994E-2</v>
      </c>
      <c r="I21" s="23"/>
      <c r="J21" s="3"/>
    </row>
    <row r="22" spans="1:10" ht="12.95" customHeight="1">
      <c r="A22" s="17" t="s">
        <v>201</v>
      </c>
      <c r="B22" s="18" t="s">
        <v>202</v>
      </c>
      <c r="C22" s="14" t="s">
        <v>203</v>
      </c>
      <c r="D22" s="14" t="s">
        <v>546</v>
      </c>
      <c r="E22" s="19">
        <v>200</v>
      </c>
      <c r="F22" s="20">
        <v>991.56</v>
      </c>
      <c r="G22" s="21">
        <v>6.7000000000000002E-3</v>
      </c>
      <c r="H22" s="33">
        <v>6.7552000000000001E-2</v>
      </c>
      <c r="I22" s="23"/>
      <c r="J22" s="3"/>
    </row>
    <row r="23" spans="1:10" ht="12.95" customHeight="1">
      <c r="A23" s="17" t="s">
        <v>204</v>
      </c>
      <c r="B23" s="18" t="s">
        <v>205</v>
      </c>
      <c r="C23" s="14" t="s">
        <v>206</v>
      </c>
      <c r="D23" s="43" t="s">
        <v>820</v>
      </c>
      <c r="E23" s="19">
        <v>200</v>
      </c>
      <c r="F23" s="20">
        <v>986.34</v>
      </c>
      <c r="G23" s="21">
        <v>6.7000000000000002E-3</v>
      </c>
      <c r="H23" s="33">
        <v>6.7399000000000001E-2</v>
      </c>
      <c r="I23" s="23"/>
      <c r="J23" s="3"/>
    </row>
    <row r="24" spans="1:10" ht="12.95" customHeight="1">
      <c r="A24" s="3"/>
      <c r="B24" s="13" t="s">
        <v>102</v>
      </c>
      <c r="C24" s="14"/>
      <c r="D24" s="14"/>
      <c r="E24" s="14"/>
      <c r="F24" s="24">
        <v>3457.32</v>
      </c>
      <c r="G24" s="25">
        <v>2.3400000000000001E-2</v>
      </c>
      <c r="H24" s="26"/>
      <c r="I24" s="27"/>
      <c r="J24" s="3"/>
    </row>
    <row r="25" spans="1:10" ht="12.95" customHeight="1">
      <c r="A25" s="3"/>
      <c r="B25" s="13" t="s">
        <v>207</v>
      </c>
      <c r="C25" s="14"/>
      <c r="D25" s="14"/>
      <c r="E25" s="14"/>
      <c r="F25" s="3"/>
      <c r="G25" s="15"/>
      <c r="H25" s="15"/>
      <c r="I25" s="16"/>
      <c r="J25" s="3"/>
    </row>
    <row r="26" spans="1:10" ht="12.95" customHeight="1">
      <c r="A26" s="17" t="s">
        <v>208</v>
      </c>
      <c r="B26" s="18" t="s">
        <v>209</v>
      </c>
      <c r="C26" s="14" t="s">
        <v>210</v>
      </c>
      <c r="D26" s="14" t="s">
        <v>546</v>
      </c>
      <c r="E26" s="19">
        <v>200</v>
      </c>
      <c r="F26" s="20">
        <v>993.41</v>
      </c>
      <c r="G26" s="21">
        <v>6.7000000000000002E-3</v>
      </c>
      <c r="H26" s="33">
        <v>6.7299999999999999E-2</v>
      </c>
      <c r="I26" s="23"/>
      <c r="J26" s="3"/>
    </row>
    <row r="27" spans="1:10" ht="12.95" customHeight="1">
      <c r="A27" s="3"/>
      <c r="B27" s="13" t="s">
        <v>102</v>
      </c>
      <c r="C27" s="14"/>
      <c r="D27" s="14"/>
      <c r="E27" s="14"/>
      <c r="F27" s="24">
        <v>993.41</v>
      </c>
      <c r="G27" s="25">
        <v>6.7000000000000002E-3</v>
      </c>
      <c r="H27" s="26"/>
      <c r="I27" s="27"/>
      <c r="J27" s="3"/>
    </row>
    <row r="28" spans="1:10" ht="12.95" customHeight="1">
      <c r="A28" s="3"/>
      <c r="B28" s="13" t="s">
        <v>211</v>
      </c>
      <c r="C28" s="14"/>
      <c r="D28" s="14"/>
      <c r="E28" s="14"/>
      <c r="F28" s="3"/>
      <c r="G28" s="15"/>
      <c r="H28" s="15"/>
      <c r="I28" s="16"/>
      <c r="J28" s="3"/>
    </row>
    <row r="29" spans="1:10" ht="12.95" customHeight="1">
      <c r="A29" s="17" t="s">
        <v>212</v>
      </c>
      <c r="B29" s="18" t="s">
        <v>213</v>
      </c>
      <c r="C29" s="14" t="s">
        <v>214</v>
      </c>
      <c r="D29" s="14" t="s">
        <v>179</v>
      </c>
      <c r="E29" s="19">
        <v>12500000</v>
      </c>
      <c r="F29" s="20">
        <v>12486.04</v>
      </c>
      <c r="G29" s="21">
        <v>8.4500000000000006E-2</v>
      </c>
      <c r="H29" s="33">
        <v>5.8314999999999999E-2</v>
      </c>
      <c r="I29" s="23"/>
      <c r="J29" s="3"/>
    </row>
    <row r="30" spans="1:10" ht="12.95" customHeight="1">
      <c r="A30" s="17" t="s">
        <v>215</v>
      </c>
      <c r="B30" s="18" t="s">
        <v>216</v>
      </c>
      <c r="C30" s="14" t="s">
        <v>217</v>
      </c>
      <c r="D30" s="14" t="s">
        <v>179</v>
      </c>
      <c r="E30" s="19">
        <v>12500000</v>
      </c>
      <c r="F30" s="20">
        <v>12426.48</v>
      </c>
      <c r="G30" s="21">
        <v>8.4099999999999994E-2</v>
      </c>
      <c r="H30" s="33">
        <v>6.1704000000000002E-2</v>
      </c>
      <c r="I30" s="23"/>
      <c r="J30" s="3"/>
    </row>
    <row r="31" spans="1:10" ht="12.95" customHeight="1">
      <c r="A31" s="17" t="s">
        <v>218</v>
      </c>
      <c r="B31" s="18" t="s">
        <v>219</v>
      </c>
      <c r="C31" s="14" t="s">
        <v>220</v>
      </c>
      <c r="D31" s="14" t="s">
        <v>179</v>
      </c>
      <c r="E31" s="19">
        <v>12500000</v>
      </c>
      <c r="F31" s="20">
        <v>12411.89</v>
      </c>
      <c r="G31" s="21">
        <v>8.4000000000000005E-2</v>
      </c>
      <c r="H31" s="33">
        <v>6.1698000000000003E-2</v>
      </c>
      <c r="I31" s="23"/>
      <c r="J31" s="3"/>
    </row>
    <row r="32" spans="1:10" ht="12.95" customHeight="1">
      <c r="A32" s="17" t="s">
        <v>221</v>
      </c>
      <c r="B32" s="18" t="s">
        <v>222</v>
      </c>
      <c r="C32" s="14" t="s">
        <v>223</v>
      </c>
      <c r="D32" s="14" t="s">
        <v>179</v>
      </c>
      <c r="E32" s="19">
        <v>12500000</v>
      </c>
      <c r="F32" s="20">
        <v>12397.03</v>
      </c>
      <c r="G32" s="21">
        <v>8.3900000000000002E-2</v>
      </c>
      <c r="H32" s="33">
        <v>6.1878000000000002E-2</v>
      </c>
      <c r="I32" s="23"/>
      <c r="J32" s="3"/>
    </row>
    <row r="33" spans="1:10" ht="12.95" customHeight="1">
      <c r="A33" s="17" t="s">
        <v>224</v>
      </c>
      <c r="B33" s="18" t="s">
        <v>225</v>
      </c>
      <c r="C33" s="14" t="s">
        <v>226</v>
      </c>
      <c r="D33" s="14" t="s">
        <v>179</v>
      </c>
      <c r="E33" s="19">
        <v>12500000</v>
      </c>
      <c r="F33" s="20">
        <v>12365.96</v>
      </c>
      <c r="G33" s="21">
        <v>8.3699999999999997E-2</v>
      </c>
      <c r="H33" s="33">
        <v>6.2799999999999995E-2</v>
      </c>
      <c r="I33" s="23"/>
      <c r="J33" s="3"/>
    </row>
    <row r="34" spans="1:10" ht="12.95" customHeight="1">
      <c r="A34" s="17" t="s">
        <v>227</v>
      </c>
      <c r="B34" s="18" t="s">
        <v>228</v>
      </c>
      <c r="C34" s="14" t="s">
        <v>229</v>
      </c>
      <c r="D34" s="14" t="s">
        <v>179</v>
      </c>
      <c r="E34" s="19">
        <v>10000000</v>
      </c>
      <c r="F34" s="20">
        <v>9977.5499999999993</v>
      </c>
      <c r="G34" s="21">
        <v>6.7599999999999993E-2</v>
      </c>
      <c r="H34" s="33">
        <v>5.8661999999999999E-2</v>
      </c>
      <c r="I34" s="23"/>
      <c r="J34" s="3"/>
    </row>
    <row r="35" spans="1:10" ht="12.95" customHeight="1">
      <c r="A35" s="17" t="s">
        <v>230</v>
      </c>
      <c r="B35" s="18" t="s">
        <v>231</v>
      </c>
      <c r="C35" s="14" t="s">
        <v>232</v>
      </c>
      <c r="D35" s="14" t="s">
        <v>179</v>
      </c>
      <c r="E35" s="19">
        <v>7500000</v>
      </c>
      <c r="F35" s="20">
        <v>7465.64</v>
      </c>
      <c r="G35" s="21">
        <v>5.0500000000000003E-2</v>
      </c>
      <c r="H35" s="33">
        <v>0.06</v>
      </c>
      <c r="I35" s="23"/>
      <c r="J35" s="3"/>
    </row>
    <row r="36" spans="1:10" ht="12.95" customHeight="1">
      <c r="A36" s="17" t="s">
        <v>233</v>
      </c>
      <c r="B36" s="18" t="s">
        <v>234</v>
      </c>
      <c r="C36" s="14" t="s">
        <v>235</v>
      </c>
      <c r="D36" s="14" t="s">
        <v>179</v>
      </c>
      <c r="E36" s="19">
        <v>7500000</v>
      </c>
      <c r="F36" s="20">
        <v>7401.44</v>
      </c>
      <c r="G36" s="21">
        <v>5.0099999999999999E-2</v>
      </c>
      <c r="H36" s="33">
        <v>6.3124E-2</v>
      </c>
      <c r="I36" s="23"/>
      <c r="J36" s="3"/>
    </row>
    <row r="37" spans="1:10" ht="12.95" customHeight="1">
      <c r="A37" s="17" t="s">
        <v>236</v>
      </c>
      <c r="B37" s="18" t="s">
        <v>237</v>
      </c>
      <c r="C37" s="14" t="s">
        <v>238</v>
      </c>
      <c r="D37" s="14" t="s">
        <v>179</v>
      </c>
      <c r="E37" s="19">
        <v>6500000</v>
      </c>
      <c r="F37" s="20">
        <v>6500</v>
      </c>
      <c r="G37" s="21">
        <v>4.3999999999999997E-2</v>
      </c>
      <c r="H37" s="33">
        <v>5.8158000000000001E-2</v>
      </c>
      <c r="I37" s="23"/>
      <c r="J37" s="3"/>
    </row>
    <row r="38" spans="1:10" ht="12.95" customHeight="1">
      <c r="A38" s="17" t="s">
        <v>239</v>
      </c>
      <c r="B38" s="18" t="s">
        <v>240</v>
      </c>
      <c r="C38" s="14" t="s">
        <v>241</v>
      </c>
      <c r="D38" s="14" t="s">
        <v>179</v>
      </c>
      <c r="E38" s="19">
        <v>6000000</v>
      </c>
      <c r="F38" s="20">
        <v>6000</v>
      </c>
      <c r="G38" s="21">
        <v>4.0599999999999997E-2</v>
      </c>
      <c r="H38" s="33">
        <v>5.8158000000000001E-2</v>
      </c>
      <c r="I38" s="23"/>
      <c r="J38" s="3"/>
    </row>
    <row r="39" spans="1:10" ht="12.95" customHeight="1">
      <c r="A39" s="3"/>
      <c r="B39" s="13" t="s">
        <v>102</v>
      </c>
      <c r="C39" s="14"/>
      <c r="D39" s="14"/>
      <c r="E39" s="14"/>
      <c r="F39" s="24">
        <v>99432.03</v>
      </c>
      <c r="G39" s="25">
        <v>0.67300000000000004</v>
      </c>
      <c r="H39" s="26"/>
      <c r="I39" s="27"/>
      <c r="J39" s="3"/>
    </row>
    <row r="40" spans="1:10" ht="12.95" customHeight="1">
      <c r="A40" s="3"/>
      <c r="B40" s="28" t="s">
        <v>106</v>
      </c>
      <c r="C40" s="29"/>
      <c r="D40" s="2"/>
      <c r="E40" s="29"/>
      <c r="F40" s="24">
        <v>103882.76</v>
      </c>
      <c r="G40" s="25">
        <v>0.70309999999999995</v>
      </c>
      <c r="H40" s="26"/>
      <c r="I40" s="27"/>
      <c r="J40" s="3"/>
    </row>
    <row r="41" spans="1:10" ht="12.95" customHeight="1">
      <c r="A41" s="3"/>
      <c r="B41" s="13" t="s">
        <v>123</v>
      </c>
      <c r="C41" s="14"/>
      <c r="D41" s="14"/>
      <c r="E41" s="14"/>
      <c r="F41" s="14"/>
      <c r="G41" s="14"/>
      <c r="H41" s="15"/>
      <c r="I41" s="16"/>
      <c r="J41" s="3"/>
    </row>
    <row r="42" spans="1:10" ht="12.95" customHeight="1">
      <c r="A42" s="3"/>
      <c r="B42" s="13" t="s">
        <v>124</v>
      </c>
      <c r="C42" s="14"/>
      <c r="D42" s="30" t="s">
        <v>125</v>
      </c>
      <c r="E42" s="14"/>
      <c r="F42" s="3"/>
      <c r="G42" s="15"/>
      <c r="H42" s="15"/>
      <c r="I42" s="16"/>
      <c r="J42" s="3"/>
    </row>
    <row r="43" spans="1:10" ht="12.95" customHeight="1">
      <c r="A43" s="17" t="s">
        <v>242</v>
      </c>
      <c r="B43" s="18" t="s">
        <v>243</v>
      </c>
      <c r="C43" s="14"/>
      <c r="D43" s="31" t="s">
        <v>147</v>
      </c>
      <c r="E43" s="32"/>
      <c r="F43" s="20">
        <v>250</v>
      </c>
      <c r="G43" s="21">
        <v>1.6999999999999999E-3</v>
      </c>
      <c r="H43" s="33">
        <v>5.190028931E-2</v>
      </c>
      <c r="I43" s="23"/>
      <c r="J43" s="3"/>
    </row>
    <row r="44" spans="1:10" ht="12.95" customHeight="1">
      <c r="A44" s="17" t="s">
        <v>244</v>
      </c>
      <c r="B44" s="18" t="s">
        <v>245</v>
      </c>
      <c r="C44" s="14"/>
      <c r="D44" s="31" t="s">
        <v>128</v>
      </c>
      <c r="E44" s="32"/>
      <c r="F44" s="20">
        <v>200</v>
      </c>
      <c r="G44" s="21">
        <v>1.4E-3</v>
      </c>
      <c r="H44" s="33">
        <v>6.0499999999999998E-2</v>
      </c>
      <c r="I44" s="23"/>
      <c r="J44" s="3"/>
    </row>
    <row r="45" spans="1:10" ht="12.95" customHeight="1">
      <c r="A45" s="17" t="s">
        <v>246</v>
      </c>
      <c r="B45" s="18" t="s">
        <v>247</v>
      </c>
      <c r="C45" s="14"/>
      <c r="D45" s="31" t="s">
        <v>128</v>
      </c>
      <c r="E45" s="32"/>
      <c r="F45" s="20">
        <v>100</v>
      </c>
      <c r="G45" s="21">
        <v>6.9999999999999999E-4</v>
      </c>
      <c r="H45" s="33">
        <v>5.2312398939999998E-2</v>
      </c>
      <c r="I45" s="23"/>
      <c r="J45" s="3"/>
    </row>
    <row r="46" spans="1:10" ht="12.95" customHeight="1">
      <c r="A46" s="17" t="s">
        <v>248</v>
      </c>
      <c r="B46" s="18" t="s">
        <v>249</v>
      </c>
      <c r="C46" s="14"/>
      <c r="D46" s="31" t="s">
        <v>147</v>
      </c>
      <c r="E46" s="32"/>
      <c r="F46" s="20">
        <v>200</v>
      </c>
      <c r="G46" s="21">
        <v>1.4E-3</v>
      </c>
      <c r="H46" s="33">
        <v>5.5E-2</v>
      </c>
      <c r="I46" s="23"/>
      <c r="J46" s="3"/>
    </row>
    <row r="47" spans="1:10" ht="12.95" customHeight="1">
      <c r="A47" s="17" t="s">
        <v>250</v>
      </c>
      <c r="B47" s="18" t="s">
        <v>251</v>
      </c>
      <c r="C47" s="14"/>
      <c r="D47" s="31" t="s">
        <v>150</v>
      </c>
      <c r="E47" s="32"/>
      <c r="F47" s="20">
        <v>100</v>
      </c>
      <c r="G47" s="21">
        <v>6.9999999999999999E-4</v>
      </c>
      <c r="H47" s="33">
        <v>4.4999999999999998E-2</v>
      </c>
      <c r="I47" s="23"/>
      <c r="J47" s="3"/>
    </row>
    <row r="48" spans="1:10" ht="12.95" customHeight="1">
      <c r="A48" s="17" t="s">
        <v>252</v>
      </c>
      <c r="B48" s="18" t="s">
        <v>253</v>
      </c>
      <c r="C48" s="14"/>
      <c r="D48" s="31" t="s">
        <v>128</v>
      </c>
      <c r="E48" s="32"/>
      <c r="F48" s="20">
        <v>100</v>
      </c>
      <c r="G48" s="21">
        <v>6.9999999999999999E-4</v>
      </c>
      <c r="H48" s="33">
        <v>5.5E-2</v>
      </c>
      <c r="I48" s="23"/>
      <c r="J48" s="3"/>
    </row>
    <row r="49" spans="1:10" ht="12.95" customHeight="1">
      <c r="A49" s="3"/>
      <c r="B49" s="13" t="s">
        <v>102</v>
      </c>
      <c r="C49" s="14"/>
      <c r="D49" s="14"/>
      <c r="E49" s="14"/>
      <c r="F49" s="24">
        <v>950</v>
      </c>
      <c r="G49" s="25">
        <v>6.6E-3</v>
      </c>
      <c r="H49" s="26"/>
      <c r="I49" s="27"/>
      <c r="J49" s="3"/>
    </row>
    <row r="50" spans="1:10" ht="12.95" customHeight="1">
      <c r="A50" s="3"/>
      <c r="B50" s="28" t="s">
        <v>106</v>
      </c>
      <c r="C50" s="29"/>
      <c r="D50" s="2"/>
      <c r="E50" s="29"/>
      <c r="F50" s="24">
        <v>950</v>
      </c>
      <c r="G50" s="25">
        <v>6.6E-3</v>
      </c>
      <c r="H50" s="26"/>
      <c r="I50" s="27"/>
      <c r="J50" s="3"/>
    </row>
    <row r="51" spans="1:10" ht="12.95" customHeight="1">
      <c r="A51" s="3"/>
      <c r="B51" s="13" t="s">
        <v>164</v>
      </c>
      <c r="C51" s="14"/>
      <c r="D51" s="14"/>
      <c r="E51" s="14"/>
      <c r="F51" s="14"/>
      <c r="G51" s="14"/>
      <c r="H51" s="15"/>
      <c r="I51" s="16"/>
      <c r="J51" s="3"/>
    </row>
    <row r="52" spans="1:10" ht="12.95" customHeight="1">
      <c r="A52" s="17" t="s">
        <v>165</v>
      </c>
      <c r="B52" s="18" t="s">
        <v>166</v>
      </c>
      <c r="C52" s="14"/>
      <c r="D52" s="14"/>
      <c r="E52" s="19"/>
      <c r="F52" s="20">
        <v>10075</v>
      </c>
      <c r="G52" s="21">
        <v>6.8199999999999997E-2</v>
      </c>
      <c r="H52" s="33">
        <v>5.5466549327780786E-2</v>
      </c>
      <c r="I52" s="23"/>
      <c r="J52" s="3"/>
    </row>
    <row r="53" spans="1:10" ht="12.95" customHeight="1">
      <c r="A53" s="3"/>
      <c r="B53" s="13" t="s">
        <v>102</v>
      </c>
      <c r="C53" s="14"/>
      <c r="D53" s="14"/>
      <c r="E53" s="14"/>
      <c r="F53" s="24">
        <v>10075</v>
      </c>
      <c r="G53" s="25">
        <v>6.8199999999999997E-2</v>
      </c>
      <c r="H53" s="26"/>
      <c r="I53" s="27"/>
      <c r="J53" s="3"/>
    </row>
    <row r="54" spans="1:10" ht="12.95" customHeight="1">
      <c r="A54" s="3"/>
      <c r="B54" s="28" t="s">
        <v>195</v>
      </c>
      <c r="C54" s="2"/>
      <c r="D54" s="2"/>
      <c r="E54" s="2"/>
      <c r="F54" s="26" t="s">
        <v>196</v>
      </c>
      <c r="G54" s="26" t="s">
        <v>196</v>
      </c>
      <c r="H54" s="26"/>
      <c r="I54" s="27"/>
      <c r="J54" s="3"/>
    </row>
    <row r="55" spans="1:10" ht="12.95" customHeight="1">
      <c r="A55" s="3"/>
      <c r="B55" s="28" t="s">
        <v>102</v>
      </c>
      <c r="C55" s="2"/>
      <c r="D55" s="2"/>
      <c r="E55" s="2"/>
      <c r="F55" s="26" t="s">
        <v>196</v>
      </c>
      <c r="G55" s="26" t="s">
        <v>196</v>
      </c>
      <c r="H55" s="26"/>
      <c r="I55" s="27"/>
      <c r="J55" s="3"/>
    </row>
    <row r="56" spans="1:10" ht="12.95" customHeight="1">
      <c r="A56" s="3"/>
      <c r="B56" s="28" t="s">
        <v>106</v>
      </c>
      <c r="C56" s="29"/>
      <c r="D56" s="2"/>
      <c r="E56" s="29"/>
      <c r="F56" s="24">
        <v>10075</v>
      </c>
      <c r="G56" s="25">
        <v>6.8199999999999997E-2</v>
      </c>
      <c r="H56" s="26"/>
      <c r="I56" s="27"/>
      <c r="J56" s="3"/>
    </row>
    <row r="57" spans="1:10" ht="12.95" customHeight="1">
      <c r="A57" s="3"/>
      <c r="B57" s="28" t="s">
        <v>167</v>
      </c>
      <c r="C57" s="14"/>
      <c r="D57" s="2"/>
      <c r="E57" s="14"/>
      <c r="F57" s="34">
        <v>1211.27</v>
      </c>
      <c r="G57" s="25">
        <v>8.2000000000000007E-3</v>
      </c>
      <c r="H57" s="26"/>
      <c r="I57" s="27"/>
      <c r="J57" s="3"/>
    </row>
    <row r="58" spans="1:10" ht="12.95" customHeight="1">
      <c r="A58" s="3"/>
      <c r="B58" s="35" t="s">
        <v>168</v>
      </c>
      <c r="C58" s="36"/>
      <c r="D58" s="36"/>
      <c r="E58" s="36"/>
      <c r="F58" s="37">
        <v>147690.51999999999</v>
      </c>
      <c r="G58" s="38">
        <v>1</v>
      </c>
      <c r="H58" s="39"/>
      <c r="I58" s="40"/>
      <c r="J58" s="3"/>
    </row>
    <row r="59" spans="1:10" ht="12.95" customHeight="1">
      <c r="A59" s="3"/>
      <c r="B59" s="6"/>
      <c r="C59" s="3"/>
      <c r="D59" s="3"/>
      <c r="E59" s="3"/>
      <c r="F59" s="3"/>
      <c r="G59" s="3"/>
      <c r="H59" s="3"/>
      <c r="I59" s="3"/>
      <c r="J59" s="3"/>
    </row>
    <row r="60" spans="1:10" ht="12.95" customHeight="1">
      <c r="A60" s="3"/>
      <c r="B60" s="4" t="s">
        <v>169</v>
      </c>
      <c r="C60" s="3"/>
      <c r="D60" s="3"/>
      <c r="E60" s="3"/>
      <c r="F60" s="3"/>
      <c r="G60" s="3"/>
      <c r="H60" s="3"/>
      <c r="I60" s="3"/>
      <c r="J60" s="3"/>
    </row>
    <row r="61" spans="1:10" ht="12.95" customHeight="1">
      <c r="A61" s="3"/>
      <c r="B61" s="4" t="s">
        <v>254</v>
      </c>
      <c r="C61" s="3"/>
      <c r="D61" s="3"/>
      <c r="E61" s="3"/>
      <c r="F61" s="3"/>
      <c r="G61" s="3"/>
      <c r="H61" s="3"/>
      <c r="I61" s="3"/>
      <c r="J61" s="3"/>
    </row>
    <row r="62" spans="1:10" ht="12.95" customHeight="1">
      <c r="A62" s="3"/>
      <c r="B62" s="4" t="s">
        <v>170</v>
      </c>
      <c r="C62" s="3"/>
      <c r="D62" s="3"/>
      <c r="E62" s="3"/>
      <c r="F62" s="3"/>
      <c r="G62" s="3"/>
      <c r="H62" s="3"/>
      <c r="I62" s="3"/>
      <c r="J62" s="3"/>
    </row>
    <row r="63" spans="1:10" ht="12.95" customHeight="1">
      <c r="A63" s="3"/>
      <c r="B63" s="4" t="s">
        <v>172</v>
      </c>
      <c r="C63" s="3"/>
      <c r="D63" s="3"/>
      <c r="E63" s="3"/>
      <c r="F63" s="3"/>
      <c r="G63" s="3"/>
      <c r="H63" s="3"/>
      <c r="I63" s="3"/>
      <c r="J63" s="3"/>
    </row>
    <row r="64" spans="1:10" ht="12.95" customHeight="1">
      <c r="A64" s="3"/>
      <c r="B64" s="448" t="s">
        <v>173</v>
      </c>
      <c r="C64" s="448"/>
      <c r="D64" s="448"/>
      <c r="E64" s="3"/>
      <c r="F64" s="3"/>
      <c r="G64" s="3"/>
      <c r="H64" s="3"/>
      <c r="I64" s="3"/>
      <c r="J64" s="3"/>
    </row>
    <row r="65" spans="1:10" ht="12.95" customHeight="1" thickBot="1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>
      <c r="B66" s="72" t="s">
        <v>499</v>
      </c>
      <c r="C66" s="73"/>
      <c r="D66" s="74"/>
      <c r="E66" s="75"/>
      <c r="F66" s="76"/>
      <c r="G66" s="76"/>
      <c r="H66" s="77"/>
    </row>
    <row r="67" spans="1:10">
      <c r="B67" s="78" t="s">
        <v>500</v>
      </c>
      <c r="C67" s="79"/>
      <c r="D67" s="80"/>
      <c r="E67" s="80"/>
      <c r="F67" s="79"/>
      <c r="G67" s="81"/>
      <c r="H67" s="82"/>
    </row>
    <row r="68" spans="1:10" ht="48">
      <c r="B68" s="468" t="s">
        <v>501</v>
      </c>
      <c r="C68" s="469" t="s">
        <v>502</v>
      </c>
      <c r="D68" s="83" t="s">
        <v>503</v>
      </c>
      <c r="E68" s="83" t="s">
        <v>503</v>
      </c>
      <c r="F68" s="83" t="s">
        <v>504</v>
      </c>
      <c r="G68" s="81"/>
      <c r="H68" s="82"/>
    </row>
    <row r="69" spans="1:10" ht="24">
      <c r="B69" s="468"/>
      <c r="C69" s="469"/>
      <c r="D69" s="83" t="s">
        <v>505</v>
      </c>
      <c r="E69" s="83" t="s">
        <v>506</v>
      </c>
      <c r="F69" s="83" t="s">
        <v>505</v>
      </c>
      <c r="G69" s="81"/>
      <c r="H69" s="82"/>
    </row>
    <row r="70" spans="1:10">
      <c r="B70" s="84" t="s">
        <v>196</v>
      </c>
      <c r="C70" s="85" t="s">
        <v>196</v>
      </c>
      <c r="D70" s="85" t="s">
        <v>196</v>
      </c>
      <c r="E70" s="85" t="s">
        <v>196</v>
      </c>
      <c r="F70" s="85" t="s">
        <v>196</v>
      </c>
      <c r="G70" s="81"/>
      <c r="H70" s="82"/>
    </row>
    <row r="71" spans="1:10">
      <c r="B71" s="86" t="s">
        <v>507</v>
      </c>
      <c r="C71" s="87"/>
      <c r="D71" s="87"/>
      <c r="E71" s="87"/>
      <c r="F71" s="87"/>
      <c r="G71" s="81"/>
      <c r="H71" s="82"/>
    </row>
    <row r="72" spans="1:10">
      <c r="B72" s="88"/>
      <c r="C72" s="89"/>
      <c r="D72" s="89"/>
      <c r="E72" s="89"/>
      <c r="F72" s="89"/>
      <c r="G72" s="81"/>
      <c r="H72" s="82"/>
    </row>
    <row r="73" spans="1:10">
      <c r="B73" s="88" t="s">
        <v>649</v>
      </c>
      <c r="C73" s="89"/>
      <c r="D73" s="89"/>
      <c r="E73" s="89"/>
      <c r="F73" s="89"/>
      <c r="G73" s="81"/>
      <c r="H73" s="82"/>
    </row>
    <row r="74" spans="1:10">
      <c r="B74" s="90" t="s">
        <v>650</v>
      </c>
      <c r="C74" s="91" t="s">
        <v>648</v>
      </c>
      <c r="D74" s="91" t="s">
        <v>696</v>
      </c>
      <c r="E74" s="89"/>
      <c r="F74" s="89"/>
      <c r="G74" s="81"/>
      <c r="H74" s="82"/>
    </row>
    <row r="75" spans="1:10">
      <c r="B75" s="90" t="s">
        <v>511</v>
      </c>
      <c r="C75" s="90"/>
      <c r="D75" s="90"/>
      <c r="E75" s="89"/>
      <c r="F75" s="89"/>
      <c r="G75" s="81"/>
      <c r="H75" s="82"/>
    </row>
    <row r="76" spans="1:10">
      <c r="B76" s="90" t="s">
        <v>651</v>
      </c>
      <c r="C76" s="92">
        <v>1223.2529999999999</v>
      </c>
      <c r="D76" s="92">
        <v>1229.5307</v>
      </c>
      <c r="E76" s="89"/>
      <c r="F76" s="89"/>
      <c r="G76" s="81"/>
      <c r="H76" s="82"/>
    </row>
    <row r="77" spans="1:10">
      <c r="B77" s="90" t="s">
        <v>652</v>
      </c>
      <c r="C77" s="92">
        <v>1000.5404</v>
      </c>
      <c r="D77" s="92">
        <v>1000.5404</v>
      </c>
      <c r="E77" s="89"/>
      <c r="F77" s="89"/>
      <c r="G77" s="93"/>
      <c r="H77" s="82"/>
    </row>
    <row r="78" spans="1:10">
      <c r="B78" s="90" t="s">
        <v>653</v>
      </c>
      <c r="C78" s="92">
        <v>1001</v>
      </c>
      <c r="D78" s="92">
        <v>1001.3613</v>
      </c>
      <c r="E78" s="89"/>
      <c r="F78" s="89"/>
      <c r="G78" s="93"/>
      <c r="H78" s="82"/>
    </row>
    <row r="79" spans="1:10">
      <c r="B79" s="90" t="s">
        <v>654</v>
      </c>
      <c r="C79" s="92">
        <v>1003</v>
      </c>
      <c r="D79" s="92">
        <v>1003.3623</v>
      </c>
      <c r="E79" s="89"/>
      <c r="F79" s="89"/>
      <c r="G79" s="93"/>
      <c r="H79" s="82"/>
    </row>
    <row r="80" spans="1:10">
      <c r="B80" s="90" t="s">
        <v>512</v>
      </c>
      <c r="C80" s="92"/>
      <c r="D80" s="92"/>
      <c r="E80" s="89"/>
      <c r="F80" s="89"/>
      <c r="G80" s="81"/>
      <c r="H80" s="82"/>
    </row>
    <row r="81" spans="2:8">
      <c r="B81" s="90" t="s">
        <v>655</v>
      </c>
      <c r="C81" s="92">
        <v>1217.6719000000001</v>
      </c>
      <c r="D81" s="92">
        <v>1223.8184000000001</v>
      </c>
      <c r="E81" s="89"/>
      <c r="F81" s="89"/>
      <c r="G81" s="81"/>
      <c r="H81" s="82"/>
    </row>
    <row r="82" spans="2:8">
      <c r="B82" s="90" t="s">
        <v>656</v>
      </c>
      <c r="C82" s="92">
        <v>1000.5404</v>
      </c>
      <c r="D82" s="92">
        <v>1000.5404</v>
      </c>
      <c r="E82" s="89"/>
      <c r="F82" s="89"/>
      <c r="G82" s="94"/>
      <c r="H82" s="82"/>
    </row>
    <row r="83" spans="2:8">
      <c r="B83" s="90" t="s">
        <v>657</v>
      </c>
      <c r="C83" s="92">
        <v>1001</v>
      </c>
      <c r="D83" s="92">
        <v>1001.3559</v>
      </c>
      <c r="E83" s="89"/>
      <c r="F83" s="89"/>
      <c r="G83" s="93"/>
      <c r="H83" s="82"/>
    </row>
    <row r="84" spans="2:8">
      <c r="B84" s="90" t="s">
        <v>658</v>
      </c>
      <c r="C84" s="92">
        <v>1003</v>
      </c>
      <c r="D84" s="92">
        <v>1003.3588</v>
      </c>
      <c r="E84" s="89"/>
      <c r="F84" s="89"/>
      <c r="G84" s="93"/>
      <c r="H84" s="82"/>
    </row>
    <row r="85" spans="2:8">
      <c r="B85" s="95"/>
      <c r="C85" s="89"/>
      <c r="D85" s="89"/>
      <c r="E85" s="89"/>
      <c r="F85" s="89"/>
      <c r="G85" s="81"/>
      <c r="H85" s="82"/>
    </row>
    <row r="86" spans="2:8">
      <c r="B86" s="88" t="s">
        <v>697</v>
      </c>
      <c r="C86" s="96"/>
      <c r="D86" s="96"/>
      <c r="E86" s="96"/>
      <c r="F86" s="89"/>
      <c r="G86" s="81"/>
      <c r="H86" s="82"/>
    </row>
    <row r="87" spans="2:8">
      <c r="B87" s="88"/>
      <c r="C87" s="96"/>
      <c r="D87" s="96"/>
      <c r="E87" s="96"/>
      <c r="F87" s="89"/>
      <c r="G87" s="81"/>
      <c r="H87" s="82"/>
    </row>
    <row r="88" spans="2:8" ht="36">
      <c r="B88" s="97" t="s">
        <v>659</v>
      </c>
      <c r="C88" s="98" t="s">
        <v>660</v>
      </c>
      <c r="D88" s="98" t="s">
        <v>661</v>
      </c>
      <c r="E88" s="98" t="s">
        <v>662</v>
      </c>
      <c r="F88" s="99"/>
      <c r="G88" s="99"/>
      <c r="H88" s="100"/>
    </row>
    <row r="89" spans="2:8" ht="24">
      <c r="B89" s="101" t="s">
        <v>663</v>
      </c>
      <c r="C89" s="102" t="s">
        <v>664</v>
      </c>
      <c r="D89" s="103">
        <v>5.1200006800000004</v>
      </c>
      <c r="E89" s="103">
        <v>5.1200006800000004</v>
      </c>
      <c r="F89" s="89"/>
      <c r="G89" s="104"/>
      <c r="H89" s="82"/>
    </row>
    <row r="90" spans="2:8">
      <c r="B90" s="105"/>
      <c r="C90" s="96"/>
      <c r="D90" s="96"/>
      <c r="E90" s="96"/>
      <c r="F90" s="89"/>
      <c r="G90" s="81"/>
      <c r="H90" s="82"/>
    </row>
    <row r="91" spans="2:8" ht="36">
      <c r="B91" s="106" t="s">
        <v>659</v>
      </c>
      <c r="C91" s="98" t="s">
        <v>665</v>
      </c>
      <c r="D91" s="98" t="s">
        <v>661</v>
      </c>
      <c r="E91" s="98" t="s">
        <v>666</v>
      </c>
      <c r="F91" s="99"/>
      <c r="G91" s="107"/>
      <c r="H91" s="100"/>
    </row>
    <row r="92" spans="2:8" ht="24">
      <c r="B92" s="101" t="s">
        <v>663</v>
      </c>
      <c r="C92" s="102" t="s">
        <v>667</v>
      </c>
      <c r="D92" s="90">
        <v>5.0363997900000008</v>
      </c>
      <c r="E92" s="90">
        <v>5.0363997900000008</v>
      </c>
      <c r="F92" s="89"/>
      <c r="G92" s="81"/>
      <c r="H92" s="82"/>
    </row>
    <row r="93" spans="2:8">
      <c r="B93" s="108"/>
      <c r="C93" s="109"/>
      <c r="D93" s="89"/>
      <c r="E93" s="89"/>
      <c r="F93" s="89"/>
      <c r="G93" s="81"/>
      <c r="H93" s="82"/>
    </row>
    <row r="94" spans="2:8" ht="36">
      <c r="B94" s="106" t="s">
        <v>659</v>
      </c>
      <c r="C94" s="102" t="s">
        <v>668</v>
      </c>
      <c r="D94" s="102" t="s">
        <v>661</v>
      </c>
      <c r="E94" s="102" t="s">
        <v>666</v>
      </c>
      <c r="F94" s="89"/>
      <c r="G94" s="81"/>
      <c r="H94" s="82"/>
    </row>
    <row r="95" spans="2:8" ht="24">
      <c r="B95" s="101" t="s">
        <v>663</v>
      </c>
      <c r="C95" s="102" t="s">
        <v>669</v>
      </c>
      <c r="D95" s="103">
        <v>4.7819000200000001</v>
      </c>
      <c r="E95" s="103">
        <v>4.7819000200000001</v>
      </c>
      <c r="F95" s="89"/>
      <c r="G95" s="81"/>
      <c r="H95" s="82"/>
    </row>
    <row r="96" spans="2:8">
      <c r="B96" s="110"/>
      <c r="C96" s="109"/>
      <c r="D96" s="89"/>
      <c r="E96" s="89"/>
      <c r="F96" s="89"/>
      <c r="G96" s="81"/>
      <c r="H96" s="82"/>
    </row>
    <row r="97" spans="2:8" ht="36">
      <c r="B97" s="106" t="s">
        <v>659</v>
      </c>
      <c r="C97" s="102" t="s">
        <v>670</v>
      </c>
      <c r="D97" s="102" t="s">
        <v>661</v>
      </c>
      <c r="E97" s="102" t="s">
        <v>666</v>
      </c>
      <c r="F97" s="89"/>
      <c r="G97" s="81"/>
      <c r="H97" s="82"/>
    </row>
    <row r="98" spans="2:8" ht="24">
      <c r="B98" s="101" t="s">
        <v>663</v>
      </c>
      <c r="C98" s="102" t="s">
        <v>671</v>
      </c>
      <c r="D98" s="90">
        <v>4.7060001299999996</v>
      </c>
      <c r="E98" s="90">
        <v>4.7060001299999996</v>
      </c>
      <c r="F98" s="89"/>
      <c r="G98" s="81"/>
      <c r="H98" s="82"/>
    </row>
    <row r="99" spans="2:8">
      <c r="B99" s="108"/>
      <c r="C99" s="96"/>
      <c r="D99" s="89"/>
      <c r="E99" s="89"/>
      <c r="F99" s="89"/>
      <c r="G99" s="81"/>
      <c r="H99" s="82"/>
    </row>
    <row r="100" spans="2:8" ht="36">
      <c r="B100" s="106" t="s">
        <v>659</v>
      </c>
      <c r="C100" s="98" t="s">
        <v>672</v>
      </c>
      <c r="D100" s="98" t="s">
        <v>661</v>
      </c>
      <c r="E100" s="98" t="s">
        <v>666</v>
      </c>
      <c r="F100" s="99"/>
      <c r="G100" s="107"/>
      <c r="H100" s="100"/>
    </row>
    <row r="101" spans="2:8" ht="24">
      <c r="B101" s="106" t="s">
        <v>728</v>
      </c>
      <c r="C101" s="102" t="s">
        <v>673</v>
      </c>
      <c r="D101" s="262">
        <v>1.24319929</v>
      </c>
      <c r="E101" s="262">
        <v>1.24319929</v>
      </c>
      <c r="F101" s="99"/>
      <c r="G101" s="107"/>
      <c r="H101" s="100"/>
    </row>
    <row r="102" spans="2:8" ht="24">
      <c r="B102" s="106" t="s">
        <v>729</v>
      </c>
      <c r="C102" s="102" t="s">
        <v>673</v>
      </c>
      <c r="D102" s="262">
        <v>1.1674993</v>
      </c>
      <c r="E102" s="262">
        <v>1.1674993</v>
      </c>
      <c r="F102" s="99"/>
      <c r="G102" s="107"/>
      <c r="H102" s="100"/>
    </row>
    <row r="103" spans="2:8" ht="24">
      <c r="B103" s="111" t="s">
        <v>698</v>
      </c>
      <c r="C103" s="102" t="s">
        <v>673</v>
      </c>
      <c r="D103" s="103">
        <v>1.1786005399999999</v>
      </c>
      <c r="E103" s="103">
        <v>1.1786005399999999</v>
      </c>
      <c r="F103" s="89"/>
      <c r="G103" s="81"/>
      <c r="H103" s="82"/>
    </row>
    <row r="104" spans="2:8" ht="24">
      <c r="B104" s="111" t="s">
        <v>699</v>
      </c>
      <c r="C104" s="102" t="s">
        <v>673</v>
      </c>
      <c r="D104" s="103">
        <v>1.1758995699999999</v>
      </c>
      <c r="E104" s="103">
        <v>1.1758995699999999</v>
      </c>
      <c r="F104" s="89"/>
      <c r="G104" s="81"/>
      <c r="H104" s="82"/>
    </row>
    <row r="105" spans="2:8">
      <c r="B105" s="105"/>
      <c r="C105" s="96"/>
      <c r="D105" s="96"/>
      <c r="E105" s="96"/>
      <c r="F105" s="89"/>
      <c r="G105" s="81"/>
      <c r="H105" s="82"/>
    </row>
    <row r="106" spans="2:8" ht="36">
      <c r="B106" s="106" t="s">
        <v>659</v>
      </c>
      <c r="C106" s="98" t="s">
        <v>674</v>
      </c>
      <c r="D106" s="98" t="s">
        <v>661</v>
      </c>
      <c r="E106" s="98" t="s">
        <v>666</v>
      </c>
      <c r="F106" s="99"/>
      <c r="G106" s="107"/>
      <c r="H106" s="100"/>
    </row>
    <row r="107" spans="2:8" ht="24">
      <c r="B107" s="106" t="s">
        <v>728</v>
      </c>
      <c r="C107" s="102" t="s">
        <v>675</v>
      </c>
      <c r="D107" s="262">
        <v>1.2236996099999999</v>
      </c>
      <c r="E107" s="262">
        <v>1.2236996099999999</v>
      </c>
      <c r="F107" s="99"/>
      <c r="G107" s="107"/>
      <c r="H107" s="100"/>
    </row>
    <row r="108" spans="2:8" ht="24">
      <c r="B108" s="106" t="s">
        <v>729</v>
      </c>
      <c r="C108" s="102" t="s">
        <v>675</v>
      </c>
      <c r="D108" s="262">
        <v>1.1483000400000001</v>
      </c>
      <c r="E108" s="262">
        <v>1.1483000400000001</v>
      </c>
      <c r="F108" s="99"/>
      <c r="G108" s="107"/>
      <c r="H108" s="100"/>
    </row>
    <row r="109" spans="2:8" ht="24">
      <c r="B109" s="111" t="s">
        <v>698</v>
      </c>
      <c r="C109" s="102" t="s">
        <v>675</v>
      </c>
      <c r="D109" s="103">
        <v>1.1596003100000001</v>
      </c>
      <c r="E109" s="103">
        <v>1.1596003100000001</v>
      </c>
      <c r="F109" s="89"/>
      <c r="G109" s="81"/>
      <c r="H109" s="82"/>
    </row>
    <row r="110" spans="2:8" ht="24">
      <c r="B110" s="111" t="s">
        <v>699</v>
      </c>
      <c r="C110" s="102" t="s">
        <v>675</v>
      </c>
      <c r="D110" s="103">
        <v>1.15690019</v>
      </c>
      <c r="E110" s="103">
        <v>1.15690019</v>
      </c>
      <c r="F110" s="89"/>
      <c r="G110" s="81"/>
      <c r="H110" s="82"/>
    </row>
    <row r="111" spans="2:8" ht="27.95" customHeight="1">
      <c r="B111" s="470" t="s">
        <v>732</v>
      </c>
      <c r="C111" s="471"/>
      <c r="D111" s="471"/>
      <c r="E111" s="471"/>
      <c r="F111" s="89"/>
      <c r="G111" s="81"/>
      <c r="H111" s="82"/>
    </row>
    <row r="112" spans="2:8">
      <c r="B112" s="110"/>
      <c r="C112" s="109"/>
      <c r="D112" s="89"/>
      <c r="E112" s="89"/>
      <c r="F112" s="112"/>
      <c r="G112" s="81"/>
      <c r="H112" s="82"/>
    </row>
    <row r="113" spans="2:8">
      <c r="B113" s="88" t="s">
        <v>676</v>
      </c>
      <c r="C113" s="96"/>
      <c r="D113" s="96"/>
      <c r="E113" s="96"/>
      <c r="F113" s="89"/>
      <c r="G113" s="81"/>
      <c r="H113" s="82"/>
    </row>
    <row r="114" spans="2:8">
      <c r="B114" s="88" t="s">
        <v>677</v>
      </c>
      <c r="C114" s="96"/>
      <c r="D114" s="96"/>
      <c r="E114" s="96"/>
      <c r="F114" s="89"/>
      <c r="G114" s="81"/>
      <c r="H114" s="82"/>
    </row>
    <row r="115" spans="2:8">
      <c r="B115" s="88"/>
      <c r="C115" s="96"/>
      <c r="D115" s="96"/>
      <c r="E115" s="96"/>
      <c r="F115" s="89"/>
      <c r="G115" s="81"/>
      <c r="H115" s="82"/>
    </row>
    <row r="116" spans="2:8">
      <c r="B116" s="88" t="s">
        <v>700</v>
      </c>
      <c r="C116" s="96"/>
      <c r="D116" s="96"/>
      <c r="E116" s="96"/>
      <c r="F116" s="89"/>
      <c r="G116" s="81"/>
      <c r="H116" s="82"/>
    </row>
    <row r="117" spans="2:8">
      <c r="B117" s="88"/>
      <c r="C117" s="96"/>
      <c r="D117" s="96"/>
      <c r="E117" s="96"/>
      <c r="F117" s="89"/>
      <c r="G117" s="81"/>
      <c r="H117" s="82"/>
    </row>
    <row r="118" spans="2:8">
      <c r="B118" s="88" t="s">
        <v>701</v>
      </c>
      <c r="C118" s="96"/>
      <c r="D118" s="96"/>
      <c r="E118" s="96"/>
      <c r="F118" s="89"/>
      <c r="G118" s="81"/>
      <c r="H118" s="82"/>
    </row>
    <row r="119" spans="2:8">
      <c r="B119" s="113" t="s">
        <v>513</v>
      </c>
      <c r="C119" s="96"/>
      <c r="D119" s="96"/>
      <c r="E119" s="96"/>
      <c r="F119" s="89"/>
      <c r="G119" s="81"/>
      <c r="H119" s="82"/>
    </row>
    <row r="120" spans="2:8">
      <c r="B120" s="113"/>
      <c r="C120" s="96"/>
      <c r="D120" s="96"/>
      <c r="E120" s="96"/>
      <c r="F120" s="89"/>
      <c r="G120" s="81"/>
      <c r="H120" s="82"/>
    </row>
    <row r="121" spans="2:8">
      <c r="B121" s="88" t="s">
        <v>702</v>
      </c>
      <c r="C121" s="96"/>
      <c r="D121" s="96"/>
      <c r="E121" s="96"/>
      <c r="F121" s="89"/>
      <c r="G121" s="81"/>
      <c r="H121" s="82"/>
    </row>
    <row r="122" spans="2:8">
      <c r="B122" s="88"/>
      <c r="C122" s="96"/>
      <c r="D122" s="96"/>
      <c r="E122" s="96"/>
      <c r="F122" s="89"/>
      <c r="G122" s="81"/>
      <c r="H122" s="82"/>
    </row>
    <row r="123" spans="2:8">
      <c r="B123" s="88" t="s">
        <v>703</v>
      </c>
      <c r="C123" s="96"/>
      <c r="D123" s="96"/>
      <c r="E123" s="96"/>
      <c r="F123" s="89"/>
      <c r="G123" s="81"/>
      <c r="H123" s="82"/>
    </row>
    <row r="124" spans="2:8">
      <c r="B124" s="114"/>
      <c r="C124" s="96"/>
      <c r="D124" s="96"/>
      <c r="E124" s="96"/>
      <c r="F124" s="89"/>
      <c r="G124" s="81"/>
      <c r="H124" s="82"/>
    </row>
    <row r="125" spans="2:8">
      <c r="B125" s="88" t="s">
        <v>705</v>
      </c>
      <c r="C125" s="96"/>
      <c r="D125" s="115"/>
      <c r="E125" s="96"/>
      <c r="F125" s="89"/>
      <c r="G125" s="81"/>
      <c r="H125" s="82"/>
    </row>
    <row r="126" spans="2:8">
      <c r="B126" s="88"/>
      <c r="C126" s="96"/>
      <c r="D126" s="96"/>
      <c r="E126" s="96"/>
      <c r="F126" s="89"/>
      <c r="G126" s="81"/>
      <c r="H126" s="82"/>
    </row>
    <row r="127" spans="2:8">
      <c r="B127" s="88" t="s">
        <v>704</v>
      </c>
      <c r="C127" s="96"/>
      <c r="D127" s="96"/>
      <c r="E127" s="96"/>
      <c r="F127" s="89"/>
      <c r="G127" s="81"/>
      <c r="H127" s="82"/>
    </row>
    <row r="128" spans="2:8">
      <c r="B128" s="88"/>
      <c r="C128" s="96"/>
      <c r="D128" s="96"/>
      <c r="E128" s="96"/>
      <c r="F128" s="89"/>
      <c r="G128" s="81"/>
      <c r="H128" s="82"/>
    </row>
    <row r="129" spans="2:10">
      <c r="B129" s="88" t="s">
        <v>678</v>
      </c>
      <c r="C129" s="96"/>
      <c r="D129" s="96"/>
      <c r="E129" s="96"/>
      <c r="F129" s="89"/>
      <c r="G129" s="81"/>
      <c r="H129" s="82"/>
    </row>
    <row r="130" spans="2:10">
      <c r="B130" s="116" t="s">
        <v>679</v>
      </c>
      <c r="C130" s="117"/>
      <c r="D130" s="117"/>
      <c r="E130" s="117"/>
      <c r="F130" s="168">
        <f>G39*100</f>
        <v>67.300000000000011</v>
      </c>
      <c r="G130" s="81"/>
      <c r="H130" s="82"/>
    </row>
    <row r="131" spans="2:10">
      <c r="B131" s="116" t="s">
        <v>680</v>
      </c>
      <c r="C131" s="117"/>
      <c r="D131" s="117"/>
      <c r="E131" s="117"/>
      <c r="F131" s="168">
        <f>G18*100</f>
        <v>21.39</v>
      </c>
      <c r="G131" s="81"/>
      <c r="H131" s="82"/>
    </row>
    <row r="132" spans="2:10">
      <c r="B132" s="116" t="s">
        <v>681</v>
      </c>
      <c r="C132" s="117"/>
      <c r="D132" s="117"/>
      <c r="E132" s="117"/>
      <c r="F132" s="118">
        <f>(G24+G27)*100</f>
        <v>3.0100000000000002</v>
      </c>
      <c r="G132" s="81"/>
      <c r="H132" s="82"/>
    </row>
    <row r="133" spans="2:10">
      <c r="B133" s="119" t="s">
        <v>682</v>
      </c>
      <c r="C133" s="120"/>
      <c r="D133" s="120"/>
      <c r="E133" s="120"/>
      <c r="F133" s="118">
        <f>(G50+G53+G57)*100</f>
        <v>8.2999999999999989</v>
      </c>
      <c r="G133" s="81"/>
      <c r="H133" s="82"/>
    </row>
    <row r="134" spans="2:10">
      <c r="B134" s="88"/>
      <c r="C134" s="96"/>
      <c r="D134" s="96"/>
      <c r="E134" s="96"/>
      <c r="F134" s="89"/>
      <c r="G134" s="81"/>
      <c r="H134" s="82"/>
    </row>
    <row r="135" spans="2:10">
      <c r="B135" s="88" t="s">
        <v>683</v>
      </c>
      <c r="C135" s="96"/>
      <c r="D135" s="96"/>
      <c r="E135" s="96"/>
      <c r="F135" s="89"/>
      <c r="G135" s="81"/>
      <c r="H135" s="82"/>
    </row>
    <row r="136" spans="2:10">
      <c r="B136" s="116" t="s">
        <v>684</v>
      </c>
      <c r="C136" s="121"/>
      <c r="D136" s="121"/>
      <c r="E136" s="121"/>
      <c r="F136" s="118">
        <f>F130+F131</f>
        <v>88.690000000000012</v>
      </c>
      <c r="G136" s="81"/>
      <c r="H136" s="82"/>
    </row>
    <row r="137" spans="2:10">
      <c r="B137" s="116" t="s">
        <v>685</v>
      </c>
      <c r="C137" s="122"/>
      <c r="D137" s="122"/>
      <c r="E137" s="122"/>
      <c r="F137" s="118">
        <f>F132</f>
        <v>3.0100000000000002</v>
      </c>
      <c r="G137" s="81"/>
      <c r="H137" s="82"/>
    </row>
    <row r="138" spans="2:10">
      <c r="B138" s="116" t="s">
        <v>682</v>
      </c>
      <c r="C138" s="122"/>
      <c r="D138" s="122"/>
      <c r="E138" s="122"/>
      <c r="F138" s="118">
        <f>+F133</f>
        <v>8.2999999999999989</v>
      </c>
      <c r="G138" s="81"/>
      <c r="H138" s="82"/>
    </row>
    <row r="139" spans="2:10">
      <c r="B139" s="88"/>
      <c r="C139" s="123"/>
      <c r="D139" s="123"/>
      <c r="E139" s="123"/>
      <c r="F139" s="124"/>
      <c r="G139" s="81"/>
      <c r="H139" s="82"/>
    </row>
    <row r="140" spans="2:10">
      <c r="B140" s="88" t="s">
        <v>686</v>
      </c>
      <c r="C140" s="123"/>
      <c r="D140" s="123"/>
      <c r="E140" s="123"/>
      <c r="F140" s="125"/>
      <c r="G140" s="81"/>
      <c r="H140" s="82"/>
    </row>
    <row r="141" spans="2:10" ht="15.75" thickBot="1">
      <c r="B141" s="126"/>
      <c r="C141" s="127"/>
      <c r="D141" s="127"/>
      <c r="E141" s="128"/>
      <c r="F141" s="129"/>
      <c r="G141" s="128"/>
      <c r="H141" s="130"/>
    </row>
    <row r="142" spans="2:10" ht="15.75" thickBot="1">
      <c r="B142" s="123"/>
      <c r="C142" s="123"/>
      <c r="D142" s="123"/>
      <c r="E142" s="353"/>
      <c r="F142" s="354"/>
      <c r="G142" s="353"/>
      <c r="H142" s="140"/>
    </row>
    <row r="143" spans="2:10">
      <c r="B143" s="472" t="s">
        <v>759</v>
      </c>
      <c r="C143" s="473"/>
      <c r="D143" s="473"/>
      <c r="E143" s="473"/>
      <c r="F143" s="473"/>
      <c r="G143" s="473"/>
      <c r="H143" s="473"/>
      <c r="I143" s="473"/>
      <c r="J143" s="474"/>
    </row>
    <row r="144" spans="2:10">
      <c r="B144" s="463" t="s">
        <v>760</v>
      </c>
      <c r="C144" s="464" t="s">
        <v>761</v>
      </c>
      <c r="D144" s="464"/>
      <c r="E144" s="401" t="s">
        <v>762</v>
      </c>
      <c r="F144" s="401" t="s">
        <v>763</v>
      </c>
      <c r="G144" s="464" t="s">
        <v>764</v>
      </c>
      <c r="H144" s="464"/>
      <c r="I144" s="464"/>
      <c r="J144" s="465"/>
    </row>
    <row r="145" spans="2:10" ht="38.25">
      <c r="B145" s="463"/>
      <c r="C145" s="401" t="s">
        <v>512</v>
      </c>
      <c r="D145" s="401" t="s">
        <v>511</v>
      </c>
      <c r="E145" s="407" t="s">
        <v>826</v>
      </c>
      <c r="F145" s="401" t="s">
        <v>800</v>
      </c>
      <c r="G145" s="401" t="s">
        <v>512</v>
      </c>
      <c r="H145" s="401" t="s">
        <v>511</v>
      </c>
      <c r="I145" s="407" t="s">
        <v>826</v>
      </c>
      <c r="J145" s="402" t="s">
        <v>800</v>
      </c>
    </row>
    <row r="146" spans="2:10">
      <c r="B146" s="367" t="s">
        <v>801</v>
      </c>
      <c r="C146" s="360">
        <v>4.529964661729613E-2</v>
      </c>
      <c r="D146" s="360">
        <v>4.6367925417697631E-2</v>
      </c>
      <c r="E146" s="360">
        <v>5.1149847968602558E-2</v>
      </c>
      <c r="F146" s="360">
        <v>5.4762441782744142E-2</v>
      </c>
      <c r="G146" s="362">
        <v>12238.184000000001</v>
      </c>
      <c r="H146" s="362">
        <v>12295.306999999999</v>
      </c>
      <c r="I146" s="362">
        <v>12553.562209580094</v>
      </c>
      <c r="J146" s="366">
        <v>12751.458466989965</v>
      </c>
    </row>
    <row r="147" spans="2:10">
      <c r="B147" s="367" t="s">
        <v>802</v>
      </c>
      <c r="C147" s="360">
        <v>6.2339865872717642E-2</v>
      </c>
      <c r="D147" s="360">
        <v>6.3380484038067744E-2</v>
      </c>
      <c r="E147" s="360">
        <v>6.700184449689689E-2</v>
      </c>
      <c r="F147" s="360">
        <v>5.9145099222757923E-2</v>
      </c>
      <c r="G147" s="362">
        <v>10011.955590715315</v>
      </c>
      <c r="H147" s="362">
        <v>10012.155161322369</v>
      </c>
      <c r="I147" s="362">
        <v>10012.849668807625</v>
      </c>
      <c r="J147" s="366">
        <v>10011.342895741351</v>
      </c>
    </row>
    <row r="148" spans="2:10">
      <c r="B148" s="367" t="s">
        <v>803</v>
      </c>
      <c r="C148" s="360">
        <v>6.0956902568562489E-2</v>
      </c>
      <c r="D148" s="360">
        <v>6.1985777528157371E-2</v>
      </c>
      <c r="E148" s="360">
        <v>6.5857978243663753E-2</v>
      </c>
      <c r="F148" s="360">
        <v>8.2406513984459639E-2</v>
      </c>
      <c r="G148" s="362">
        <v>10025.050781877491</v>
      </c>
      <c r="H148" s="362">
        <v>10025.473607203352</v>
      </c>
      <c r="I148" s="362">
        <v>10027.064922565889</v>
      </c>
      <c r="J148" s="366">
        <v>10033.865690678545</v>
      </c>
    </row>
    <row r="149" spans="2:10">
      <c r="B149" s="367" t="s">
        <v>804</v>
      </c>
      <c r="C149" s="360">
        <v>6.1414258361933739E-2</v>
      </c>
      <c r="D149" s="360">
        <v>6.2438991225310381E-2</v>
      </c>
      <c r="E149" s="360">
        <v>6.5849451603036971E-2</v>
      </c>
      <c r="F149" s="360">
        <v>7.78851910839157E-2</v>
      </c>
      <c r="G149" s="362">
        <v>10050.477472626248</v>
      </c>
      <c r="H149" s="362">
        <v>10051.319718815324</v>
      </c>
      <c r="I149" s="362">
        <v>10054.122836934002</v>
      </c>
      <c r="J149" s="366">
        <v>10064.015225548424</v>
      </c>
    </row>
    <row r="150" spans="2:10">
      <c r="B150" s="365" t="s">
        <v>768</v>
      </c>
      <c r="C150" s="360">
        <v>4.2802309706777564E-2</v>
      </c>
      <c r="D150" s="360">
        <v>4.3832040539233841E-2</v>
      </c>
      <c r="E150" s="360">
        <v>4.7452269368335687E-2</v>
      </c>
      <c r="F150" s="360">
        <v>3.742229614802528E-2</v>
      </c>
      <c r="G150" s="362">
        <v>10428.023097067775</v>
      </c>
      <c r="H150" s="362">
        <v>10438.320405392338</v>
      </c>
      <c r="I150" s="362">
        <v>10474.522693683357</v>
      </c>
      <c r="J150" s="366">
        <v>10374.222961480253</v>
      </c>
    </row>
    <row r="151" spans="2:10" ht="15.75" thickBot="1">
      <c r="B151" s="400" t="s">
        <v>769</v>
      </c>
      <c r="C151" s="369">
        <v>3.7097078072218403E-2</v>
      </c>
      <c r="D151" s="369">
        <v>3.8128026087654421E-2</v>
      </c>
      <c r="E151" s="369">
        <v>4.1976823426748577E-2</v>
      </c>
      <c r="F151" s="369">
        <v>4.3831641917712494E-2</v>
      </c>
      <c r="G151" s="371">
        <v>11156.935278441029</v>
      </c>
      <c r="H151" s="371">
        <v>11190.301640951458</v>
      </c>
      <c r="I151" s="371">
        <v>11315.455204932106</v>
      </c>
      <c r="J151" s="372">
        <v>11376.101479100047</v>
      </c>
    </row>
    <row r="152" spans="2:10" ht="15.75" thickBot="1">
      <c r="B152" s="355"/>
      <c r="C152" s="337"/>
      <c r="D152" s="356"/>
      <c r="E152" s="337"/>
      <c r="F152" s="337"/>
      <c r="G152" s="337"/>
      <c r="H152" s="337"/>
      <c r="I152" s="337"/>
      <c r="J152" s="337"/>
    </row>
    <row r="153" spans="2:10">
      <c r="B153" s="397" t="s">
        <v>790</v>
      </c>
      <c r="C153" s="337"/>
      <c r="D153" s="337"/>
      <c r="E153" s="337"/>
      <c r="F153" s="337"/>
      <c r="G153" s="337"/>
      <c r="H153" s="337"/>
      <c r="I153" s="337"/>
      <c r="J153" s="337"/>
    </row>
    <row r="154" spans="2:10">
      <c r="B154" s="398" t="s">
        <v>805</v>
      </c>
      <c r="C154" s="341"/>
      <c r="D154" s="337"/>
      <c r="E154" s="337"/>
      <c r="F154" s="337"/>
      <c r="G154" s="337"/>
      <c r="H154" s="337"/>
      <c r="I154" s="337"/>
      <c r="J154" s="337"/>
    </row>
    <row r="155" spans="2:10" ht="15.75" thickBot="1">
      <c r="B155" s="399" t="s">
        <v>806</v>
      </c>
      <c r="C155" s="341"/>
      <c r="D155" s="337"/>
      <c r="E155" s="337"/>
      <c r="F155" s="337"/>
      <c r="G155" s="337"/>
      <c r="H155" s="337"/>
      <c r="I155" s="337"/>
      <c r="J155" s="337"/>
    </row>
    <row r="156" spans="2:10" ht="15.75" thickBot="1">
      <c r="B156" s="337"/>
      <c r="C156" s="337"/>
      <c r="D156" s="337"/>
      <c r="E156" s="337"/>
      <c r="F156" s="337"/>
      <c r="G156" s="337"/>
      <c r="H156" s="337"/>
      <c r="I156" s="337"/>
      <c r="J156" s="337"/>
    </row>
    <row r="157" spans="2:10">
      <c r="B157" s="394" t="s">
        <v>788</v>
      </c>
      <c r="C157" s="386"/>
      <c r="D157" s="337"/>
      <c r="E157" s="337"/>
      <c r="F157" s="337"/>
      <c r="G157" s="337"/>
      <c r="H157" s="337"/>
      <c r="I157" s="337"/>
      <c r="J157" s="337"/>
    </row>
    <row r="158" spans="2:10">
      <c r="B158" s="403" t="s">
        <v>807</v>
      </c>
      <c r="C158" s="404">
        <v>36.432700000000004</v>
      </c>
      <c r="D158" s="357"/>
      <c r="E158" s="358"/>
      <c r="F158" s="337"/>
      <c r="G158" s="337"/>
      <c r="H158" s="337"/>
      <c r="I158" s="337"/>
      <c r="J158" s="337"/>
    </row>
    <row r="159" spans="2:10">
      <c r="B159" s="403" t="s">
        <v>808</v>
      </c>
      <c r="C159" s="405">
        <v>9.2326349549756812E-2</v>
      </c>
      <c r="D159" s="357"/>
      <c r="E159" s="358"/>
      <c r="F159" s="337"/>
      <c r="G159" s="337"/>
      <c r="H159" s="337"/>
      <c r="I159" s="337"/>
      <c r="J159" s="337"/>
    </row>
    <row r="160" spans="2:10">
      <c r="B160" s="403" t="s">
        <v>789</v>
      </c>
      <c r="C160" s="405">
        <v>9.7285832031655042E-2</v>
      </c>
      <c r="D160" s="337"/>
      <c r="E160" s="337"/>
      <c r="F160" s="337"/>
      <c r="G160" s="337"/>
      <c r="H160" s="337"/>
      <c r="I160" s="337"/>
      <c r="J160" s="337"/>
    </row>
    <row r="161" spans="2:10" ht="15.75" thickBot="1">
      <c r="B161" s="395" t="s">
        <v>809</v>
      </c>
      <c r="C161" s="406">
        <v>6.1436455661123629E-2</v>
      </c>
      <c r="D161" s="337"/>
      <c r="E161" s="337"/>
      <c r="F161" s="337"/>
      <c r="G161" s="337"/>
      <c r="H161" s="337"/>
      <c r="I161" s="337"/>
      <c r="J161" s="337"/>
    </row>
    <row r="162" spans="2:10" ht="15.75" thickBot="1"/>
    <row r="163" spans="2:10">
      <c r="B163" s="288"/>
      <c r="C163" s="289"/>
      <c r="D163" s="289"/>
      <c r="E163" s="466" t="s">
        <v>751</v>
      </c>
      <c r="F163" s="467"/>
    </row>
    <row r="164" spans="2:10">
      <c r="B164" s="290" t="s">
        <v>743</v>
      </c>
      <c r="C164" s="291"/>
      <c r="D164" s="291"/>
      <c r="E164" s="292"/>
      <c r="F164" s="293"/>
    </row>
    <row r="165" spans="2:10">
      <c r="B165" s="294" t="s">
        <v>744</v>
      </c>
      <c r="C165" s="291"/>
      <c r="D165" s="291"/>
      <c r="E165" s="292"/>
      <c r="F165" s="293"/>
    </row>
    <row r="166" spans="2:10">
      <c r="B166" s="295" t="s">
        <v>749</v>
      </c>
      <c r="C166" s="291"/>
      <c r="D166" s="291"/>
      <c r="E166" s="287"/>
      <c r="F166" s="293"/>
    </row>
    <row r="167" spans="2:10">
      <c r="B167" s="295" t="s">
        <v>750</v>
      </c>
      <c r="C167" s="291"/>
      <c r="D167" s="291"/>
      <c r="E167" s="292"/>
      <c r="F167" s="293"/>
    </row>
    <row r="168" spans="2:10">
      <c r="B168" s="296"/>
      <c r="C168" s="291"/>
      <c r="D168" s="291"/>
      <c r="E168" s="292"/>
      <c r="F168" s="293"/>
    </row>
    <row r="169" spans="2:10">
      <c r="B169" s="294" t="s">
        <v>746</v>
      </c>
      <c r="C169" s="291"/>
      <c r="D169" s="291"/>
      <c r="E169" s="292"/>
      <c r="F169" s="293"/>
    </row>
    <row r="170" spans="2:10" ht="15.75" thickBot="1">
      <c r="B170" s="297"/>
      <c r="C170" s="298"/>
      <c r="D170" s="298"/>
      <c r="E170" s="299"/>
      <c r="F170" s="300"/>
    </row>
    <row r="171" spans="2:10" ht="15.75" thickBot="1"/>
    <row r="172" spans="2:10">
      <c r="B172" s="304" t="s">
        <v>747</v>
      </c>
    </row>
    <row r="173" spans="2:10">
      <c r="B173" s="303" t="s">
        <v>752</v>
      </c>
    </row>
    <row r="174" spans="2:10">
      <c r="B174" s="305"/>
    </row>
    <row r="175" spans="2:10">
      <c r="B175" s="301"/>
    </row>
    <row r="176" spans="2:10">
      <c r="B176" s="301"/>
    </row>
    <row r="177" spans="2:2">
      <c r="B177" s="301"/>
    </row>
    <row r="178" spans="2:2">
      <c r="B178" s="301"/>
    </row>
    <row r="179" spans="2:2">
      <c r="B179" s="301"/>
    </row>
    <row r="180" spans="2:2">
      <c r="B180" s="301"/>
    </row>
    <row r="181" spans="2:2">
      <c r="B181" s="301"/>
    </row>
    <row r="182" spans="2:2" ht="15.75" thickBot="1">
      <c r="B182" s="302"/>
    </row>
  </sheetData>
  <mergeCells count="10">
    <mergeCell ref="B1:E1"/>
    <mergeCell ref="B144:B145"/>
    <mergeCell ref="C144:D144"/>
    <mergeCell ref="G144:J144"/>
    <mergeCell ref="E163:F163"/>
    <mergeCell ref="B64:D64"/>
    <mergeCell ref="B68:B69"/>
    <mergeCell ref="C68:C69"/>
    <mergeCell ref="B111:E111"/>
    <mergeCell ref="B143:J143"/>
  </mergeCells>
  <pageMargins left="0" right="0" top="0" bottom="0" header="0" footer="0"/>
  <pageSetup orientation="landscape" r:id="rId1"/>
  <headerFooter>
    <oddFooter>&amp;C&amp;1#&amp;"Calibri"&amp;10&amp;K000000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K139"/>
  <sheetViews>
    <sheetView topLeftCell="A28" zoomScale="90" zoomScaleNormal="90" workbookViewId="0">
      <selection activeCell="B45" sqref="B45"/>
    </sheetView>
  </sheetViews>
  <sheetFormatPr defaultRowHeight="15"/>
  <cols>
    <col min="1" max="1" width="3.28515625" customWidth="1"/>
    <col min="2" max="2" width="69.140625" customWidth="1"/>
    <col min="3" max="3" width="18.85546875" bestFit="1" customWidth="1"/>
    <col min="4" max="4" width="26.7109375" customWidth="1"/>
    <col min="5" max="5" width="15.7109375" customWidth="1"/>
    <col min="6" max="6" width="15.28515625" bestFit="1" customWidth="1"/>
    <col min="7" max="7" width="8.140625" bestFit="1" customWidth="1"/>
    <col min="8" max="8" width="8.85546875" customWidth="1"/>
    <col min="9" max="9" width="9.7109375" customWidth="1"/>
    <col min="10" max="10" width="10.85546875" customWidth="1"/>
  </cols>
  <sheetData>
    <row r="1" spans="1:10" ht="15.95" customHeight="1">
      <c r="A1" s="3"/>
      <c r="B1" s="448" t="s">
        <v>739</v>
      </c>
      <c r="C1" s="448"/>
      <c r="D1" s="448"/>
      <c r="E1" s="448"/>
      <c r="F1" s="3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 thickBot="1">
      <c r="A3" s="6" t="s">
        <v>7</v>
      </c>
      <c r="B3" s="7" t="s">
        <v>8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9</v>
      </c>
      <c r="C4" s="9" t="s">
        <v>10</v>
      </c>
      <c r="D4" s="10" t="s">
        <v>174</v>
      </c>
      <c r="E4" s="10" t="s">
        <v>11</v>
      </c>
      <c r="F4" s="10" t="s">
        <v>12</v>
      </c>
      <c r="G4" s="10" t="s">
        <v>13</v>
      </c>
      <c r="H4" s="10" t="s">
        <v>14</v>
      </c>
      <c r="I4" s="11" t="s">
        <v>15</v>
      </c>
      <c r="J4" s="12" t="s">
        <v>16</v>
      </c>
    </row>
    <row r="5" spans="1:10" ht="12.95" customHeight="1">
      <c r="A5" s="3"/>
      <c r="B5" s="13" t="s">
        <v>17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18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 t="s">
        <v>19</v>
      </c>
      <c r="B7" s="18" t="s">
        <v>20</v>
      </c>
      <c r="C7" s="14" t="s">
        <v>21</v>
      </c>
      <c r="D7" s="14" t="s">
        <v>22</v>
      </c>
      <c r="E7" s="19">
        <v>254300</v>
      </c>
      <c r="F7" s="20">
        <v>6847.15</v>
      </c>
      <c r="G7" s="21">
        <v>7.5999999999999998E-2</v>
      </c>
      <c r="H7" s="22"/>
      <c r="I7" s="23"/>
      <c r="J7" s="3"/>
    </row>
    <row r="8" spans="1:10" ht="12.95" customHeight="1">
      <c r="A8" s="17" t="s">
        <v>23</v>
      </c>
      <c r="B8" s="18" t="s">
        <v>24</v>
      </c>
      <c r="C8" s="14" t="s">
        <v>25</v>
      </c>
      <c r="D8" s="14" t="s">
        <v>22</v>
      </c>
      <c r="E8" s="19">
        <v>106624</v>
      </c>
      <c r="F8" s="20">
        <v>6711.93</v>
      </c>
      <c r="G8" s="21">
        <v>7.4499999999999997E-2</v>
      </c>
      <c r="H8" s="22"/>
      <c r="I8" s="23"/>
      <c r="J8" s="3"/>
    </row>
    <row r="9" spans="1:10" ht="12.95" customHeight="1">
      <c r="A9" s="17" t="s">
        <v>26</v>
      </c>
      <c r="B9" s="18" t="s">
        <v>27</v>
      </c>
      <c r="C9" s="14" t="s">
        <v>28</v>
      </c>
      <c r="D9" s="14" t="s">
        <v>29</v>
      </c>
      <c r="E9" s="19">
        <v>1596935</v>
      </c>
      <c r="F9" s="20">
        <v>5429.58</v>
      </c>
      <c r="G9" s="21">
        <v>6.0299999999999999E-2</v>
      </c>
      <c r="H9" s="22"/>
      <c r="I9" s="23"/>
      <c r="J9" s="3"/>
    </row>
    <row r="10" spans="1:10" ht="12.95" customHeight="1">
      <c r="A10" s="17" t="s">
        <v>30</v>
      </c>
      <c r="B10" s="18" t="s">
        <v>31</v>
      </c>
      <c r="C10" s="14" t="s">
        <v>32</v>
      </c>
      <c r="D10" s="14" t="s">
        <v>33</v>
      </c>
      <c r="E10" s="19">
        <v>563465</v>
      </c>
      <c r="F10" s="20">
        <v>5369.26</v>
      </c>
      <c r="G10" s="21">
        <v>5.96E-2</v>
      </c>
      <c r="H10" s="22"/>
      <c r="I10" s="23"/>
      <c r="J10" s="3"/>
    </row>
    <row r="11" spans="1:10" ht="12.95" customHeight="1">
      <c r="A11" s="17" t="s">
        <v>38</v>
      </c>
      <c r="B11" s="18" t="s">
        <v>39</v>
      </c>
      <c r="C11" s="14" t="s">
        <v>40</v>
      </c>
      <c r="D11" s="14" t="s">
        <v>33</v>
      </c>
      <c r="E11" s="19">
        <v>537358</v>
      </c>
      <c r="F11" s="20">
        <v>4842.9399999999996</v>
      </c>
      <c r="G11" s="21">
        <v>5.3800000000000001E-2</v>
      </c>
      <c r="H11" s="22"/>
      <c r="I11" s="23"/>
      <c r="J11" s="3"/>
    </row>
    <row r="12" spans="1:10" ht="12.95" customHeight="1">
      <c r="A12" s="17" t="s">
        <v>34</v>
      </c>
      <c r="B12" s="18" t="s">
        <v>35</v>
      </c>
      <c r="C12" s="14" t="s">
        <v>36</v>
      </c>
      <c r="D12" s="14" t="s">
        <v>37</v>
      </c>
      <c r="E12" s="19">
        <v>431932</v>
      </c>
      <c r="F12" s="20">
        <v>4841.09</v>
      </c>
      <c r="G12" s="21">
        <v>5.3699999999999998E-2</v>
      </c>
      <c r="H12" s="22"/>
      <c r="I12" s="23"/>
      <c r="J12" s="3"/>
    </row>
    <row r="13" spans="1:10" ht="12.95" customHeight="1">
      <c r="A13" s="17" t="s">
        <v>99</v>
      </c>
      <c r="B13" s="18" t="s">
        <v>100</v>
      </c>
      <c r="C13" s="14" t="s">
        <v>101</v>
      </c>
      <c r="D13" s="14" t="s">
        <v>22</v>
      </c>
      <c r="E13" s="19">
        <v>86813</v>
      </c>
      <c r="F13" s="20">
        <v>4332.32</v>
      </c>
      <c r="G13" s="21">
        <v>4.8099999999999997E-2</v>
      </c>
      <c r="H13" s="22"/>
      <c r="I13" s="23"/>
      <c r="J13" s="3"/>
    </row>
    <row r="14" spans="1:10" ht="12.95" customHeight="1">
      <c r="A14" s="17" t="s">
        <v>255</v>
      </c>
      <c r="B14" s="18" t="s">
        <v>256</v>
      </c>
      <c r="C14" s="14" t="s">
        <v>257</v>
      </c>
      <c r="D14" s="14" t="s">
        <v>37</v>
      </c>
      <c r="E14" s="19">
        <v>124994</v>
      </c>
      <c r="F14" s="20">
        <v>4238.3</v>
      </c>
      <c r="G14" s="21">
        <v>4.7E-2</v>
      </c>
      <c r="H14" s="22"/>
      <c r="I14" s="23"/>
      <c r="J14" s="3"/>
    </row>
    <row r="15" spans="1:10" ht="12.95" customHeight="1">
      <c r="A15" s="17" t="s">
        <v>41</v>
      </c>
      <c r="B15" s="18" t="s">
        <v>42</v>
      </c>
      <c r="C15" s="14" t="s">
        <v>43</v>
      </c>
      <c r="D15" s="14" t="s">
        <v>44</v>
      </c>
      <c r="E15" s="19">
        <v>1870000</v>
      </c>
      <c r="F15" s="20">
        <v>4188.8</v>
      </c>
      <c r="G15" s="21">
        <v>4.65E-2</v>
      </c>
      <c r="H15" s="22"/>
      <c r="I15" s="23"/>
      <c r="J15" s="3"/>
    </row>
    <row r="16" spans="1:10" ht="12.95" customHeight="1">
      <c r="A16" s="17" t="s">
        <v>45</v>
      </c>
      <c r="B16" s="18" t="s">
        <v>46</v>
      </c>
      <c r="C16" s="14" t="s">
        <v>47</v>
      </c>
      <c r="D16" s="14" t="s">
        <v>48</v>
      </c>
      <c r="E16" s="19">
        <v>1765000</v>
      </c>
      <c r="F16" s="20">
        <v>4010.96</v>
      </c>
      <c r="G16" s="21">
        <v>4.4499999999999998E-2</v>
      </c>
      <c r="H16" s="22"/>
      <c r="I16" s="23"/>
      <c r="J16" s="3"/>
    </row>
    <row r="17" spans="1:10" ht="12.95" customHeight="1">
      <c r="A17" s="17" t="s">
        <v>258</v>
      </c>
      <c r="B17" s="18" t="s">
        <v>259</v>
      </c>
      <c r="C17" s="14" t="s">
        <v>260</v>
      </c>
      <c r="D17" s="14" t="s">
        <v>37</v>
      </c>
      <c r="E17" s="19">
        <v>965879</v>
      </c>
      <c r="F17" s="20">
        <v>3930.16</v>
      </c>
      <c r="G17" s="21">
        <v>4.36E-2</v>
      </c>
      <c r="H17" s="22"/>
      <c r="I17" s="23"/>
      <c r="J17" s="3"/>
    </row>
    <row r="18" spans="1:10" ht="12.95" customHeight="1">
      <c r="A18" s="17" t="s">
        <v>261</v>
      </c>
      <c r="B18" s="18" t="s">
        <v>262</v>
      </c>
      <c r="C18" s="14" t="s">
        <v>263</v>
      </c>
      <c r="D18" s="14" t="s">
        <v>52</v>
      </c>
      <c r="E18" s="19">
        <v>35311</v>
      </c>
      <c r="F18" s="20">
        <v>3168.86</v>
      </c>
      <c r="G18" s="21">
        <v>3.5200000000000002E-2</v>
      </c>
      <c r="H18" s="22"/>
      <c r="I18" s="23"/>
      <c r="J18" s="3"/>
    </row>
    <row r="19" spans="1:10" ht="12.95" customHeight="1">
      <c r="A19" s="17" t="s">
        <v>49</v>
      </c>
      <c r="B19" s="18" t="s">
        <v>50</v>
      </c>
      <c r="C19" s="14" t="s">
        <v>51</v>
      </c>
      <c r="D19" s="14" t="s">
        <v>52</v>
      </c>
      <c r="E19" s="19">
        <v>93826</v>
      </c>
      <c r="F19" s="20">
        <v>2675.82</v>
      </c>
      <c r="G19" s="21">
        <v>2.9700000000000001E-2</v>
      </c>
      <c r="H19" s="22"/>
      <c r="I19" s="23"/>
      <c r="J19" s="3"/>
    </row>
    <row r="20" spans="1:10" ht="12.95" customHeight="1">
      <c r="A20" s="17" t="s">
        <v>264</v>
      </c>
      <c r="B20" s="18" t="s">
        <v>265</v>
      </c>
      <c r="C20" s="14" t="s">
        <v>266</v>
      </c>
      <c r="D20" s="14" t="s">
        <v>267</v>
      </c>
      <c r="E20" s="19">
        <v>535397</v>
      </c>
      <c r="F20" s="20">
        <v>1775.38</v>
      </c>
      <c r="G20" s="21">
        <v>1.9699999999999999E-2</v>
      </c>
      <c r="H20" s="22"/>
      <c r="I20" s="23"/>
      <c r="J20" s="3"/>
    </row>
    <row r="21" spans="1:10" ht="12.95" customHeight="1">
      <c r="A21" s="17" t="s">
        <v>60</v>
      </c>
      <c r="B21" s="18" t="s">
        <v>61</v>
      </c>
      <c r="C21" s="14" t="s">
        <v>62</v>
      </c>
      <c r="D21" s="14" t="s">
        <v>56</v>
      </c>
      <c r="E21" s="19">
        <v>230215</v>
      </c>
      <c r="F21" s="20">
        <v>1525.63</v>
      </c>
      <c r="G21" s="21">
        <v>1.6899999999999998E-2</v>
      </c>
      <c r="H21" s="22"/>
      <c r="I21" s="23"/>
      <c r="J21" s="3"/>
    </row>
    <row r="22" spans="1:10" ht="12.95" customHeight="1">
      <c r="A22" s="17" t="s">
        <v>70</v>
      </c>
      <c r="B22" s="18" t="s">
        <v>71</v>
      </c>
      <c r="C22" s="14" t="s">
        <v>72</v>
      </c>
      <c r="D22" s="14" t="s">
        <v>73</v>
      </c>
      <c r="E22" s="19">
        <v>1124000</v>
      </c>
      <c r="F22" s="20">
        <v>1322.95</v>
      </c>
      <c r="G22" s="21">
        <v>1.47E-2</v>
      </c>
      <c r="H22" s="22"/>
      <c r="I22" s="23"/>
      <c r="J22" s="3"/>
    </row>
    <row r="23" spans="1:10" ht="12.95" customHeight="1">
      <c r="A23" s="17" t="s">
        <v>53</v>
      </c>
      <c r="B23" s="18" t="s">
        <v>54</v>
      </c>
      <c r="C23" s="14" t="s">
        <v>55</v>
      </c>
      <c r="D23" s="14" t="s">
        <v>56</v>
      </c>
      <c r="E23" s="19">
        <v>878211</v>
      </c>
      <c r="F23" s="20">
        <v>1298.43</v>
      </c>
      <c r="G23" s="21">
        <v>1.44E-2</v>
      </c>
      <c r="H23" s="22"/>
      <c r="I23" s="23"/>
      <c r="J23" s="3"/>
    </row>
    <row r="24" spans="1:10" ht="12.95" customHeight="1">
      <c r="A24" s="17" t="s">
        <v>57</v>
      </c>
      <c r="B24" s="18" t="s">
        <v>58</v>
      </c>
      <c r="C24" s="14" t="s">
        <v>59</v>
      </c>
      <c r="D24" s="14" t="s">
        <v>56</v>
      </c>
      <c r="E24" s="19">
        <v>81364</v>
      </c>
      <c r="F24" s="20">
        <v>1007.29</v>
      </c>
      <c r="G24" s="21">
        <v>1.12E-2</v>
      </c>
      <c r="H24" s="22"/>
      <c r="I24" s="23"/>
      <c r="J24" s="3"/>
    </row>
    <row r="25" spans="1:10" ht="12.95" customHeight="1">
      <c r="A25" s="17" t="s">
        <v>268</v>
      </c>
      <c r="B25" s="18" t="s">
        <v>269</v>
      </c>
      <c r="C25" s="14" t="s">
        <v>270</v>
      </c>
      <c r="D25" s="14" t="s">
        <v>271</v>
      </c>
      <c r="E25" s="19">
        <v>176391</v>
      </c>
      <c r="F25" s="20">
        <v>963.27</v>
      </c>
      <c r="G25" s="21">
        <v>1.0699999999999999E-2</v>
      </c>
      <c r="H25" s="22"/>
      <c r="I25" s="23"/>
      <c r="J25" s="3"/>
    </row>
    <row r="26" spans="1:10" ht="12.95" customHeight="1">
      <c r="A26" s="17" t="s">
        <v>83</v>
      </c>
      <c r="B26" s="18" t="s">
        <v>84</v>
      </c>
      <c r="C26" s="14" t="s">
        <v>85</v>
      </c>
      <c r="D26" s="14" t="s">
        <v>86</v>
      </c>
      <c r="E26" s="19">
        <v>46003</v>
      </c>
      <c r="F26" s="20">
        <v>939.4</v>
      </c>
      <c r="G26" s="21">
        <v>1.04E-2</v>
      </c>
      <c r="H26" s="22"/>
      <c r="I26" s="23"/>
      <c r="J26" s="3"/>
    </row>
    <row r="27" spans="1:10" ht="12.95" customHeight="1">
      <c r="A27" s="17" t="s">
        <v>66</v>
      </c>
      <c r="B27" s="18" t="s">
        <v>67</v>
      </c>
      <c r="C27" s="14" t="s">
        <v>68</v>
      </c>
      <c r="D27" s="14" t="s">
        <v>69</v>
      </c>
      <c r="E27" s="19">
        <v>86240</v>
      </c>
      <c r="F27" s="20">
        <v>902.11</v>
      </c>
      <c r="G27" s="21">
        <v>0.01</v>
      </c>
      <c r="H27" s="22"/>
      <c r="I27" s="23"/>
      <c r="J27" s="3"/>
    </row>
    <row r="28" spans="1:10" ht="12.95" customHeight="1">
      <c r="A28" s="17" t="s">
        <v>87</v>
      </c>
      <c r="B28" s="18" t="s">
        <v>88</v>
      </c>
      <c r="C28" s="14" t="s">
        <v>89</v>
      </c>
      <c r="D28" s="14" t="s">
        <v>69</v>
      </c>
      <c r="E28" s="19">
        <v>73500</v>
      </c>
      <c r="F28" s="20">
        <v>837.64</v>
      </c>
      <c r="G28" s="21">
        <v>9.2999999999999992E-3</v>
      </c>
      <c r="H28" s="22"/>
      <c r="I28" s="23"/>
      <c r="J28" s="3"/>
    </row>
    <row r="29" spans="1:10" ht="12.95" customHeight="1">
      <c r="A29" s="17" t="s">
        <v>77</v>
      </c>
      <c r="B29" s="18" t="s">
        <v>78</v>
      </c>
      <c r="C29" s="14" t="s">
        <v>79</v>
      </c>
      <c r="D29" s="14" t="s">
        <v>69</v>
      </c>
      <c r="E29" s="19">
        <v>200059</v>
      </c>
      <c r="F29" s="20">
        <v>820.04</v>
      </c>
      <c r="G29" s="21">
        <v>9.1000000000000004E-3</v>
      </c>
      <c r="H29" s="22"/>
      <c r="I29" s="23"/>
      <c r="J29" s="3"/>
    </row>
    <row r="30" spans="1:10" ht="12.95" customHeight="1">
      <c r="A30" s="17" t="s">
        <v>74</v>
      </c>
      <c r="B30" s="18" t="s">
        <v>75</v>
      </c>
      <c r="C30" s="14" t="s">
        <v>76</v>
      </c>
      <c r="D30" s="14" t="s">
        <v>69</v>
      </c>
      <c r="E30" s="19">
        <v>18216</v>
      </c>
      <c r="F30" s="20">
        <v>817.38</v>
      </c>
      <c r="G30" s="21">
        <v>9.1000000000000004E-3</v>
      </c>
      <c r="H30" s="22"/>
      <c r="I30" s="23"/>
      <c r="J30" s="3"/>
    </row>
    <row r="31" spans="1:10" ht="12.95" customHeight="1">
      <c r="A31" s="17" t="s">
        <v>63</v>
      </c>
      <c r="B31" s="18" t="s">
        <v>64</v>
      </c>
      <c r="C31" s="14" t="s">
        <v>65</v>
      </c>
      <c r="D31" s="14" t="s">
        <v>56</v>
      </c>
      <c r="E31" s="19">
        <v>48775</v>
      </c>
      <c r="F31" s="20">
        <v>762.04</v>
      </c>
      <c r="G31" s="21">
        <v>8.5000000000000006E-3</v>
      </c>
      <c r="H31" s="22"/>
      <c r="I31" s="23"/>
      <c r="J31" s="3"/>
    </row>
    <row r="32" spans="1:10" ht="12.95" customHeight="1">
      <c r="A32" s="17" t="s">
        <v>80</v>
      </c>
      <c r="B32" s="18" t="s">
        <v>81</v>
      </c>
      <c r="C32" s="14" t="s">
        <v>82</v>
      </c>
      <c r="D32" s="14" t="s">
        <v>69</v>
      </c>
      <c r="E32" s="19">
        <v>85180</v>
      </c>
      <c r="F32" s="20">
        <v>739.36</v>
      </c>
      <c r="G32" s="21">
        <v>8.2000000000000007E-3</v>
      </c>
      <c r="H32" s="22"/>
      <c r="I32" s="23"/>
      <c r="J32" s="3"/>
    </row>
    <row r="33" spans="1:10" ht="12.95" customHeight="1">
      <c r="A33" s="17" t="s">
        <v>90</v>
      </c>
      <c r="B33" s="18" t="s">
        <v>91</v>
      </c>
      <c r="C33" s="14" t="s">
        <v>92</v>
      </c>
      <c r="D33" s="14" t="s">
        <v>56</v>
      </c>
      <c r="E33" s="19">
        <v>16672</v>
      </c>
      <c r="F33" s="20">
        <v>734.46</v>
      </c>
      <c r="G33" s="21">
        <v>8.2000000000000007E-3</v>
      </c>
      <c r="H33" s="22"/>
      <c r="I33" s="23"/>
      <c r="J33" s="3"/>
    </row>
    <row r="34" spans="1:10" ht="12.95" customHeight="1">
      <c r="A34" s="17" t="s">
        <v>96</v>
      </c>
      <c r="B34" s="18" t="s">
        <v>97</v>
      </c>
      <c r="C34" s="14" t="s">
        <v>98</v>
      </c>
      <c r="D34" s="14" t="s">
        <v>56</v>
      </c>
      <c r="E34" s="19">
        <v>30000</v>
      </c>
      <c r="F34" s="20">
        <v>234.35</v>
      </c>
      <c r="G34" s="21">
        <v>2.5999999999999999E-3</v>
      </c>
      <c r="H34" s="22"/>
      <c r="I34" s="23"/>
      <c r="J34" s="3"/>
    </row>
    <row r="35" spans="1:10" ht="12.95" customHeight="1">
      <c r="A35" s="17" t="s">
        <v>93</v>
      </c>
      <c r="B35" s="18" t="s">
        <v>94</v>
      </c>
      <c r="C35" s="14" t="s">
        <v>95</v>
      </c>
      <c r="D35" s="14" t="s">
        <v>37</v>
      </c>
      <c r="E35" s="19">
        <v>7491</v>
      </c>
      <c r="F35" s="20">
        <v>232.81</v>
      </c>
      <c r="G35" s="21">
        <v>2.5999999999999999E-3</v>
      </c>
      <c r="H35" s="22"/>
      <c r="I35" s="23"/>
      <c r="J35" s="3"/>
    </row>
    <row r="36" spans="1:10" ht="12.95" customHeight="1">
      <c r="A36" s="17" t="s">
        <v>104</v>
      </c>
      <c r="B36" s="18" t="s">
        <v>827</v>
      </c>
      <c r="C36" s="14" t="s">
        <v>105</v>
      </c>
      <c r="D36" s="434" t="s">
        <v>831</v>
      </c>
      <c r="E36" s="19">
        <v>1124000</v>
      </c>
      <c r="F36" s="20">
        <v>297.3</v>
      </c>
      <c r="G36" s="21">
        <v>3.3E-3</v>
      </c>
      <c r="H36" s="22"/>
      <c r="I36" s="23"/>
      <c r="J36" s="3"/>
    </row>
    <row r="37" spans="1:10" ht="12.95" customHeight="1">
      <c r="A37" s="3"/>
      <c r="B37" s="28" t="s">
        <v>106</v>
      </c>
      <c r="C37" s="29"/>
      <c r="D37" s="2"/>
      <c r="E37" s="29"/>
      <c r="F37" s="24">
        <v>75797.009999999995</v>
      </c>
      <c r="G37" s="25">
        <v>0.84140000000000004</v>
      </c>
      <c r="H37" s="26"/>
      <c r="I37" s="27"/>
      <c r="J37" s="3"/>
    </row>
    <row r="38" spans="1:10" ht="12.95" customHeight="1">
      <c r="A38" s="3"/>
      <c r="B38" s="13" t="s">
        <v>164</v>
      </c>
      <c r="C38" s="14"/>
      <c r="D38" s="14"/>
      <c r="E38" s="14"/>
      <c r="F38" s="14"/>
      <c r="G38" s="14"/>
      <c r="H38" s="15"/>
      <c r="I38" s="16"/>
      <c r="J38" s="3"/>
    </row>
    <row r="39" spans="1:10" ht="12.95" customHeight="1">
      <c r="A39" s="17" t="s">
        <v>165</v>
      </c>
      <c r="B39" s="18" t="s">
        <v>166</v>
      </c>
      <c r="C39" s="14"/>
      <c r="D39" s="14"/>
      <c r="E39" s="19"/>
      <c r="F39" s="20">
        <v>14160</v>
      </c>
      <c r="G39" s="21">
        <v>0.15720000000000001</v>
      </c>
      <c r="H39" s="33">
        <v>5.6241296709118239E-2</v>
      </c>
      <c r="I39" s="23"/>
      <c r="J39" s="3"/>
    </row>
    <row r="40" spans="1:10" ht="12.95" customHeight="1">
      <c r="A40" s="3"/>
      <c r="B40" s="13" t="s">
        <v>102</v>
      </c>
      <c r="C40" s="14"/>
      <c r="D40" s="14"/>
      <c r="E40" s="14"/>
      <c r="F40" s="24">
        <v>14160</v>
      </c>
      <c r="G40" s="25">
        <v>0.15720000000000001</v>
      </c>
      <c r="H40" s="26"/>
      <c r="I40" s="27"/>
      <c r="J40" s="3"/>
    </row>
    <row r="41" spans="1:10" ht="12.95" customHeight="1">
      <c r="A41" s="3"/>
      <c r="B41" s="28" t="s">
        <v>106</v>
      </c>
      <c r="C41" s="29"/>
      <c r="D41" s="2"/>
      <c r="E41" s="29"/>
      <c r="F41" s="24">
        <v>14160</v>
      </c>
      <c r="G41" s="25">
        <v>0.15720000000000001</v>
      </c>
      <c r="H41" s="26"/>
      <c r="I41" s="27"/>
      <c r="J41" s="3"/>
    </row>
    <row r="42" spans="1:10" ht="12.95" customHeight="1">
      <c r="A42" s="3"/>
      <c r="B42" s="28" t="s">
        <v>167</v>
      </c>
      <c r="C42" s="14"/>
      <c r="D42" s="2"/>
      <c r="E42" s="14"/>
      <c r="F42" s="34">
        <v>129.30000000000001</v>
      </c>
      <c r="G42" s="25">
        <v>1.4E-3</v>
      </c>
      <c r="H42" s="26"/>
      <c r="I42" s="27"/>
      <c r="J42" s="3"/>
    </row>
    <row r="43" spans="1:10" ht="12.95" customHeight="1" thickBot="1">
      <c r="A43" s="3"/>
      <c r="B43" s="35" t="s">
        <v>168</v>
      </c>
      <c r="C43" s="36"/>
      <c r="D43" s="36"/>
      <c r="E43" s="36"/>
      <c r="F43" s="37">
        <v>90086.31</v>
      </c>
      <c r="G43" s="38">
        <v>1</v>
      </c>
      <c r="H43" s="39"/>
      <c r="I43" s="40"/>
      <c r="J43" s="3"/>
    </row>
    <row r="44" spans="1:10" ht="12.95" customHeight="1">
      <c r="A44" s="3"/>
      <c r="B44" s="6"/>
      <c r="C44" s="3"/>
      <c r="D44" s="3"/>
      <c r="E44" s="3"/>
      <c r="F44" s="3"/>
      <c r="G44" s="3"/>
      <c r="H44" s="3"/>
      <c r="I44" s="3"/>
      <c r="J44" s="3"/>
    </row>
    <row r="45" spans="1:10" ht="12.95" customHeight="1">
      <c r="A45" s="3"/>
      <c r="B45" s="4" t="s">
        <v>172</v>
      </c>
      <c r="C45" s="3"/>
      <c r="D45" s="3"/>
      <c r="E45" s="3"/>
      <c r="F45" s="3"/>
      <c r="G45" s="3"/>
      <c r="H45" s="3"/>
      <c r="I45" s="3"/>
      <c r="J45" s="3"/>
    </row>
    <row r="46" spans="1:10" ht="12.95" customHeight="1">
      <c r="A46" s="3"/>
      <c r="B46" s="448" t="s">
        <v>173</v>
      </c>
      <c r="C46" s="448"/>
      <c r="D46" s="448"/>
      <c r="E46" s="3"/>
      <c r="F46" s="3"/>
      <c r="G46" s="3"/>
      <c r="H46" s="3"/>
      <c r="I46" s="3"/>
      <c r="J46" s="3"/>
    </row>
    <row r="47" spans="1:10" ht="12.95" customHeight="1" thickBot="1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>
      <c r="B48" s="170" t="s">
        <v>499</v>
      </c>
      <c r="C48" s="171"/>
      <c r="D48" s="171"/>
      <c r="E48" s="171"/>
      <c r="F48" s="171"/>
      <c r="G48" s="172"/>
      <c r="H48" s="250"/>
    </row>
    <row r="49" spans="2:8">
      <c r="B49" s="174" t="s">
        <v>500</v>
      </c>
      <c r="C49" s="175"/>
      <c r="D49" s="176"/>
      <c r="E49" s="176"/>
      <c r="F49" s="175"/>
      <c r="G49" s="177"/>
      <c r="H49" s="251"/>
    </row>
    <row r="50" spans="2:8" ht="54">
      <c r="B50" s="458" t="s">
        <v>501</v>
      </c>
      <c r="C50" s="459" t="s">
        <v>502</v>
      </c>
      <c r="D50" s="179" t="s">
        <v>503</v>
      </c>
      <c r="E50" s="179" t="s">
        <v>503</v>
      </c>
      <c r="F50" s="179" t="s">
        <v>504</v>
      </c>
      <c r="G50" s="177"/>
      <c r="H50" s="251"/>
    </row>
    <row r="51" spans="2:8">
      <c r="B51" s="458"/>
      <c r="C51" s="459"/>
      <c r="D51" s="179" t="s">
        <v>505</v>
      </c>
      <c r="E51" s="179" t="s">
        <v>506</v>
      </c>
      <c r="F51" s="179" t="s">
        <v>505</v>
      </c>
      <c r="G51" s="177"/>
      <c r="H51" s="251"/>
    </row>
    <row r="52" spans="2:8">
      <c r="B52" s="180" t="s">
        <v>196</v>
      </c>
      <c r="C52" s="181" t="s">
        <v>196</v>
      </c>
      <c r="D52" s="181" t="s">
        <v>196</v>
      </c>
      <c r="E52" s="181" t="s">
        <v>196</v>
      </c>
      <c r="F52" s="181" t="s">
        <v>196</v>
      </c>
      <c r="G52" s="177"/>
      <c r="H52" s="251"/>
    </row>
    <row r="53" spans="2:8" ht="15.75">
      <c r="B53" s="182" t="s">
        <v>507</v>
      </c>
      <c r="C53" s="183"/>
      <c r="D53" s="183"/>
      <c r="E53" s="183"/>
      <c r="F53" s="183"/>
      <c r="G53" s="177"/>
      <c r="H53" s="251"/>
    </row>
    <row r="54" spans="2:8" ht="15.75">
      <c r="B54" s="184"/>
      <c r="C54" s="185"/>
      <c r="D54" s="185"/>
      <c r="E54" s="185"/>
      <c r="F54" s="185"/>
      <c r="G54" s="177"/>
      <c r="H54" s="251"/>
    </row>
    <row r="55" spans="2:8" ht="15.75">
      <c r="B55" s="184" t="s">
        <v>508</v>
      </c>
      <c r="C55" s="185"/>
      <c r="D55" s="185"/>
      <c r="E55" s="185"/>
      <c r="F55" s="185"/>
      <c r="G55" s="177"/>
      <c r="H55" s="251"/>
    </row>
    <row r="56" spans="2:8">
      <c r="B56" s="186"/>
      <c r="C56" s="185"/>
      <c r="D56" s="185"/>
      <c r="E56" s="185"/>
      <c r="F56" s="185"/>
      <c r="G56" s="177"/>
      <c r="H56" s="251"/>
    </row>
    <row r="57" spans="2:8" ht="15.75">
      <c r="B57" s="184" t="s">
        <v>509</v>
      </c>
      <c r="C57" s="185"/>
      <c r="D57" s="185"/>
      <c r="E57" s="185"/>
      <c r="F57" s="185"/>
      <c r="G57" s="177"/>
      <c r="H57" s="251"/>
    </row>
    <row r="58" spans="2:8">
      <c r="B58" s="187" t="s">
        <v>510</v>
      </c>
      <c r="C58" s="252" t="s">
        <v>648</v>
      </c>
      <c r="D58" s="252" t="s">
        <v>696</v>
      </c>
      <c r="E58" s="185"/>
      <c r="F58" s="185"/>
      <c r="G58" s="177"/>
      <c r="H58" s="251"/>
    </row>
    <row r="59" spans="2:8">
      <c r="B59" s="187" t="s">
        <v>511</v>
      </c>
      <c r="C59" s="253">
        <v>21.099900000000002</v>
      </c>
      <c r="D59" s="253">
        <v>21.3964</v>
      </c>
      <c r="E59" s="185"/>
      <c r="F59" s="185"/>
      <c r="G59" s="177"/>
      <c r="H59" s="251"/>
    </row>
    <row r="60" spans="2:8">
      <c r="B60" s="187" t="s">
        <v>512</v>
      </c>
      <c r="C60" s="253">
        <v>20.243600000000001</v>
      </c>
      <c r="D60" s="253">
        <v>20.5045</v>
      </c>
      <c r="E60" s="185"/>
      <c r="F60" s="185"/>
      <c r="G60" s="177"/>
      <c r="H60" s="251"/>
    </row>
    <row r="61" spans="2:8">
      <c r="B61" s="186"/>
      <c r="C61" s="185"/>
      <c r="D61" s="185"/>
      <c r="E61" s="185"/>
      <c r="F61" s="185"/>
      <c r="G61" s="177"/>
      <c r="H61" s="251"/>
    </row>
    <row r="62" spans="2:8" ht="15.75">
      <c r="B62" s="184" t="s">
        <v>714</v>
      </c>
      <c r="C62" s="191"/>
      <c r="D62" s="191"/>
      <c r="E62" s="191"/>
      <c r="F62" s="185"/>
      <c r="G62" s="177"/>
      <c r="H62" s="251"/>
    </row>
    <row r="63" spans="2:8" ht="15.75">
      <c r="B63" s="184"/>
      <c r="C63" s="191"/>
      <c r="D63" s="191"/>
      <c r="E63" s="191"/>
      <c r="F63" s="185"/>
      <c r="G63" s="177"/>
      <c r="H63" s="251"/>
    </row>
    <row r="64" spans="2:8" ht="15.75">
      <c r="B64" s="184" t="s">
        <v>715</v>
      </c>
      <c r="C64" s="191"/>
      <c r="D64" s="191"/>
      <c r="E64" s="191"/>
      <c r="F64" s="185"/>
      <c r="G64" s="177"/>
      <c r="H64" s="251"/>
    </row>
    <row r="65" spans="2:8" ht="15.75">
      <c r="B65" s="184"/>
      <c r="C65" s="191"/>
      <c r="D65" s="191"/>
      <c r="E65" s="191"/>
      <c r="F65" s="185"/>
      <c r="G65" s="177"/>
      <c r="H65" s="251"/>
    </row>
    <row r="66" spans="2:8" ht="15.75">
      <c r="B66" s="184" t="s">
        <v>724</v>
      </c>
      <c r="C66" s="191"/>
      <c r="D66" s="197"/>
      <c r="E66" s="254"/>
      <c r="F66" s="185"/>
      <c r="G66" s="177"/>
      <c r="H66" s="251"/>
    </row>
    <row r="67" spans="2:8" ht="15.75">
      <c r="B67" s="196" t="s">
        <v>513</v>
      </c>
      <c r="C67" s="191"/>
      <c r="D67" s="191"/>
      <c r="E67" s="191"/>
      <c r="F67" s="185"/>
      <c r="G67" s="177"/>
      <c r="H67" s="251"/>
    </row>
    <row r="68" spans="2:8" ht="15.75">
      <c r="B68" s="198"/>
      <c r="C68" s="191"/>
      <c r="D68" s="191"/>
      <c r="E68" s="191"/>
      <c r="F68" s="185"/>
      <c r="G68" s="177"/>
      <c r="H68" s="251"/>
    </row>
    <row r="69" spans="2:8" ht="15.75">
      <c r="B69" s="184" t="s">
        <v>725</v>
      </c>
      <c r="C69" s="191"/>
      <c r="D69" s="191"/>
      <c r="E69" s="191"/>
      <c r="F69" s="255"/>
      <c r="G69" s="177"/>
      <c r="H69" s="251"/>
    </row>
    <row r="70" spans="2:8" ht="15.75">
      <c r="B70" s="184"/>
      <c r="C70" s="191"/>
      <c r="D70" s="191"/>
      <c r="E70" s="247"/>
      <c r="F70" s="185"/>
      <c r="G70" s="177"/>
      <c r="H70" s="251"/>
    </row>
    <row r="71" spans="2:8" ht="19.5">
      <c r="B71" s="184" t="s">
        <v>726</v>
      </c>
      <c r="C71" s="191"/>
      <c r="D71" s="191"/>
      <c r="E71" s="255"/>
      <c r="F71" s="201"/>
      <c r="G71" s="177"/>
      <c r="H71" s="251"/>
    </row>
    <row r="72" spans="2:8" ht="19.5">
      <c r="B72" s="184"/>
      <c r="C72" s="191"/>
      <c r="D72" s="191"/>
      <c r="F72" s="201"/>
      <c r="G72" s="177"/>
      <c r="H72" s="251"/>
    </row>
    <row r="73" spans="2:8" ht="15.75">
      <c r="B73" s="184" t="s">
        <v>733</v>
      </c>
      <c r="C73" s="191"/>
      <c r="D73" s="191"/>
      <c r="E73" s="261"/>
      <c r="F73" s="185"/>
      <c r="G73" s="177"/>
      <c r="H73" s="251"/>
    </row>
    <row r="74" spans="2:8" ht="15.75">
      <c r="B74" s="184"/>
      <c r="C74" s="191"/>
      <c r="D74" s="191"/>
      <c r="F74" s="185"/>
      <c r="G74" s="177"/>
      <c r="H74" s="251"/>
    </row>
    <row r="75" spans="2:8" ht="15.75">
      <c r="B75" s="184" t="s">
        <v>736</v>
      </c>
      <c r="C75" s="191"/>
      <c r="D75" s="191"/>
      <c r="E75" s="191"/>
      <c r="F75" s="185"/>
      <c r="G75" s="177"/>
      <c r="H75" s="251"/>
    </row>
    <row r="76" spans="2:8" ht="15.75">
      <c r="B76" s="184"/>
      <c r="C76" s="191"/>
      <c r="D76" s="191"/>
      <c r="E76" s="191"/>
      <c r="F76" s="185"/>
      <c r="G76" s="177"/>
      <c r="H76" s="251"/>
    </row>
    <row r="77" spans="2:8" ht="15.75">
      <c r="B77" s="184" t="s">
        <v>727</v>
      </c>
      <c r="C77" s="191"/>
      <c r="D77" s="191"/>
      <c r="E77" s="191"/>
      <c r="F77" s="185"/>
      <c r="G77" s="177"/>
      <c r="H77" s="251"/>
    </row>
    <row r="78" spans="2:8" ht="15.75">
      <c r="B78" s="184"/>
      <c r="C78" s="191"/>
      <c r="D78" s="191"/>
      <c r="E78" s="191"/>
      <c r="F78" s="185"/>
      <c r="G78" s="177"/>
      <c r="H78" s="251"/>
    </row>
    <row r="79" spans="2:8" ht="15.75">
      <c r="B79" s="184" t="s">
        <v>686</v>
      </c>
      <c r="C79" s="191"/>
      <c r="D79" s="191"/>
      <c r="E79" s="191"/>
      <c r="F79" s="185"/>
      <c r="G79" s="177"/>
      <c r="H79" s="251"/>
    </row>
    <row r="80" spans="2:8" ht="15.75" thickBot="1">
      <c r="B80" s="256"/>
      <c r="C80" s="257"/>
      <c r="D80" s="257"/>
      <c r="E80" s="258"/>
      <c r="F80" s="259"/>
      <c r="G80" s="258"/>
      <c r="H80" s="260"/>
    </row>
    <row r="81" spans="2:11">
      <c r="B81" s="349"/>
      <c r="C81" s="349"/>
      <c r="D81" s="349"/>
      <c r="E81" s="350"/>
      <c r="F81" s="351"/>
      <c r="G81" s="350"/>
      <c r="H81" s="352"/>
    </row>
    <row r="82" spans="2:11">
      <c r="B82" s="475" t="s">
        <v>759</v>
      </c>
      <c r="C82" s="475"/>
      <c r="D82" s="475"/>
      <c r="E82" s="475"/>
      <c r="F82" s="475"/>
      <c r="G82" s="475"/>
      <c r="H82" s="475"/>
      <c r="I82" s="475"/>
      <c r="J82" s="475"/>
      <c r="K82" s="475"/>
    </row>
    <row r="83" spans="2:11" ht="15" customHeight="1">
      <c r="B83" s="476" t="s">
        <v>760</v>
      </c>
      <c r="C83" s="447" t="s">
        <v>761</v>
      </c>
      <c r="D83" s="447"/>
      <c r="E83" s="359" t="s">
        <v>762</v>
      </c>
      <c r="F83" s="443" t="s">
        <v>763</v>
      </c>
      <c r="G83" s="444"/>
      <c r="H83" s="443" t="s">
        <v>764</v>
      </c>
      <c r="I83" s="477"/>
      <c r="J83" s="477"/>
      <c r="K83" s="444"/>
    </row>
    <row r="84" spans="2:11" ht="26.25">
      <c r="B84" s="476"/>
      <c r="C84" s="359" t="s">
        <v>512</v>
      </c>
      <c r="D84" s="359" t="s">
        <v>511</v>
      </c>
      <c r="E84" s="359" t="s">
        <v>765</v>
      </c>
      <c r="F84" s="443" t="s">
        <v>766</v>
      </c>
      <c r="G84" s="444"/>
      <c r="H84" s="359" t="s">
        <v>512</v>
      </c>
      <c r="I84" s="359" t="s">
        <v>511</v>
      </c>
      <c r="J84" s="359" t="s">
        <v>765</v>
      </c>
      <c r="K84" s="359" t="s">
        <v>766</v>
      </c>
    </row>
    <row r="85" spans="2:11">
      <c r="B85" s="365" t="s">
        <v>793</v>
      </c>
      <c r="C85" s="361">
        <v>0.23856364483722658</v>
      </c>
      <c r="D85" s="360">
        <v>0.2543769003709333</v>
      </c>
      <c r="E85" s="360">
        <v>0.19281894569637092</v>
      </c>
      <c r="F85" s="478">
        <v>0.17779179841894743</v>
      </c>
      <c r="G85" s="479"/>
      <c r="H85" s="362">
        <v>20504.5</v>
      </c>
      <c r="I85" s="362">
        <v>21396.400000000001</v>
      </c>
      <c r="J85" s="362">
        <v>18071.604153654538</v>
      </c>
      <c r="K85" s="362">
        <v>17318.794339075146</v>
      </c>
    </row>
    <row r="86" spans="2:11">
      <c r="B86" s="367" t="s">
        <v>768</v>
      </c>
      <c r="C86" s="361">
        <v>0.12760598544882606</v>
      </c>
      <c r="D86" s="360">
        <v>0.143012826334318</v>
      </c>
      <c r="E86" s="360">
        <v>0.10204813491246778</v>
      </c>
      <c r="F86" s="478">
        <v>0.11931290069610268</v>
      </c>
      <c r="G86" s="479"/>
      <c r="H86" s="362">
        <v>11276.059854488261</v>
      </c>
      <c r="I86" s="362">
        <v>11430.12826334318</v>
      </c>
      <c r="J86" s="362">
        <v>11020.481349124679</v>
      </c>
      <c r="K86" s="362">
        <v>11193.129006961026</v>
      </c>
    </row>
    <row r="87" spans="2:11">
      <c r="B87" s="367" t="s">
        <v>769</v>
      </c>
      <c r="C87" s="376">
        <v>0.24014908084674902</v>
      </c>
      <c r="D87" s="360">
        <v>0.25612515139969649</v>
      </c>
      <c r="E87" s="360">
        <v>0.18828941816127731</v>
      </c>
      <c r="F87" s="478">
        <v>0.17224616227246559</v>
      </c>
      <c r="G87" s="479"/>
      <c r="H87" s="362">
        <v>19095.624802100989</v>
      </c>
      <c r="I87" s="362">
        <v>19844.555741049899</v>
      </c>
      <c r="J87" s="362">
        <v>16794.892248826694</v>
      </c>
      <c r="K87" s="362">
        <v>16122.583844675666</v>
      </c>
    </row>
    <row r="88" spans="2:11" ht="15.75" thickBot="1">
      <c r="B88" s="368" t="s">
        <v>770</v>
      </c>
      <c r="C88" s="383" t="s">
        <v>794</v>
      </c>
      <c r="D88" s="383" t="s">
        <v>794</v>
      </c>
      <c r="E88" s="383" t="s">
        <v>794</v>
      </c>
      <c r="F88" s="480" t="s">
        <v>794</v>
      </c>
      <c r="G88" s="481"/>
      <c r="H88" s="383" t="s">
        <v>794</v>
      </c>
      <c r="I88" s="383" t="s">
        <v>794</v>
      </c>
      <c r="J88" s="383" t="s">
        <v>794</v>
      </c>
      <c r="K88" s="383" t="s">
        <v>794</v>
      </c>
    </row>
    <row r="89" spans="2:11">
      <c r="B89" s="338"/>
      <c r="C89" s="339"/>
      <c r="D89" s="339"/>
      <c r="E89" s="339"/>
      <c r="F89" s="339"/>
      <c r="G89" s="339"/>
      <c r="H89" s="340"/>
      <c r="I89" s="340"/>
      <c r="J89" s="340"/>
      <c r="K89" s="340"/>
    </row>
    <row r="90" spans="2:11" ht="15.75" thickBot="1">
      <c r="B90" s="337"/>
      <c r="C90" s="337"/>
      <c r="D90" s="337"/>
      <c r="E90" s="337"/>
      <c r="F90" s="337"/>
      <c r="G90" s="337"/>
      <c r="H90" s="337"/>
      <c r="I90" s="337"/>
      <c r="J90" s="337"/>
      <c r="K90" s="337"/>
    </row>
    <row r="91" spans="2:11">
      <c r="B91" s="436" t="s">
        <v>795</v>
      </c>
      <c r="C91" s="437"/>
      <c r="D91" s="437"/>
      <c r="E91" s="437"/>
      <c r="F91" s="438"/>
      <c r="G91" s="341"/>
      <c r="H91" s="337"/>
      <c r="I91" s="337"/>
      <c r="J91" s="337"/>
      <c r="K91" s="337"/>
    </row>
    <row r="92" spans="2:11" ht="51">
      <c r="B92" s="424" t="s">
        <v>825</v>
      </c>
      <c r="C92" s="409" t="s">
        <v>796</v>
      </c>
      <c r="D92" s="409" t="s">
        <v>768</v>
      </c>
      <c r="E92" s="409" t="s">
        <v>769</v>
      </c>
      <c r="F92" s="410" t="s">
        <v>770</v>
      </c>
      <c r="G92" s="342"/>
      <c r="H92" s="342"/>
      <c r="I92" s="337"/>
      <c r="J92" s="337"/>
      <c r="K92" s="337"/>
    </row>
    <row r="93" spans="2:11">
      <c r="B93" s="379" t="s">
        <v>773</v>
      </c>
      <c r="C93" s="375">
        <v>410000</v>
      </c>
      <c r="D93" s="375">
        <v>120000</v>
      </c>
      <c r="E93" s="375">
        <v>360000</v>
      </c>
      <c r="F93" s="381" t="s">
        <v>794</v>
      </c>
      <c r="G93" s="344"/>
      <c r="H93" s="337"/>
      <c r="I93" s="337"/>
      <c r="J93" s="337"/>
      <c r="K93" s="337"/>
    </row>
    <row r="94" spans="2:11">
      <c r="B94" s="379" t="s">
        <v>774</v>
      </c>
      <c r="C94" s="375">
        <v>625140.08860007301</v>
      </c>
      <c r="D94" s="375">
        <v>131753.83268945801</v>
      </c>
      <c r="E94" s="375">
        <v>524656.20252187795</v>
      </c>
      <c r="F94" s="381" t="s">
        <v>794</v>
      </c>
      <c r="G94" s="344"/>
      <c r="H94" s="337"/>
      <c r="I94" s="337"/>
      <c r="J94" s="337"/>
      <c r="K94" s="337"/>
    </row>
    <row r="95" spans="2:11">
      <c r="B95" s="379" t="s">
        <v>775</v>
      </c>
      <c r="C95" s="376">
        <v>0.25530000000000003</v>
      </c>
      <c r="D95" s="376">
        <v>0.187</v>
      </c>
      <c r="E95" s="376">
        <v>0.26090000000000002</v>
      </c>
      <c r="F95" s="381" t="s">
        <v>794</v>
      </c>
      <c r="G95" s="344"/>
      <c r="H95" s="337"/>
      <c r="I95" s="337"/>
      <c r="J95" s="337"/>
      <c r="K95" s="337"/>
    </row>
    <row r="96" spans="2:11">
      <c r="B96" s="379" t="s">
        <v>776</v>
      </c>
      <c r="C96" s="376">
        <v>0.22500000000000001</v>
      </c>
      <c r="D96" s="376">
        <v>0.17369999999999999</v>
      </c>
      <c r="E96" s="376">
        <v>0.23400000000000001</v>
      </c>
      <c r="F96" s="381" t="s">
        <v>794</v>
      </c>
      <c r="G96" s="344"/>
      <c r="H96" s="337"/>
      <c r="I96" s="337"/>
      <c r="J96" s="337"/>
      <c r="K96" s="337"/>
    </row>
    <row r="97" spans="2:11" ht="15.75" thickBot="1">
      <c r="B97" s="382" t="s">
        <v>777</v>
      </c>
      <c r="C97" s="383">
        <v>0.21379999999999999</v>
      </c>
      <c r="D97" s="383">
        <v>0.1966</v>
      </c>
      <c r="E97" s="383">
        <v>0.22409999999999999</v>
      </c>
      <c r="F97" s="384" t="s">
        <v>794</v>
      </c>
      <c r="G97" s="344"/>
      <c r="H97" s="337"/>
      <c r="I97" s="337"/>
      <c r="J97" s="337"/>
      <c r="K97" s="337"/>
    </row>
    <row r="98" spans="2:11" ht="15.75" thickBot="1">
      <c r="B98" s="337"/>
      <c r="C98" s="337"/>
      <c r="D98" s="337"/>
      <c r="E98" s="337"/>
      <c r="F98" s="337"/>
      <c r="G98" s="337"/>
      <c r="H98" s="337"/>
      <c r="I98" s="337"/>
      <c r="J98" s="337"/>
      <c r="K98" s="337"/>
    </row>
    <row r="99" spans="2:11">
      <c r="B99" s="436" t="s">
        <v>797</v>
      </c>
      <c r="C99" s="437"/>
      <c r="D99" s="437"/>
      <c r="E99" s="437"/>
      <c r="F99" s="438"/>
      <c r="G99" s="341"/>
      <c r="H99" s="337"/>
      <c r="I99" s="337"/>
      <c r="J99" s="337"/>
      <c r="K99" s="337"/>
    </row>
    <row r="100" spans="2:11" ht="51">
      <c r="B100" s="423" t="s">
        <v>825</v>
      </c>
      <c r="C100" s="407" t="s">
        <v>796</v>
      </c>
      <c r="D100" s="407" t="s">
        <v>768</v>
      </c>
      <c r="E100" s="407" t="s">
        <v>769</v>
      </c>
      <c r="F100" s="408" t="s">
        <v>770</v>
      </c>
      <c r="G100" s="342"/>
      <c r="H100" s="337"/>
      <c r="I100" s="337"/>
      <c r="J100" s="337"/>
      <c r="K100" s="337"/>
    </row>
    <row r="101" spans="2:11">
      <c r="B101" s="413" t="s">
        <v>773</v>
      </c>
      <c r="C101" s="411">
        <v>410000</v>
      </c>
      <c r="D101" s="411">
        <v>120000</v>
      </c>
      <c r="E101" s="411">
        <v>360000</v>
      </c>
      <c r="F101" s="414" t="s">
        <v>794</v>
      </c>
      <c r="G101" s="344"/>
      <c r="H101" s="337"/>
      <c r="I101" s="337"/>
      <c r="J101" s="337"/>
      <c r="K101" s="337"/>
    </row>
    <row r="102" spans="2:11">
      <c r="B102" s="413" t="s">
        <v>774</v>
      </c>
      <c r="C102" s="411">
        <v>641495.55725595006</v>
      </c>
      <c r="D102" s="411">
        <v>132741.00239209301</v>
      </c>
      <c r="E102" s="411">
        <v>536780.65108650597</v>
      </c>
      <c r="F102" s="414" t="s">
        <v>794</v>
      </c>
      <c r="G102" s="344"/>
      <c r="H102" s="337"/>
      <c r="I102" s="337"/>
      <c r="J102" s="337"/>
      <c r="K102" s="337"/>
    </row>
    <row r="103" spans="2:11">
      <c r="B103" s="413" t="s">
        <v>775</v>
      </c>
      <c r="C103" s="412">
        <v>0.27189999999999998</v>
      </c>
      <c r="D103" s="412">
        <v>0.2031</v>
      </c>
      <c r="E103" s="412">
        <v>0.27779999999999999</v>
      </c>
      <c r="F103" s="414" t="s">
        <v>794</v>
      </c>
      <c r="G103" s="344"/>
      <c r="H103" s="337"/>
      <c r="I103" s="337"/>
      <c r="J103" s="337"/>
      <c r="K103" s="337"/>
    </row>
    <row r="104" spans="2:11">
      <c r="B104" s="413" t="s">
        <v>776</v>
      </c>
      <c r="C104" s="412">
        <v>0.22500000000000001</v>
      </c>
      <c r="D104" s="412">
        <v>0.17369999999999999</v>
      </c>
      <c r="E104" s="412">
        <v>0.23400000000000001</v>
      </c>
      <c r="F104" s="414" t="s">
        <v>794</v>
      </c>
      <c r="G104" s="344"/>
      <c r="H104" s="337"/>
      <c r="I104" s="337"/>
      <c r="J104" s="337"/>
      <c r="K104" s="337"/>
    </row>
    <row r="105" spans="2:11" ht="15.75" thickBot="1">
      <c r="B105" s="415" t="s">
        <v>777</v>
      </c>
      <c r="C105" s="416">
        <v>0.21379999999999999</v>
      </c>
      <c r="D105" s="416">
        <v>0.1966</v>
      </c>
      <c r="E105" s="416">
        <v>0.22409999999999999</v>
      </c>
      <c r="F105" s="417" t="s">
        <v>794</v>
      </c>
      <c r="G105" s="344"/>
      <c r="H105" s="337"/>
      <c r="I105" s="337"/>
      <c r="J105" s="337"/>
      <c r="K105" s="337"/>
    </row>
    <row r="106" spans="2:11" ht="15.75" thickBot="1">
      <c r="B106" s="348"/>
      <c r="C106" s="344"/>
      <c r="D106" s="344"/>
      <c r="E106" s="344"/>
      <c r="F106" s="344"/>
      <c r="G106" s="344"/>
      <c r="H106" s="337"/>
      <c r="I106" s="337"/>
      <c r="J106" s="337"/>
      <c r="K106" s="337"/>
    </row>
    <row r="107" spans="2:11">
      <c r="B107" s="482" t="s">
        <v>779</v>
      </c>
      <c r="C107" s="483"/>
      <c r="D107" s="344"/>
      <c r="E107" s="344"/>
      <c r="F107" s="344"/>
      <c r="G107" s="344"/>
      <c r="H107" s="337"/>
      <c r="I107" s="337"/>
      <c r="J107" s="337"/>
      <c r="K107" s="337"/>
    </row>
    <row r="108" spans="2:11">
      <c r="B108" s="387" t="s">
        <v>780</v>
      </c>
      <c r="C108" s="388">
        <v>0.18373256537194935</v>
      </c>
      <c r="D108" s="344"/>
      <c r="E108" s="344"/>
      <c r="F108" s="344"/>
      <c r="G108" s="344"/>
      <c r="H108" s="337"/>
      <c r="I108" s="337"/>
      <c r="J108" s="337"/>
      <c r="K108" s="337"/>
    </row>
    <row r="109" spans="2:11">
      <c r="B109" s="387" t="s">
        <v>781</v>
      </c>
      <c r="C109" s="388">
        <v>0.22659709474935733</v>
      </c>
      <c r="D109" s="344"/>
      <c r="E109" s="344"/>
      <c r="F109" s="344"/>
      <c r="G109" s="344"/>
      <c r="H109" s="337"/>
      <c r="I109" s="337"/>
      <c r="J109" s="337"/>
      <c r="K109" s="337"/>
    </row>
    <row r="110" spans="2:11">
      <c r="B110" s="387" t="s">
        <v>782</v>
      </c>
      <c r="C110" s="389">
        <v>0.95985115432706558</v>
      </c>
      <c r="D110" s="344"/>
      <c r="E110" s="344"/>
      <c r="F110" s="344"/>
      <c r="G110" s="344"/>
      <c r="H110" s="337"/>
      <c r="I110" s="337"/>
      <c r="J110" s="337"/>
      <c r="K110" s="337"/>
    </row>
    <row r="111" spans="2:11">
      <c r="B111" s="387" t="s">
        <v>783</v>
      </c>
      <c r="C111" s="389">
        <v>0.73295045107630774</v>
      </c>
      <c r="D111" s="344"/>
      <c r="E111" s="344"/>
      <c r="F111" s="344"/>
      <c r="G111" s="344"/>
      <c r="H111" s="337"/>
      <c r="I111" s="337"/>
      <c r="J111" s="337"/>
      <c r="K111" s="337"/>
    </row>
    <row r="112" spans="2:11">
      <c r="B112" s="387" t="s">
        <v>784</v>
      </c>
      <c r="C112" s="389">
        <v>0.24061096449393979</v>
      </c>
      <c r="D112" s="344"/>
      <c r="E112" s="344"/>
      <c r="F112" s="344"/>
      <c r="G112" s="344"/>
      <c r="H112" s="337"/>
      <c r="I112" s="337"/>
      <c r="J112" s="337"/>
      <c r="K112" s="337"/>
    </row>
    <row r="113" spans="2:11">
      <c r="B113" s="387" t="s">
        <v>785</v>
      </c>
      <c r="C113" s="390">
        <v>-3.9468095626697841E-2</v>
      </c>
      <c r="D113" s="344"/>
      <c r="E113" s="344"/>
      <c r="F113" s="344"/>
      <c r="G113" s="344"/>
      <c r="H113" s="337"/>
      <c r="I113" s="337"/>
      <c r="J113" s="337"/>
      <c r="K113" s="337"/>
    </row>
    <row r="114" spans="2:11">
      <c r="B114" s="391" t="s">
        <v>786</v>
      </c>
      <c r="C114" s="392">
        <v>0.34704550661096101</v>
      </c>
      <c r="D114" s="344"/>
      <c r="E114" s="344"/>
      <c r="F114" s="344"/>
      <c r="G114" s="344"/>
      <c r="H114" s="337"/>
      <c r="I114" s="337"/>
      <c r="J114" s="337"/>
      <c r="K114" s="337"/>
    </row>
    <row r="115" spans="2:11" ht="15.75" thickBot="1">
      <c r="B115" s="382" t="s">
        <v>787</v>
      </c>
      <c r="C115" s="393">
        <v>5.8600000000000006E-2</v>
      </c>
      <c r="D115" s="337"/>
      <c r="E115" s="337"/>
      <c r="F115" s="337"/>
      <c r="G115" s="337"/>
      <c r="H115" s="337"/>
      <c r="I115" s="337"/>
      <c r="J115" s="337"/>
      <c r="K115" s="337"/>
    </row>
    <row r="116" spans="2:11"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</row>
    <row r="117" spans="2:11">
      <c r="B117" s="359" t="s">
        <v>790</v>
      </c>
      <c r="C117" s="337"/>
      <c r="D117" s="337"/>
      <c r="E117" s="337"/>
      <c r="F117" s="337"/>
      <c r="G117" s="337"/>
      <c r="H117" s="337"/>
      <c r="I117" s="337"/>
      <c r="J117" s="337"/>
      <c r="K117" s="337"/>
    </row>
    <row r="118" spans="2:11">
      <c r="B118" s="374" t="s">
        <v>798</v>
      </c>
      <c r="C118" s="341"/>
      <c r="D118" s="337"/>
      <c r="E118" s="337"/>
      <c r="F118" s="337"/>
      <c r="G118" s="337"/>
      <c r="H118" s="337"/>
      <c r="I118" s="337"/>
      <c r="J118" s="337"/>
      <c r="K118" s="337"/>
    </row>
    <row r="119" spans="2:11">
      <c r="B119" s="374" t="s">
        <v>799</v>
      </c>
      <c r="C119" s="341"/>
      <c r="D119" s="337"/>
      <c r="E119" s="337"/>
      <c r="F119" s="337"/>
      <c r="G119" s="337"/>
      <c r="H119" s="337"/>
      <c r="I119" s="337"/>
      <c r="J119" s="337"/>
      <c r="K119" s="337"/>
    </row>
    <row r="120" spans="2:11" ht="15.75" thickBot="1"/>
    <row r="121" spans="2:11">
      <c r="B121" s="308"/>
      <c r="C121" s="306"/>
      <c r="D121" s="306"/>
      <c r="E121" s="309" t="s">
        <v>755</v>
      </c>
      <c r="F121" s="307"/>
    </row>
    <row r="122" spans="2:11">
      <c r="B122" s="310" t="s">
        <v>743</v>
      </c>
      <c r="C122" s="311"/>
      <c r="D122" s="311"/>
      <c r="E122" s="312"/>
      <c r="F122" s="278"/>
    </row>
    <row r="123" spans="2:11">
      <c r="B123" s="313" t="s">
        <v>744</v>
      </c>
      <c r="C123" s="311"/>
      <c r="D123" s="311"/>
      <c r="E123" s="312"/>
      <c r="F123" s="278"/>
    </row>
    <row r="124" spans="2:11">
      <c r="B124" s="314" t="s">
        <v>753</v>
      </c>
      <c r="C124" s="311"/>
      <c r="D124" s="311"/>
      <c r="E124" s="312"/>
      <c r="F124" s="278"/>
    </row>
    <row r="125" spans="2:11">
      <c r="B125" s="314" t="s">
        <v>754</v>
      </c>
      <c r="C125" s="311"/>
      <c r="D125" s="311"/>
      <c r="E125" s="312"/>
      <c r="F125" s="278"/>
    </row>
    <row r="126" spans="2:11">
      <c r="B126" s="315"/>
      <c r="C126" s="311"/>
      <c r="D126" s="311"/>
      <c r="E126" s="312"/>
      <c r="F126" s="278"/>
    </row>
    <row r="127" spans="2:11" ht="15.75" thickBot="1">
      <c r="B127" s="316" t="s">
        <v>746</v>
      </c>
      <c r="C127" s="317"/>
      <c r="D127" s="317"/>
      <c r="E127" s="318"/>
      <c r="F127" s="276"/>
    </row>
    <row r="128" spans="2:11" ht="15.75" thickBot="1"/>
    <row r="129" spans="2:2">
      <c r="B129" s="321" t="s">
        <v>747</v>
      </c>
    </row>
    <row r="130" spans="2:2">
      <c r="B130" s="322" t="s">
        <v>748</v>
      </c>
    </row>
    <row r="131" spans="2:2">
      <c r="B131" s="319"/>
    </row>
    <row r="132" spans="2:2">
      <c r="B132" s="319"/>
    </row>
    <row r="133" spans="2:2">
      <c r="B133" s="319"/>
    </row>
    <row r="134" spans="2:2">
      <c r="B134" s="319"/>
    </row>
    <row r="135" spans="2:2">
      <c r="B135" s="319"/>
    </row>
    <row r="136" spans="2:2">
      <c r="B136" s="319"/>
    </row>
    <row r="137" spans="2:2">
      <c r="B137" s="319"/>
    </row>
    <row r="138" spans="2:2">
      <c r="B138" s="319"/>
    </row>
    <row r="139" spans="2:2" ht="15.75" thickBot="1">
      <c r="B139" s="320"/>
    </row>
  </sheetData>
  <mergeCells count="17">
    <mergeCell ref="F87:G87"/>
    <mergeCell ref="F88:G88"/>
    <mergeCell ref="B107:C107"/>
    <mergeCell ref="B46:D46"/>
    <mergeCell ref="B50:B51"/>
    <mergeCell ref="C50:C51"/>
    <mergeCell ref="B91:F91"/>
    <mergeCell ref="B99:F99"/>
    <mergeCell ref="F85:G85"/>
    <mergeCell ref="F86:G86"/>
    <mergeCell ref="B1:E1"/>
    <mergeCell ref="B82:K82"/>
    <mergeCell ref="B83:B84"/>
    <mergeCell ref="C83:D83"/>
    <mergeCell ref="H83:K83"/>
    <mergeCell ref="F83:G83"/>
    <mergeCell ref="F84:G84"/>
  </mergeCells>
  <pageMargins left="0" right="0" top="0" bottom="0" header="0" footer="0"/>
  <pageSetup orientation="landscape" r:id="rId1"/>
  <headerFooter>
    <oddFooter>&amp;C&amp;1#&amp;"Calibri"&amp;10&amp;K000000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J274"/>
  <sheetViews>
    <sheetView topLeftCell="A220" zoomScaleNormal="100" workbookViewId="0">
      <selection activeCell="B235" sqref="B235"/>
    </sheetView>
  </sheetViews>
  <sheetFormatPr defaultRowHeight="15"/>
  <cols>
    <col min="1" max="1" width="3.28515625" customWidth="1"/>
    <col min="2" max="2" width="69.140625" customWidth="1"/>
    <col min="3" max="4" width="21" bestFit="1" customWidth="1"/>
    <col min="5" max="5" width="13.42578125" bestFit="1" customWidth="1"/>
    <col min="6" max="6" width="17.85546875" bestFit="1" customWidth="1"/>
    <col min="7" max="7" width="8.140625" bestFit="1" customWidth="1"/>
    <col min="8" max="8" width="8.85546875" customWidth="1"/>
    <col min="9" max="9" width="11.7109375" bestFit="1" customWidth="1"/>
    <col min="10" max="10" width="10.85546875" customWidth="1"/>
  </cols>
  <sheetData>
    <row r="1" spans="1:10" ht="15.95" customHeight="1">
      <c r="A1" s="3"/>
      <c r="B1" s="448" t="s">
        <v>740</v>
      </c>
      <c r="C1" s="448"/>
      <c r="D1" s="448"/>
      <c r="E1" s="448"/>
      <c r="F1" s="448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 t="s">
        <v>7</v>
      </c>
      <c r="B3" s="7" t="s">
        <v>8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9</v>
      </c>
      <c r="C4" s="9" t="s">
        <v>10</v>
      </c>
      <c r="D4" s="10" t="s">
        <v>174</v>
      </c>
      <c r="E4" s="10" t="s">
        <v>11</v>
      </c>
      <c r="F4" s="10" t="s">
        <v>12</v>
      </c>
      <c r="G4" s="10" t="s">
        <v>13</v>
      </c>
      <c r="H4" s="10" t="s">
        <v>14</v>
      </c>
      <c r="I4" s="11" t="s">
        <v>15</v>
      </c>
      <c r="J4" s="12" t="s">
        <v>16</v>
      </c>
    </row>
    <row r="5" spans="1:10" ht="12.95" customHeight="1">
      <c r="A5" s="3"/>
      <c r="B5" s="13" t="s">
        <v>17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18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 t="s">
        <v>272</v>
      </c>
      <c r="B7" s="18" t="s">
        <v>273</v>
      </c>
      <c r="C7" s="14" t="s">
        <v>274</v>
      </c>
      <c r="D7" s="14" t="s">
        <v>22</v>
      </c>
      <c r="E7" s="19">
        <v>9976423</v>
      </c>
      <c r="F7" s="20">
        <v>3272.27</v>
      </c>
      <c r="G7" s="21">
        <v>2.9499999999999998E-2</v>
      </c>
      <c r="H7" s="22"/>
      <c r="I7" s="23"/>
      <c r="J7" s="3"/>
    </row>
    <row r="8" spans="1:10" ht="12.95" customHeight="1">
      <c r="A8" s="17" t="s">
        <v>41</v>
      </c>
      <c r="B8" s="18" t="s">
        <v>42</v>
      </c>
      <c r="C8" s="14" t="s">
        <v>43</v>
      </c>
      <c r="D8" s="14" t="s">
        <v>44</v>
      </c>
      <c r="E8" s="19">
        <v>1043670</v>
      </c>
      <c r="F8" s="20">
        <v>2337.8200000000002</v>
      </c>
      <c r="G8" s="21">
        <v>2.1100000000000001E-2</v>
      </c>
      <c r="H8" s="22"/>
      <c r="I8" s="23"/>
      <c r="J8" s="3"/>
    </row>
    <row r="9" spans="1:10" ht="12.95" customHeight="1">
      <c r="A9" s="17" t="s">
        <v>275</v>
      </c>
      <c r="B9" s="18" t="s">
        <v>276</v>
      </c>
      <c r="C9" s="14" t="s">
        <v>277</v>
      </c>
      <c r="D9" s="14" t="s">
        <v>278</v>
      </c>
      <c r="E9" s="19">
        <v>1089812</v>
      </c>
      <c r="F9" s="20">
        <v>2317.4899999999998</v>
      </c>
      <c r="G9" s="21">
        <v>2.0899999999999998E-2</v>
      </c>
      <c r="H9" s="22"/>
      <c r="I9" s="23"/>
      <c r="J9" s="3"/>
    </row>
    <row r="10" spans="1:10" ht="12.95" customHeight="1">
      <c r="A10" s="17" t="s">
        <v>279</v>
      </c>
      <c r="B10" s="18" t="s">
        <v>280</v>
      </c>
      <c r="C10" s="14" t="s">
        <v>281</v>
      </c>
      <c r="D10" s="14" t="s">
        <v>52</v>
      </c>
      <c r="E10" s="19">
        <v>61439</v>
      </c>
      <c r="F10" s="20">
        <v>2304.39</v>
      </c>
      <c r="G10" s="21">
        <v>2.0799999999999999E-2</v>
      </c>
      <c r="H10" s="22"/>
      <c r="I10" s="23"/>
      <c r="J10" s="3"/>
    </row>
    <row r="11" spans="1:10" ht="12.95" customHeight="1">
      <c r="A11" s="17" t="s">
        <v>45</v>
      </c>
      <c r="B11" s="18" t="s">
        <v>46</v>
      </c>
      <c r="C11" s="14" t="s">
        <v>47</v>
      </c>
      <c r="D11" s="14" t="s">
        <v>48</v>
      </c>
      <c r="E11" s="19">
        <v>1008630</v>
      </c>
      <c r="F11" s="20">
        <v>2292.11</v>
      </c>
      <c r="G11" s="21">
        <v>2.06E-2</v>
      </c>
      <c r="H11" s="22"/>
      <c r="I11" s="23"/>
      <c r="J11" s="3"/>
    </row>
    <row r="12" spans="1:10" ht="12.95" customHeight="1">
      <c r="A12" s="17" t="s">
        <v>26</v>
      </c>
      <c r="B12" s="18" t="s">
        <v>27</v>
      </c>
      <c r="C12" s="14" t="s">
        <v>28</v>
      </c>
      <c r="D12" s="14" t="s">
        <v>29</v>
      </c>
      <c r="E12" s="19">
        <v>626420</v>
      </c>
      <c r="F12" s="20">
        <v>2129.83</v>
      </c>
      <c r="G12" s="21">
        <v>1.9199999999999998E-2</v>
      </c>
      <c r="H12" s="22"/>
      <c r="I12" s="23"/>
      <c r="J12" s="3"/>
    </row>
    <row r="13" spans="1:10" ht="12.95" customHeight="1">
      <c r="A13" s="3"/>
      <c r="B13" s="13" t="s">
        <v>102</v>
      </c>
      <c r="C13" s="14"/>
      <c r="D13" s="14"/>
      <c r="E13" s="14"/>
      <c r="F13" s="24">
        <v>14653.91</v>
      </c>
      <c r="G13" s="25">
        <v>0.1321</v>
      </c>
      <c r="H13" s="26"/>
      <c r="I13" s="27"/>
      <c r="J13" s="3"/>
    </row>
    <row r="14" spans="1:10" ht="12.95" customHeight="1">
      <c r="A14" s="3"/>
      <c r="B14" s="28" t="s">
        <v>103</v>
      </c>
      <c r="C14" s="2"/>
      <c r="D14" s="2"/>
      <c r="E14" s="2"/>
      <c r="F14" s="26" t="s">
        <v>196</v>
      </c>
      <c r="G14" s="26" t="s">
        <v>196</v>
      </c>
      <c r="H14" s="26"/>
      <c r="I14" s="27"/>
      <c r="J14" s="3"/>
    </row>
    <row r="15" spans="1:10" ht="12.95" customHeight="1">
      <c r="A15" s="3"/>
      <c r="B15" s="28" t="s">
        <v>102</v>
      </c>
      <c r="C15" s="2"/>
      <c r="D15" s="2"/>
      <c r="E15" s="2"/>
      <c r="F15" s="26" t="s">
        <v>196</v>
      </c>
      <c r="G15" s="26" t="s">
        <v>196</v>
      </c>
      <c r="H15" s="26"/>
      <c r="I15" s="27"/>
      <c r="J15" s="3"/>
    </row>
    <row r="16" spans="1:10" ht="12.95" customHeight="1">
      <c r="A16" s="41"/>
      <c r="B16" s="57" t="s">
        <v>487</v>
      </c>
      <c r="C16" s="58"/>
      <c r="D16" s="59"/>
      <c r="E16" s="58"/>
      <c r="F16" s="63"/>
      <c r="G16" s="55"/>
      <c r="H16" s="55"/>
      <c r="I16" s="56"/>
      <c r="J16" s="41"/>
    </row>
    <row r="17" spans="1:10" ht="12.95" customHeight="1">
      <c r="A17" s="41"/>
      <c r="B17" s="64" t="s">
        <v>488</v>
      </c>
      <c r="C17" s="58" t="s">
        <v>489</v>
      </c>
      <c r="D17" s="59" t="s">
        <v>490</v>
      </c>
      <c r="E17" s="65">
        <v>1255823</v>
      </c>
      <c r="F17" s="66">
        <v>3659.34</v>
      </c>
      <c r="G17" s="67">
        <v>3.3000000000000002E-2</v>
      </c>
      <c r="H17" s="55"/>
      <c r="I17" s="56"/>
      <c r="J17" s="41"/>
    </row>
    <row r="18" spans="1:10" ht="12.95" customHeight="1">
      <c r="A18" s="41"/>
      <c r="B18" s="64" t="s">
        <v>491</v>
      </c>
      <c r="C18" s="58" t="s">
        <v>492</v>
      </c>
      <c r="D18" s="59" t="s">
        <v>490</v>
      </c>
      <c r="E18" s="65">
        <v>823865</v>
      </c>
      <c r="F18" s="66">
        <v>2825.12</v>
      </c>
      <c r="G18" s="67">
        <v>2.5399999999999999E-2</v>
      </c>
      <c r="H18" s="55"/>
      <c r="I18" s="56"/>
      <c r="J18" s="41"/>
    </row>
    <row r="19" spans="1:10" ht="12.95" customHeight="1">
      <c r="A19" s="41"/>
      <c r="B19" s="64" t="s">
        <v>493</v>
      </c>
      <c r="C19" s="58" t="s">
        <v>494</v>
      </c>
      <c r="D19" s="59" t="s">
        <v>490</v>
      </c>
      <c r="E19" s="65">
        <v>493139</v>
      </c>
      <c r="F19" s="66">
        <v>1650.78</v>
      </c>
      <c r="G19" s="67">
        <v>1.49E-2</v>
      </c>
      <c r="H19" s="55"/>
      <c r="I19" s="56"/>
      <c r="J19" s="41"/>
    </row>
    <row r="20" spans="1:10" ht="12.95" customHeight="1">
      <c r="A20" s="41"/>
      <c r="B20" s="57" t="s">
        <v>102</v>
      </c>
      <c r="C20" s="58"/>
      <c r="D20" s="59"/>
      <c r="E20" s="58"/>
      <c r="F20" s="68">
        <f>SUM(F17:F19)</f>
        <v>8135.24</v>
      </c>
      <c r="G20" s="69">
        <f>SUM(G17:G19)</f>
        <v>7.3300000000000004E-2</v>
      </c>
      <c r="H20" s="55"/>
      <c r="I20" s="56"/>
      <c r="J20" s="41"/>
    </row>
    <row r="21" spans="1:10" ht="12.95" customHeight="1">
      <c r="A21" s="3"/>
      <c r="B21" s="28" t="s">
        <v>106</v>
      </c>
      <c r="C21" s="29"/>
      <c r="D21" s="2"/>
      <c r="E21" s="29"/>
      <c r="F21" s="24">
        <f>F13+F20</f>
        <v>22789.15</v>
      </c>
      <c r="G21" s="25">
        <f>G13+G20</f>
        <v>0.2054</v>
      </c>
      <c r="H21" s="26"/>
      <c r="I21" s="27"/>
      <c r="J21" s="3"/>
    </row>
    <row r="22" spans="1:10" ht="12.95" customHeight="1">
      <c r="A22" s="3"/>
      <c r="B22" s="13" t="s">
        <v>175</v>
      </c>
      <c r="C22" s="14"/>
      <c r="D22" s="14"/>
      <c r="E22" s="14"/>
      <c r="F22" s="14"/>
      <c r="G22" s="14"/>
      <c r="H22" s="15"/>
      <c r="I22" s="16"/>
      <c r="J22" s="3"/>
    </row>
    <row r="23" spans="1:10" ht="12.95" customHeight="1">
      <c r="A23" s="3"/>
      <c r="B23" s="13" t="s">
        <v>176</v>
      </c>
      <c r="C23" s="14"/>
      <c r="D23" s="14"/>
      <c r="E23" s="14"/>
      <c r="F23" s="3"/>
      <c r="G23" s="15"/>
      <c r="H23" s="15"/>
      <c r="I23" s="16"/>
      <c r="J23" s="3"/>
    </row>
    <row r="24" spans="1:10" ht="12.95" customHeight="1">
      <c r="A24" s="17" t="s">
        <v>282</v>
      </c>
      <c r="B24" s="18" t="s">
        <v>554</v>
      </c>
      <c r="C24" s="14" t="s">
        <v>283</v>
      </c>
      <c r="D24" s="14" t="s">
        <v>179</v>
      </c>
      <c r="E24" s="19">
        <v>3000000</v>
      </c>
      <c r="F24" s="20">
        <v>3085.31</v>
      </c>
      <c r="G24" s="21">
        <v>2.7799999999999998E-2</v>
      </c>
      <c r="H24" s="33">
        <v>7.4866000000000002E-2</v>
      </c>
      <c r="I24" s="23"/>
      <c r="J24" s="3"/>
    </row>
    <row r="25" spans="1:10" ht="12.95" customHeight="1">
      <c r="A25" s="17" t="s">
        <v>284</v>
      </c>
      <c r="B25" s="18" t="s">
        <v>555</v>
      </c>
      <c r="C25" s="14" t="s">
        <v>285</v>
      </c>
      <c r="D25" s="14" t="s">
        <v>179</v>
      </c>
      <c r="E25" s="19">
        <v>3000000</v>
      </c>
      <c r="F25" s="20">
        <v>3067.3</v>
      </c>
      <c r="G25" s="21">
        <v>2.76E-2</v>
      </c>
      <c r="H25" s="33">
        <v>7.4810000000000001E-2</v>
      </c>
      <c r="I25" s="23"/>
      <c r="J25" s="3"/>
    </row>
    <row r="26" spans="1:10" ht="12.95" customHeight="1">
      <c r="A26" s="17" t="s">
        <v>286</v>
      </c>
      <c r="B26" s="18" t="s">
        <v>556</v>
      </c>
      <c r="C26" s="14" t="s">
        <v>287</v>
      </c>
      <c r="D26" s="14" t="s">
        <v>179</v>
      </c>
      <c r="E26" s="19">
        <v>3000000</v>
      </c>
      <c r="F26" s="20">
        <v>2930.45</v>
      </c>
      <c r="G26" s="21">
        <v>2.64E-2</v>
      </c>
      <c r="H26" s="33">
        <v>7.5096999999999997E-2</v>
      </c>
      <c r="I26" s="23"/>
      <c r="J26" s="3"/>
    </row>
    <row r="27" spans="1:10" ht="12.95" customHeight="1">
      <c r="A27" s="17" t="s">
        <v>288</v>
      </c>
      <c r="B27" s="18" t="s">
        <v>557</v>
      </c>
      <c r="C27" s="14" t="s">
        <v>289</v>
      </c>
      <c r="D27" s="14" t="s">
        <v>179</v>
      </c>
      <c r="E27" s="19">
        <v>2500000</v>
      </c>
      <c r="F27" s="20">
        <v>2570.83</v>
      </c>
      <c r="G27" s="21">
        <v>2.3199999999999998E-2</v>
      </c>
      <c r="H27" s="33">
        <v>7.5139999999999998E-2</v>
      </c>
      <c r="I27" s="23"/>
      <c r="J27" s="3"/>
    </row>
    <row r="28" spans="1:10" ht="12.95" customHeight="1">
      <c r="A28" s="17" t="s">
        <v>290</v>
      </c>
      <c r="B28" s="18" t="s">
        <v>558</v>
      </c>
      <c r="C28" s="14" t="s">
        <v>291</v>
      </c>
      <c r="D28" s="14" t="s">
        <v>179</v>
      </c>
      <c r="E28" s="19">
        <v>2500000</v>
      </c>
      <c r="F28" s="20">
        <v>2543.6999999999998</v>
      </c>
      <c r="G28" s="21">
        <v>2.29E-2</v>
      </c>
      <c r="H28" s="33">
        <v>7.5008000000000005E-2</v>
      </c>
      <c r="I28" s="23"/>
      <c r="J28" s="3"/>
    </row>
    <row r="29" spans="1:10" ht="12.95" customHeight="1">
      <c r="A29" s="17" t="s">
        <v>292</v>
      </c>
      <c r="B29" s="18" t="s">
        <v>559</v>
      </c>
      <c r="C29" s="14" t="s">
        <v>293</v>
      </c>
      <c r="D29" s="14" t="s">
        <v>179</v>
      </c>
      <c r="E29" s="19">
        <v>2000000</v>
      </c>
      <c r="F29" s="20">
        <v>2075.1999999999998</v>
      </c>
      <c r="G29" s="21">
        <v>1.8700000000000001E-2</v>
      </c>
      <c r="H29" s="33">
        <v>7.4927999999999995E-2</v>
      </c>
      <c r="I29" s="23"/>
      <c r="J29" s="3"/>
    </row>
    <row r="30" spans="1:10" ht="12.95" customHeight="1">
      <c r="A30" s="17" t="s">
        <v>294</v>
      </c>
      <c r="B30" s="18" t="s">
        <v>560</v>
      </c>
      <c r="C30" s="14" t="s">
        <v>295</v>
      </c>
      <c r="D30" s="14" t="s">
        <v>179</v>
      </c>
      <c r="E30" s="19">
        <v>2000000</v>
      </c>
      <c r="F30" s="20">
        <v>2033.84</v>
      </c>
      <c r="G30" s="21">
        <v>1.83E-2</v>
      </c>
      <c r="H30" s="33">
        <v>7.4744000000000005E-2</v>
      </c>
      <c r="I30" s="23"/>
      <c r="J30" s="3"/>
    </row>
    <row r="31" spans="1:10" ht="12.95" customHeight="1">
      <c r="A31" s="17" t="s">
        <v>296</v>
      </c>
      <c r="B31" s="18" t="s">
        <v>561</v>
      </c>
      <c r="C31" s="14" t="s">
        <v>297</v>
      </c>
      <c r="D31" s="14" t="s">
        <v>179</v>
      </c>
      <c r="E31" s="19">
        <v>2000000</v>
      </c>
      <c r="F31" s="20">
        <v>2011.77</v>
      </c>
      <c r="G31" s="21">
        <v>1.8100000000000002E-2</v>
      </c>
      <c r="H31" s="33">
        <v>7.4975E-2</v>
      </c>
      <c r="I31" s="23"/>
      <c r="J31" s="3"/>
    </row>
    <row r="32" spans="1:10" ht="12.95" customHeight="1">
      <c r="A32" s="17" t="s">
        <v>298</v>
      </c>
      <c r="B32" s="18" t="s">
        <v>562</v>
      </c>
      <c r="C32" s="14" t="s">
        <v>299</v>
      </c>
      <c r="D32" s="14" t="s">
        <v>179</v>
      </c>
      <c r="E32" s="19">
        <v>1500000</v>
      </c>
      <c r="F32" s="20">
        <v>1564.79</v>
      </c>
      <c r="G32" s="21">
        <v>1.41E-2</v>
      </c>
      <c r="H32" s="33">
        <v>7.5231999999999993E-2</v>
      </c>
      <c r="I32" s="23"/>
      <c r="J32" s="3"/>
    </row>
    <row r="33" spans="1:10" ht="12.95" customHeight="1">
      <c r="A33" s="17" t="s">
        <v>300</v>
      </c>
      <c r="B33" s="18" t="s">
        <v>563</v>
      </c>
      <c r="C33" s="14" t="s">
        <v>301</v>
      </c>
      <c r="D33" s="14" t="s">
        <v>179</v>
      </c>
      <c r="E33" s="19">
        <v>1500000</v>
      </c>
      <c r="F33" s="20">
        <v>1561.29</v>
      </c>
      <c r="G33" s="21">
        <v>1.41E-2</v>
      </c>
      <c r="H33" s="33">
        <v>7.5197E-2</v>
      </c>
      <c r="I33" s="23"/>
      <c r="J33" s="3"/>
    </row>
    <row r="34" spans="1:10" ht="12.95" customHeight="1">
      <c r="A34" s="17" t="s">
        <v>302</v>
      </c>
      <c r="B34" s="18" t="s">
        <v>564</v>
      </c>
      <c r="C34" s="14" t="s">
        <v>303</v>
      </c>
      <c r="D34" s="14" t="s">
        <v>179</v>
      </c>
      <c r="E34" s="19">
        <v>1500000</v>
      </c>
      <c r="F34" s="20">
        <v>1555.86</v>
      </c>
      <c r="G34" s="21">
        <v>1.4E-2</v>
      </c>
      <c r="H34" s="33">
        <v>7.4910000000000004E-2</v>
      </c>
      <c r="I34" s="23"/>
      <c r="J34" s="3"/>
    </row>
    <row r="35" spans="1:10" ht="12.95" customHeight="1">
      <c r="A35" s="17" t="s">
        <v>304</v>
      </c>
      <c r="B35" s="18" t="s">
        <v>565</v>
      </c>
      <c r="C35" s="14" t="s">
        <v>305</v>
      </c>
      <c r="D35" s="14" t="s">
        <v>179</v>
      </c>
      <c r="E35" s="19">
        <v>1500000</v>
      </c>
      <c r="F35" s="20">
        <v>1551.46</v>
      </c>
      <c r="G35" s="21">
        <v>1.4E-2</v>
      </c>
      <c r="H35" s="33">
        <v>7.4800000000000005E-2</v>
      </c>
      <c r="I35" s="23"/>
      <c r="J35" s="3"/>
    </row>
    <row r="36" spans="1:10" ht="12.95" customHeight="1">
      <c r="A36" s="17" t="s">
        <v>306</v>
      </c>
      <c r="B36" s="18" t="s">
        <v>566</v>
      </c>
      <c r="C36" s="14" t="s">
        <v>307</v>
      </c>
      <c r="D36" s="14" t="s">
        <v>179</v>
      </c>
      <c r="E36" s="19">
        <v>1500000</v>
      </c>
      <c r="F36" s="20">
        <v>1543.01</v>
      </c>
      <c r="G36" s="21">
        <v>1.3899999999999999E-2</v>
      </c>
      <c r="H36" s="33">
        <v>7.4966000000000005E-2</v>
      </c>
      <c r="I36" s="23"/>
      <c r="J36" s="3"/>
    </row>
    <row r="37" spans="1:10" ht="12.95" customHeight="1">
      <c r="A37" s="17" t="s">
        <v>308</v>
      </c>
      <c r="B37" s="18" t="s">
        <v>567</v>
      </c>
      <c r="C37" s="14" t="s">
        <v>309</v>
      </c>
      <c r="D37" s="14" t="s">
        <v>179</v>
      </c>
      <c r="E37" s="19">
        <v>1500000</v>
      </c>
      <c r="F37" s="20">
        <v>1542.77</v>
      </c>
      <c r="G37" s="21">
        <v>1.3899999999999999E-2</v>
      </c>
      <c r="H37" s="33">
        <v>7.485E-2</v>
      </c>
      <c r="I37" s="23"/>
      <c r="J37" s="3"/>
    </row>
    <row r="38" spans="1:10" ht="12.95" customHeight="1">
      <c r="A38" s="17" t="s">
        <v>310</v>
      </c>
      <c r="B38" s="18" t="s">
        <v>568</v>
      </c>
      <c r="C38" s="14" t="s">
        <v>311</v>
      </c>
      <c r="D38" s="14" t="s">
        <v>179</v>
      </c>
      <c r="E38" s="19">
        <v>1500000</v>
      </c>
      <c r="F38" s="20">
        <v>1536.67</v>
      </c>
      <c r="G38" s="21">
        <v>1.38E-2</v>
      </c>
      <c r="H38" s="33">
        <v>7.4866000000000002E-2</v>
      </c>
      <c r="I38" s="23"/>
      <c r="J38" s="3"/>
    </row>
    <row r="39" spans="1:10" ht="12.95" customHeight="1">
      <c r="A39" s="17" t="s">
        <v>312</v>
      </c>
      <c r="B39" s="18" t="s">
        <v>313</v>
      </c>
      <c r="C39" s="14" t="s">
        <v>314</v>
      </c>
      <c r="D39" s="14" t="s">
        <v>179</v>
      </c>
      <c r="E39" s="19">
        <v>1500000</v>
      </c>
      <c r="F39" s="20">
        <v>1513.79</v>
      </c>
      <c r="G39" s="21">
        <v>1.3599999999999999E-2</v>
      </c>
      <c r="H39" s="33">
        <v>7.1383000000000002E-2</v>
      </c>
      <c r="I39" s="23"/>
      <c r="J39" s="3"/>
    </row>
    <row r="40" spans="1:10" ht="12.95" customHeight="1">
      <c r="A40" s="17" t="s">
        <v>315</v>
      </c>
      <c r="B40" s="18" t="s">
        <v>569</v>
      </c>
      <c r="C40" s="14" t="s">
        <v>316</v>
      </c>
      <c r="D40" s="14" t="s">
        <v>179</v>
      </c>
      <c r="E40" s="19">
        <v>1500000</v>
      </c>
      <c r="F40" s="20">
        <v>1465.13</v>
      </c>
      <c r="G40" s="21">
        <v>1.32E-2</v>
      </c>
      <c r="H40" s="33">
        <v>7.5096999999999997E-2</v>
      </c>
      <c r="I40" s="23"/>
      <c r="J40" s="3"/>
    </row>
    <row r="41" spans="1:10" ht="12.95" customHeight="1">
      <c r="A41" s="17" t="s">
        <v>317</v>
      </c>
      <c r="B41" s="18" t="s">
        <v>570</v>
      </c>
      <c r="C41" s="14" t="s">
        <v>318</v>
      </c>
      <c r="D41" s="14" t="s">
        <v>179</v>
      </c>
      <c r="E41" s="19">
        <v>1500000</v>
      </c>
      <c r="F41" s="20">
        <v>1453.81</v>
      </c>
      <c r="G41" s="21">
        <v>1.3100000000000001E-2</v>
      </c>
      <c r="H41" s="33">
        <v>7.4731000000000006E-2</v>
      </c>
      <c r="I41" s="23"/>
      <c r="J41" s="3"/>
    </row>
    <row r="42" spans="1:10" ht="12.95" customHeight="1">
      <c r="A42" s="17" t="s">
        <v>319</v>
      </c>
      <c r="B42" s="18" t="s">
        <v>571</v>
      </c>
      <c r="C42" s="14" t="s">
        <v>320</v>
      </c>
      <c r="D42" s="14" t="s">
        <v>179</v>
      </c>
      <c r="E42" s="19">
        <v>1000000</v>
      </c>
      <c r="F42" s="20">
        <v>1047.79</v>
      </c>
      <c r="G42" s="21">
        <v>9.4000000000000004E-3</v>
      </c>
      <c r="H42" s="33">
        <v>7.4950000000000003E-2</v>
      </c>
      <c r="I42" s="23"/>
      <c r="J42" s="3"/>
    </row>
    <row r="43" spans="1:10" ht="12.95" customHeight="1">
      <c r="A43" s="17" t="s">
        <v>321</v>
      </c>
      <c r="B43" s="18" t="s">
        <v>572</v>
      </c>
      <c r="C43" s="14" t="s">
        <v>322</v>
      </c>
      <c r="D43" s="14" t="s">
        <v>179</v>
      </c>
      <c r="E43" s="19">
        <v>1000000</v>
      </c>
      <c r="F43" s="20">
        <v>1042.54</v>
      </c>
      <c r="G43" s="21">
        <v>9.4000000000000004E-3</v>
      </c>
      <c r="H43" s="33">
        <v>7.5776999999999997E-2</v>
      </c>
      <c r="I43" s="23"/>
      <c r="J43" s="3"/>
    </row>
    <row r="44" spans="1:10" ht="12.95" customHeight="1">
      <c r="A44" s="17" t="s">
        <v>323</v>
      </c>
      <c r="B44" s="18" t="s">
        <v>573</v>
      </c>
      <c r="C44" s="14" t="s">
        <v>324</v>
      </c>
      <c r="D44" s="14" t="s">
        <v>179</v>
      </c>
      <c r="E44" s="19">
        <v>1000000</v>
      </c>
      <c r="F44" s="20">
        <v>1041.52</v>
      </c>
      <c r="G44" s="21">
        <v>9.4000000000000004E-3</v>
      </c>
      <c r="H44" s="33">
        <v>7.5831999999999997E-2</v>
      </c>
      <c r="I44" s="23"/>
      <c r="J44" s="3"/>
    </row>
    <row r="45" spans="1:10" ht="12.95" customHeight="1">
      <c r="A45" s="17" t="s">
        <v>325</v>
      </c>
      <c r="B45" s="18" t="s">
        <v>574</v>
      </c>
      <c r="C45" s="14" t="s">
        <v>326</v>
      </c>
      <c r="D45" s="14" t="s">
        <v>179</v>
      </c>
      <c r="E45" s="19">
        <v>1000000</v>
      </c>
      <c r="F45" s="20">
        <v>1041.31</v>
      </c>
      <c r="G45" s="21">
        <v>9.4000000000000004E-3</v>
      </c>
      <c r="H45" s="33">
        <v>7.5264999999999999E-2</v>
      </c>
      <c r="I45" s="23"/>
      <c r="J45" s="3"/>
    </row>
    <row r="46" spans="1:10" ht="12.95" customHeight="1">
      <c r="A46" s="17" t="s">
        <v>327</v>
      </c>
      <c r="B46" s="18" t="s">
        <v>575</v>
      </c>
      <c r="C46" s="14" t="s">
        <v>328</v>
      </c>
      <c r="D46" s="14" t="s">
        <v>179</v>
      </c>
      <c r="E46" s="19">
        <v>1000000</v>
      </c>
      <c r="F46" s="20">
        <v>1040.8800000000001</v>
      </c>
      <c r="G46" s="21">
        <v>9.4000000000000004E-3</v>
      </c>
      <c r="H46" s="33">
        <v>7.4910000000000004E-2</v>
      </c>
      <c r="I46" s="23"/>
      <c r="J46" s="3"/>
    </row>
    <row r="47" spans="1:10" ht="12.95" customHeight="1">
      <c r="A47" s="17" t="s">
        <v>329</v>
      </c>
      <c r="B47" s="18" t="s">
        <v>576</v>
      </c>
      <c r="C47" s="14" t="s">
        <v>330</v>
      </c>
      <c r="D47" s="14" t="s">
        <v>179</v>
      </c>
      <c r="E47" s="19">
        <v>1000000</v>
      </c>
      <c r="F47" s="20">
        <v>1040.51</v>
      </c>
      <c r="G47" s="21">
        <v>9.4000000000000004E-3</v>
      </c>
      <c r="H47" s="33">
        <v>7.5197E-2</v>
      </c>
      <c r="I47" s="23"/>
      <c r="J47" s="3"/>
    </row>
    <row r="48" spans="1:10" ht="12.95" customHeight="1">
      <c r="A48" s="17" t="s">
        <v>331</v>
      </c>
      <c r="B48" s="18" t="s">
        <v>577</v>
      </c>
      <c r="C48" s="14" t="s">
        <v>332</v>
      </c>
      <c r="D48" s="14" t="s">
        <v>179</v>
      </c>
      <c r="E48" s="19">
        <v>1000000</v>
      </c>
      <c r="F48" s="20">
        <v>1032.69</v>
      </c>
      <c r="G48" s="21">
        <v>9.2999999999999992E-3</v>
      </c>
      <c r="H48" s="33">
        <v>7.4966000000000005E-2</v>
      </c>
      <c r="I48" s="23"/>
      <c r="J48" s="3"/>
    </row>
    <row r="49" spans="1:10" ht="12.95" customHeight="1">
      <c r="A49" s="17" t="s">
        <v>333</v>
      </c>
      <c r="B49" s="18" t="s">
        <v>578</v>
      </c>
      <c r="C49" s="14" t="s">
        <v>334</v>
      </c>
      <c r="D49" s="14" t="s">
        <v>179</v>
      </c>
      <c r="E49" s="19">
        <v>1000000</v>
      </c>
      <c r="F49" s="20">
        <v>1029.45</v>
      </c>
      <c r="G49" s="21">
        <v>9.2999999999999992E-3</v>
      </c>
      <c r="H49" s="33">
        <v>7.5283000000000003E-2</v>
      </c>
      <c r="I49" s="23"/>
      <c r="J49" s="3"/>
    </row>
    <row r="50" spans="1:10" ht="12.95" customHeight="1">
      <c r="A50" s="17" t="s">
        <v>335</v>
      </c>
      <c r="B50" s="18" t="s">
        <v>579</v>
      </c>
      <c r="C50" s="14" t="s">
        <v>336</v>
      </c>
      <c r="D50" s="14" t="s">
        <v>179</v>
      </c>
      <c r="E50" s="19">
        <v>1000000</v>
      </c>
      <c r="F50" s="20">
        <v>1027.74</v>
      </c>
      <c r="G50" s="21">
        <v>9.2999999999999992E-3</v>
      </c>
      <c r="H50" s="33">
        <v>7.5042999999999999E-2</v>
      </c>
      <c r="I50" s="23"/>
      <c r="J50" s="3"/>
    </row>
    <row r="51" spans="1:10" ht="12.95" customHeight="1">
      <c r="A51" s="17" t="s">
        <v>337</v>
      </c>
      <c r="B51" s="18" t="s">
        <v>580</v>
      </c>
      <c r="C51" s="14" t="s">
        <v>338</v>
      </c>
      <c r="D51" s="14" t="s">
        <v>179</v>
      </c>
      <c r="E51" s="19">
        <v>1000000</v>
      </c>
      <c r="F51" s="20">
        <v>1021.92</v>
      </c>
      <c r="G51" s="21">
        <v>9.1999999999999998E-3</v>
      </c>
      <c r="H51" s="33">
        <v>7.4829000000000007E-2</v>
      </c>
      <c r="I51" s="23"/>
      <c r="J51" s="3"/>
    </row>
    <row r="52" spans="1:10" ht="12.95" customHeight="1">
      <c r="A52" s="17" t="s">
        <v>339</v>
      </c>
      <c r="B52" s="18" t="s">
        <v>581</v>
      </c>
      <c r="C52" s="14" t="s">
        <v>340</v>
      </c>
      <c r="D52" s="14" t="s">
        <v>179</v>
      </c>
      <c r="E52" s="19">
        <v>1000000</v>
      </c>
      <c r="F52" s="20">
        <v>1009.85</v>
      </c>
      <c r="G52" s="21">
        <v>9.1000000000000004E-3</v>
      </c>
      <c r="H52" s="33">
        <v>7.4107999999999993E-2</v>
      </c>
      <c r="I52" s="23"/>
      <c r="J52" s="3"/>
    </row>
    <row r="53" spans="1:10" ht="12.95" customHeight="1">
      <c r="A53" s="17" t="s">
        <v>341</v>
      </c>
      <c r="B53" s="18" t="s">
        <v>582</v>
      </c>
      <c r="C53" s="14" t="s">
        <v>342</v>
      </c>
      <c r="D53" s="14" t="s">
        <v>179</v>
      </c>
      <c r="E53" s="19">
        <v>1000000</v>
      </c>
      <c r="F53" s="20">
        <v>1009.61</v>
      </c>
      <c r="G53" s="21">
        <v>9.1000000000000004E-3</v>
      </c>
      <c r="H53" s="33">
        <v>7.3805999999999997E-2</v>
      </c>
      <c r="I53" s="23"/>
      <c r="J53" s="3"/>
    </row>
    <row r="54" spans="1:10" ht="12.95" customHeight="1">
      <c r="A54" s="17" t="s">
        <v>343</v>
      </c>
      <c r="B54" s="18" t="s">
        <v>583</v>
      </c>
      <c r="C54" s="14" t="s">
        <v>344</v>
      </c>
      <c r="D54" s="14" t="s">
        <v>179</v>
      </c>
      <c r="E54" s="19">
        <v>1000000</v>
      </c>
      <c r="F54" s="20">
        <v>1007.34</v>
      </c>
      <c r="G54" s="21">
        <v>9.1000000000000004E-3</v>
      </c>
      <c r="H54" s="33">
        <v>7.4565999999999993E-2</v>
      </c>
      <c r="I54" s="23"/>
      <c r="J54" s="3"/>
    </row>
    <row r="55" spans="1:10" ht="12.95" customHeight="1">
      <c r="A55" s="17" t="s">
        <v>345</v>
      </c>
      <c r="B55" s="18" t="s">
        <v>584</v>
      </c>
      <c r="C55" s="14" t="s">
        <v>346</v>
      </c>
      <c r="D55" s="14" t="s">
        <v>179</v>
      </c>
      <c r="E55" s="19">
        <v>1000000</v>
      </c>
      <c r="F55" s="20">
        <v>998.57</v>
      </c>
      <c r="G55" s="21">
        <v>8.9999999999999993E-3</v>
      </c>
      <c r="H55" s="33">
        <v>7.5298000000000004E-2</v>
      </c>
      <c r="I55" s="23"/>
      <c r="J55" s="3"/>
    </row>
    <row r="56" spans="1:10" ht="12.95" customHeight="1">
      <c r="A56" s="17" t="s">
        <v>347</v>
      </c>
      <c r="B56" s="18" t="s">
        <v>585</v>
      </c>
      <c r="C56" s="14" t="s">
        <v>348</v>
      </c>
      <c r="D56" s="14" t="s">
        <v>179</v>
      </c>
      <c r="E56" s="19">
        <v>1000000</v>
      </c>
      <c r="F56" s="20">
        <v>985.35</v>
      </c>
      <c r="G56" s="21">
        <v>8.8999999999999999E-3</v>
      </c>
      <c r="H56" s="33">
        <v>7.4604000000000004E-2</v>
      </c>
      <c r="I56" s="23"/>
      <c r="J56" s="3"/>
    </row>
    <row r="57" spans="1:10" ht="12.95" customHeight="1">
      <c r="A57" s="17" t="s">
        <v>349</v>
      </c>
      <c r="B57" s="18" t="s">
        <v>586</v>
      </c>
      <c r="C57" s="14" t="s">
        <v>350</v>
      </c>
      <c r="D57" s="14" t="s">
        <v>179</v>
      </c>
      <c r="E57" s="19">
        <v>1000000</v>
      </c>
      <c r="F57" s="20">
        <v>970.24</v>
      </c>
      <c r="G57" s="21">
        <v>8.6999999999999994E-3</v>
      </c>
      <c r="H57" s="33">
        <v>7.4758000000000005E-2</v>
      </c>
      <c r="I57" s="23"/>
      <c r="J57" s="3"/>
    </row>
    <row r="58" spans="1:10" ht="12.95" customHeight="1">
      <c r="A58" s="17" t="s">
        <v>351</v>
      </c>
      <c r="B58" s="18" t="s">
        <v>587</v>
      </c>
      <c r="C58" s="14" t="s">
        <v>352</v>
      </c>
      <c r="D58" s="14" t="s">
        <v>179</v>
      </c>
      <c r="E58" s="19">
        <v>1000000</v>
      </c>
      <c r="F58" s="20">
        <v>952.99</v>
      </c>
      <c r="G58" s="21">
        <v>8.6E-3</v>
      </c>
      <c r="H58" s="33">
        <v>7.4648999999999993E-2</v>
      </c>
      <c r="I58" s="23"/>
      <c r="J58" s="3"/>
    </row>
    <row r="59" spans="1:10" ht="12.95" customHeight="1">
      <c r="A59" s="17" t="s">
        <v>353</v>
      </c>
      <c r="B59" s="18" t="s">
        <v>588</v>
      </c>
      <c r="C59" s="14" t="s">
        <v>354</v>
      </c>
      <c r="D59" s="14" t="s">
        <v>179</v>
      </c>
      <c r="E59" s="19">
        <v>500000</v>
      </c>
      <c r="F59" s="20">
        <v>530.53</v>
      </c>
      <c r="G59" s="21">
        <v>4.7999999999999996E-3</v>
      </c>
      <c r="H59" s="33">
        <v>7.5139999999999998E-2</v>
      </c>
      <c r="I59" s="23"/>
      <c r="J59" s="3"/>
    </row>
    <row r="60" spans="1:10" ht="12.95" customHeight="1">
      <c r="A60" s="17" t="s">
        <v>355</v>
      </c>
      <c r="B60" s="18" t="s">
        <v>589</v>
      </c>
      <c r="C60" s="14" t="s">
        <v>356</v>
      </c>
      <c r="D60" s="14" t="s">
        <v>179</v>
      </c>
      <c r="E60" s="19">
        <v>500000</v>
      </c>
      <c r="F60" s="20">
        <v>528.01</v>
      </c>
      <c r="G60" s="21">
        <v>4.7999999999999996E-3</v>
      </c>
      <c r="H60" s="33">
        <v>7.5264999999999999E-2</v>
      </c>
      <c r="I60" s="23"/>
      <c r="J60" s="3"/>
    </row>
    <row r="61" spans="1:10" ht="12.95" customHeight="1">
      <c r="A61" s="17" t="s">
        <v>357</v>
      </c>
      <c r="B61" s="18" t="s">
        <v>590</v>
      </c>
      <c r="C61" s="14" t="s">
        <v>358</v>
      </c>
      <c r="D61" s="14" t="s">
        <v>179</v>
      </c>
      <c r="E61" s="19">
        <v>500000</v>
      </c>
      <c r="F61" s="20">
        <v>526.37</v>
      </c>
      <c r="G61" s="21">
        <v>4.7000000000000002E-3</v>
      </c>
      <c r="H61" s="33">
        <v>7.5139999999999998E-2</v>
      </c>
      <c r="I61" s="23"/>
      <c r="J61" s="3"/>
    </row>
    <row r="62" spans="1:10" ht="12.95" customHeight="1">
      <c r="A62" s="17" t="s">
        <v>359</v>
      </c>
      <c r="B62" s="18" t="s">
        <v>591</v>
      </c>
      <c r="C62" s="14" t="s">
        <v>360</v>
      </c>
      <c r="D62" s="14" t="s">
        <v>179</v>
      </c>
      <c r="E62" s="19">
        <v>500000</v>
      </c>
      <c r="F62" s="20">
        <v>525.66</v>
      </c>
      <c r="G62" s="21">
        <v>4.7000000000000002E-3</v>
      </c>
      <c r="H62" s="33">
        <v>7.5231999999999993E-2</v>
      </c>
      <c r="I62" s="23"/>
      <c r="J62" s="3"/>
    </row>
    <row r="63" spans="1:10" ht="12.95" customHeight="1">
      <c r="A63" s="17" t="s">
        <v>361</v>
      </c>
      <c r="B63" s="18" t="s">
        <v>592</v>
      </c>
      <c r="C63" s="14" t="s">
        <v>362</v>
      </c>
      <c r="D63" s="14" t="s">
        <v>179</v>
      </c>
      <c r="E63" s="19">
        <v>500000</v>
      </c>
      <c r="F63" s="20">
        <v>525.59</v>
      </c>
      <c r="G63" s="21">
        <v>4.7000000000000002E-3</v>
      </c>
      <c r="H63" s="33">
        <v>7.5139999999999998E-2</v>
      </c>
      <c r="I63" s="23"/>
      <c r="J63" s="3"/>
    </row>
    <row r="64" spans="1:10" ht="12.95" customHeight="1">
      <c r="A64" s="17" t="s">
        <v>363</v>
      </c>
      <c r="B64" s="18" t="s">
        <v>593</v>
      </c>
      <c r="C64" s="14" t="s">
        <v>364</v>
      </c>
      <c r="D64" s="14" t="s">
        <v>179</v>
      </c>
      <c r="E64" s="19">
        <v>500000</v>
      </c>
      <c r="F64" s="20">
        <v>524.52</v>
      </c>
      <c r="G64" s="21">
        <v>4.7000000000000002E-3</v>
      </c>
      <c r="H64" s="33">
        <v>7.4950000000000003E-2</v>
      </c>
      <c r="I64" s="23"/>
      <c r="J64" s="3"/>
    </row>
    <row r="65" spans="1:10" ht="12.95" customHeight="1">
      <c r="A65" s="17" t="s">
        <v>365</v>
      </c>
      <c r="B65" s="18" t="s">
        <v>594</v>
      </c>
      <c r="C65" s="14" t="s">
        <v>366</v>
      </c>
      <c r="D65" s="14" t="s">
        <v>179</v>
      </c>
      <c r="E65" s="19">
        <v>500000</v>
      </c>
      <c r="F65" s="20">
        <v>523.96</v>
      </c>
      <c r="G65" s="21">
        <v>4.7000000000000002E-3</v>
      </c>
      <c r="H65" s="33">
        <v>7.4950000000000003E-2</v>
      </c>
      <c r="I65" s="23"/>
      <c r="J65" s="3"/>
    </row>
    <row r="66" spans="1:10" ht="12.95" customHeight="1">
      <c r="A66" s="17" t="s">
        <v>367</v>
      </c>
      <c r="B66" s="18" t="s">
        <v>595</v>
      </c>
      <c r="C66" s="14" t="s">
        <v>368</v>
      </c>
      <c r="D66" s="14" t="s">
        <v>179</v>
      </c>
      <c r="E66" s="19">
        <v>500000</v>
      </c>
      <c r="F66" s="20">
        <v>523.59</v>
      </c>
      <c r="G66" s="21">
        <v>4.7000000000000002E-3</v>
      </c>
      <c r="H66" s="33">
        <v>7.4095999999999995E-2</v>
      </c>
      <c r="I66" s="23"/>
      <c r="J66" s="3"/>
    </row>
    <row r="67" spans="1:10" ht="12.95" customHeight="1">
      <c r="A67" s="17" t="s">
        <v>369</v>
      </c>
      <c r="B67" s="18" t="s">
        <v>596</v>
      </c>
      <c r="C67" s="14" t="s">
        <v>370</v>
      </c>
      <c r="D67" s="14" t="s">
        <v>179</v>
      </c>
      <c r="E67" s="19">
        <v>500000</v>
      </c>
      <c r="F67" s="20">
        <v>521.92999999999995</v>
      </c>
      <c r="G67" s="21">
        <v>4.7000000000000002E-3</v>
      </c>
      <c r="H67" s="33">
        <v>7.5283000000000003E-2</v>
      </c>
      <c r="I67" s="23"/>
      <c r="J67" s="3"/>
    </row>
    <row r="68" spans="1:10" ht="12.95" customHeight="1">
      <c r="A68" s="17" t="s">
        <v>371</v>
      </c>
      <c r="B68" s="18" t="s">
        <v>597</v>
      </c>
      <c r="C68" s="14" t="s">
        <v>372</v>
      </c>
      <c r="D68" s="14" t="s">
        <v>179</v>
      </c>
      <c r="E68" s="19">
        <v>500000</v>
      </c>
      <c r="F68" s="20">
        <v>520.97</v>
      </c>
      <c r="G68" s="21">
        <v>4.7000000000000002E-3</v>
      </c>
      <c r="H68" s="33">
        <v>7.5031E-2</v>
      </c>
      <c r="I68" s="23"/>
      <c r="J68" s="3"/>
    </row>
    <row r="69" spans="1:10" ht="12.95" customHeight="1">
      <c r="A69" s="17" t="s">
        <v>373</v>
      </c>
      <c r="B69" s="18" t="s">
        <v>598</v>
      </c>
      <c r="C69" s="14" t="s">
        <v>374</v>
      </c>
      <c r="D69" s="14" t="s">
        <v>179</v>
      </c>
      <c r="E69" s="19">
        <v>500000</v>
      </c>
      <c r="F69" s="20">
        <v>520.85</v>
      </c>
      <c r="G69" s="21">
        <v>4.7000000000000002E-3</v>
      </c>
      <c r="H69" s="33">
        <v>7.5776999999999997E-2</v>
      </c>
      <c r="I69" s="23"/>
      <c r="J69" s="3"/>
    </row>
    <row r="70" spans="1:10" ht="12.95" customHeight="1">
      <c r="A70" s="17" t="s">
        <v>375</v>
      </c>
      <c r="B70" s="18" t="s">
        <v>599</v>
      </c>
      <c r="C70" s="14" t="s">
        <v>376</v>
      </c>
      <c r="D70" s="14" t="s">
        <v>179</v>
      </c>
      <c r="E70" s="19">
        <v>500000</v>
      </c>
      <c r="F70" s="20">
        <v>520.48</v>
      </c>
      <c r="G70" s="21">
        <v>4.7000000000000002E-3</v>
      </c>
      <c r="H70" s="33">
        <v>7.4833999999999998E-2</v>
      </c>
      <c r="I70" s="23"/>
      <c r="J70" s="3"/>
    </row>
    <row r="71" spans="1:10" ht="12.95" customHeight="1">
      <c r="A71" s="17" t="s">
        <v>377</v>
      </c>
      <c r="B71" s="18" t="s">
        <v>600</v>
      </c>
      <c r="C71" s="14" t="s">
        <v>378</v>
      </c>
      <c r="D71" s="14" t="s">
        <v>179</v>
      </c>
      <c r="E71" s="19">
        <v>500000</v>
      </c>
      <c r="F71" s="20">
        <v>520.04999999999995</v>
      </c>
      <c r="G71" s="21">
        <v>4.7000000000000002E-3</v>
      </c>
      <c r="H71" s="33">
        <v>7.4833999999999998E-2</v>
      </c>
      <c r="I71" s="23"/>
      <c r="J71" s="3"/>
    </row>
    <row r="72" spans="1:10" ht="12.95" customHeight="1">
      <c r="A72" s="17" t="s">
        <v>379</v>
      </c>
      <c r="B72" s="18" t="s">
        <v>601</v>
      </c>
      <c r="C72" s="14" t="s">
        <v>380</v>
      </c>
      <c r="D72" s="14" t="s">
        <v>179</v>
      </c>
      <c r="E72" s="19">
        <v>500000</v>
      </c>
      <c r="F72" s="20">
        <v>519.91999999999996</v>
      </c>
      <c r="G72" s="21">
        <v>4.7000000000000002E-3</v>
      </c>
      <c r="H72" s="33">
        <v>7.5776999999999997E-2</v>
      </c>
      <c r="I72" s="23"/>
      <c r="J72" s="3"/>
    </row>
    <row r="73" spans="1:10" ht="12.95" customHeight="1">
      <c r="A73" s="17" t="s">
        <v>381</v>
      </c>
      <c r="B73" s="18" t="s">
        <v>602</v>
      </c>
      <c r="C73" s="14" t="s">
        <v>382</v>
      </c>
      <c r="D73" s="14" t="s">
        <v>179</v>
      </c>
      <c r="E73" s="19">
        <v>500000</v>
      </c>
      <c r="F73" s="20">
        <v>519.78</v>
      </c>
      <c r="G73" s="21">
        <v>4.7000000000000002E-3</v>
      </c>
      <c r="H73" s="33">
        <v>7.5139999999999998E-2</v>
      </c>
      <c r="I73" s="23"/>
      <c r="J73" s="3"/>
    </row>
    <row r="74" spans="1:10" ht="12.95" customHeight="1">
      <c r="A74" s="17" t="s">
        <v>383</v>
      </c>
      <c r="B74" s="18" t="s">
        <v>603</v>
      </c>
      <c r="C74" s="14" t="s">
        <v>384</v>
      </c>
      <c r="D74" s="14" t="s">
        <v>179</v>
      </c>
      <c r="E74" s="19">
        <v>500000</v>
      </c>
      <c r="F74" s="20">
        <v>519.53</v>
      </c>
      <c r="G74" s="21">
        <v>4.7000000000000002E-3</v>
      </c>
      <c r="H74" s="33">
        <v>7.3330999999999993E-2</v>
      </c>
      <c r="I74" s="23"/>
      <c r="J74" s="3"/>
    </row>
    <row r="75" spans="1:10" ht="12.95" customHeight="1">
      <c r="A75" s="17" t="s">
        <v>385</v>
      </c>
      <c r="B75" s="18" t="s">
        <v>604</v>
      </c>
      <c r="C75" s="14" t="s">
        <v>386</v>
      </c>
      <c r="D75" s="14" t="s">
        <v>179</v>
      </c>
      <c r="E75" s="19">
        <v>500000</v>
      </c>
      <c r="F75" s="20">
        <v>518.71</v>
      </c>
      <c r="G75" s="21">
        <v>4.7000000000000002E-3</v>
      </c>
      <c r="H75" s="33">
        <v>7.46E-2</v>
      </c>
      <c r="I75" s="23"/>
      <c r="J75" s="3"/>
    </row>
    <row r="76" spans="1:10" ht="12.95" customHeight="1">
      <c r="A76" s="17" t="s">
        <v>387</v>
      </c>
      <c r="B76" s="18" t="s">
        <v>605</v>
      </c>
      <c r="C76" s="14" t="s">
        <v>388</v>
      </c>
      <c r="D76" s="14" t="s">
        <v>179</v>
      </c>
      <c r="E76" s="19">
        <v>500000</v>
      </c>
      <c r="F76" s="20">
        <v>517.79999999999995</v>
      </c>
      <c r="G76" s="21">
        <v>4.7000000000000002E-3</v>
      </c>
      <c r="H76" s="33">
        <v>7.3950000000000002E-2</v>
      </c>
      <c r="I76" s="23"/>
      <c r="J76" s="3"/>
    </row>
    <row r="77" spans="1:10" ht="12.95" customHeight="1">
      <c r="A77" s="17" t="s">
        <v>389</v>
      </c>
      <c r="B77" s="18" t="s">
        <v>606</v>
      </c>
      <c r="C77" s="14" t="s">
        <v>390</v>
      </c>
      <c r="D77" s="14" t="s">
        <v>179</v>
      </c>
      <c r="E77" s="19">
        <v>500000</v>
      </c>
      <c r="F77" s="20">
        <v>517.75</v>
      </c>
      <c r="G77" s="21">
        <v>4.7000000000000002E-3</v>
      </c>
      <c r="H77" s="33">
        <v>7.5503000000000001E-2</v>
      </c>
      <c r="I77" s="23"/>
      <c r="J77" s="3"/>
    </row>
    <row r="78" spans="1:10" ht="12.95" customHeight="1">
      <c r="A78" s="17" t="s">
        <v>391</v>
      </c>
      <c r="B78" s="18" t="s">
        <v>607</v>
      </c>
      <c r="C78" s="14" t="s">
        <v>392</v>
      </c>
      <c r="D78" s="14" t="s">
        <v>179</v>
      </c>
      <c r="E78" s="19">
        <v>500000</v>
      </c>
      <c r="F78" s="20">
        <v>517.6</v>
      </c>
      <c r="G78" s="21">
        <v>4.7000000000000002E-3</v>
      </c>
      <c r="H78" s="33">
        <v>7.5107999999999994E-2</v>
      </c>
      <c r="I78" s="23"/>
      <c r="J78" s="3"/>
    </row>
    <row r="79" spans="1:10" ht="12.95" customHeight="1">
      <c r="A79" s="17" t="s">
        <v>393</v>
      </c>
      <c r="B79" s="18" t="s">
        <v>608</v>
      </c>
      <c r="C79" s="14" t="s">
        <v>394</v>
      </c>
      <c r="D79" s="14" t="s">
        <v>179</v>
      </c>
      <c r="E79" s="19">
        <v>500000</v>
      </c>
      <c r="F79" s="20">
        <v>517.53</v>
      </c>
      <c r="G79" s="21">
        <v>4.7000000000000002E-3</v>
      </c>
      <c r="H79" s="33">
        <v>7.5867000000000004E-2</v>
      </c>
      <c r="I79" s="23"/>
      <c r="J79" s="3"/>
    </row>
    <row r="80" spans="1:10" ht="12.95" customHeight="1">
      <c r="A80" s="17" t="s">
        <v>395</v>
      </c>
      <c r="B80" s="18" t="s">
        <v>609</v>
      </c>
      <c r="C80" s="14" t="s">
        <v>396</v>
      </c>
      <c r="D80" s="14" t="s">
        <v>179</v>
      </c>
      <c r="E80" s="19">
        <v>500000</v>
      </c>
      <c r="F80" s="20">
        <v>517.37</v>
      </c>
      <c r="G80" s="21">
        <v>4.7000000000000002E-3</v>
      </c>
      <c r="H80" s="33">
        <v>7.46E-2</v>
      </c>
      <c r="I80" s="23"/>
      <c r="J80" s="3"/>
    </row>
    <row r="81" spans="1:10" ht="12.95" customHeight="1">
      <c r="A81" s="17" t="s">
        <v>397</v>
      </c>
      <c r="B81" s="18" t="s">
        <v>610</v>
      </c>
      <c r="C81" s="14" t="s">
        <v>398</v>
      </c>
      <c r="D81" s="14" t="s">
        <v>179</v>
      </c>
      <c r="E81" s="19">
        <v>500000</v>
      </c>
      <c r="F81" s="20">
        <v>517.1</v>
      </c>
      <c r="G81" s="21">
        <v>4.7000000000000002E-3</v>
      </c>
      <c r="H81" s="33">
        <v>7.4901999999999996E-2</v>
      </c>
      <c r="I81" s="23"/>
      <c r="J81" s="3"/>
    </row>
    <row r="82" spans="1:10" ht="12.95" customHeight="1">
      <c r="A82" s="17" t="s">
        <v>399</v>
      </c>
      <c r="B82" s="18" t="s">
        <v>611</v>
      </c>
      <c r="C82" s="14" t="s">
        <v>400</v>
      </c>
      <c r="D82" s="14" t="s">
        <v>179</v>
      </c>
      <c r="E82" s="19">
        <v>500000</v>
      </c>
      <c r="F82" s="20">
        <v>516.71</v>
      </c>
      <c r="G82" s="21">
        <v>4.7000000000000002E-3</v>
      </c>
      <c r="H82" s="33">
        <v>7.5525999999999996E-2</v>
      </c>
      <c r="I82" s="23"/>
      <c r="J82" s="3"/>
    </row>
    <row r="83" spans="1:10" ht="12.95" customHeight="1">
      <c r="A83" s="17" t="s">
        <v>401</v>
      </c>
      <c r="B83" s="18" t="s">
        <v>612</v>
      </c>
      <c r="C83" s="14" t="s">
        <v>402</v>
      </c>
      <c r="D83" s="14" t="s">
        <v>179</v>
      </c>
      <c r="E83" s="19">
        <v>500000</v>
      </c>
      <c r="F83" s="20">
        <v>516.14</v>
      </c>
      <c r="G83" s="21">
        <v>4.5999999999999999E-3</v>
      </c>
      <c r="H83" s="33">
        <v>7.4950000000000003E-2</v>
      </c>
      <c r="I83" s="23"/>
      <c r="J83" s="3"/>
    </row>
    <row r="84" spans="1:10" ht="12.95" customHeight="1">
      <c r="A84" s="17" t="s">
        <v>403</v>
      </c>
      <c r="B84" s="18" t="s">
        <v>613</v>
      </c>
      <c r="C84" s="14" t="s">
        <v>404</v>
      </c>
      <c r="D84" s="14" t="s">
        <v>179</v>
      </c>
      <c r="E84" s="19">
        <v>500000</v>
      </c>
      <c r="F84" s="20">
        <v>515.54999999999995</v>
      </c>
      <c r="G84" s="21">
        <v>4.5999999999999999E-3</v>
      </c>
      <c r="H84" s="33">
        <v>7.5646000000000005E-2</v>
      </c>
      <c r="I84" s="23"/>
      <c r="J84" s="3"/>
    </row>
    <row r="85" spans="1:10" ht="12.95" customHeight="1">
      <c r="A85" s="17" t="s">
        <v>405</v>
      </c>
      <c r="B85" s="18" t="s">
        <v>614</v>
      </c>
      <c r="C85" s="14" t="s">
        <v>406</v>
      </c>
      <c r="D85" s="14" t="s">
        <v>179</v>
      </c>
      <c r="E85" s="19">
        <v>500000</v>
      </c>
      <c r="F85" s="20">
        <v>515.23</v>
      </c>
      <c r="G85" s="21">
        <v>4.5999999999999999E-3</v>
      </c>
      <c r="H85" s="33">
        <v>7.4957999999999997E-2</v>
      </c>
      <c r="I85" s="23"/>
      <c r="J85" s="3"/>
    </row>
    <row r="86" spans="1:10" ht="12.95" customHeight="1">
      <c r="A86" s="17" t="s">
        <v>407</v>
      </c>
      <c r="B86" s="18" t="s">
        <v>615</v>
      </c>
      <c r="C86" s="14" t="s">
        <v>408</v>
      </c>
      <c r="D86" s="14" t="s">
        <v>179</v>
      </c>
      <c r="E86" s="19">
        <v>500000</v>
      </c>
      <c r="F86" s="20">
        <v>514.88</v>
      </c>
      <c r="G86" s="21">
        <v>4.5999999999999999E-3</v>
      </c>
      <c r="H86" s="33">
        <v>7.5831999999999997E-2</v>
      </c>
      <c r="I86" s="23"/>
      <c r="J86" s="3"/>
    </row>
    <row r="87" spans="1:10" ht="12.95" customHeight="1">
      <c r="A87" s="17" t="s">
        <v>409</v>
      </c>
      <c r="B87" s="18" t="s">
        <v>616</v>
      </c>
      <c r="C87" s="14" t="s">
        <v>410</v>
      </c>
      <c r="D87" s="14" t="s">
        <v>179</v>
      </c>
      <c r="E87" s="19">
        <v>500000</v>
      </c>
      <c r="F87" s="20">
        <v>514.34</v>
      </c>
      <c r="G87" s="21">
        <v>4.5999999999999999E-3</v>
      </c>
      <c r="H87" s="33">
        <v>7.3394000000000001E-2</v>
      </c>
      <c r="I87" s="23"/>
      <c r="J87" s="3"/>
    </row>
    <row r="88" spans="1:10" ht="12.95" customHeight="1">
      <c r="A88" s="17" t="s">
        <v>411</v>
      </c>
      <c r="B88" s="18" t="s">
        <v>617</v>
      </c>
      <c r="C88" s="14" t="s">
        <v>412</v>
      </c>
      <c r="D88" s="14" t="s">
        <v>179</v>
      </c>
      <c r="E88" s="19">
        <v>500000</v>
      </c>
      <c r="F88" s="20">
        <v>514.26</v>
      </c>
      <c r="G88" s="21">
        <v>4.5999999999999999E-3</v>
      </c>
      <c r="H88" s="33">
        <v>7.485E-2</v>
      </c>
      <c r="I88" s="23"/>
      <c r="J88" s="3"/>
    </row>
    <row r="89" spans="1:10" ht="12.95" customHeight="1">
      <c r="A89" s="17" t="s">
        <v>413</v>
      </c>
      <c r="B89" s="18" t="s">
        <v>618</v>
      </c>
      <c r="C89" s="14" t="s">
        <v>414</v>
      </c>
      <c r="D89" s="14" t="s">
        <v>179</v>
      </c>
      <c r="E89" s="19">
        <v>500000</v>
      </c>
      <c r="F89" s="20">
        <v>513.86</v>
      </c>
      <c r="G89" s="21">
        <v>4.5999999999999999E-3</v>
      </c>
      <c r="H89" s="33">
        <v>7.485E-2</v>
      </c>
      <c r="I89" s="23"/>
      <c r="J89" s="3"/>
    </row>
    <row r="90" spans="1:10" ht="12.95" customHeight="1">
      <c r="A90" s="17" t="s">
        <v>415</v>
      </c>
      <c r="B90" s="18" t="s">
        <v>619</v>
      </c>
      <c r="C90" s="14" t="s">
        <v>416</v>
      </c>
      <c r="D90" s="14" t="s">
        <v>179</v>
      </c>
      <c r="E90" s="19">
        <v>500000</v>
      </c>
      <c r="F90" s="20">
        <v>513.33000000000004</v>
      </c>
      <c r="G90" s="21">
        <v>4.5999999999999999E-3</v>
      </c>
      <c r="H90" s="33">
        <v>7.4700000000000003E-2</v>
      </c>
      <c r="I90" s="23"/>
      <c r="J90" s="3"/>
    </row>
    <row r="91" spans="1:10" ht="12.95" customHeight="1">
      <c r="A91" s="17" t="s">
        <v>417</v>
      </c>
      <c r="B91" s="18" t="s">
        <v>620</v>
      </c>
      <c r="C91" s="14" t="s">
        <v>418</v>
      </c>
      <c r="D91" s="14" t="s">
        <v>179</v>
      </c>
      <c r="E91" s="19">
        <v>500000</v>
      </c>
      <c r="F91" s="20">
        <v>512.69000000000005</v>
      </c>
      <c r="G91" s="21">
        <v>4.5999999999999999E-3</v>
      </c>
      <c r="H91" s="33">
        <v>7.5042999999999999E-2</v>
      </c>
      <c r="I91" s="23"/>
      <c r="J91" s="3"/>
    </row>
    <row r="92" spans="1:10" ht="12.95" customHeight="1">
      <c r="A92" s="17" t="s">
        <v>419</v>
      </c>
      <c r="B92" s="18" t="s">
        <v>621</v>
      </c>
      <c r="C92" s="14" t="s">
        <v>420</v>
      </c>
      <c r="D92" s="14" t="s">
        <v>179</v>
      </c>
      <c r="E92" s="19">
        <v>500000</v>
      </c>
      <c r="F92" s="20">
        <v>511.57</v>
      </c>
      <c r="G92" s="21">
        <v>4.5999999999999999E-3</v>
      </c>
      <c r="H92" s="33">
        <v>7.3338E-2</v>
      </c>
      <c r="I92" s="23"/>
      <c r="J92" s="3"/>
    </row>
    <row r="93" spans="1:10" ht="12.95" customHeight="1">
      <c r="A93" s="17" t="s">
        <v>421</v>
      </c>
      <c r="B93" s="18" t="s">
        <v>622</v>
      </c>
      <c r="C93" s="14" t="s">
        <v>422</v>
      </c>
      <c r="D93" s="14" t="s">
        <v>179</v>
      </c>
      <c r="E93" s="19">
        <v>500000</v>
      </c>
      <c r="F93" s="20">
        <v>511.12</v>
      </c>
      <c r="G93" s="21">
        <v>4.5999999999999999E-3</v>
      </c>
      <c r="H93" s="33">
        <v>7.3630000000000001E-2</v>
      </c>
      <c r="I93" s="23"/>
      <c r="J93" s="3"/>
    </row>
    <row r="94" spans="1:10" ht="12.95" customHeight="1">
      <c r="A94" s="17" t="s">
        <v>423</v>
      </c>
      <c r="B94" s="18" t="s">
        <v>623</v>
      </c>
      <c r="C94" s="14" t="s">
        <v>424</v>
      </c>
      <c r="D94" s="14" t="s">
        <v>179</v>
      </c>
      <c r="E94" s="19">
        <v>500000</v>
      </c>
      <c r="F94" s="20">
        <v>511.06</v>
      </c>
      <c r="G94" s="21">
        <v>4.5999999999999999E-3</v>
      </c>
      <c r="H94" s="33">
        <v>7.3109999999999994E-2</v>
      </c>
      <c r="I94" s="23"/>
      <c r="J94" s="3"/>
    </row>
    <row r="95" spans="1:10" ht="12.95" customHeight="1">
      <c r="A95" s="17" t="s">
        <v>425</v>
      </c>
      <c r="B95" s="18" t="s">
        <v>624</v>
      </c>
      <c r="C95" s="14" t="s">
        <v>426</v>
      </c>
      <c r="D95" s="14" t="s">
        <v>179</v>
      </c>
      <c r="E95" s="19">
        <v>500000</v>
      </c>
      <c r="F95" s="20">
        <v>510.82</v>
      </c>
      <c r="G95" s="21">
        <v>4.5999999999999999E-3</v>
      </c>
      <c r="H95" s="33">
        <v>7.3626999999999998E-2</v>
      </c>
      <c r="I95" s="23"/>
      <c r="J95" s="3"/>
    </row>
    <row r="96" spans="1:10" ht="12.95" customHeight="1">
      <c r="A96" s="17" t="s">
        <v>427</v>
      </c>
      <c r="B96" s="18" t="s">
        <v>625</v>
      </c>
      <c r="C96" s="14" t="s">
        <v>428</v>
      </c>
      <c r="D96" s="14" t="s">
        <v>179</v>
      </c>
      <c r="E96" s="19">
        <v>500000</v>
      </c>
      <c r="F96" s="20">
        <v>510</v>
      </c>
      <c r="G96" s="21">
        <v>4.5999999999999999E-3</v>
      </c>
      <c r="H96" s="33">
        <v>7.5164999999999996E-2</v>
      </c>
      <c r="I96" s="23"/>
      <c r="J96" s="3"/>
    </row>
    <row r="97" spans="1:10" ht="12.95" customHeight="1">
      <c r="A97" s="17" t="s">
        <v>429</v>
      </c>
      <c r="B97" s="18" t="s">
        <v>626</v>
      </c>
      <c r="C97" s="14" t="s">
        <v>430</v>
      </c>
      <c r="D97" s="14" t="s">
        <v>179</v>
      </c>
      <c r="E97" s="19">
        <v>500000</v>
      </c>
      <c r="F97" s="20">
        <v>509.99</v>
      </c>
      <c r="G97" s="21">
        <v>4.5999999999999999E-3</v>
      </c>
      <c r="H97" s="33">
        <v>7.5086E-2</v>
      </c>
      <c r="I97" s="23"/>
      <c r="J97" s="3"/>
    </row>
    <row r="98" spans="1:10" ht="12.95" customHeight="1">
      <c r="A98" s="17" t="s">
        <v>431</v>
      </c>
      <c r="B98" s="18" t="s">
        <v>627</v>
      </c>
      <c r="C98" s="14" t="s">
        <v>432</v>
      </c>
      <c r="D98" s="14" t="s">
        <v>179</v>
      </c>
      <c r="E98" s="19">
        <v>500000</v>
      </c>
      <c r="F98" s="20">
        <v>509.92</v>
      </c>
      <c r="G98" s="21">
        <v>4.5999999999999999E-3</v>
      </c>
      <c r="H98" s="33">
        <v>7.3631000000000002E-2</v>
      </c>
      <c r="I98" s="23"/>
      <c r="J98" s="3"/>
    </row>
    <row r="99" spans="1:10" ht="12.95" customHeight="1">
      <c r="A99" s="17" t="s">
        <v>433</v>
      </c>
      <c r="B99" s="18" t="s">
        <v>628</v>
      </c>
      <c r="C99" s="14" t="s">
        <v>434</v>
      </c>
      <c r="D99" s="14" t="s">
        <v>179</v>
      </c>
      <c r="E99" s="19">
        <v>500000</v>
      </c>
      <c r="F99" s="20">
        <v>509.8</v>
      </c>
      <c r="G99" s="21">
        <v>4.5999999999999999E-3</v>
      </c>
      <c r="H99" s="33">
        <v>7.3630000000000001E-2</v>
      </c>
      <c r="I99" s="23"/>
      <c r="J99" s="3"/>
    </row>
    <row r="100" spans="1:10" ht="12.95" customHeight="1">
      <c r="A100" s="17" t="s">
        <v>435</v>
      </c>
      <c r="B100" s="18" t="s">
        <v>629</v>
      </c>
      <c r="C100" s="14" t="s">
        <v>436</v>
      </c>
      <c r="D100" s="14" t="s">
        <v>179</v>
      </c>
      <c r="E100" s="19">
        <v>500000</v>
      </c>
      <c r="F100" s="20">
        <v>509.64</v>
      </c>
      <c r="G100" s="21">
        <v>4.5999999999999999E-3</v>
      </c>
      <c r="H100" s="33">
        <v>7.3644000000000001E-2</v>
      </c>
      <c r="I100" s="23"/>
      <c r="J100" s="3"/>
    </row>
    <row r="101" spans="1:10" ht="12.95" customHeight="1">
      <c r="A101" s="17" t="s">
        <v>437</v>
      </c>
      <c r="B101" s="18" t="s">
        <v>630</v>
      </c>
      <c r="C101" s="14" t="s">
        <v>438</v>
      </c>
      <c r="D101" s="14" t="s">
        <v>179</v>
      </c>
      <c r="E101" s="19">
        <v>500000</v>
      </c>
      <c r="F101" s="20">
        <v>509.42</v>
      </c>
      <c r="G101" s="21">
        <v>4.5999999999999999E-3</v>
      </c>
      <c r="H101" s="33">
        <v>7.4053999999999995E-2</v>
      </c>
      <c r="I101" s="23"/>
      <c r="J101" s="3"/>
    </row>
    <row r="102" spans="1:10" ht="12.95" customHeight="1">
      <c r="A102" s="17" t="s">
        <v>439</v>
      </c>
      <c r="B102" s="18" t="s">
        <v>631</v>
      </c>
      <c r="C102" s="14" t="s">
        <v>440</v>
      </c>
      <c r="D102" s="14" t="s">
        <v>179</v>
      </c>
      <c r="E102" s="19">
        <v>500000</v>
      </c>
      <c r="F102" s="20">
        <v>509.22</v>
      </c>
      <c r="G102" s="21">
        <v>4.5999999999999999E-3</v>
      </c>
      <c r="H102" s="33">
        <v>7.3347999999999997E-2</v>
      </c>
      <c r="I102" s="23"/>
      <c r="J102" s="3"/>
    </row>
    <row r="103" spans="1:10" ht="12.95" customHeight="1">
      <c r="A103" s="17" t="s">
        <v>441</v>
      </c>
      <c r="B103" s="18" t="s">
        <v>632</v>
      </c>
      <c r="C103" s="14" t="s">
        <v>442</v>
      </c>
      <c r="D103" s="14" t="s">
        <v>179</v>
      </c>
      <c r="E103" s="19">
        <v>500000</v>
      </c>
      <c r="F103" s="20">
        <v>507.08</v>
      </c>
      <c r="G103" s="21">
        <v>4.5999999999999999E-3</v>
      </c>
      <c r="H103" s="33">
        <v>7.4066999999999994E-2</v>
      </c>
      <c r="I103" s="23"/>
      <c r="J103" s="3"/>
    </row>
    <row r="104" spans="1:10" ht="12.95" customHeight="1">
      <c r="A104" s="17" t="s">
        <v>443</v>
      </c>
      <c r="B104" s="18" t="s">
        <v>633</v>
      </c>
      <c r="C104" s="14" t="s">
        <v>444</v>
      </c>
      <c r="D104" s="14" t="s">
        <v>179</v>
      </c>
      <c r="E104" s="19">
        <v>500000</v>
      </c>
      <c r="F104" s="20">
        <v>506.46</v>
      </c>
      <c r="G104" s="21">
        <v>4.5999999999999999E-3</v>
      </c>
      <c r="H104" s="33">
        <v>7.4581999999999996E-2</v>
      </c>
      <c r="I104" s="23"/>
      <c r="J104" s="3"/>
    </row>
    <row r="105" spans="1:10" ht="12.95" customHeight="1">
      <c r="A105" s="17" t="s">
        <v>445</v>
      </c>
      <c r="B105" s="18" t="s">
        <v>634</v>
      </c>
      <c r="C105" s="14" t="s">
        <v>446</v>
      </c>
      <c r="D105" s="14" t="s">
        <v>179</v>
      </c>
      <c r="E105" s="19">
        <v>500000</v>
      </c>
      <c r="F105" s="20">
        <v>504.83</v>
      </c>
      <c r="G105" s="21">
        <v>4.4999999999999997E-3</v>
      </c>
      <c r="H105" s="33">
        <v>7.4151999999999996E-2</v>
      </c>
      <c r="I105" s="23"/>
      <c r="J105" s="3"/>
    </row>
    <row r="106" spans="1:10" ht="12.95" customHeight="1">
      <c r="A106" s="17" t="s">
        <v>447</v>
      </c>
      <c r="B106" s="18" t="s">
        <v>635</v>
      </c>
      <c r="C106" s="14" t="s">
        <v>448</v>
      </c>
      <c r="D106" s="14" t="s">
        <v>179</v>
      </c>
      <c r="E106" s="19">
        <v>500000</v>
      </c>
      <c r="F106" s="20">
        <v>504.54</v>
      </c>
      <c r="G106" s="21">
        <v>4.4999999999999997E-3</v>
      </c>
      <c r="H106" s="33">
        <v>7.4151999999999996E-2</v>
      </c>
      <c r="I106" s="23"/>
      <c r="J106" s="3"/>
    </row>
    <row r="107" spans="1:10" ht="12.95" customHeight="1">
      <c r="A107" s="17" t="s">
        <v>449</v>
      </c>
      <c r="B107" s="18" t="s">
        <v>636</v>
      </c>
      <c r="C107" s="14" t="s">
        <v>450</v>
      </c>
      <c r="D107" s="14" t="s">
        <v>179</v>
      </c>
      <c r="E107" s="19">
        <v>500000</v>
      </c>
      <c r="F107" s="20">
        <v>502.67</v>
      </c>
      <c r="G107" s="21">
        <v>4.4999999999999997E-3</v>
      </c>
      <c r="H107" s="33">
        <v>7.4151999999999996E-2</v>
      </c>
      <c r="I107" s="23"/>
      <c r="J107" s="3"/>
    </row>
    <row r="108" spans="1:10" ht="12.95" customHeight="1">
      <c r="A108" s="17" t="s">
        <v>451</v>
      </c>
      <c r="B108" s="18" t="s">
        <v>637</v>
      </c>
      <c r="C108" s="14" t="s">
        <v>452</v>
      </c>
      <c r="D108" s="14" t="s">
        <v>179</v>
      </c>
      <c r="E108" s="19">
        <v>500000</v>
      </c>
      <c r="F108" s="20">
        <v>502.58</v>
      </c>
      <c r="G108" s="21">
        <v>4.4999999999999997E-3</v>
      </c>
      <c r="H108" s="33">
        <v>7.3820999999999998E-2</v>
      </c>
      <c r="I108" s="23"/>
      <c r="J108" s="3"/>
    </row>
    <row r="109" spans="1:10" ht="12.95" customHeight="1">
      <c r="A109" s="17" t="s">
        <v>453</v>
      </c>
      <c r="B109" s="18" t="s">
        <v>638</v>
      </c>
      <c r="C109" s="14" t="s">
        <v>454</v>
      </c>
      <c r="D109" s="14" t="s">
        <v>179</v>
      </c>
      <c r="E109" s="19">
        <v>500000</v>
      </c>
      <c r="F109" s="20">
        <v>501.7</v>
      </c>
      <c r="G109" s="21">
        <v>4.4999999999999997E-3</v>
      </c>
      <c r="H109" s="33">
        <v>7.4462E-2</v>
      </c>
      <c r="I109" s="23"/>
      <c r="J109" s="3"/>
    </row>
    <row r="110" spans="1:10" ht="12.95" customHeight="1">
      <c r="A110" s="17" t="s">
        <v>455</v>
      </c>
      <c r="B110" s="18" t="s">
        <v>639</v>
      </c>
      <c r="C110" s="14" t="s">
        <v>456</v>
      </c>
      <c r="D110" s="14" t="s">
        <v>179</v>
      </c>
      <c r="E110" s="19">
        <v>500000</v>
      </c>
      <c r="F110" s="20">
        <v>496.73</v>
      </c>
      <c r="G110" s="21">
        <v>4.4999999999999997E-3</v>
      </c>
      <c r="H110" s="33">
        <v>7.4013999999999996E-2</v>
      </c>
      <c r="I110" s="23"/>
      <c r="J110" s="3"/>
    </row>
    <row r="111" spans="1:10" ht="12.95" customHeight="1">
      <c r="A111" s="17" t="s">
        <v>457</v>
      </c>
      <c r="B111" s="18" t="s">
        <v>640</v>
      </c>
      <c r="C111" s="14" t="s">
        <v>458</v>
      </c>
      <c r="D111" s="14" t="s">
        <v>179</v>
      </c>
      <c r="E111" s="19">
        <v>500000</v>
      </c>
      <c r="F111" s="20">
        <v>496.09</v>
      </c>
      <c r="G111" s="21">
        <v>4.4999999999999997E-3</v>
      </c>
      <c r="H111" s="33">
        <v>7.3963000000000001E-2</v>
      </c>
      <c r="I111" s="23"/>
      <c r="J111" s="3"/>
    </row>
    <row r="112" spans="1:10" ht="12.95" customHeight="1">
      <c r="A112" s="17" t="s">
        <v>459</v>
      </c>
      <c r="B112" s="18" t="s">
        <v>460</v>
      </c>
      <c r="C112" s="14" t="s">
        <v>461</v>
      </c>
      <c r="D112" s="14" t="s">
        <v>545</v>
      </c>
      <c r="E112" s="19">
        <v>50000</v>
      </c>
      <c r="F112" s="20">
        <v>494.51</v>
      </c>
      <c r="G112" s="21">
        <v>4.4999999999999997E-3</v>
      </c>
      <c r="H112" s="33">
        <v>7.9398999999999997E-2</v>
      </c>
      <c r="I112" s="23"/>
      <c r="J112" s="3"/>
    </row>
    <row r="113" spans="1:10" ht="12.95" customHeight="1">
      <c r="A113" s="17" t="s">
        <v>462</v>
      </c>
      <c r="B113" s="18" t="s">
        <v>641</v>
      </c>
      <c r="C113" s="14" t="s">
        <v>463</v>
      </c>
      <c r="D113" s="14" t="s">
        <v>179</v>
      </c>
      <c r="E113" s="19">
        <v>500000</v>
      </c>
      <c r="F113" s="20">
        <v>494.35</v>
      </c>
      <c r="G113" s="21">
        <v>4.4999999999999997E-3</v>
      </c>
      <c r="H113" s="33">
        <v>7.5396000000000005E-2</v>
      </c>
      <c r="I113" s="23"/>
      <c r="J113" s="3"/>
    </row>
    <row r="114" spans="1:10" ht="12.95" customHeight="1">
      <c r="A114" s="17" t="s">
        <v>464</v>
      </c>
      <c r="B114" s="18" t="s">
        <v>642</v>
      </c>
      <c r="C114" s="14" t="s">
        <v>465</v>
      </c>
      <c r="D114" s="14" t="s">
        <v>179</v>
      </c>
      <c r="E114" s="19">
        <v>500000</v>
      </c>
      <c r="F114" s="20">
        <v>492.68</v>
      </c>
      <c r="G114" s="21">
        <v>4.4000000000000003E-3</v>
      </c>
      <c r="H114" s="33">
        <v>7.5329999999999994E-2</v>
      </c>
      <c r="I114" s="23"/>
      <c r="J114" s="3"/>
    </row>
    <row r="115" spans="1:10" ht="12.95" customHeight="1">
      <c r="A115" s="17" t="s">
        <v>466</v>
      </c>
      <c r="B115" s="18" t="s">
        <v>643</v>
      </c>
      <c r="C115" s="14" t="s">
        <v>467</v>
      </c>
      <c r="D115" s="14" t="s">
        <v>179</v>
      </c>
      <c r="E115" s="19">
        <v>500000</v>
      </c>
      <c r="F115" s="20">
        <v>489.82</v>
      </c>
      <c r="G115" s="21">
        <v>4.4000000000000003E-3</v>
      </c>
      <c r="H115" s="33">
        <v>7.5245999999999993E-2</v>
      </c>
      <c r="I115" s="23"/>
      <c r="J115" s="3"/>
    </row>
    <row r="116" spans="1:10" ht="12.95" customHeight="1">
      <c r="A116" s="17" t="s">
        <v>468</v>
      </c>
      <c r="B116" s="18" t="s">
        <v>644</v>
      </c>
      <c r="C116" s="14" t="s">
        <v>469</v>
      </c>
      <c r="D116" s="14" t="s">
        <v>179</v>
      </c>
      <c r="E116" s="19">
        <v>500000</v>
      </c>
      <c r="F116" s="20">
        <v>489.14</v>
      </c>
      <c r="G116" s="21">
        <v>4.4000000000000003E-3</v>
      </c>
      <c r="H116" s="33">
        <v>7.5275999999999996E-2</v>
      </c>
      <c r="I116" s="23"/>
      <c r="J116" s="3"/>
    </row>
    <row r="117" spans="1:10" ht="12.95" customHeight="1">
      <c r="A117" s="17" t="s">
        <v>470</v>
      </c>
      <c r="B117" s="18" t="s">
        <v>645</v>
      </c>
      <c r="C117" s="14" t="s">
        <v>471</v>
      </c>
      <c r="D117" s="14" t="s">
        <v>179</v>
      </c>
      <c r="E117" s="19">
        <v>500000</v>
      </c>
      <c r="F117" s="20">
        <v>487.73</v>
      </c>
      <c r="G117" s="21">
        <v>4.4000000000000003E-3</v>
      </c>
      <c r="H117" s="33">
        <v>7.5581999999999996E-2</v>
      </c>
      <c r="I117" s="23"/>
      <c r="J117" s="3"/>
    </row>
    <row r="118" spans="1:10" ht="12.95" customHeight="1">
      <c r="A118" s="17" t="s">
        <v>472</v>
      </c>
      <c r="B118" s="18" t="s">
        <v>646</v>
      </c>
      <c r="C118" s="14" t="s">
        <v>473</v>
      </c>
      <c r="D118" s="14" t="s">
        <v>179</v>
      </c>
      <c r="E118" s="19">
        <v>500000</v>
      </c>
      <c r="F118" s="20">
        <v>485.45</v>
      </c>
      <c r="G118" s="21">
        <v>4.4000000000000003E-3</v>
      </c>
      <c r="H118" s="33">
        <v>7.4731000000000006E-2</v>
      </c>
      <c r="I118" s="23"/>
      <c r="J118" s="3"/>
    </row>
    <row r="119" spans="1:10" ht="12.95" customHeight="1">
      <c r="A119" s="17" t="s">
        <v>474</v>
      </c>
      <c r="B119" s="18" t="s">
        <v>647</v>
      </c>
      <c r="C119" s="14" t="s">
        <v>475</v>
      </c>
      <c r="D119" s="14" t="s">
        <v>179</v>
      </c>
      <c r="E119" s="19">
        <v>500000</v>
      </c>
      <c r="F119" s="20">
        <v>477.76</v>
      </c>
      <c r="G119" s="21">
        <v>4.3E-3</v>
      </c>
      <c r="H119" s="33">
        <v>7.4878E-2</v>
      </c>
      <c r="I119" s="23"/>
      <c r="J119" s="3"/>
    </row>
    <row r="120" spans="1:10" ht="12.95" customHeight="1">
      <c r="A120" s="3"/>
      <c r="B120" s="13" t="s">
        <v>102</v>
      </c>
      <c r="C120" s="14"/>
      <c r="D120" s="14"/>
      <c r="E120" s="14"/>
      <c r="F120" s="24">
        <v>84096.55</v>
      </c>
      <c r="G120" s="25">
        <v>0.75770000000000004</v>
      </c>
      <c r="H120" s="26"/>
      <c r="I120" s="27"/>
      <c r="J120" s="3"/>
    </row>
    <row r="121" spans="1:10" ht="12.95" customHeight="1">
      <c r="A121" s="3"/>
      <c r="B121" s="28" t="s">
        <v>195</v>
      </c>
      <c r="C121" s="2"/>
      <c r="D121" s="2"/>
      <c r="E121" s="2"/>
      <c r="F121" s="26" t="s">
        <v>196</v>
      </c>
      <c r="G121" s="26" t="s">
        <v>196</v>
      </c>
      <c r="H121" s="26"/>
      <c r="I121" s="27"/>
      <c r="J121" s="3"/>
    </row>
    <row r="122" spans="1:10" ht="12.95" customHeight="1">
      <c r="A122" s="3"/>
      <c r="B122" s="28" t="s">
        <v>102</v>
      </c>
      <c r="C122" s="2"/>
      <c r="D122" s="2"/>
      <c r="E122" s="2"/>
      <c r="F122" s="26" t="s">
        <v>196</v>
      </c>
      <c r="G122" s="26" t="s">
        <v>196</v>
      </c>
      <c r="H122" s="26"/>
      <c r="I122" s="27"/>
      <c r="J122" s="3"/>
    </row>
    <row r="123" spans="1:10" ht="12.95" customHeight="1">
      <c r="A123" s="3"/>
      <c r="B123" s="28" t="s">
        <v>106</v>
      </c>
      <c r="C123" s="29"/>
      <c r="D123" s="2"/>
      <c r="E123" s="29"/>
      <c r="F123" s="24">
        <v>84096.55</v>
      </c>
      <c r="G123" s="25">
        <v>0.75770000000000004</v>
      </c>
      <c r="H123" s="26"/>
      <c r="I123" s="27"/>
      <c r="J123" s="3"/>
    </row>
    <row r="124" spans="1:10" ht="12.95" customHeight="1">
      <c r="A124" s="3"/>
      <c r="B124" s="13" t="s">
        <v>123</v>
      </c>
      <c r="C124" s="14"/>
      <c r="D124" s="14"/>
      <c r="E124" s="14"/>
      <c r="F124" s="14"/>
      <c r="G124" s="14"/>
      <c r="H124" s="15"/>
      <c r="I124" s="16"/>
      <c r="J124" s="3"/>
    </row>
    <row r="125" spans="1:10" ht="12.95" customHeight="1">
      <c r="A125" s="3"/>
      <c r="B125" s="13" t="s">
        <v>124</v>
      </c>
      <c r="C125" s="14"/>
      <c r="D125" s="30" t="s">
        <v>125</v>
      </c>
      <c r="E125" s="14"/>
      <c r="F125" s="3"/>
      <c r="G125" s="15"/>
      <c r="H125" s="15"/>
      <c r="I125" s="16"/>
      <c r="J125" s="3"/>
    </row>
    <row r="126" spans="1:10" ht="12.95" customHeight="1">
      <c r="A126" s="17" t="s">
        <v>476</v>
      </c>
      <c r="B126" s="18" t="s">
        <v>477</v>
      </c>
      <c r="C126" s="14"/>
      <c r="D126" s="31" t="s">
        <v>147</v>
      </c>
      <c r="E126" s="32"/>
      <c r="F126" s="20">
        <v>150</v>
      </c>
      <c r="G126" s="21">
        <v>1.4E-3</v>
      </c>
      <c r="H126" s="33">
        <v>5.2319616569999998E-2</v>
      </c>
      <c r="I126" s="23"/>
      <c r="J126" s="3"/>
    </row>
    <row r="127" spans="1:10" ht="12.95" customHeight="1">
      <c r="A127" s="17" t="s">
        <v>478</v>
      </c>
      <c r="B127" s="18" t="s">
        <v>479</v>
      </c>
      <c r="C127" s="14"/>
      <c r="D127" s="31" t="s">
        <v>128</v>
      </c>
      <c r="E127" s="32"/>
      <c r="F127" s="20">
        <v>100</v>
      </c>
      <c r="G127" s="21">
        <v>8.9999999999999998E-4</v>
      </c>
      <c r="H127" s="33">
        <v>5.2319616569999998E-2</v>
      </c>
      <c r="I127" s="23"/>
      <c r="J127" s="3"/>
    </row>
    <row r="128" spans="1:10" ht="12.95" customHeight="1">
      <c r="A128" s="17" t="s">
        <v>480</v>
      </c>
      <c r="B128" s="18" t="s">
        <v>481</v>
      </c>
      <c r="C128" s="14"/>
      <c r="D128" s="31" t="s">
        <v>128</v>
      </c>
      <c r="E128" s="32"/>
      <c r="F128" s="20">
        <v>100</v>
      </c>
      <c r="G128" s="21">
        <v>8.9999999999999998E-4</v>
      </c>
      <c r="H128" s="33">
        <v>5.1655594520000001E-2</v>
      </c>
      <c r="I128" s="23"/>
      <c r="J128" s="3"/>
    </row>
    <row r="129" spans="1:10" ht="12.95" customHeight="1">
      <c r="A129" s="17" t="s">
        <v>482</v>
      </c>
      <c r="B129" s="18" t="s">
        <v>483</v>
      </c>
      <c r="C129" s="14"/>
      <c r="D129" s="31" t="s">
        <v>128</v>
      </c>
      <c r="E129" s="32"/>
      <c r="F129" s="20">
        <v>100</v>
      </c>
      <c r="G129" s="21">
        <v>8.9999999999999998E-4</v>
      </c>
      <c r="H129" s="33">
        <v>5.3898645279999997E-2</v>
      </c>
      <c r="I129" s="23"/>
      <c r="J129" s="3"/>
    </row>
    <row r="130" spans="1:10" ht="12.95" customHeight="1">
      <c r="A130" s="3"/>
      <c r="B130" s="13" t="s">
        <v>102</v>
      </c>
      <c r="C130" s="14"/>
      <c r="D130" s="14"/>
      <c r="E130" s="14"/>
      <c r="F130" s="24">
        <v>450</v>
      </c>
      <c r="G130" s="25">
        <v>4.1000000000000003E-3</v>
      </c>
      <c r="H130" s="26"/>
      <c r="I130" s="27"/>
      <c r="J130" s="3"/>
    </row>
    <row r="131" spans="1:10" ht="12.95" customHeight="1">
      <c r="A131" s="3"/>
      <c r="B131" s="28" t="s">
        <v>106</v>
      </c>
      <c r="C131" s="29"/>
      <c r="D131" s="2"/>
      <c r="E131" s="29"/>
      <c r="F131" s="24">
        <v>450</v>
      </c>
      <c r="G131" s="25">
        <v>4.1000000000000003E-3</v>
      </c>
      <c r="H131" s="26"/>
      <c r="I131" s="27"/>
      <c r="J131" s="3"/>
    </row>
    <row r="132" spans="1:10" ht="12.95" customHeight="1">
      <c r="A132" s="3"/>
      <c r="B132" s="13" t="s">
        <v>164</v>
      </c>
      <c r="C132" s="14"/>
      <c r="D132" s="14"/>
      <c r="E132" s="14"/>
      <c r="F132" s="14"/>
      <c r="G132" s="14"/>
      <c r="H132" s="15"/>
      <c r="I132" s="16"/>
      <c r="J132" s="3"/>
    </row>
    <row r="133" spans="1:10" ht="12.95" customHeight="1">
      <c r="A133" s="17" t="s">
        <v>165</v>
      </c>
      <c r="B133" s="18" t="s">
        <v>166</v>
      </c>
      <c r="C133" s="14"/>
      <c r="D133" s="14"/>
      <c r="E133" s="19"/>
      <c r="F133" s="20">
        <v>1455</v>
      </c>
      <c r="G133" s="21">
        <v>1.3100000000000001E-2</v>
      </c>
      <c r="H133" s="33">
        <v>5.5573752292874826E-2</v>
      </c>
      <c r="I133" s="23"/>
      <c r="J133" s="3"/>
    </row>
    <row r="134" spans="1:10" ht="12.95" customHeight="1">
      <c r="A134" s="3"/>
      <c r="B134" s="13" t="s">
        <v>102</v>
      </c>
      <c r="C134" s="14"/>
      <c r="D134" s="14"/>
      <c r="E134" s="14"/>
      <c r="F134" s="24">
        <v>1455</v>
      </c>
      <c r="G134" s="25">
        <v>1.3100000000000001E-2</v>
      </c>
      <c r="H134" s="26"/>
      <c r="I134" s="27"/>
      <c r="J134" s="3"/>
    </row>
    <row r="135" spans="1:10" ht="12.95" customHeight="1">
      <c r="A135" s="3"/>
      <c r="B135" s="28" t="s">
        <v>195</v>
      </c>
      <c r="C135" s="2"/>
      <c r="D135" s="2"/>
      <c r="E135" s="2"/>
      <c r="F135" s="26" t="s">
        <v>196</v>
      </c>
      <c r="G135" s="26" t="s">
        <v>196</v>
      </c>
      <c r="H135" s="26"/>
      <c r="I135" s="27"/>
      <c r="J135" s="3"/>
    </row>
    <row r="136" spans="1:10" ht="12.95" customHeight="1">
      <c r="A136" s="3"/>
      <c r="B136" s="28" t="s">
        <v>102</v>
      </c>
      <c r="C136" s="2"/>
      <c r="D136" s="2"/>
      <c r="E136" s="2"/>
      <c r="F136" s="26" t="s">
        <v>196</v>
      </c>
      <c r="G136" s="26" t="s">
        <v>196</v>
      </c>
      <c r="H136" s="26"/>
      <c r="I136" s="27"/>
      <c r="J136" s="3"/>
    </row>
    <row r="137" spans="1:10" ht="12.95" customHeight="1">
      <c r="A137" s="3"/>
      <c r="B137" s="28" t="s">
        <v>106</v>
      </c>
      <c r="C137" s="29"/>
      <c r="D137" s="2"/>
      <c r="E137" s="29"/>
      <c r="F137" s="24">
        <v>1455</v>
      </c>
      <c r="G137" s="25">
        <v>1.3100000000000001E-2</v>
      </c>
      <c r="H137" s="26"/>
      <c r="I137" s="27"/>
      <c r="J137" s="3"/>
    </row>
    <row r="138" spans="1:10" ht="12.95" customHeight="1">
      <c r="A138" s="3"/>
      <c r="B138" s="28" t="s">
        <v>167</v>
      </c>
      <c r="C138" s="14"/>
      <c r="D138" s="2"/>
      <c r="E138" s="14"/>
      <c r="F138" s="34">
        <v>2252.4699999999998</v>
      </c>
      <c r="G138" s="25">
        <v>1.9699999999999999E-2</v>
      </c>
      <c r="H138" s="26"/>
      <c r="I138" s="27"/>
      <c r="J138" s="3"/>
    </row>
    <row r="139" spans="1:10" ht="12.95" customHeight="1">
      <c r="A139" s="3"/>
      <c r="B139" s="35" t="s">
        <v>168</v>
      </c>
      <c r="C139" s="36"/>
      <c r="D139" s="36"/>
      <c r="E139" s="36"/>
      <c r="F139" s="37">
        <v>111043.17</v>
      </c>
      <c r="G139" s="38">
        <v>1</v>
      </c>
      <c r="H139" s="39"/>
      <c r="I139" s="40"/>
      <c r="J139" s="3"/>
    </row>
    <row r="140" spans="1:10" ht="12.95" customHeight="1">
      <c r="A140" s="3"/>
      <c r="B140" s="6"/>
      <c r="C140" s="3"/>
      <c r="D140" s="3"/>
      <c r="E140" s="3"/>
      <c r="F140" s="3"/>
      <c r="G140" s="3"/>
      <c r="H140" s="3"/>
      <c r="I140" s="3"/>
      <c r="J140" s="3"/>
    </row>
    <row r="141" spans="1:10" ht="12.95" customHeight="1">
      <c r="A141" s="3"/>
      <c r="B141" s="4" t="s">
        <v>169</v>
      </c>
      <c r="C141" s="3"/>
      <c r="D141" s="3"/>
      <c r="E141" s="3"/>
      <c r="F141" s="70"/>
      <c r="G141" s="62"/>
      <c r="H141" s="3"/>
      <c r="I141" s="3"/>
      <c r="J141" s="3"/>
    </row>
    <row r="142" spans="1:10" ht="12.95" customHeight="1">
      <c r="A142" s="3"/>
      <c r="B142" s="4" t="s">
        <v>254</v>
      </c>
      <c r="C142" s="3"/>
      <c r="D142" s="3"/>
      <c r="E142" s="3"/>
      <c r="F142" s="71"/>
      <c r="G142" s="62"/>
      <c r="H142" s="3"/>
      <c r="I142" s="3"/>
      <c r="J142" s="3"/>
    </row>
    <row r="143" spans="1:10" ht="12.95" customHeight="1">
      <c r="A143" s="3"/>
      <c r="B143" s="4" t="s">
        <v>172</v>
      </c>
      <c r="C143" s="3"/>
      <c r="D143" s="3"/>
      <c r="E143" s="3"/>
      <c r="F143" s="61"/>
      <c r="G143" s="62"/>
      <c r="H143" s="3"/>
      <c r="I143" s="3"/>
      <c r="J143" s="3"/>
    </row>
    <row r="144" spans="1:10" ht="12.95" customHeight="1">
      <c r="A144" s="3"/>
      <c r="B144" s="448" t="s">
        <v>173</v>
      </c>
      <c r="C144" s="448"/>
      <c r="D144" s="448"/>
      <c r="E144" s="3"/>
      <c r="F144" s="61"/>
      <c r="G144" s="62"/>
      <c r="H144" s="3"/>
      <c r="I144" s="3"/>
      <c r="J144" s="3"/>
    </row>
    <row r="145" spans="1:10" ht="12.95" customHeight="1" thickBot="1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>
      <c r="B146" s="72" t="s">
        <v>499</v>
      </c>
      <c r="C146" s="73"/>
      <c r="D146" s="74"/>
      <c r="E146" s="75"/>
      <c r="F146" s="76"/>
      <c r="G146" s="76"/>
      <c r="H146" s="77"/>
    </row>
    <row r="147" spans="1:10">
      <c r="B147" s="78" t="s">
        <v>500</v>
      </c>
      <c r="C147" s="131"/>
      <c r="D147" s="80"/>
      <c r="E147" s="80"/>
      <c r="F147" s="131"/>
      <c r="G147" s="81"/>
      <c r="H147" s="82"/>
    </row>
    <row r="148" spans="1:10" ht="36">
      <c r="B148" s="468" t="s">
        <v>501</v>
      </c>
      <c r="C148" s="469" t="s">
        <v>502</v>
      </c>
      <c r="D148" s="83" t="s">
        <v>503</v>
      </c>
      <c r="E148" s="83" t="s">
        <v>503</v>
      </c>
      <c r="F148" s="83" t="s">
        <v>504</v>
      </c>
      <c r="G148" s="81"/>
      <c r="H148" s="82"/>
    </row>
    <row r="149" spans="1:10">
      <c r="B149" s="468"/>
      <c r="C149" s="469"/>
      <c r="D149" s="83" t="s">
        <v>505</v>
      </c>
      <c r="E149" s="83" t="s">
        <v>506</v>
      </c>
      <c r="F149" s="83" t="s">
        <v>505</v>
      </c>
      <c r="G149" s="81"/>
      <c r="H149" s="82"/>
    </row>
    <row r="150" spans="1:10">
      <c r="B150" s="84" t="s">
        <v>196</v>
      </c>
      <c r="C150" s="132" t="s">
        <v>196</v>
      </c>
      <c r="D150" s="132" t="s">
        <v>196</v>
      </c>
      <c r="E150" s="132" t="s">
        <v>196</v>
      </c>
      <c r="F150" s="132" t="s">
        <v>196</v>
      </c>
      <c r="G150" s="81"/>
      <c r="H150" s="82"/>
    </row>
    <row r="151" spans="1:10">
      <c r="B151" s="86" t="s">
        <v>507</v>
      </c>
      <c r="C151" s="133"/>
      <c r="D151" s="133"/>
      <c r="E151" s="133"/>
      <c r="F151" s="133"/>
      <c r="G151" s="81"/>
      <c r="H151" s="82"/>
    </row>
    <row r="152" spans="1:10">
      <c r="B152" s="88"/>
      <c r="C152" s="134"/>
      <c r="D152" s="134"/>
      <c r="E152" s="134"/>
      <c r="F152" s="134"/>
      <c r="G152" s="81"/>
      <c r="H152" s="82"/>
    </row>
    <row r="153" spans="1:10">
      <c r="B153" s="88" t="s">
        <v>649</v>
      </c>
      <c r="C153" s="134"/>
      <c r="D153" s="134"/>
      <c r="E153" s="134"/>
      <c r="F153" s="134"/>
      <c r="G153" s="81"/>
      <c r="H153" s="82"/>
    </row>
    <row r="154" spans="1:10">
      <c r="B154" s="135" t="s">
        <v>650</v>
      </c>
      <c r="C154" s="136" t="s">
        <v>648</v>
      </c>
      <c r="D154" s="136" t="s">
        <v>696</v>
      </c>
      <c r="E154" s="134"/>
      <c r="F154" s="134"/>
      <c r="G154" s="81"/>
      <c r="H154" s="82"/>
    </row>
    <row r="155" spans="1:10">
      <c r="B155" s="135" t="s">
        <v>511</v>
      </c>
      <c r="C155" s="90"/>
      <c r="D155" s="90"/>
      <c r="E155" s="134"/>
      <c r="F155" s="134"/>
      <c r="G155" s="81"/>
      <c r="H155" s="82"/>
    </row>
    <row r="156" spans="1:10">
      <c r="B156" s="135" t="s">
        <v>687</v>
      </c>
      <c r="C156" s="92">
        <v>11.0542</v>
      </c>
      <c r="D156" s="92">
        <v>11.243600000000001</v>
      </c>
      <c r="E156" s="134"/>
      <c r="F156" s="134"/>
      <c r="G156" s="81"/>
      <c r="H156" s="82"/>
    </row>
    <row r="157" spans="1:10">
      <c r="B157" s="135" t="s">
        <v>688</v>
      </c>
      <c r="C157" s="92">
        <v>10.0427</v>
      </c>
      <c r="D157" s="92">
        <v>10.083299999999999</v>
      </c>
      <c r="E157" s="134"/>
      <c r="F157" s="134"/>
      <c r="G157" s="93"/>
      <c r="H157" s="82"/>
    </row>
    <row r="158" spans="1:10">
      <c r="B158" s="135" t="s">
        <v>512</v>
      </c>
      <c r="C158" s="92"/>
      <c r="D158" s="92"/>
      <c r="E158" s="134"/>
      <c r="F158" s="134"/>
      <c r="G158" s="81"/>
      <c r="H158" s="82"/>
    </row>
    <row r="159" spans="1:10">
      <c r="B159" s="135" t="s">
        <v>689</v>
      </c>
      <c r="C159" s="92">
        <v>11.006600000000001</v>
      </c>
      <c r="D159" s="92">
        <v>11.192399999999999</v>
      </c>
      <c r="E159" s="134"/>
      <c r="F159" s="134"/>
      <c r="G159" s="93"/>
      <c r="H159" s="82"/>
    </row>
    <row r="160" spans="1:10">
      <c r="B160" s="135" t="s">
        <v>690</v>
      </c>
      <c r="C160" s="92">
        <v>10.1408</v>
      </c>
      <c r="D160" s="92">
        <v>10.181699999999999</v>
      </c>
      <c r="E160" s="134"/>
      <c r="F160" s="134"/>
      <c r="G160" s="93"/>
      <c r="H160" s="82"/>
    </row>
    <row r="161" spans="2:8">
      <c r="B161" s="95"/>
      <c r="C161" s="134"/>
      <c r="D161" s="134"/>
      <c r="E161" s="134"/>
      <c r="F161" s="134"/>
      <c r="G161" s="81"/>
      <c r="H161" s="82"/>
    </row>
    <row r="162" spans="2:8">
      <c r="B162" s="88" t="s">
        <v>697</v>
      </c>
      <c r="C162" s="137"/>
      <c r="D162" s="137"/>
      <c r="E162" s="137"/>
      <c r="F162" s="134"/>
      <c r="G162" s="81"/>
      <c r="H162" s="82"/>
    </row>
    <row r="163" spans="2:8" ht="36">
      <c r="B163" s="106" t="s">
        <v>659</v>
      </c>
      <c r="C163" s="98" t="s">
        <v>668</v>
      </c>
      <c r="D163" s="98" t="s">
        <v>661</v>
      </c>
      <c r="E163" s="98" t="s">
        <v>666</v>
      </c>
      <c r="F163" s="134"/>
      <c r="G163" s="81"/>
      <c r="H163" s="82"/>
    </row>
    <row r="164" spans="2:8" ht="24">
      <c r="B164" s="111" t="s">
        <v>699</v>
      </c>
      <c r="C164" s="102" t="s">
        <v>669</v>
      </c>
      <c r="D164" s="103">
        <v>0.1312314</v>
      </c>
      <c r="E164" s="103">
        <v>0.1312314</v>
      </c>
      <c r="F164" s="134"/>
      <c r="G164" s="81"/>
      <c r="H164" s="82"/>
    </row>
    <row r="165" spans="2:8" ht="24">
      <c r="B165" s="111" t="s">
        <v>699</v>
      </c>
      <c r="C165" s="102" t="s">
        <v>671</v>
      </c>
      <c r="D165" s="103">
        <v>0.13011598999999999</v>
      </c>
      <c r="E165" s="103">
        <v>0.13011598999999999</v>
      </c>
      <c r="F165" s="134"/>
      <c r="G165" s="81"/>
      <c r="H165" s="82"/>
    </row>
    <row r="166" spans="2:8">
      <c r="B166" s="88"/>
      <c r="C166" s="137"/>
      <c r="D166" s="137"/>
      <c r="E166" s="137"/>
      <c r="F166" s="134"/>
      <c r="G166" s="81"/>
      <c r="H166" s="82"/>
    </row>
    <row r="167" spans="2:8">
      <c r="B167" s="88"/>
      <c r="C167" s="137"/>
      <c r="D167" s="137"/>
      <c r="E167" s="137"/>
      <c r="F167" s="134"/>
      <c r="G167" s="81"/>
      <c r="H167" s="82"/>
    </row>
    <row r="168" spans="2:8">
      <c r="B168" s="88" t="s">
        <v>700</v>
      </c>
      <c r="C168" s="137"/>
      <c r="D168" s="137"/>
      <c r="E168" s="137"/>
      <c r="F168" s="134"/>
      <c r="G168" s="81"/>
      <c r="H168" s="82"/>
    </row>
    <row r="169" spans="2:8">
      <c r="B169" s="88"/>
      <c r="C169" s="137"/>
      <c r="D169" s="137"/>
      <c r="E169" s="137"/>
      <c r="F169" s="134"/>
      <c r="G169" s="81"/>
      <c r="H169" s="82"/>
    </row>
    <row r="170" spans="2:8">
      <c r="B170" s="88" t="s">
        <v>701</v>
      </c>
      <c r="C170" s="137"/>
      <c r="D170" s="137"/>
      <c r="E170" s="137"/>
      <c r="F170" s="134"/>
      <c r="G170" s="81"/>
      <c r="H170" s="82"/>
    </row>
    <row r="171" spans="2:8">
      <c r="B171" s="113" t="s">
        <v>513</v>
      </c>
      <c r="C171" s="137"/>
      <c r="D171" s="137"/>
      <c r="E171" s="137"/>
      <c r="F171" s="134"/>
      <c r="G171" s="81"/>
      <c r="H171" s="82"/>
    </row>
    <row r="172" spans="2:8">
      <c r="B172" s="113"/>
      <c r="C172" s="137"/>
      <c r="D172" s="137"/>
      <c r="E172" s="137"/>
      <c r="F172" s="134"/>
      <c r="G172" s="81"/>
      <c r="H172" s="82"/>
    </row>
    <row r="173" spans="2:8">
      <c r="B173" s="88" t="s">
        <v>702</v>
      </c>
      <c r="C173" s="137"/>
      <c r="D173" s="137"/>
      <c r="E173" s="137"/>
      <c r="F173" s="134"/>
      <c r="G173" s="81"/>
      <c r="H173" s="82"/>
    </row>
    <row r="174" spans="2:8">
      <c r="B174" s="88"/>
      <c r="C174" s="137"/>
      <c r="D174" s="137"/>
      <c r="E174" s="137"/>
      <c r="F174" s="134"/>
      <c r="G174" s="81"/>
      <c r="H174" s="82"/>
    </row>
    <row r="175" spans="2:8">
      <c r="B175" s="88" t="s">
        <v>703</v>
      </c>
      <c r="C175" s="137"/>
      <c r="D175" s="137"/>
      <c r="E175" s="137"/>
      <c r="F175" s="134"/>
      <c r="G175" s="81"/>
      <c r="H175" s="82"/>
    </row>
    <row r="176" spans="2:8">
      <c r="B176" s="114"/>
      <c r="C176" s="137"/>
      <c r="D176" s="137"/>
      <c r="E176" s="137"/>
      <c r="F176" s="134"/>
      <c r="G176" s="81"/>
      <c r="H176" s="82"/>
    </row>
    <row r="177" spans="2:8">
      <c r="B177" s="88" t="s">
        <v>706</v>
      </c>
      <c r="C177" s="137"/>
      <c r="D177" s="138"/>
      <c r="E177" s="137"/>
      <c r="F177" s="134"/>
      <c r="G177" s="81"/>
      <c r="H177" s="82"/>
    </row>
    <row r="178" spans="2:8">
      <c r="B178" s="88"/>
      <c r="C178" s="137"/>
      <c r="D178" s="137"/>
      <c r="E178" s="137"/>
      <c r="F178" s="134"/>
      <c r="G178" s="81"/>
      <c r="H178" s="82"/>
    </row>
    <row r="179" spans="2:8">
      <c r="B179" s="88" t="s">
        <v>704</v>
      </c>
      <c r="C179" s="137"/>
      <c r="D179" s="137"/>
      <c r="E179" s="137"/>
      <c r="F179" s="134"/>
      <c r="G179" s="81"/>
      <c r="H179" s="82"/>
    </row>
    <row r="180" spans="2:8">
      <c r="B180" s="88"/>
      <c r="C180" s="137"/>
      <c r="D180" s="137"/>
      <c r="E180" s="137"/>
      <c r="F180" s="134"/>
      <c r="G180" s="81"/>
      <c r="H180" s="82"/>
    </row>
    <row r="181" spans="2:8">
      <c r="B181" s="88" t="s">
        <v>678</v>
      </c>
      <c r="C181" s="137"/>
      <c r="D181" s="137"/>
      <c r="E181" s="137"/>
      <c r="F181" s="134"/>
      <c r="G181" s="81"/>
      <c r="H181" s="82"/>
    </row>
    <row r="182" spans="2:8">
      <c r="B182" s="116" t="s">
        <v>679</v>
      </c>
      <c r="C182" s="117"/>
      <c r="D182" s="117"/>
      <c r="E182" s="117"/>
      <c r="F182" s="118">
        <v>0</v>
      </c>
      <c r="G182" s="81"/>
      <c r="H182" s="82"/>
    </row>
    <row r="183" spans="2:8">
      <c r="B183" s="116" t="s">
        <v>680</v>
      </c>
      <c r="C183" s="117"/>
      <c r="D183" s="117"/>
      <c r="E183" s="117"/>
      <c r="F183" s="118">
        <f>(G120-G112)*100</f>
        <v>75.320000000000007</v>
      </c>
      <c r="G183" s="81"/>
      <c r="H183" s="82"/>
    </row>
    <row r="184" spans="2:8">
      <c r="B184" s="116" t="s">
        <v>681</v>
      </c>
      <c r="C184" s="117"/>
      <c r="D184" s="117"/>
      <c r="E184" s="117"/>
      <c r="F184" s="118">
        <v>0</v>
      </c>
      <c r="G184" s="81"/>
      <c r="H184" s="82"/>
    </row>
    <row r="185" spans="2:8">
      <c r="B185" s="119" t="s">
        <v>691</v>
      </c>
      <c r="C185" s="120"/>
      <c r="D185" s="120"/>
      <c r="E185" s="120"/>
      <c r="F185" s="168">
        <f>G21*100</f>
        <v>20.54</v>
      </c>
      <c r="G185" s="81"/>
      <c r="H185" s="82"/>
    </row>
    <row r="186" spans="2:8">
      <c r="B186" s="119" t="s">
        <v>692</v>
      </c>
      <c r="C186" s="120"/>
      <c r="D186" s="120"/>
      <c r="E186" s="120"/>
      <c r="F186" s="168">
        <f>G112*100</f>
        <v>0.44999999999999996</v>
      </c>
      <c r="G186" s="81"/>
      <c r="H186" s="82"/>
    </row>
    <row r="187" spans="2:8">
      <c r="B187" s="119" t="s">
        <v>682</v>
      </c>
      <c r="C187" s="120"/>
      <c r="D187" s="120"/>
      <c r="E187" s="120"/>
      <c r="F187" s="118">
        <f>(G131+G134+G138)*100</f>
        <v>3.6900000000000004</v>
      </c>
      <c r="G187" s="81"/>
      <c r="H187" s="82"/>
    </row>
    <row r="188" spans="2:8">
      <c r="B188" s="88"/>
      <c r="C188" s="137"/>
      <c r="D188" s="137"/>
      <c r="E188" s="137"/>
      <c r="F188" s="139"/>
      <c r="G188" s="81"/>
      <c r="H188" s="82"/>
    </row>
    <row r="189" spans="2:8">
      <c r="B189" s="88"/>
      <c r="C189" s="137"/>
      <c r="D189" s="137"/>
      <c r="E189" s="137"/>
      <c r="F189" s="134"/>
      <c r="G189" s="81"/>
      <c r="H189" s="82"/>
    </row>
    <row r="190" spans="2:8">
      <c r="B190" s="88" t="s">
        <v>683</v>
      </c>
      <c r="C190" s="137"/>
      <c r="D190" s="137"/>
      <c r="E190" s="137"/>
      <c r="F190" s="134"/>
      <c r="G190" s="81"/>
      <c r="H190" s="82"/>
    </row>
    <row r="191" spans="2:8">
      <c r="B191" s="116" t="s">
        <v>684</v>
      </c>
      <c r="C191" s="121"/>
      <c r="D191" s="121"/>
      <c r="E191" s="121"/>
      <c r="F191" s="118">
        <f>F182+F183</f>
        <v>75.320000000000007</v>
      </c>
      <c r="G191" s="81"/>
      <c r="H191" s="82"/>
    </row>
    <row r="192" spans="2:8">
      <c r="B192" s="116" t="s">
        <v>693</v>
      </c>
      <c r="C192" s="122"/>
      <c r="D192" s="122"/>
      <c r="E192" s="122"/>
      <c r="F192" s="118">
        <f>F186</f>
        <v>0.44999999999999996</v>
      </c>
      <c r="G192" s="81"/>
      <c r="H192" s="82"/>
    </row>
    <row r="193" spans="2:8">
      <c r="B193" s="116" t="s">
        <v>694</v>
      </c>
      <c r="C193" s="122"/>
      <c r="D193" s="122"/>
      <c r="E193" s="122"/>
      <c r="F193" s="118">
        <f>F185</f>
        <v>20.54</v>
      </c>
      <c r="G193" s="81"/>
      <c r="H193" s="82"/>
    </row>
    <row r="194" spans="2:8">
      <c r="B194" s="116" t="s">
        <v>682</v>
      </c>
      <c r="C194" s="122"/>
      <c r="D194" s="122"/>
      <c r="E194" s="122"/>
      <c r="F194" s="118">
        <f>F187</f>
        <v>3.6900000000000004</v>
      </c>
      <c r="G194" s="81"/>
      <c r="H194" s="82"/>
    </row>
    <row r="195" spans="2:8">
      <c r="B195" s="88"/>
      <c r="C195" s="123"/>
      <c r="D195" s="123"/>
      <c r="E195" s="123"/>
      <c r="F195" s="140"/>
      <c r="G195" s="81"/>
      <c r="H195" s="82"/>
    </row>
    <row r="196" spans="2:8">
      <c r="B196" s="88" t="s">
        <v>686</v>
      </c>
      <c r="C196" s="123"/>
      <c r="D196" s="123"/>
      <c r="E196" s="123"/>
      <c r="F196" s="125"/>
      <c r="G196" s="81"/>
      <c r="H196" s="82"/>
    </row>
    <row r="197" spans="2:8" ht="15.75" thickBot="1">
      <c r="B197" s="126"/>
      <c r="C197" s="127"/>
      <c r="D197" s="127"/>
      <c r="E197" s="128"/>
      <c r="F197" s="129"/>
      <c r="G197" s="128"/>
      <c r="H197" s="130"/>
    </row>
    <row r="198" spans="2:8">
      <c r="B198" s="141" t="s">
        <v>695</v>
      </c>
      <c r="C198" s="142"/>
      <c r="D198" s="142"/>
      <c r="E198" s="142"/>
      <c r="F198" s="143"/>
      <c r="G198" s="144"/>
      <c r="H198" s="77"/>
    </row>
    <row r="199" spans="2:8">
      <c r="B199" s="88"/>
      <c r="C199" s="123"/>
      <c r="D199" s="123"/>
      <c r="E199" s="123"/>
      <c r="F199" s="125"/>
      <c r="G199" s="81"/>
      <c r="H199" s="82"/>
    </row>
    <row r="200" spans="2:8">
      <c r="B200" s="145" t="s">
        <v>707</v>
      </c>
      <c r="C200" s="146"/>
      <c r="D200" s="146"/>
      <c r="E200" s="146"/>
      <c r="F200" s="147"/>
      <c r="G200" s="81"/>
      <c r="H200" s="82"/>
    </row>
    <row r="201" spans="2:8">
      <c r="B201" s="78"/>
      <c r="C201" s="131"/>
      <c r="D201" s="131"/>
      <c r="E201" s="148"/>
      <c r="F201" s="148"/>
      <c r="G201" s="149"/>
      <c r="H201" s="82"/>
    </row>
    <row r="202" spans="2:8">
      <c r="B202" s="150" t="s">
        <v>708</v>
      </c>
      <c r="C202" s="151"/>
      <c r="D202" s="152"/>
      <c r="E202" s="131"/>
      <c r="F202" s="131"/>
      <c r="G202" s="131"/>
      <c r="H202" s="82"/>
    </row>
    <row r="203" spans="2:8">
      <c r="B203" s="78"/>
      <c r="C203" s="131"/>
      <c r="D203" s="131"/>
      <c r="E203" s="131"/>
      <c r="F203" s="153"/>
      <c r="G203" s="153"/>
      <c r="H203" s="82"/>
    </row>
    <row r="204" spans="2:8">
      <c r="B204" s="150" t="s">
        <v>709</v>
      </c>
      <c r="C204" s="151"/>
      <c r="D204" s="154"/>
      <c r="E204" s="131"/>
      <c r="F204" s="155"/>
      <c r="G204" s="131"/>
      <c r="H204" s="82"/>
    </row>
    <row r="205" spans="2:8">
      <c r="B205" s="156"/>
      <c r="C205" s="157"/>
      <c r="D205" s="157"/>
      <c r="E205" s="131"/>
      <c r="F205" s="131"/>
      <c r="G205" s="131"/>
      <c r="H205" s="82"/>
    </row>
    <row r="206" spans="2:8">
      <c r="B206" s="158" t="s">
        <v>710</v>
      </c>
      <c r="C206" s="154"/>
      <c r="D206" s="154"/>
      <c r="E206" s="131"/>
      <c r="F206" s="155"/>
      <c r="G206" s="131"/>
      <c r="H206" s="82"/>
    </row>
    <row r="207" spans="2:8" ht="48" hidden="1">
      <c r="B207" s="159" t="s">
        <v>516</v>
      </c>
      <c r="C207" s="159" t="s">
        <v>537</v>
      </c>
      <c r="D207" s="159" t="s">
        <v>538</v>
      </c>
      <c r="E207" s="160" t="s">
        <v>539</v>
      </c>
      <c r="F207" s="160" t="s">
        <v>540</v>
      </c>
      <c r="G207" s="131"/>
      <c r="H207" s="82"/>
    </row>
    <row r="208" spans="2:8" hidden="1">
      <c r="B208" s="102"/>
      <c r="C208" s="102"/>
      <c r="D208" s="102"/>
      <c r="E208" s="161"/>
      <c r="F208" s="161"/>
      <c r="G208" s="131"/>
      <c r="H208" s="82"/>
    </row>
    <row r="209" spans="2:10" hidden="1">
      <c r="B209" s="102"/>
      <c r="C209" s="102"/>
      <c r="D209" s="102"/>
      <c r="E209" s="161"/>
      <c r="F209" s="161"/>
      <c r="G209" s="131"/>
      <c r="H209" s="82"/>
    </row>
    <row r="210" spans="2:10" hidden="1">
      <c r="B210" s="487" t="s">
        <v>711</v>
      </c>
      <c r="C210" s="488"/>
      <c r="D210" s="488"/>
      <c r="E210" s="488"/>
      <c r="F210" s="489"/>
      <c r="G210" s="131"/>
      <c r="H210" s="82"/>
    </row>
    <row r="211" spans="2:10">
      <c r="B211" s="158"/>
      <c r="C211" s="154"/>
      <c r="D211" s="154"/>
      <c r="E211" s="131"/>
      <c r="F211" s="155"/>
      <c r="G211" s="131"/>
      <c r="H211" s="82"/>
    </row>
    <row r="212" spans="2:10">
      <c r="B212" s="268" t="s">
        <v>741</v>
      </c>
      <c r="C212" s="152"/>
      <c r="D212" s="152"/>
      <c r="E212" s="131"/>
      <c r="F212" s="131"/>
      <c r="G212" s="131"/>
      <c r="H212" s="82"/>
    </row>
    <row r="213" spans="2:10">
      <c r="B213" s="162" t="s">
        <v>542</v>
      </c>
      <c r="C213" s="136"/>
      <c r="D213" s="136"/>
      <c r="E213" s="163">
        <v>149</v>
      </c>
      <c r="F213" s="131"/>
      <c r="G213" s="131"/>
      <c r="H213" s="82"/>
    </row>
    <row r="214" spans="2:10">
      <c r="B214" s="162" t="s">
        <v>543</v>
      </c>
      <c r="C214" s="136"/>
      <c r="D214" s="136"/>
      <c r="E214" s="169">
        <v>119466000</v>
      </c>
      <c r="F214" s="153"/>
      <c r="G214" s="164"/>
      <c r="H214" s="82"/>
    </row>
    <row r="215" spans="2:10">
      <c r="B215" s="162" t="s">
        <v>544</v>
      </c>
      <c r="C215" s="136"/>
      <c r="D215" s="136"/>
      <c r="E215" s="163">
        <v>961184.24</v>
      </c>
      <c r="F215" s="131"/>
      <c r="G215" s="165"/>
      <c r="H215" s="82"/>
    </row>
    <row r="216" spans="2:10">
      <c r="B216" s="95"/>
      <c r="C216" s="134"/>
      <c r="D216" s="134"/>
      <c r="E216" s="134"/>
      <c r="F216" s="134"/>
      <c r="G216" s="134"/>
      <c r="H216" s="82"/>
    </row>
    <row r="217" spans="2:10" ht="15.75" thickBot="1">
      <c r="B217" s="166" t="s">
        <v>712</v>
      </c>
      <c r="C217" s="167"/>
      <c r="D217" s="167"/>
      <c r="E217" s="167"/>
      <c r="F217" s="167"/>
      <c r="G217" s="167"/>
      <c r="H217" s="130"/>
    </row>
    <row r="218" spans="2:10" ht="15.75" thickBot="1">
      <c r="B218" s="154"/>
      <c r="C218" s="134"/>
      <c r="D218" s="134"/>
      <c r="E218" s="134"/>
      <c r="F218" s="134"/>
      <c r="G218" s="134"/>
      <c r="H218" s="140"/>
    </row>
    <row r="219" spans="2:10">
      <c r="B219" s="472" t="s">
        <v>810</v>
      </c>
      <c r="C219" s="473"/>
      <c r="D219" s="473"/>
      <c r="E219" s="473"/>
      <c r="F219" s="473"/>
      <c r="G219" s="473"/>
      <c r="H219" s="473"/>
      <c r="I219" s="473"/>
      <c r="J219" s="474"/>
    </row>
    <row r="220" spans="2:10" ht="15" customHeight="1">
      <c r="B220" s="476" t="s">
        <v>760</v>
      </c>
      <c r="C220" s="447" t="s">
        <v>761</v>
      </c>
      <c r="D220" s="447"/>
      <c r="E220" s="359" t="s">
        <v>762</v>
      </c>
      <c r="F220" s="359" t="s">
        <v>763</v>
      </c>
      <c r="G220" s="447" t="s">
        <v>764</v>
      </c>
      <c r="H220" s="447"/>
      <c r="I220" s="447"/>
      <c r="J220" s="484"/>
    </row>
    <row r="221" spans="2:10" ht="61.5" customHeight="1">
      <c r="B221" s="476"/>
      <c r="C221" s="359" t="s">
        <v>512</v>
      </c>
      <c r="D221" s="359" t="s">
        <v>511</v>
      </c>
      <c r="E221" s="359" t="s">
        <v>811</v>
      </c>
      <c r="F221" s="359" t="s">
        <v>812</v>
      </c>
      <c r="G221" s="359" t="s">
        <v>512</v>
      </c>
      <c r="H221" s="359" t="s">
        <v>511</v>
      </c>
      <c r="I221" s="359" t="s">
        <v>811</v>
      </c>
      <c r="J221" s="364" t="s">
        <v>812</v>
      </c>
    </row>
    <row r="222" spans="2:10">
      <c r="B222" s="367" t="s">
        <v>813</v>
      </c>
      <c r="C222" s="360">
        <v>7.7186982462426501E-2</v>
      </c>
      <c r="D222" s="360">
        <v>8.0436870677257799E-2</v>
      </c>
      <c r="E222" s="360">
        <v>4.8767612828735318E-2</v>
      </c>
      <c r="F222" s="360">
        <v>-5.6726025439046701E-5</v>
      </c>
      <c r="G222" s="418">
        <v>11192.4</v>
      </c>
      <c r="H222" s="418">
        <v>11243.6</v>
      </c>
      <c r="I222" s="418">
        <v>10748.070500098114</v>
      </c>
      <c r="J222" s="419">
        <v>9999.1405744167114</v>
      </c>
    </row>
    <row r="223" spans="2:10" ht="15.75" thickBot="1">
      <c r="B223" s="368" t="s">
        <v>768</v>
      </c>
      <c r="C223" s="369">
        <v>7.5592458052240019E-2</v>
      </c>
      <c r="D223" s="369">
        <v>7.8822885982671398E-2</v>
      </c>
      <c r="E223" s="369">
        <v>3.3591164774334326E-2</v>
      </c>
      <c r="F223" s="369">
        <v>-2.0904862719828277E-3</v>
      </c>
      <c r="G223" s="420">
        <v>10755.9245805224</v>
      </c>
      <c r="H223" s="420">
        <v>10788.228859826713</v>
      </c>
      <c r="I223" s="420">
        <v>10335.911647743344</v>
      </c>
      <c r="J223" s="421">
        <v>9979.0951372801719</v>
      </c>
    </row>
    <row r="224" spans="2:10">
      <c r="B224" s="355"/>
      <c r="C224" s="337"/>
      <c r="D224" s="356"/>
      <c r="E224" s="337"/>
      <c r="F224" s="337"/>
      <c r="G224" s="337"/>
      <c r="H224" s="337"/>
      <c r="I224" s="337"/>
      <c r="J224" s="337"/>
    </row>
    <row r="225" spans="2:10" ht="15.75" thickBot="1">
      <c r="B225" s="337"/>
      <c r="C225" s="337"/>
      <c r="D225" s="337"/>
      <c r="E225" s="337"/>
      <c r="F225" s="337"/>
      <c r="G225" s="337"/>
      <c r="H225" s="337"/>
      <c r="I225" s="337"/>
      <c r="J225" s="337"/>
    </row>
    <row r="226" spans="2:10" ht="15" customHeight="1">
      <c r="B226" s="436" t="s">
        <v>814</v>
      </c>
      <c r="C226" s="437"/>
      <c r="D226" s="437"/>
      <c r="E226" s="437"/>
      <c r="F226" s="438"/>
      <c r="G226" s="337"/>
      <c r="H226" s="337"/>
      <c r="I226" s="337"/>
      <c r="J226" s="337"/>
    </row>
    <row r="227" spans="2:10" ht="64.5">
      <c r="B227" s="377" t="s">
        <v>825</v>
      </c>
      <c r="C227" s="373" t="s">
        <v>813</v>
      </c>
      <c r="D227" s="373" t="s">
        <v>768</v>
      </c>
      <c r="E227" s="373" t="s">
        <v>769</v>
      </c>
      <c r="F227" s="378" t="s">
        <v>770</v>
      </c>
      <c r="G227" s="337"/>
      <c r="H227" s="337"/>
      <c r="I227" s="337"/>
      <c r="J227" s="337"/>
    </row>
    <row r="228" spans="2:10">
      <c r="B228" s="379" t="s">
        <v>773</v>
      </c>
      <c r="C228" s="375">
        <v>190000</v>
      </c>
      <c r="D228" s="375">
        <v>120000</v>
      </c>
      <c r="E228" s="376" t="s">
        <v>794</v>
      </c>
      <c r="F228" s="381" t="s">
        <v>794</v>
      </c>
      <c r="G228" s="337"/>
      <c r="H228" s="337"/>
      <c r="I228" s="337"/>
      <c r="J228" s="337"/>
    </row>
    <row r="229" spans="2:10">
      <c r="B229" s="379" t="s">
        <v>774</v>
      </c>
      <c r="C229" s="375">
        <v>202672.677840324</v>
      </c>
      <c r="D229" s="375">
        <v>125454.681665567</v>
      </c>
      <c r="E229" s="376" t="s">
        <v>794</v>
      </c>
      <c r="F229" s="381" t="s">
        <v>794</v>
      </c>
      <c r="G229" s="337"/>
      <c r="H229" s="337"/>
      <c r="I229" s="337"/>
      <c r="J229" s="337"/>
    </row>
    <row r="230" spans="2:10">
      <c r="B230" s="379" t="s">
        <v>775</v>
      </c>
      <c r="C230" s="376">
        <v>8.0500000000000002E-2</v>
      </c>
      <c r="D230" s="376">
        <v>8.5699999999999998E-2</v>
      </c>
      <c r="E230" s="376" t="s">
        <v>794</v>
      </c>
      <c r="F230" s="381" t="s">
        <v>794</v>
      </c>
      <c r="G230" s="337"/>
      <c r="H230" s="337"/>
      <c r="I230" s="337"/>
      <c r="J230" s="337"/>
    </row>
    <row r="231" spans="2:10">
      <c r="B231" s="379" t="s">
        <v>815</v>
      </c>
      <c r="C231" s="376">
        <v>5.1999999999999998E-2</v>
      </c>
      <c r="D231" s="376">
        <v>6.4500000000000002E-2</v>
      </c>
      <c r="E231" s="376" t="s">
        <v>794</v>
      </c>
      <c r="F231" s="381" t="s">
        <v>794</v>
      </c>
      <c r="G231" s="337"/>
      <c r="H231" s="337"/>
      <c r="I231" s="337"/>
      <c r="J231" s="337"/>
    </row>
    <row r="232" spans="2:10" ht="15.75" thickBot="1">
      <c r="B232" s="382" t="s">
        <v>816</v>
      </c>
      <c r="C232" s="383">
        <v>1.5800000000000002E-2</v>
      </c>
      <c r="D232" s="383">
        <v>3.5099999999999999E-2</v>
      </c>
      <c r="E232" s="383" t="s">
        <v>794</v>
      </c>
      <c r="F232" s="384" t="s">
        <v>794</v>
      </c>
      <c r="G232" s="337"/>
      <c r="H232" s="337"/>
      <c r="I232" s="337"/>
      <c r="J232" s="337"/>
    </row>
    <row r="233" spans="2:10" ht="15.75" thickBot="1">
      <c r="B233" s="337"/>
      <c r="C233" s="337"/>
      <c r="D233" s="337"/>
      <c r="E233" s="337"/>
      <c r="F233" s="337"/>
      <c r="G233" s="337"/>
      <c r="H233" s="337"/>
      <c r="I233" s="337"/>
      <c r="J233" s="337"/>
    </row>
    <row r="234" spans="2:10" ht="15" customHeight="1">
      <c r="B234" s="436" t="s">
        <v>817</v>
      </c>
      <c r="C234" s="437"/>
      <c r="D234" s="437"/>
      <c r="E234" s="437"/>
      <c r="F234" s="438"/>
      <c r="G234" s="337"/>
      <c r="H234" s="337"/>
      <c r="I234" s="337"/>
      <c r="J234" s="337"/>
    </row>
    <row r="235" spans="2:10" ht="64.5">
      <c r="B235" s="377" t="s">
        <v>825</v>
      </c>
      <c r="C235" s="373" t="s">
        <v>813</v>
      </c>
      <c r="D235" s="373" t="s">
        <v>768</v>
      </c>
      <c r="E235" s="373" t="s">
        <v>769</v>
      </c>
      <c r="F235" s="378" t="s">
        <v>770</v>
      </c>
      <c r="G235" s="337"/>
      <c r="H235" s="337"/>
      <c r="I235" s="337"/>
      <c r="J235" s="337"/>
    </row>
    <row r="236" spans="2:10">
      <c r="B236" s="379" t="s">
        <v>773</v>
      </c>
      <c r="C236" s="375">
        <v>190000</v>
      </c>
      <c r="D236" s="375">
        <v>120000</v>
      </c>
      <c r="E236" s="376" t="s">
        <v>794</v>
      </c>
      <c r="F236" s="381" t="s">
        <v>794</v>
      </c>
      <c r="G236" s="337"/>
      <c r="H236" s="337"/>
      <c r="I236" s="337"/>
      <c r="J236" s="337"/>
    </row>
    <row r="237" spans="2:10">
      <c r="B237" s="379" t="s">
        <v>774</v>
      </c>
      <c r="C237" s="375">
        <v>203183.99305675901</v>
      </c>
      <c r="D237" s="375">
        <v>125658.31218845501</v>
      </c>
      <c r="E237" s="376" t="s">
        <v>794</v>
      </c>
      <c r="F237" s="381" t="s">
        <v>794</v>
      </c>
      <c r="G237" s="337"/>
      <c r="H237" s="337"/>
      <c r="I237" s="337"/>
      <c r="J237" s="337"/>
    </row>
    <row r="238" spans="2:10">
      <c r="B238" s="379" t="s">
        <v>775</v>
      </c>
      <c r="C238" s="376">
        <v>8.3699999999999997E-2</v>
      </c>
      <c r="D238" s="376">
        <v>8.8900000000000007E-2</v>
      </c>
      <c r="E238" s="376" t="s">
        <v>794</v>
      </c>
      <c r="F238" s="381" t="s">
        <v>794</v>
      </c>
      <c r="G238" s="337"/>
      <c r="H238" s="337"/>
      <c r="I238" s="337"/>
      <c r="J238" s="337"/>
    </row>
    <row r="239" spans="2:10">
      <c r="B239" s="379" t="s">
        <v>815</v>
      </c>
      <c r="C239" s="376">
        <v>5.1999999999999998E-2</v>
      </c>
      <c r="D239" s="376">
        <v>6.4500000000000002E-2</v>
      </c>
      <c r="E239" s="376" t="s">
        <v>794</v>
      </c>
      <c r="F239" s="381" t="s">
        <v>794</v>
      </c>
      <c r="G239" s="337"/>
      <c r="H239" s="337"/>
      <c r="I239" s="337"/>
      <c r="J239" s="337"/>
    </row>
    <row r="240" spans="2:10" ht="15.75" thickBot="1">
      <c r="B240" s="382" t="s">
        <v>816</v>
      </c>
      <c r="C240" s="383">
        <v>1.5800000000000002E-2</v>
      </c>
      <c r="D240" s="383">
        <v>3.5099999999999999E-2</v>
      </c>
      <c r="E240" s="383" t="s">
        <v>794</v>
      </c>
      <c r="F240" s="384" t="s">
        <v>794</v>
      </c>
      <c r="G240" s="337"/>
      <c r="H240" s="337"/>
      <c r="I240" s="337"/>
      <c r="J240" s="337"/>
    </row>
    <row r="241" spans="2:10">
      <c r="B241" s="337"/>
      <c r="C241" s="337"/>
      <c r="D241" s="337"/>
      <c r="E241" s="337"/>
      <c r="F241" s="337"/>
      <c r="G241" s="337"/>
      <c r="H241" s="337"/>
      <c r="I241" s="337"/>
      <c r="J241" s="337"/>
    </row>
    <row r="242" spans="2:10">
      <c r="B242" s="359" t="s">
        <v>790</v>
      </c>
      <c r="C242" s="337"/>
      <c r="D242" s="337"/>
      <c r="E242" s="337"/>
      <c r="F242" s="337"/>
      <c r="G242" s="337"/>
      <c r="H242" s="337"/>
      <c r="I242" s="337"/>
      <c r="J242" s="337"/>
    </row>
    <row r="243" spans="2:10">
      <c r="B243" s="374" t="s">
        <v>818</v>
      </c>
      <c r="C243" s="341"/>
      <c r="D243" s="337"/>
      <c r="E243" s="337"/>
      <c r="F243" s="337"/>
      <c r="G243" s="337"/>
      <c r="H243" s="337"/>
      <c r="I243" s="337"/>
      <c r="J243" s="337"/>
    </row>
    <row r="244" spans="2:10">
      <c r="B244" s="374" t="s">
        <v>819</v>
      </c>
      <c r="C244" s="341"/>
      <c r="D244" s="337"/>
      <c r="E244" s="337"/>
      <c r="F244" s="337"/>
      <c r="G244" s="337"/>
      <c r="H244" s="337"/>
      <c r="I244" s="337"/>
      <c r="J244" s="337"/>
    </row>
    <row r="245" spans="2:10" ht="15.75" thickBot="1"/>
    <row r="246" spans="2:10">
      <c r="B246" s="490" t="s">
        <v>788</v>
      </c>
      <c r="C246" s="491"/>
    </row>
    <row r="247" spans="2:10">
      <c r="B247" s="403" t="s">
        <v>807</v>
      </c>
      <c r="C247" s="404">
        <v>1879.9329563656436</v>
      </c>
    </row>
    <row r="248" spans="2:10">
      <c r="B248" s="403" t="s">
        <v>808</v>
      </c>
      <c r="C248" s="405">
        <v>4.0426317318750629</v>
      </c>
    </row>
    <row r="249" spans="2:10">
      <c r="B249" s="403" t="s">
        <v>789</v>
      </c>
      <c r="C249" s="405">
        <v>4.1949105484515847</v>
      </c>
    </row>
    <row r="250" spans="2:10" ht="15.75" thickBot="1">
      <c r="B250" s="395" t="s">
        <v>809</v>
      </c>
      <c r="C250" s="422">
        <v>7.5233127154687468E-2</v>
      </c>
    </row>
    <row r="251" spans="2:10">
      <c r="B251" s="154"/>
      <c r="C251" s="134"/>
      <c r="D251" s="134"/>
      <c r="E251" s="134"/>
      <c r="F251" s="134"/>
      <c r="G251" s="134"/>
      <c r="H251" s="140"/>
    </row>
    <row r="252" spans="2:10" ht="15.75" thickBot="1"/>
    <row r="253" spans="2:10">
      <c r="B253" s="328"/>
      <c r="C253" s="325"/>
      <c r="D253" s="332"/>
      <c r="E253" s="485" t="s">
        <v>751</v>
      </c>
      <c r="F253" s="486"/>
    </row>
    <row r="254" spans="2:10">
      <c r="B254" s="329" t="s">
        <v>743</v>
      </c>
      <c r="C254" s="323"/>
      <c r="D254" s="323"/>
      <c r="E254" s="277"/>
      <c r="F254" s="278"/>
    </row>
    <row r="255" spans="2:10">
      <c r="B255" s="330" t="s">
        <v>744</v>
      </c>
      <c r="C255" s="323"/>
      <c r="D255" s="323"/>
      <c r="E255" s="277"/>
      <c r="F255" s="278"/>
    </row>
    <row r="256" spans="2:10">
      <c r="B256" s="331" t="s">
        <v>756</v>
      </c>
      <c r="C256" s="323"/>
      <c r="D256" s="323"/>
      <c r="E256" s="277"/>
      <c r="F256" s="278"/>
    </row>
    <row r="257" spans="2:6">
      <c r="B257" s="331" t="s">
        <v>757</v>
      </c>
      <c r="C257" s="323"/>
      <c r="D257" s="323"/>
      <c r="E257" s="277"/>
      <c r="F257" s="278"/>
    </row>
    <row r="258" spans="2:6">
      <c r="B258" s="324"/>
      <c r="C258" s="323"/>
      <c r="D258" s="323"/>
      <c r="E258" s="277"/>
      <c r="F258" s="278"/>
    </row>
    <row r="259" spans="2:6">
      <c r="B259" s="324"/>
      <c r="C259" s="323"/>
      <c r="D259" s="323"/>
      <c r="E259" s="277"/>
      <c r="F259" s="278"/>
    </row>
    <row r="260" spans="2:6">
      <c r="B260" s="324"/>
      <c r="C260" s="323"/>
      <c r="D260" s="323"/>
      <c r="E260" s="277"/>
      <c r="F260" s="278"/>
    </row>
    <row r="261" spans="2:6">
      <c r="B261" s="330" t="s">
        <v>746</v>
      </c>
      <c r="C261" s="323"/>
      <c r="D261" s="323"/>
      <c r="E261" s="277"/>
      <c r="F261" s="278"/>
    </row>
    <row r="262" spans="2:6" ht="15.75" thickBot="1">
      <c r="B262" s="326"/>
      <c r="C262" s="327"/>
      <c r="D262" s="327"/>
      <c r="E262" s="275"/>
      <c r="F262" s="276"/>
    </row>
    <row r="263" spans="2:6" ht="15.75" thickBot="1"/>
    <row r="264" spans="2:6">
      <c r="B264" s="336" t="s">
        <v>747</v>
      </c>
    </row>
    <row r="265" spans="2:6">
      <c r="B265" s="335" t="s">
        <v>758</v>
      </c>
    </row>
    <row r="266" spans="2:6">
      <c r="B266" s="333"/>
    </row>
    <row r="267" spans="2:6">
      <c r="B267" s="333"/>
    </row>
    <row r="268" spans="2:6">
      <c r="B268" s="333"/>
    </row>
    <row r="269" spans="2:6">
      <c r="B269" s="333"/>
    </row>
    <row r="270" spans="2:6">
      <c r="B270" s="333"/>
    </row>
    <row r="271" spans="2:6">
      <c r="B271" s="333"/>
    </row>
    <row r="272" spans="2:6">
      <c r="B272" s="333"/>
    </row>
    <row r="273" spans="2:2">
      <c r="B273" s="333"/>
    </row>
    <row r="274" spans="2:2" ht="15.75" thickBot="1">
      <c r="B274" s="334"/>
    </row>
  </sheetData>
  <mergeCells count="13">
    <mergeCell ref="B1:F1"/>
    <mergeCell ref="B220:B221"/>
    <mergeCell ref="C220:D220"/>
    <mergeCell ref="G220:J220"/>
    <mergeCell ref="E253:F253"/>
    <mergeCell ref="B144:D144"/>
    <mergeCell ref="B148:B149"/>
    <mergeCell ref="C148:C149"/>
    <mergeCell ref="B210:F210"/>
    <mergeCell ref="B226:F226"/>
    <mergeCell ref="B234:F234"/>
    <mergeCell ref="B219:J219"/>
    <mergeCell ref="B246:C246"/>
  </mergeCells>
  <pageMargins left="0" right="0" top="0" bottom="0" header="0" footer="0"/>
  <pageSetup orientation="landscape" r:id="rId1"/>
  <headerFooter>
    <oddFooter>&amp;C&amp;1#&amp;"Calibri"&amp;10&amp;K000000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Index</vt:lpstr>
      <vt:lpstr>PPFCF</vt:lpstr>
      <vt:lpstr>PPLF</vt:lpstr>
      <vt:lpstr>PPTSF</vt:lpstr>
      <vt:lpstr>PPCHF</vt:lpstr>
      <vt:lpstr>JR_PAGE_ANCHOR_0_1</vt:lpstr>
      <vt:lpstr>JR_PAGE_ANCHOR_0_2</vt:lpstr>
      <vt:lpstr>JR_PAGE_ANCHOR_0_3</vt:lpstr>
      <vt:lpstr>JR_PAGE_ANCHOR_0_4</vt:lpstr>
      <vt:lpstr>JR_PAGE_ANCHOR_0_6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2022-12-08T12:00:47Z</dcterms:created>
  <dcterms:modified xsi:type="dcterms:W3CDTF">2022-12-09T12:13:54Z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etDate">
    <vt:lpwstr>2022-12-06T12:01:59Z</vt:lpwstr>
  </property>
  <property fmtid="{D5CDD505-2E9C-101B-9397-08002B2CF9AE}" pid="4" name="MSIP_Label_958510b9-3810-472f-9abf-3a689c488070_Method">
    <vt:lpwstr>Privileged</vt:lpwstr>
  </property>
  <property fmtid="{D5CDD505-2E9C-101B-9397-08002B2CF9AE}" pid="5" name="MSIP_Label_958510b9-3810-472f-9abf-3a689c488070_Name">
    <vt:lpwstr>958510b9-3810-472f-9abf-3a689c488070</vt:lpwstr>
  </property>
  <property fmtid="{D5CDD505-2E9C-101B-9397-08002B2CF9AE}" pid="6" name="MSIP_Label_958510b9-3810-472f-9abf-3a689c488070_SiteId">
    <vt:lpwstr>1e9b61e8-e590-4abc-b1af-24125e330d2a</vt:lpwstr>
  </property>
  <property fmtid="{D5CDD505-2E9C-101B-9397-08002B2CF9AE}" pid="7" name="MSIP_Label_958510b9-3810-472f-9abf-3a689c488070_ActionId">
    <vt:lpwstr>706e2eed-613a-4de6-9771-1311cc115001</vt:lpwstr>
  </property>
  <property fmtid="{D5CDD505-2E9C-101B-9397-08002B2CF9AE}" pid="8" name="MSIP_Label_958510b9-3810-472f-9abf-3a689c488070_ContentBits">
    <vt:lpwstr>3</vt:lpwstr>
  </property>
  <property fmtid="{D5CDD505-2E9C-101B-9397-08002B2CF9AE}" pid="9" name="db.comClassification">
    <vt:lpwstr>Public</vt:lpwstr>
  </property>
</Properties>
</file>