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6945" activeTab="0"/>
  </bookViews>
  <sheets>
    <sheet name="Index" sheetId="1" r:id="rId1"/>
    <sheet name="PPLTVF" sheetId="2" r:id="rId2"/>
    <sheet name="PPLF" sheetId="3" r:id="rId3"/>
    <sheet name="PPTSF" sheetId="4" r:id="rId4"/>
  </sheets>
  <definedNames>
    <definedName name="_xlfn.IFERROR" hidden="1">#NAME?</definedName>
    <definedName name="_xlfn.SUMIFS" hidden="1">#NAME?</definedName>
    <definedName name="XDO_?AUM?">'PPLTVF'!$G$13</definedName>
    <definedName name="XDO_?CLASS_3?">'PPLTVF'!$C$8:$C$33</definedName>
    <definedName name="XDO_?CLASS_3?1?">'PPLF'!$C$8:$C$16</definedName>
    <definedName name="XDO_?CLASS_3?2?">'PPTSF'!$C$8:$C$32</definedName>
    <definedName name="XDO_?CLASS_4?">'PPLTVF'!$C$9</definedName>
    <definedName name="XDO_?CS_1?">'PPLTVF'!$G$11</definedName>
    <definedName name="XDO_?CS_2?">'PPLTVF'!$H$11</definedName>
    <definedName name="XDO_?FINAL_ISIN?">'PPLTVF'!$D$10:$D$93</definedName>
    <definedName name="XDO_?FINAL_ISIN?1?">'PPLF'!$D$16</definedName>
    <definedName name="XDO_?FINAL_ISIN?2?">'PPLF'!$D$16:$D$21</definedName>
    <definedName name="XDO_?FINAL_ISIN?3?">'PPLF'!$D$16:$D$40</definedName>
    <definedName name="XDO_?FINAL_ISIN?4?">'PPLF'!$D$16:$D$54</definedName>
    <definedName name="XDO_?FINAL_ISIN?5?">'PPLF'!$D$16:$D$58</definedName>
    <definedName name="XDO_?FINAL_ISIN?6?">'PPLF'!$D$16:$D$62</definedName>
    <definedName name="XDO_?FINAL_ISIN?7?">'PPTSF'!$D$10:$D$32</definedName>
    <definedName name="XDO_?FINAL_ISIN?8?">'PPTSF'!$D$10:$D$69</definedName>
    <definedName name="XDO_?FINAL_ISIN?9?">'PPTSF'!$D$10:$D$73</definedName>
    <definedName name="XDO_?FINAL_MV?">'PPLTVF'!$G$10:$G$93</definedName>
    <definedName name="XDO_?FINAL_MV?1?">'PPLF'!$G$16</definedName>
    <definedName name="XDO_?FINAL_MV?2?">'PPLF'!$G$16:$G$21</definedName>
    <definedName name="XDO_?FINAL_MV?3?">'PPLF'!$G$16:$G$40</definedName>
    <definedName name="XDO_?FINAL_MV?4?">'PPLF'!$G$16:$G$54</definedName>
    <definedName name="XDO_?FINAL_MV?5?">'PPLF'!$G$16:$G$58</definedName>
    <definedName name="XDO_?FINAL_MV?6?">'PPLF'!$G$16:$G$62</definedName>
    <definedName name="XDO_?FINAL_MV?7?">'PPTSF'!$G$10:$G$32</definedName>
    <definedName name="XDO_?FINAL_MV?8?">'PPTSF'!$G$10:$G$69</definedName>
    <definedName name="XDO_?FINAL_MV?9?">'PPTSF'!$G$10:$G$73</definedName>
    <definedName name="XDO_?FINAL_NAME?">'PPLTVF'!$C$10:$C$93</definedName>
    <definedName name="XDO_?FINAL_NAME?1?">'PPLF'!$C$16</definedName>
    <definedName name="XDO_?FINAL_NAME?2?">'PPLF'!$C$16:$C$21</definedName>
    <definedName name="XDO_?FINAL_NAME?3?">'PPLF'!$C$16:$C$40</definedName>
    <definedName name="XDO_?FINAL_NAME?4?">'PPLF'!$C$16:$C$54</definedName>
    <definedName name="XDO_?FINAL_NAME?5?">'PPLF'!$C$16:$C$58</definedName>
    <definedName name="XDO_?FINAL_NAME?6?">'PPLF'!$C$16:$C$62</definedName>
    <definedName name="XDO_?FINAL_NAME?7?">'PPTSF'!$C$10:$C$32</definedName>
    <definedName name="XDO_?FINAL_NAME?8?">'PPTSF'!$C$10:$C$69</definedName>
    <definedName name="XDO_?FINAL_NAME?9?">'PPTSF'!$C$10:$C$73</definedName>
    <definedName name="XDO_?FINAL_PER_NET?">'PPLTVF'!$H$10:$H$93</definedName>
    <definedName name="XDO_?FINAL_PER_NET?1?">'PPLF'!$H$16</definedName>
    <definedName name="XDO_?FINAL_PER_NET?2?">'PPLF'!$H$16:$H$21</definedName>
    <definedName name="XDO_?FINAL_PER_NET?3?">'PPLF'!$H$16:$H$40</definedName>
    <definedName name="XDO_?FINAL_PER_NET?4?">'PPLF'!$H$16:$H$54</definedName>
    <definedName name="XDO_?FINAL_PER_NET?5?">'PPLF'!$H$16:$H$58</definedName>
    <definedName name="XDO_?FINAL_PER_NET?6?">'PPLF'!$H$16:$H$62</definedName>
    <definedName name="XDO_?FINAL_PER_NET?7?">'PPTSF'!$H$10:$H$32</definedName>
    <definedName name="XDO_?FINAL_PER_NET?8?">'PPTSF'!$H$10:$H$69</definedName>
    <definedName name="XDO_?FINAL_PER_NET?9?">'PPTSF'!$H$10:$H$73</definedName>
    <definedName name="XDO_?FINAL_QUANTITE?">'PPLTVF'!$F$10:$F$93</definedName>
    <definedName name="XDO_?FINAL_QUANTITE?1?">'PPLF'!$F$16</definedName>
    <definedName name="XDO_?FINAL_QUANTITE?2?">'PPLF'!$F$16:$F$21</definedName>
    <definedName name="XDO_?FINAL_QUANTITE?3?">'PPLF'!$F$16:$F$40</definedName>
    <definedName name="XDO_?FINAL_QUANTITE?4?">'PPLF'!$F$16:$F$54</definedName>
    <definedName name="XDO_?FINAL_QUANTITE?5?">'PPLF'!$F$16:$F$58</definedName>
    <definedName name="XDO_?FINAL_QUANTITE?6?">'PPLF'!$F$16:$F$62</definedName>
    <definedName name="XDO_?FINAL_QUANTITE?7?">'PPTSF'!$F$10:$F$32</definedName>
    <definedName name="XDO_?FINAL_QUANTITE?8?">'PPTSF'!$F$10:$F$69</definedName>
    <definedName name="XDO_?FINAL_QUANTITE?9?">'PPTSF'!$F$10:$F$73</definedName>
    <definedName name="XDO_?LONG_DESC?">'PPLTVF'!$D$3</definedName>
    <definedName name="XDO_?NAMC?">'PPLTVF'!#REF!</definedName>
    <definedName name="XDO_?NAMC?1?">'PPLF'!#REF!</definedName>
    <definedName name="XDO_?NAMC?2?">'PPTSF'!#REF!</definedName>
    <definedName name="XDO_?NAMCNAME?">'PPLTVF'!$C$2:$C$33</definedName>
    <definedName name="XDO_?NAMCNAME?1?">'PPLF'!$C$2:$C$16</definedName>
    <definedName name="XDO_?NAMCNAME?2?">'PPTSF'!$C$2:$C$32</definedName>
    <definedName name="XDO_?NDATE?">'PPLTVF'!#REF!</definedName>
    <definedName name="XDO_?NDATE?1?">'PPLF'!#REF!</definedName>
    <definedName name="XDO_?NDATE?2?">'PPTSF'!#REF!</definedName>
    <definedName name="XDO_?NNPTF?">'PPLTVF'!#REF!</definedName>
    <definedName name="XDO_?NNPTF?1?">'PPLF'!#REF!</definedName>
    <definedName name="XDO_?NNPTF?2?">'PPTSF'!#REF!</definedName>
    <definedName name="XDO_?NOVAL?">'PPLTVF'!$B$10:$B$93</definedName>
    <definedName name="XDO_?NOVAL?1?">'PPLF'!$B$16</definedName>
    <definedName name="XDO_?NOVAL?2?">'PPLF'!$B$16:$B$21</definedName>
    <definedName name="XDO_?NOVAL?3?">'PPLF'!$B$16:$B$40</definedName>
    <definedName name="XDO_?NOVAL?4?">'PPLF'!$B$16:$B$54</definedName>
    <definedName name="XDO_?NOVAL?5?">'PPLF'!$B$16:$B$58</definedName>
    <definedName name="XDO_?NOVAL?6?">'PPLF'!$B$16:$B$62</definedName>
    <definedName name="XDO_?NOVAL?7?">'PPTSF'!$B$10:$B$32</definedName>
    <definedName name="XDO_?NOVAL?8?">'PPTSF'!$B$10:$B$69</definedName>
    <definedName name="XDO_?NOVAL?9?">'PPTSF'!$B$10:$B$73</definedName>
    <definedName name="XDO_?NPTF?">'PPLTVF'!$D$2:$D$33</definedName>
    <definedName name="XDO_?NPTF?1?">'PPLF'!$D$2:$D$16</definedName>
    <definedName name="XDO_?NPTF?2?">'PPTSF'!$D$2:$D$32</definedName>
    <definedName name="XDO_?RATING?">'PPLTVF'!$E$10:$E$93</definedName>
    <definedName name="XDO_?RATING?1?">'PPLF'!$E$16</definedName>
    <definedName name="XDO_?RATING?2?">'PPLF'!$E$16:$E$21</definedName>
    <definedName name="XDO_?RATING?3?">'PPLF'!$E$16:$E$40</definedName>
    <definedName name="XDO_?RATING?4?">'PPLF'!$E$16:$E$54</definedName>
    <definedName name="XDO_?RATING?5?">'PPLF'!$E$16:$E$58</definedName>
    <definedName name="XDO_?RATING?6?">'PPLF'!$E$16:$E$62</definedName>
    <definedName name="XDO_?RATING?7?">'PPTSF'!$E$10:$E$32</definedName>
    <definedName name="XDO_?RATING?8?">'PPTSF'!$E$10:$E$69</definedName>
    <definedName name="XDO_?RATING?9?">'PPTSF'!$E$10:$E$73</definedName>
    <definedName name="XDO_?REMARKS?">'PPLTVF'!$I$10:$I$93</definedName>
    <definedName name="XDO_?REMARKS?1?">'PPLF'!$I$16</definedName>
    <definedName name="XDO_?REMARKS?2?">'PPLF'!$I$16:$I$21</definedName>
    <definedName name="XDO_?REMARKS?3?">'PPLF'!$I$16:$I$40</definedName>
    <definedName name="XDO_?REMARKS?4?">'PPLF'!$I$16:$I$54</definedName>
    <definedName name="XDO_?REMARKS?5?">'PPLF'!$I$16:$I$58</definedName>
    <definedName name="XDO_?REMARKS?6?">'PPLF'!$I$16:$I$62</definedName>
    <definedName name="XDO_?REMARKS?7?">'PPTSF'!$I$10:$I$32</definedName>
    <definedName name="XDO_?REMARKS?8?">'PPTSF'!$I$10:$I$69</definedName>
    <definedName name="XDO_?REMARKS?9?">'PPTSF'!$I$10:$I$73</definedName>
    <definedName name="XDO_?TDATE?">'PPLTVF'!$D$4</definedName>
    <definedName name="XDO_?TITL?">'PPLTVF'!$A$8:$A$33</definedName>
    <definedName name="XDO_?TITL?1?">'PPLF'!$A$8:$A$16</definedName>
    <definedName name="XDO_?TITL?2?">'PPTSF'!$A$8:$A$32</definedName>
    <definedName name="XDO_GROUP_?G_2?">'PPLTVF'!$2:$72</definedName>
    <definedName name="XDO_GROUP_?G_2?1?">'PPLF'!$2:$42</definedName>
    <definedName name="XDO_GROUP_?G_2?2?">'PPTSF'!$2:$45</definedName>
    <definedName name="XDO_GROUP_?G_3?">'PPLTVF'!$8:$71</definedName>
    <definedName name="XDO_GROUP_?G_3?1?">'PPLF'!$8:$41</definedName>
    <definedName name="XDO_GROUP_?G_3?2?">'PPTSF'!$8:$44</definedName>
    <definedName name="XDO_GROUP_?G_4?">'PPLTVF'!$B$69:$IV$69</definedName>
    <definedName name="XDO_GROUP_?G_4?1?">'PPLF'!#REF!</definedName>
    <definedName name="XDO_GROUP_?G_4?2?">'PPLF'!#REF!</definedName>
    <definedName name="XDO_GROUP_?G_4?3?">'PPLF'!$B$12:$IV$22</definedName>
    <definedName name="XDO_GROUP_?G_4?4?">'PPLF'!$B$27:$IV$30</definedName>
    <definedName name="XDO_GROUP_?G_4?5?">'PPLF'!$B$34:$IV$34</definedName>
    <definedName name="XDO_GROUP_?G_4?6?">'PPLF'!$B$39:$IV$39</definedName>
    <definedName name="XDO_GROUP_?G_4?7?">'PPTSF'!$B$10:$IV$32</definedName>
    <definedName name="XDO_GROUP_?G_4?8?">'PPTSF'!$B$37:$IV$37</definedName>
    <definedName name="XDO_GROUP_?G_4?9?">'PPTSF'!$B$42:$IV$42</definedName>
  </definedNames>
  <calcPr fullCalcOnLoad="1"/>
</workbook>
</file>

<file path=xl/sharedStrings.xml><?xml version="1.0" encoding="utf-8"?>
<sst xmlns="http://schemas.openxmlformats.org/spreadsheetml/2006/main" count="705" uniqueCount="342">
  <si>
    <t>EQUITY &amp; EQUITY RELATED</t>
  </si>
  <si>
    <t>a) Listed/awaiting listing on Stock Exchanges</t>
  </si>
  <si>
    <t>NIL</t>
  </si>
  <si>
    <t>b) Unlisted</t>
  </si>
  <si>
    <t>c) Foreign Securities and /or overseas ETF</t>
  </si>
  <si>
    <t>DEBT INSTRUMENTS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</si>
  <si>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</si>
  <si>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</si>
  <si>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</si>
  <si>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</si>
  <si>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</si>
  <si>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MONEY MARKET INSTRUMENTS</t>
  </si>
  <si>
    <t>Index</t>
  </si>
  <si>
    <t>a) Commercial Paper</t>
  </si>
  <si>
    <t>b) Certificate of Deposits</t>
  </si>
  <si>
    <t>c) Treasury Bills</t>
  </si>
  <si>
    <t>d) Bills Re- Discounting</t>
  </si>
  <si>
    <t>OTHERS</t>
  </si>
  <si>
    <t>a) Mutual Fund Units / Exchange Traded Funds</t>
  </si>
  <si>
    <t>Other Current Assets / (Liabilities)</t>
  </si>
  <si>
    <t>PPFAS Mutual Fund</t>
  </si>
  <si>
    <t>PP001</t>
  </si>
  <si>
    <t>SCHEME NAME :</t>
  </si>
  <si>
    <t>PORTFOLIO STATEMENT AS ON :</t>
  </si>
  <si>
    <t>Name of the Instrument / Issuer</t>
  </si>
  <si>
    <t>ISIN</t>
  </si>
  <si>
    <t>Rating / Industry ^</t>
  </si>
  <si>
    <t>Quantity</t>
  </si>
  <si>
    <t>Market value
(Rs. in Lakhs)</t>
  </si>
  <si>
    <t>% to AUM</t>
  </si>
  <si>
    <t>Notes &amp; Symbols</t>
  </si>
  <si>
    <t>100019</t>
  </si>
  <si>
    <t>ITC Ltd.</t>
  </si>
  <si>
    <t>INE154A01025</t>
  </si>
  <si>
    <t>Consumer Non Durables</t>
  </si>
  <si>
    <t>100026</t>
  </si>
  <si>
    <t>Persistent Systems Ltd.</t>
  </si>
  <si>
    <t>INE262H01013</t>
  </si>
  <si>
    <t>Software</t>
  </si>
  <si>
    <t>100325</t>
  </si>
  <si>
    <t>Bajaj Holdings &amp; Investment Ltd.</t>
  </si>
  <si>
    <t>INE118A01012</t>
  </si>
  <si>
    <t>Finance</t>
  </si>
  <si>
    <t>100694</t>
  </si>
  <si>
    <t>Indian Energy Exchange Ltd.</t>
  </si>
  <si>
    <t>INE022Q01020</t>
  </si>
  <si>
    <t>100029</t>
  </si>
  <si>
    <t>Mphasis Ltd.</t>
  </si>
  <si>
    <t>INE356A01018</t>
  </si>
  <si>
    <t>100179</t>
  </si>
  <si>
    <t>Hero MotoCorp Ltd.</t>
  </si>
  <si>
    <t>INE158A01026</t>
  </si>
  <si>
    <t>Auto</t>
  </si>
  <si>
    <t>100243</t>
  </si>
  <si>
    <t>Multi Commodity Exchange of India Ltd.</t>
  </si>
  <si>
    <t>INE745G01035</t>
  </si>
  <si>
    <t>100012</t>
  </si>
  <si>
    <t>ICICI Bank Ltd.</t>
  </si>
  <si>
    <t>INE090A01021</t>
  </si>
  <si>
    <t>Banks</t>
  </si>
  <si>
    <t>100006</t>
  </si>
  <si>
    <t>HDFC Bank Ltd.</t>
  </si>
  <si>
    <t>INE040A01034</t>
  </si>
  <si>
    <t>100024</t>
  </si>
  <si>
    <t>Axis Bank Ltd.</t>
  </si>
  <si>
    <t>INE238A01034</t>
  </si>
  <si>
    <t>100271</t>
  </si>
  <si>
    <t>Balkrishna Industries Ltd.</t>
  </si>
  <si>
    <t>INE787D01026</t>
  </si>
  <si>
    <t>Auto Ancillaries</t>
  </si>
  <si>
    <t>100661</t>
  </si>
  <si>
    <t>Central Depository Services (I) Ltd.</t>
  </si>
  <si>
    <t>INE736A01011</t>
  </si>
  <si>
    <t>100133</t>
  </si>
  <si>
    <t>Oracle Financial Services Software Ltd.</t>
  </si>
  <si>
    <t>INE881D01027</t>
  </si>
  <si>
    <t>100389</t>
  </si>
  <si>
    <t>Zydus Wellness Ltd.</t>
  </si>
  <si>
    <t>INE768C01010</t>
  </si>
  <si>
    <t>100004</t>
  </si>
  <si>
    <t>Cadila Healthcare Ltd.</t>
  </si>
  <si>
    <t>INE010B01027</t>
  </si>
  <si>
    <t>Pharmaceuticals</t>
  </si>
  <si>
    <t>100028</t>
  </si>
  <si>
    <t>Lupin Ltd.</t>
  </si>
  <si>
    <t>INE326A01037</t>
  </si>
  <si>
    <t>100080</t>
  </si>
  <si>
    <t>Dr. Reddy's Laboratories Ltd.</t>
  </si>
  <si>
    <t>INE089A01023</t>
  </si>
  <si>
    <t>100008</t>
  </si>
  <si>
    <t>Sun Pharmaceutical Industries Ltd.</t>
  </si>
  <si>
    <t>INE044A01036</t>
  </si>
  <si>
    <t>100034</t>
  </si>
  <si>
    <t>IPCA Laboratories Ltd.</t>
  </si>
  <si>
    <t>INE571A01020</t>
  </si>
  <si>
    <t>100160</t>
  </si>
  <si>
    <t>ICRA Ltd.</t>
  </si>
  <si>
    <t>INE725G01011</t>
  </si>
  <si>
    <t>100003</t>
  </si>
  <si>
    <t>Infosys Ltd.</t>
  </si>
  <si>
    <t>INE009A01021</t>
  </si>
  <si>
    <t>100119</t>
  </si>
  <si>
    <t>Tata Motors Ltd.</t>
  </si>
  <si>
    <t>INE155A01022</t>
  </si>
  <si>
    <t>101178</t>
  </si>
  <si>
    <t>Computer Age Management Services Ltd.</t>
  </si>
  <si>
    <t>INE596I01012</t>
  </si>
  <si>
    <t>Total</t>
  </si>
  <si>
    <t>3000001</t>
  </si>
  <si>
    <t>Alphabet Inc.</t>
  </si>
  <si>
    <t>US02079K1079</t>
  </si>
  <si>
    <t>3000004</t>
  </si>
  <si>
    <t>Amazon.Com Inc</t>
  </si>
  <si>
    <t>US0231351067</t>
  </si>
  <si>
    <t>3000005</t>
  </si>
  <si>
    <t>Microsoft Corporation</t>
  </si>
  <si>
    <t>US5949181045</t>
  </si>
  <si>
    <t>3000002</t>
  </si>
  <si>
    <t>Facebook Inc</t>
  </si>
  <si>
    <t>US30303M1027</t>
  </si>
  <si>
    <t>d) ADR/GDR</t>
  </si>
  <si>
    <t>US86959X1072</t>
  </si>
  <si>
    <t>4.90% HDFC Bank Ltd. (Duration 365 Days)</t>
  </si>
  <si>
    <t>1301432</t>
  </si>
  <si>
    <t>3.00% Axis Bank Ltd. (Duration 365 Days)</t>
  </si>
  <si>
    <t>1301393</t>
  </si>
  <si>
    <t>3.15% Axis Bank Ltd. (Duration 365 Days)</t>
  </si>
  <si>
    <t>1301395</t>
  </si>
  <si>
    <t>1301389</t>
  </si>
  <si>
    <t>1301391</t>
  </si>
  <si>
    <t>1301396</t>
  </si>
  <si>
    <t>4.00% Axis Bank Ltd. (Duration 365 Days)</t>
  </si>
  <si>
    <t>101210100</t>
  </si>
  <si>
    <t>TREPS 01-Jan-2021</t>
  </si>
  <si>
    <t>Net Receivable / Payable</t>
  </si>
  <si>
    <t>GRAND TOTAL (AUM)</t>
  </si>
  <si>
    <t>Notes &amp; Symbols :-</t>
  </si>
  <si>
    <t>3. All corporate ratings are assigned by rating agencies like CRISIL; CARE; ICRA; IND; BRW.</t>
  </si>
  <si>
    <t>PP002</t>
  </si>
  <si>
    <t>Parag Parikh Liquid Fund (An Open Ended Liquid Scheme)</t>
  </si>
  <si>
    <t>900097</t>
  </si>
  <si>
    <t>7.00% Government of India 21-Jan-2021</t>
  </si>
  <si>
    <t>IN0020180470</t>
  </si>
  <si>
    <t>Sovereign</t>
  </si>
  <si>
    <t>1901392</t>
  </si>
  <si>
    <t>7.13% State Government of Madhya Pradesh 27-Mar-2021</t>
  </si>
  <si>
    <t>IN2120180111</t>
  </si>
  <si>
    <t>1901390</t>
  </si>
  <si>
    <t>7.56% State Government of Andhra Pradesh 14-Feb-2021</t>
  </si>
  <si>
    <t>IN1020170198</t>
  </si>
  <si>
    <t>1800560</t>
  </si>
  <si>
    <t>IN002020X290</t>
  </si>
  <si>
    <t>1800566</t>
  </si>
  <si>
    <t>IN002020X316</t>
  </si>
  <si>
    <t>1800567</t>
  </si>
  <si>
    <t>IN002020X324</t>
  </si>
  <si>
    <t>1800573</t>
  </si>
  <si>
    <t>IN002020X332</t>
  </si>
  <si>
    <t>1800530</t>
  </si>
  <si>
    <t>IN002020Y207</t>
  </si>
  <si>
    <t>1800563</t>
  </si>
  <si>
    <t>IN002020Y215</t>
  </si>
  <si>
    <t>1800443</t>
  </si>
  <si>
    <t>IN002019Z503</t>
  </si>
  <si>
    <t>1800581</t>
  </si>
  <si>
    <t>IN002020X399</t>
  </si>
  <si>
    <t>1800584</t>
  </si>
  <si>
    <t>IN002020X407</t>
  </si>
  <si>
    <t>1800549</t>
  </si>
  <si>
    <t>IN002020Y140</t>
  </si>
  <si>
    <t>1800554</t>
  </si>
  <si>
    <t>IN002020X282</t>
  </si>
  <si>
    <t>1301437</t>
  </si>
  <si>
    <t>1301428</t>
  </si>
  <si>
    <t>5.10% HDFC Bank Ltd. (Duration 365 Days)</t>
  </si>
  <si>
    <t>1301429</t>
  </si>
  <si>
    <t>5.10% HDFC Bank Ltd. (Duration 366 Days)</t>
  </si>
  <si>
    <t>1301435</t>
  </si>
  <si>
    <t>5.00% HDFC Bank Ltd. (Duration 367 Days)</t>
  </si>
  <si>
    <t>PP003</t>
  </si>
  <si>
    <t>Parag Parikh Tax Saver Fund (An open ended equity linked saving scheme with a statutory lock in of 3 years and tax benefit)</t>
  </si>
  <si>
    <t>100011</t>
  </si>
  <si>
    <t>Wipro Ltd.</t>
  </si>
  <si>
    <t>INE075A01022</t>
  </si>
  <si>
    <t>100106</t>
  </si>
  <si>
    <t>Maruti Suzuki India Ltd.</t>
  </si>
  <si>
    <t>INE585B01010</t>
  </si>
  <si>
    <t>100032</t>
  </si>
  <si>
    <t>Tata Consultancy Services Ltd.</t>
  </si>
  <si>
    <t>INE467B01029</t>
  </si>
  <si>
    <t>PPLTVF</t>
  </si>
  <si>
    <t>Parag Parikh Long Term Equity Fund</t>
  </si>
  <si>
    <t>PPLF</t>
  </si>
  <si>
    <t>Parag Parikh Liquid Fund</t>
  </si>
  <si>
    <t>PPTSF</t>
  </si>
  <si>
    <t>Parag Parikh Tax Saver Fund</t>
  </si>
  <si>
    <t>Back to Index</t>
  </si>
  <si>
    <t>Scheme Code</t>
  </si>
  <si>
    <t>Scheme Short code</t>
  </si>
  <si>
    <t>Scheme Name</t>
  </si>
  <si>
    <t>Currency Derivatives 27-JAN-21</t>
  </si>
  <si>
    <t>Short</t>
  </si>
  <si>
    <t>Currency Future</t>
  </si>
  <si>
    <t>Infosys Ltd. 28-JAN-21</t>
  </si>
  <si>
    <t>Stock Futures</t>
  </si>
  <si>
    <t>Tata Motors Ltd. 28-JAN-21</t>
  </si>
  <si>
    <t>Name of the Instrument</t>
  </si>
  <si>
    <t>Long / Short</t>
  </si>
  <si>
    <t>Market value 
(Rs. in Lakhs)</t>
  </si>
  <si>
    <t>Derivatives Total</t>
  </si>
  <si>
    <t>DERIVATIVES</t>
  </si>
  <si>
    <t>91 DAY T-BILL 14-Jan-2021</t>
  </si>
  <si>
    <t>91 DAY T-BILL 28-Jan-2021</t>
  </si>
  <si>
    <t>91 DAY T-BILL 04-Feb-2021</t>
  </si>
  <si>
    <t>91 DAY T-BILL 11-Feb-2021</t>
  </si>
  <si>
    <t>182 DAY T-BILL 18-Feb-2021</t>
  </si>
  <si>
    <t>182 DAY T-BILL 25-Feb-2021</t>
  </si>
  <si>
    <t>364 DAY T-BILL 04-Mar-2021</t>
  </si>
  <si>
    <t>91 DAY T-BILL 18-Mar-2021</t>
  </si>
  <si>
    <t>91 DAY T-BILL 25-Mar-2021</t>
  </si>
  <si>
    <t>182 DAY T-BILL 07-Jan-2021</t>
  </si>
  <si>
    <t>91 DAY T-BILL 07-Jan-2021</t>
  </si>
  <si>
    <t>% to NAV</t>
  </si>
  <si>
    <t>Yield %</t>
  </si>
  <si>
    <t>b) Short Term Deposits</t>
  </si>
  <si>
    <t>c) Term Deposits Placed as Margins</t>
  </si>
  <si>
    <t>d) TREPS / Reverse Repo Investments</t>
  </si>
  <si>
    <t>Parag Parikh Long Term Equity Fund (An open ended equity scheme investing across large cap, mid cap, small cap stocks)</t>
  </si>
  <si>
    <t>Internet and Technology #</t>
  </si>
  <si>
    <t>Consumer Services #</t>
  </si>
  <si>
    <t>Suzuki Motor Corporation*</t>
  </si>
  <si>
    <t>Auto #</t>
  </si>
  <si>
    <t>*Traded on US OTC Markets. Underlying shares are listed on Tokyo Stock Exchange</t>
  </si>
  <si>
    <t>^ The Name of the Industry is in accordance with Industry Classification as recommended by AMFI.</t>
  </si>
  <si>
    <t># The Name of the Industry is in accordance with Industry Classification for Foreign Securities is as per NASDAQ.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</si>
  <si>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</si>
  <si>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</si>
  <si>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</si>
  <si>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</si>
  <si>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</si>
  <si>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</si>
  <si>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</si>
  <si>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</si>
  <si>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</si>
  <si>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Total value and percentage of Illiquid Equity Shares: Nil</t>
  </si>
  <si>
    <t>3.   Plan wise per unit Net Asset Value are as follows:</t>
  </si>
  <si>
    <t>Plan / Option</t>
  </si>
  <si>
    <t>Direct Plan</t>
  </si>
  <si>
    <t>Regular Plan</t>
  </si>
  <si>
    <t xml:space="preserve">       (Gross exposure means sum of all long and short positions in derivatives)</t>
  </si>
  <si>
    <t>13.  Deviation from the valuation prices given by valuation agencies: NIL</t>
  </si>
  <si>
    <t>14.  Disclosure for investments in derivative instruments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</si>
  <si>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</si>
  <si>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</si>
  <si>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</si>
  <si>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</si>
  <si>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</si>
  <si>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a. Equity Futures</t>
  </si>
  <si>
    <t>b. Currency Future</t>
  </si>
  <si>
    <t>Currency Derivatives-27-JAN-2021</t>
  </si>
  <si>
    <t>Total Number of contracts where futures were bought (opening balance)</t>
  </si>
  <si>
    <t>Nil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</si>
  <si>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</si>
  <si>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</si>
  <si>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</si>
  <si>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</si>
  <si>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</si>
  <si>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</si>
  <si>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</si>
  <si>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</si>
  <si>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Exposure created due to over hedging through futures (quantity of hedging position exceeding the quantity of existing position being hedged) is Nil.</t>
  </si>
  <si>
    <t>2.   Plan wise per unit Net Asset Value are as follows:</t>
  </si>
  <si>
    <t>Options</t>
  </si>
  <si>
    <t>Parag Parikh Liquid Fund-Direct Plan Growth</t>
  </si>
  <si>
    <t>Parag Parikh Liquid Fund-Direct Plan Daily Dividend</t>
  </si>
  <si>
    <t>Parag Parikh Liquid Fund-Direct Plan Weekly Dividend</t>
  </si>
  <si>
    <t>Parag Parikh Liquid Fund-Direct Plan Monthly Dividend</t>
  </si>
  <si>
    <t>Parag Parikh Liquid Fund-Regular Plan Growth</t>
  </si>
  <si>
    <t>Parag Parikh Liquid Fund-Regular Plan Daily Dividend</t>
  </si>
  <si>
    <t>Parag Parikh Liquid Fund-Regular Plan Weekly Dividend</t>
  </si>
  <si>
    <t>Parag Parikh Liquid Fund-Regular Plan Monthly Dividend</t>
  </si>
  <si>
    <t>Record Date</t>
  </si>
  <si>
    <t>Daily  Dividend (Direct)</t>
  </si>
  <si>
    <t>Dividend Per Unit
(Huf &amp; Individuals)</t>
  </si>
  <si>
    <t>Dividend Per Unit
(Others)</t>
  </si>
  <si>
    <t>LFDDZ</t>
  </si>
  <si>
    <t>Daily  Dividend
(Regular)</t>
  </si>
  <si>
    <t>Dividend Per Unit 
(Others)</t>
  </si>
  <si>
    <t>LFDD</t>
  </si>
  <si>
    <t>Weekly Dividend (Direct)</t>
  </si>
  <si>
    <t>LFWDZ</t>
  </si>
  <si>
    <t>Weekly Dividend (Regular)</t>
  </si>
  <si>
    <t>LFWD</t>
  </si>
  <si>
    <t>For more details on Dividend history visit our website on following path: https://amc.ppfas.com/schemes/parag-parikh-liquid-fund/dividend/</t>
  </si>
  <si>
    <t>Face Value per unit = Rs.1000/-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</si>
  <si>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</si>
  <si>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</si>
  <si>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</si>
  <si>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</si>
  <si>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</si>
  <si>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</si>
  <si>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</si>
  <si>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>12.  Deviation from the valuation prices given by valuation agencies: NIL</t>
  </si>
  <si>
    <t>Symbols :-</t>
  </si>
  <si>
    <t>Dec 01, 2020 (Rs.)</t>
  </si>
  <si>
    <t>Dec 31, 2020 (Rs.)</t>
  </si>
  <si>
    <t>4.   Total Dividend (Net) declared during the period ended December 31, 2020 - Nil</t>
  </si>
  <si>
    <t>5.   Total Bonus declared during the period ended December 31, 2020 - Nil</t>
  </si>
  <si>
    <t>12.  Repo transactions in corporate debt securities during the period ending Decmber 2020 is Nil.</t>
  </si>
  <si>
    <t>A. Hedging Positions through Futures as on December 31, 2020 :</t>
  </si>
  <si>
    <t>Total %age of existing assets hedged through futures: 21.88%</t>
  </si>
  <si>
    <t>Note: In addition to this, 28.47% of our Portfolio is in Foreign Securities (USD) and 0.01% is in Foreign Currency (USD). 73.54% of total Foreign Portfolio (USD) is hedged through Currency Derivatives to avoid currency risk.</t>
  </si>
  <si>
    <t xml:space="preserve">For the period 01-December-2020 to 31-December-2020, the following details specified for hedging transactions through futures which have been squared off/expired : </t>
  </si>
  <si>
    <t>B. Other than Hedging Positions through Futures as on December 31, 2020 : Nil</t>
  </si>
  <si>
    <t>C. Hedging Position through Put Option as on December 31, 2020 : Nil</t>
  </si>
  <si>
    <t>D. Other than Hedging Positions through Options as on December 31, 2020 : Nil</t>
  </si>
  <si>
    <t>E. Hedging Positions through swaps as on December 31, 2020 : Nil</t>
  </si>
  <si>
    <t>3.   Total Dividend (Net) declared during the period ended December 31, 2020</t>
  </si>
  <si>
    <t>Dec-20</t>
  </si>
  <si>
    <t>LFMD</t>
  </si>
  <si>
    <t>LFMDZ</t>
  </si>
  <si>
    <t>6.    Total outstanding exposure in derivative instruments as on December 31, 2020: Rs.(13,98,73,56,845)</t>
  </si>
  <si>
    <t>7.    Total investment in Foreign Securities / ADRs / GDRs as on December 31, 2020: Rs.18,20,27,17,089.37</t>
  </si>
  <si>
    <t>8.    Total Commission paid in the month of December 2020: Rs. 1,32,48,387.37</t>
  </si>
  <si>
    <t>9.    Total Brokerage paid for Buying/ Selling of Investment for December 2020 is Rs. 31,36,540.94</t>
  </si>
  <si>
    <t>9.    Total Brokerage paid for Buying/ Selling of Investment for December 2020 is Rs. 62,727.64</t>
  </si>
  <si>
    <t>8.    Total Commission paid in the month of December 2020: 272,455.19</t>
  </si>
  <si>
    <t>8.   Average Portfolio Maturity is 42 days.</t>
  </si>
  <si>
    <t>7.    Details of transactions of "Credit Default Swap" for the month ended December 31, 2020 - Nil</t>
  </si>
  <si>
    <t>9.  Repo transactions in corporate debt securities during the period ending December 31, 2020 - Nil</t>
  </si>
  <si>
    <t>6.    Total investment in Foreign Securities / ADRs / GDRs as on December 31, 2020 - Nil</t>
  </si>
  <si>
    <t>5.    Total outstanding exposure in derivative instruments as on December 31, 2020 - Nil</t>
  </si>
  <si>
    <t>4.   Total Bonus declared during the period ended December 31, 2020 - Nil</t>
  </si>
  <si>
    <t>11.  Repo transactions in corporate debt securities during the period ending December 31, 2020 - Nil</t>
  </si>
  <si>
    <t>7.    Total investment in Foreign Securities / ADRs / GDRs as on December 31, 2020 - Nil</t>
  </si>
  <si>
    <t>6.    Total outstanding exposure in derivative instruments as on December 31, 2020 - Nil</t>
  </si>
  <si>
    <t>10.  Portfolio Turnover Ratio (Including Equity Arbitrage): 20.20</t>
  </si>
  <si>
    <t>11.  Portfolio Turnover Ratio (Excluding Equity Arbitrage): 6.25</t>
  </si>
  <si>
    <t>10.  Portfolio Turnover Ratio : 4.60</t>
  </si>
  <si>
    <t>Arbitrage</t>
  </si>
  <si>
    <t>Monthly Dividend (Direct)</t>
  </si>
  <si>
    <t>Monthly Dividend (Regular)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</si>
</sst>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[$-409]dddd\,\ mmmm\ dd\,\ yyyy"/>
    <numFmt numFmtId="173" formatCode="yyyy\-mm\-dd"/>
    <numFmt numFmtId="174" formatCode="[$-409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d\-mmm\-yy;@"/>
    <numFmt numFmtId="180" formatCode="dd/mm/yyyy;@"/>
    <numFmt numFmtId="181" formatCode="_(* #,##0.000_);_(* \(#,##0.000\);_(* &quot;-&quot;??_);_(@_)"/>
    <numFmt numFmtId="182" formatCode="_(* #,##0.0000_);_(* \(#,##0.0000\);_(* &quot;-&quot;??_);_(@_)"/>
    <numFmt numFmtId="183" formatCode="_(* #,##0.0_);_(* \(#,##0.0\);_(* &quot;-&quot;??_);_(@_)"/>
    <numFmt numFmtId="184" formatCode="_(* #,##0_);_(* \(#,##0\);_(* &quot;-&quot;??_);_(@_)"/>
    <numFmt numFmtId="185" formatCode="[$-409]dddd\,\ mmmm\ d\,\ yyyy"/>
    <numFmt numFmtId="186" formatCode="mmmm\ dd\,\ yyyy"/>
    <numFmt numFmtId="187" formatCode="0.0000"/>
    <numFmt numFmtId="188" formatCode="#,##0.0000"/>
    <numFmt numFmtId="189" formatCode="[$-409]mmmm/yy;@"/>
    <numFmt numFmtId="190" formatCode="_(* #,##0_);_(* \(#,##0\);_(* &quot;-&quot;_);_(* @_)"/>
    <numFmt numFmtId="191" formatCode="_(* #,##0.00_);_(* \(#,##0.00\);_(* &quot;-&quot;_);_(* @_)"/>
    <numFmt numFmtId="192" formatCode="_(* #,##0.00000_);_(* \(#,##0.00000\);_(* &quot;-&quot;??_);_(@_)"/>
    <numFmt numFmtId="193" formatCode="[$-409]d/mmm/yy;@"/>
    <numFmt numFmtId="194" formatCode="0.00000000"/>
    <numFmt numFmtId="195" formatCode="0.0%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b/>
      <sz val="11"/>
      <name val="Franklin Gothic Book"/>
      <family val="2"/>
    </font>
    <font>
      <b/>
      <sz val="11"/>
      <color indexed="8"/>
      <name val="Franklin Gothic Book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Franklin Gothic Book"/>
      <family val="2"/>
    </font>
    <font>
      <sz val="10"/>
      <color indexed="8"/>
      <name val="Franklin Gothic Book"/>
      <family val="2"/>
    </font>
    <font>
      <b/>
      <sz val="14"/>
      <color indexed="8"/>
      <name val="Franklin Gothic Book"/>
      <family val="2"/>
    </font>
    <font>
      <sz val="10"/>
      <color indexed="9"/>
      <name val="Franklin Gothic Book"/>
      <family val="2"/>
    </font>
    <font>
      <sz val="12"/>
      <color indexed="8"/>
      <name val="Franklin Gothic Book"/>
      <family val="2"/>
    </font>
    <font>
      <sz val="11"/>
      <color indexed="8"/>
      <name val="Franklin Gothic Book"/>
      <family val="2"/>
    </font>
    <font>
      <sz val="11"/>
      <color indexed="10"/>
      <name val="Franklin Gothic Book"/>
      <family val="2"/>
    </font>
    <font>
      <sz val="10"/>
      <color indexed="10"/>
      <name val="Franklin Gothic Book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sz val="10"/>
      <color theme="0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b/>
      <sz val="11"/>
      <color theme="1"/>
      <name val="Franklin Gothic Book"/>
      <family val="0"/>
    </font>
    <font>
      <sz val="11"/>
      <color rgb="FFFF0000"/>
      <name val="Franklin Gothic Book"/>
      <family val="2"/>
    </font>
    <font>
      <sz val="10"/>
      <color rgb="FFFF0000"/>
      <name val="Franklin Gothic Book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medium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medium"/>
      <top style="thin">
        <color theme="0" tint="-0.149959996342659"/>
      </top>
      <bottom style="medium"/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medium"/>
      <top>
        <color indexed="63"/>
      </top>
      <bottom style="thin">
        <color theme="0" tint="-0.149959996342659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medium"/>
      <right style="thin"/>
      <top style="medium"/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10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80" fontId="59" fillId="0" borderId="0" xfId="0" applyNumberFormat="1" applyFont="1" applyAlignment="1">
      <alignment/>
    </xf>
    <xf numFmtId="0" fontId="59" fillId="0" borderId="10" xfId="0" applyFont="1" applyBorder="1" applyAlignment="1">
      <alignment/>
    </xf>
    <xf numFmtId="180" fontId="59" fillId="0" borderId="11" xfId="0" applyNumberFormat="1" applyFont="1" applyBorder="1" applyAlignment="1">
      <alignment/>
    </xf>
    <xf numFmtId="184" fontId="3" fillId="33" borderId="12" xfId="44" applyNumberFormat="1" applyFont="1" applyFill="1" applyBorder="1" applyAlignment="1">
      <alignment/>
    </xf>
    <xf numFmtId="180" fontId="59" fillId="0" borderId="13" xfId="0" applyNumberFormat="1" applyFont="1" applyBorder="1" applyAlignment="1">
      <alignment/>
    </xf>
    <xf numFmtId="0" fontId="59" fillId="0" borderId="14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180" fontId="59" fillId="0" borderId="15" xfId="0" applyNumberFormat="1" applyFont="1" applyBorder="1" applyAlignment="1">
      <alignment/>
    </xf>
    <xf numFmtId="0" fontId="3" fillId="0" borderId="16" xfId="0" applyFont="1" applyFill="1" applyBorder="1" applyAlignment="1">
      <alignment vertical="center"/>
    </xf>
    <xf numFmtId="0" fontId="61" fillId="33" borderId="17" xfId="58" applyFont="1" applyFill="1" applyBorder="1">
      <alignment/>
      <protection/>
    </xf>
    <xf numFmtId="180" fontId="61" fillId="0" borderId="0" xfId="0" applyNumberFormat="1" applyFont="1" applyAlignment="1">
      <alignment/>
    </xf>
    <xf numFmtId="43" fontId="61" fillId="0" borderId="0" xfId="42" applyFont="1" applyAlignment="1">
      <alignment/>
    </xf>
    <xf numFmtId="43" fontId="59" fillId="0" borderId="0" xfId="42" applyFont="1" applyAlignment="1">
      <alignment/>
    </xf>
    <xf numFmtId="43" fontId="3" fillId="0" borderId="16" xfId="42" applyFont="1" applyFill="1" applyBorder="1" applyAlignment="1">
      <alignment vertical="center" wrapText="1"/>
    </xf>
    <xf numFmtId="184" fontId="61" fillId="0" borderId="0" xfId="42" applyNumberFormat="1" applyFont="1" applyAlignment="1">
      <alignment/>
    </xf>
    <xf numFmtId="184" fontId="59" fillId="0" borderId="0" xfId="42" applyNumberFormat="1" applyFont="1" applyAlignment="1">
      <alignment/>
    </xf>
    <xf numFmtId="184" fontId="3" fillId="0" borderId="16" xfId="42" applyNumberFormat="1" applyFont="1" applyFill="1" applyBorder="1" applyAlignment="1">
      <alignment vertical="center"/>
    </xf>
    <xf numFmtId="184" fontId="59" fillId="0" borderId="10" xfId="42" applyNumberFormat="1" applyFont="1" applyBorder="1" applyAlignment="1">
      <alignment/>
    </xf>
    <xf numFmtId="184" fontId="59" fillId="0" borderId="14" xfId="42" applyNumberFormat="1" applyFont="1" applyBorder="1" applyAlignment="1">
      <alignment/>
    </xf>
    <xf numFmtId="184" fontId="59" fillId="0" borderId="12" xfId="42" applyNumberFormat="1" applyFont="1" applyBorder="1" applyAlignment="1">
      <alignment/>
    </xf>
    <xf numFmtId="0" fontId="62" fillId="0" borderId="0" xfId="0" applyFont="1" applyAlignment="1">
      <alignment/>
    </xf>
    <xf numFmtId="186" fontId="63" fillId="0" borderId="0" xfId="0" applyNumberFormat="1" applyFont="1" applyAlignment="1">
      <alignment horizontal="left"/>
    </xf>
    <xf numFmtId="43" fontId="59" fillId="0" borderId="10" xfId="42" applyFont="1" applyBorder="1" applyAlignment="1">
      <alignment horizontal="right"/>
    </xf>
    <xf numFmtId="43" fontId="59" fillId="0" borderId="14" xfId="42" applyFont="1" applyBorder="1" applyAlignment="1">
      <alignment horizontal="right"/>
    </xf>
    <xf numFmtId="43" fontId="3" fillId="33" borderId="18" xfId="42" applyFont="1" applyFill="1" applyBorder="1" applyAlignment="1">
      <alignment horizontal="right"/>
    </xf>
    <xf numFmtId="43" fontId="58" fillId="0" borderId="19" xfId="42" applyFont="1" applyBorder="1" applyAlignment="1">
      <alignment horizontal="right"/>
    </xf>
    <xf numFmtId="0" fontId="56" fillId="0" borderId="0" xfId="0" applyFont="1" applyAlignment="1">
      <alignment/>
    </xf>
    <xf numFmtId="0" fontId="61" fillId="33" borderId="0" xfId="58" applyFont="1" applyFill="1" applyBorder="1">
      <alignment/>
      <protection/>
    </xf>
    <xf numFmtId="180" fontId="50" fillId="0" borderId="0" xfId="54" applyNumberFormat="1" applyAlignment="1" applyProtection="1" quotePrefix="1">
      <alignment/>
      <protection/>
    </xf>
    <xf numFmtId="0" fontId="0" fillId="0" borderId="0" xfId="0" applyBorder="1" applyAlignment="1">
      <alignment/>
    </xf>
    <xf numFmtId="0" fontId="56" fillId="0" borderId="18" xfId="0" applyFont="1" applyBorder="1" applyAlignment="1">
      <alignment/>
    </xf>
    <xf numFmtId="0" fontId="0" fillId="0" borderId="18" xfId="0" applyBorder="1" applyAlignment="1">
      <alignment/>
    </xf>
    <xf numFmtId="0" fontId="50" fillId="0" borderId="18" xfId="54" applyBorder="1" applyAlignment="1" applyProtection="1">
      <alignment/>
      <protection/>
    </xf>
    <xf numFmtId="0" fontId="58" fillId="0" borderId="0" xfId="0" applyFont="1" applyAlignment="1">
      <alignment vertical="center"/>
    </xf>
    <xf numFmtId="0" fontId="58" fillId="0" borderId="18" xfId="0" applyFont="1" applyBorder="1" applyAlignment="1">
      <alignment vertical="center"/>
    </xf>
    <xf numFmtId="43" fontId="58" fillId="0" borderId="18" xfId="42" applyFont="1" applyBorder="1" applyAlignment="1">
      <alignment vertical="center"/>
    </xf>
    <xf numFmtId="43" fontId="58" fillId="0" borderId="18" xfId="42" applyFont="1" applyBorder="1" applyAlignment="1">
      <alignment vertical="center" wrapText="1"/>
    </xf>
    <xf numFmtId="0" fontId="59" fillId="0" borderId="0" xfId="0" applyFont="1" applyAlignment="1">
      <alignment/>
    </xf>
    <xf numFmtId="0" fontId="59" fillId="0" borderId="18" xfId="0" applyFont="1" applyBorder="1" applyAlignment="1">
      <alignment/>
    </xf>
    <xf numFmtId="43" fontId="59" fillId="0" borderId="18" xfId="42" applyFont="1" applyBorder="1" applyAlignment="1">
      <alignment/>
    </xf>
    <xf numFmtId="0" fontId="58" fillId="0" borderId="0" xfId="0" applyFont="1" applyAlignment="1">
      <alignment/>
    </xf>
    <xf numFmtId="0" fontId="58" fillId="0" borderId="18" xfId="0" applyFont="1" applyBorder="1" applyAlignment="1">
      <alignment/>
    </xf>
    <xf numFmtId="43" fontId="58" fillId="0" borderId="18" xfId="42" applyFont="1" applyBorder="1" applyAlignment="1">
      <alignment/>
    </xf>
    <xf numFmtId="0" fontId="64" fillId="0" borderId="0" xfId="0" applyFont="1" applyAlignment="1">
      <alignment/>
    </xf>
    <xf numFmtId="43" fontId="64" fillId="0" borderId="0" xfId="42" applyFont="1" applyAlignment="1">
      <alignment/>
    </xf>
    <xf numFmtId="0" fontId="3" fillId="0" borderId="20" xfId="63" applyFont="1" applyFill="1" applyBorder="1" applyAlignment="1">
      <alignment vertical="center"/>
      <protection/>
    </xf>
    <xf numFmtId="0" fontId="59" fillId="0" borderId="21" xfId="0" applyFont="1" applyBorder="1" applyAlignment="1">
      <alignment/>
    </xf>
    <xf numFmtId="0" fontId="59" fillId="0" borderId="22" xfId="0" applyFont="1" applyBorder="1" applyAlignment="1">
      <alignment/>
    </xf>
    <xf numFmtId="0" fontId="3" fillId="33" borderId="23" xfId="0" applyFont="1" applyFill="1" applyBorder="1" applyAlignment="1">
      <alignment/>
    </xf>
    <xf numFmtId="0" fontId="3" fillId="0" borderId="24" xfId="63" applyFont="1" applyFill="1" applyBorder="1" applyAlignment="1">
      <alignment vertical="center"/>
      <protection/>
    </xf>
    <xf numFmtId="0" fontId="59" fillId="0" borderId="25" xfId="0" applyFont="1" applyBorder="1" applyAlignment="1">
      <alignment/>
    </xf>
    <xf numFmtId="0" fontId="58" fillId="0" borderId="25" xfId="0" applyFont="1" applyFill="1" applyBorder="1" applyAlignment="1">
      <alignment/>
    </xf>
    <xf numFmtId="0" fontId="3" fillId="33" borderId="25" xfId="58" applyFont="1" applyFill="1" applyBorder="1">
      <alignment/>
      <protection/>
    </xf>
    <xf numFmtId="0" fontId="58" fillId="0" borderId="25" xfId="0" applyFont="1" applyBorder="1" applyAlignment="1">
      <alignment/>
    </xf>
    <xf numFmtId="0" fontId="58" fillId="0" borderId="25" xfId="0" applyFont="1" applyBorder="1" applyAlignment="1">
      <alignment/>
    </xf>
    <xf numFmtId="0" fontId="58" fillId="0" borderId="2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43" fontId="59" fillId="0" borderId="10" xfId="42" applyFont="1" applyBorder="1" applyAlignment="1">
      <alignment/>
    </xf>
    <xf numFmtId="43" fontId="59" fillId="0" borderId="14" xfId="42" applyFont="1" applyBorder="1" applyAlignment="1">
      <alignment/>
    </xf>
    <xf numFmtId="43" fontId="59" fillId="0" borderId="12" xfId="42" applyFont="1" applyBorder="1" applyAlignment="1">
      <alignment/>
    </xf>
    <xf numFmtId="43" fontId="3" fillId="0" borderId="27" xfId="42" applyFont="1" applyFill="1" applyBorder="1" applyAlignment="1">
      <alignment vertical="center"/>
    </xf>
    <xf numFmtId="0" fontId="59" fillId="0" borderId="14" xfId="0" applyFont="1" applyFill="1" applyBorder="1" applyAlignment="1">
      <alignment/>
    </xf>
    <xf numFmtId="0" fontId="58" fillId="0" borderId="28" xfId="0" applyFont="1" applyBorder="1" applyAlignment="1">
      <alignment/>
    </xf>
    <xf numFmtId="0" fontId="59" fillId="0" borderId="29" xfId="0" applyFont="1" applyBorder="1" applyAlignment="1">
      <alignment/>
    </xf>
    <xf numFmtId="184" fontId="59" fillId="0" borderId="29" xfId="42" applyNumberFormat="1" applyFont="1" applyBorder="1" applyAlignment="1">
      <alignment/>
    </xf>
    <xf numFmtId="43" fontId="59" fillId="0" borderId="29" xfId="42" applyFont="1" applyBorder="1" applyAlignment="1">
      <alignment/>
    </xf>
    <xf numFmtId="180" fontId="59" fillId="0" borderId="30" xfId="0" applyNumberFormat="1" applyFont="1" applyBorder="1" applyAlignment="1">
      <alignment/>
    </xf>
    <xf numFmtId="180" fontId="59" fillId="0" borderId="17" xfId="0" applyNumberFormat="1" applyFont="1" applyBorder="1" applyAlignment="1">
      <alignment/>
    </xf>
    <xf numFmtId="0" fontId="59" fillId="0" borderId="31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43" fontId="59" fillId="0" borderId="0" xfId="42" applyFont="1" applyFill="1" applyBorder="1" applyAlignment="1">
      <alignment/>
    </xf>
    <xf numFmtId="0" fontId="59" fillId="0" borderId="32" xfId="0" applyFont="1" applyFill="1" applyBorder="1" applyAlignment="1">
      <alignment/>
    </xf>
    <xf numFmtId="0" fontId="59" fillId="0" borderId="33" xfId="0" applyFont="1" applyBorder="1" applyAlignment="1">
      <alignment/>
    </xf>
    <xf numFmtId="184" fontId="59" fillId="0" borderId="33" xfId="42" applyNumberFormat="1" applyFont="1" applyBorder="1" applyAlignment="1">
      <alignment/>
    </xf>
    <xf numFmtId="43" fontId="59" fillId="0" borderId="33" xfId="42" applyFont="1" applyBorder="1" applyAlignment="1">
      <alignment/>
    </xf>
    <xf numFmtId="180" fontId="59" fillId="0" borderId="34" xfId="0" applyNumberFormat="1" applyFont="1" applyBorder="1" applyAlignment="1">
      <alignment/>
    </xf>
    <xf numFmtId="0" fontId="58" fillId="0" borderId="28" xfId="0" applyFont="1" applyFill="1" applyBorder="1" applyAlignment="1">
      <alignment/>
    </xf>
    <xf numFmtId="0" fontId="59" fillId="0" borderId="29" xfId="0" applyFont="1" applyFill="1" applyBorder="1" applyAlignment="1">
      <alignment/>
    </xf>
    <xf numFmtId="43" fontId="59" fillId="0" borderId="29" xfId="42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3" fontId="4" fillId="0" borderId="0" xfId="44" applyFont="1" applyFill="1" applyBorder="1" applyAlignment="1">
      <alignment horizontal="right"/>
    </xf>
    <xf numFmtId="0" fontId="59" fillId="0" borderId="18" xfId="0" applyFont="1" applyFill="1" applyBorder="1" applyAlignment="1">
      <alignment vertical="center" wrapText="1"/>
    </xf>
    <xf numFmtId="0" fontId="59" fillId="0" borderId="35" xfId="0" applyFont="1" applyFill="1" applyBorder="1" applyAlignment="1">
      <alignment vertical="center"/>
    </xf>
    <xf numFmtId="0" fontId="59" fillId="0" borderId="18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left" vertical="top"/>
    </xf>
    <xf numFmtId="0" fontId="59" fillId="0" borderId="0" xfId="0" applyFont="1" applyFill="1" applyBorder="1" applyAlignment="1">
      <alignment vertical="center"/>
    </xf>
    <xf numFmtId="0" fontId="5" fillId="0" borderId="31" xfId="0" applyFont="1" applyFill="1" applyBorder="1" applyAlignment="1">
      <alignment vertical="top"/>
    </xf>
    <xf numFmtId="0" fontId="59" fillId="0" borderId="35" xfId="0" applyFont="1" applyFill="1" applyBorder="1" applyAlignment="1">
      <alignment horizontal="left" indent="5"/>
    </xf>
    <xf numFmtId="0" fontId="59" fillId="0" borderId="18" xfId="0" applyFont="1" applyFill="1" applyBorder="1" applyAlignment="1">
      <alignment/>
    </xf>
    <xf numFmtId="187" fontId="59" fillId="0" borderId="18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4" fontId="5" fillId="0" borderId="0" xfId="0" applyNumberFormat="1" applyFont="1" applyFill="1" applyBorder="1" applyAlignment="1">
      <alignment vertical="top"/>
    </xf>
    <xf numFmtId="4" fontId="59" fillId="0" borderId="0" xfId="0" applyNumberFormat="1" applyFont="1" applyFill="1" applyBorder="1" applyAlignment="1">
      <alignment/>
    </xf>
    <xf numFmtId="0" fontId="5" fillId="0" borderId="31" xfId="58" applyFont="1" applyFill="1" applyBorder="1" applyAlignment="1">
      <alignment vertical="top"/>
      <protection/>
    </xf>
    <xf numFmtId="0" fontId="5" fillId="0" borderId="31" xfId="0" applyFont="1" applyFill="1" applyBorder="1" applyAlignment="1">
      <alignment horizontal="left" vertical="top" indent="3"/>
    </xf>
    <xf numFmtId="2" fontId="5" fillId="0" borderId="0" xfId="0" applyNumberFormat="1" applyFont="1" applyFill="1" applyBorder="1" applyAlignment="1">
      <alignment vertical="top"/>
    </xf>
    <xf numFmtId="0" fontId="5" fillId="0" borderId="0" xfId="58" applyFont="1" applyFill="1" applyBorder="1" applyAlignment="1">
      <alignment vertical="top"/>
      <protection/>
    </xf>
    <xf numFmtId="188" fontId="6" fillId="0" borderId="0" xfId="58" applyNumberFormat="1" applyFont="1" applyFill="1" applyBorder="1">
      <alignment/>
      <protection/>
    </xf>
    <xf numFmtId="0" fontId="5" fillId="0" borderId="32" xfId="58" applyFont="1" applyFill="1" applyBorder="1" applyAlignment="1">
      <alignment vertical="top"/>
      <protection/>
    </xf>
    <xf numFmtId="0" fontId="5" fillId="0" borderId="33" xfId="58" applyFont="1" applyFill="1" applyBorder="1" applyAlignment="1">
      <alignment vertical="top"/>
      <protection/>
    </xf>
    <xf numFmtId="188" fontId="6" fillId="0" borderId="33" xfId="58" applyNumberFormat="1" applyFont="1" applyFill="1" applyBorder="1">
      <alignment/>
      <protection/>
    </xf>
    <xf numFmtId="0" fontId="6" fillId="0" borderId="31" xfId="58" applyFont="1" applyFill="1" applyBorder="1" applyAlignment="1">
      <alignment vertical="top"/>
      <protection/>
    </xf>
    <xf numFmtId="43" fontId="63" fillId="0" borderId="17" xfId="42" applyFont="1" applyFill="1" applyBorder="1" applyAlignment="1">
      <alignment/>
    </xf>
    <xf numFmtId="0" fontId="6" fillId="0" borderId="35" xfId="0" applyFont="1" applyFill="1" applyBorder="1" applyAlignment="1">
      <alignment vertical="top" wrapText="1"/>
    </xf>
    <xf numFmtId="0" fontId="6" fillId="0" borderId="18" xfId="0" applyFont="1" applyFill="1" applyBorder="1" applyAlignment="1">
      <alignment vertical="top" wrapText="1"/>
    </xf>
    <xf numFmtId="0" fontId="6" fillId="0" borderId="36" xfId="0" applyFont="1" applyFill="1" applyBorder="1" applyAlignment="1">
      <alignment vertical="top" wrapText="1"/>
    </xf>
    <xf numFmtId="0" fontId="6" fillId="0" borderId="35" xfId="0" applyFont="1" applyFill="1" applyBorder="1" applyAlignment="1">
      <alignment/>
    </xf>
    <xf numFmtId="189" fontId="5" fillId="0" borderId="18" xfId="0" applyNumberFormat="1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43" fontId="5" fillId="0" borderId="18" xfId="42" applyFont="1" applyFill="1" applyBorder="1" applyAlignment="1">
      <alignment/>
    </xf>
    <xf numFmtId="43" fontId="5" fillId="0" borderId="36" xfId="42" applyFont="1" applyFill="1" applyBorder="1" applyAlignment="1">
      <alignment/>
    </xf>
    <xf numFmtId="0" fontId="5" fillId="0" borderId="35" xfId="0" applyFont="1" applyFill="1" applyBorder="1" applyAlignment="1">
      <alignment/>
    </xf>
    <xf numFmtId="189" fontId="5" fillId="0" borderId="37" xfId="0" applyNumberFormat="1" applyFont="1" applyFill="1" applyBorder="1" applyAlignment="1">
      <alignment/>
    </xf>
    <xf numFmtId="43" fontId="5" fillId="0" borderId="38" xfId="42" applyFont="1" applyFill="1" applyBorder="1" applyAlignment="1">
      <alignment horizontal="center" vertical="center"/>
    </xf>
    <xf numFmtId="0" fontId="6" fillId="0" borderId="39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4" fontId="5" fillId="0" borderId="0" xfId="44" applyNumberFormat="1" applyFont="1" applyFill="1" applyBorder="1" applyAlignment="1">
      <alignment/>
    </xf>
    <xf numFmtId="184" fontId="5" fillId="0" borderId="17" xfId="44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184" fontId="5" fillId="0" borderId="0" xfId="42" applyNumberFormat="1" applyFont="1" applyFill="1" applyBorder="1" applyAlignment="1">
      <alignment/>
    </xf>
    <xf numFmtId="184" fontId="65" fillId="0" borderId="0" xfId="44" applyNumberFormat="1" applyFont="1" applyFill="1" applyBorder="1" applyAlignment="1">
      <alignment/>
    </xf>
    <xf numFmtId="43" fontId="0" fillId="0" borderId="0" xfId="42" applyFont="1" applyBorder="1" applyAlignment="1">
      <alignment/>
    </xf>
    <xf numFmtId="0" fontId="5" fillId="0" borderId="31" xfId="44" applyNumberFormat="1" applyFont="1" applyFill="1" applyBorder="1" applyAlignment="1">
      <alignment horizontal="left"/>
    </xf>
    <xf numFmtId="0" fontId="5" fillId="0" borderId="0" xfId="44" applyNumberFormat="1" applyFont="1" applyFill="1" applyBorder="1" applyAlignment="1">
      <alignment horizontal="left"/>
    </xf>
    <xf numFmtId="190" fontId="5" fillId="0" borderId="0" xfId="44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3" fontId="5" fillId="0" borderId="0" xfId="0" applyNumberFormat="1" applyFont="1" applyFill="1" applyBorder="1" applyAlignment="1">
      <alignment/>
    </xf>
    <xf numFmtId="191" fontId="5" fillId="0" borderId="0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9" fillId="0" borderId="32" xfId="0" applyFont="1" applyBorder="1" applyAlignment="1">
      <alignment/>
    </xf>
    <xf numFmtId="184" fontId="5" fillId="0" borderId="33" xfId="44" applyNumberFormat="1" applyFont="1" applyFill="1" applyBorder="1" applyAlignment="1">
      <alignment/>
    </xf>
    <xf numFmtId="184" fontId="5" fillId="0" borderId="34" xfId="44" applyNumberFormat="1" applyFont="1" applyFill="1" applyBorder="1" applyAlignment="1">
      <alignment/>
    </xf>
    <xf numFmtId="0" fontId="3" fillId="0" borderId="29" xfId="0" applyFont="1" applyFill="1" applyBorder="1" applyAlignment="1">
      <alignment/>
    </xf>
    <xf numFmtId="184" fontId="3" fillId="0" borderId="29" xfId="44" applyNumberFormat="1" applyFont="1" applyFill="1" applyBorder="1" applyAlignment="1">
      <alignment/>
    </xf>
    <xf numFmtId="184" fontId="59" fillId="0" borderId="29" xfId="42" applyNumberFormat="1" applyFont="1" applyFill="1" applyBorder="1" applyAlignment="1">
      <alignment/>
    </xf>
    <xf numFmtId="43" fontId="58" fillId="0" borderId="29" xfId="42" applyFont="1" applyFill="1" applyBorder="1" applyAlignment="1">
      <alignment horizontal="right"/>
    </xf>
    <xf numFmtId="43" fontId="63" fillId="0" borderId="0" xfId="42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3" fillId="0" borderId="35" xfId="0" applyFont="1" applyFill="1" applyBorder="1" applyAlignment="1">
      <alignment horizontal="left" indent="5"/>
    </xf>
    <xf numFmtId="0" fontId="63" fillId="0" borderId="18" xfId="0" applyFont="1" applyFill="1" applyBorder="1" applyAlignment="1">
      <alignment/>
    </xf>
    <xf numFmtId="187" fontId="63" fillId="0" borderId="18" xfId="0" applyNumberFormat="1" applyFont="1" applyFill="1" applyBorder="1" applyAlignment="1">
      <alignment/>
    </xf>
    <xf numFmtId="182" fontId="63" fillId="0" borderId="0" xfId="42" applyNumberFormat="1" applyFont="1" applyFill="1" applyBorder="1" applyAlignment="1">
      <alignment/>
    </xf>
    <xf numFmtId="192" fontId="63" fillId="0" borderId="0" xfId="42" applyNumberFormat="1" applyFont="1" applyFill="1" applyBorder="1" applyAlignment="1">
      <alignment/>
    </xf>
    <xf numFmtId="0" fontId="63" fillId="0" borderId="31" xfId="0" applyFont="1" applyFill="1" applyBorder="1" applyAlignment="1">
      <alignment/>
    </xf>
    <xf numFmtId="0" fontId="5" fillId="0" borderId="35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vertical="top" wrapText="1"/>
    </xf>
    <xf numFmtId="193" fontId="5" fillId="0" borderId="35" xfId="0" applyNumberFormat="1" applyFont="1" applyFill="1" applyBorder="1" applyAlignment="1" quotePrefix="1">
      <alignment horizontal="center" vertical="top"/>
    </xf>
    <xf numFmtId="0" fontId="5" fillId="0" borderId="18" xfId="0" applyFont="1" applyFill="1" applyBorder="1" applyAlignment="1">
      <alignment vertical="top"/>
    </xf>
    <xf numFmtId="43" fontId="66" fillId="0" borderId="0" xfId="42" applyFont="1" applyFill="1" applyBorder="1" applyAlignment="1">
      <alignment/>
    </xf>
    <xf numFmtId="15" fontId="5" fillId="0" borderId="31" xfId="0" applyNumberFormat="1" applyFont="1" applyFill="1" applyBorder="1" applyAlignment="1">
      <alignment horizontal="center" vertical="top"/>
    </xf>
    <xf numFmtId="15" fontId="5" fillId="0" borderId="35" xfId="0" applyNumberFormat="1" applyFont="1" applyFill="1" applyBorder="1" applyAlignment="1">
      <alignment horizontal="center" vertical="top"/>
    </xf>
    <xf numFmtId="193" fontId="5" fillId="0" borderId="35" xfId="0" applyNumberFormat="1" applyFont="1" applyFill="1" applyBorder="1" applyAlignment="1">
      <alignment horizontal="center" vertical="top"/>
    </xf>
    <xf numFmtId="194" fontId="0" fillId="0" borderId="18" xfId="0" applyNumberFormat="1" applyBorder="1" applyAlignment="1">
      <alignment/>
    </xf>
    <xf numFmtId="0" fontId="66" fillId="0" borderId="0" xfId="0" applyFont="1" applyFill="1" applyBorder="1" applyAlignment="1">
      <alignment/>
    </xf>
    <xf numFmtId="0" fontId="65" fillId="0" borderId="0" xfId="0" applyFont="1" applyFill="1" applyBorder="1" applyAlignment="1">
      <alignment vertical="top"/>
    </xf>
    <xf numFmtId="0" fontId="5" fillId="0" borderId="40" xfId="0" applyFont="1" applyFill="1" applyBorder="1" applyAlignment="1">
      <alignment vertical="top"/>
    </xf>
    <xf numFmtId="0" fontId="5" fillId="0" borderId="41" xfId="0" applyFont="1" applyFill="1" applyBorder="1" applyAlignment="1">
      <alignment vertical="top"/>
    </xf>
    <xf numFmtId="10" fontId="63" fillId="0" borderId="18" xfId="61" applyNumberFormat="1" applyFont="1" applyFill="1" applyBorder="1" applyAlignment="1">
      <alignment/>
    </xf>
    <xf numFmtId="0" fontId="5" fillId="0" borderId="42" xfId="0" applyFont="1" applyFill="1" applyBorder="1" applyAlignment="1">
      <alignment vertical="top"/>
    </xf>
    <xf numFmtId="0" fontId="5" fillId="0" borderId="43" xfId="0" applyFont="1" applyFill="1" applyBorder="1" applyAlignment="1">
      <alignment vertical="top"/>
    </xf>
    <xf numFmtId="0" fontId="8" fillId="0" borderId="44" xfId="58" applyFont="1" applyFill="1" applyBorder="1">
      <alignment/>
      <protection/>
    </xf>
    <xf numFmtId="0" fontId="8" fillId="0" borderId="45" xfId="58" applyFont="1" applyFill="1" applyBorder="1">
      <alignment/>
      <protection/>
    </xf>
    <xf numFmtId="0" fontId="8" fillId="0" borderId="0" xfId="58" applyFont="1" applyFill="1" applyBorder="1">
      <alignment/>
      <protection/>
    </xf>
    <xf numFmtId="180" fontId="59" fillId="0" borderId="0" xfId="0" applyNumberFormat="1" applyFont="1" applyBorder="1" applyAlignment="1">
      <alignment/>
    </xf>
    <xf numFmtId="10" fontId="63" fillId="0" borderId="0" xfId="61" applyNumberFormat="1" applyFont="1" applyFill="1" applyBorder="1" applyAlignment="1">
      <alignment/>
    </xf>
    <xf numFmtId="0" fontId="9" fillId="0" borderId="32" xfId="58" applyFont="1" applyFill="1" applyBorder="1">
      <alignment/>
      <protection/>
    </xf>
    <xf numFmtId="0" fontId="9" fillId="0" borderId="33" xfId="58" applyFont="1" applyFill="1" applyBorder="1">
      <alignment/>
      <protection/>
    </xf>
    <xf numFmtId="4" fontId="9" fillId="0" borderId="33" xfId="58" applyNumberFormat="1" applyFont="1" applyFill="1" applyBorder="1">
      <alignment/>
      <protection/>
    </xf>
    <xf numFmtId="0" fontId="10" fillId="0" borderId="33" xfId="58" applyFont="1" applyFill="1" applyBorder="1" applyAlignment="1">
      <alignment/>
      <protection/>
    </xf>
    <xf numFmtId="43" fontId="58" fillId="0" borderId="29" xfId="42" applyFont="1" applyBorder="1" applyAlignment="1">
      <alignment horizontal="right"/>
    </xf>
    <xf numFmtId="188" fontId="59" fillId="0" borderId="18" xfId="0" applyNumberFormat="1" applyFont="1" applyFill="1" applyBorder="1" applyAlignment="1">
      <alignment/>
    </xf>
    <xf numFmtId="0" fontId="2" fillId="0" borderId="32" xfId="58" applyFont="1" applyFill="1" applyBorder="1">
      <alignment/>
      <protection/>
    </xf>
    <xf numFmtId="0" fontId="2" fillId="0" borderId="33" xfId="58" applyFont="1" applyFill="1" applyBorder="1">
      <alignment/>
      <protection/>
    </xf>
    <xf numFmtId="4" fontId="2" fillId="0" borderId="33" xfId="58" applyNumberFormat="1" applyFont="1" applyFill="1" applyBorder="1">
      <alignment/>
      <protection/>
    </xf>
    <xf numFmtId="0" fontId="11" fillId="0" borderId="33" xfId="58" applyFont="1" applyFill="1" applyBorder="1" applyAlignment="1">
      <alignment/>
      <protection/>
    </xf>
    <xf numFmtId="0" fontId="5" fillId="0" borderId="35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193" fontId="5" fillId="0" borderId="31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193" fontId="5" fillId="0" borderId="31" xfId="0" applyNumberFormat="1" applyFont="1" applyFill="1" applyBorder="1" applyAlignment="1" quotePrefix="1">
      <alignment horizontal="center" vertical="top"/>
    </xf>
    <xf numFmtId="43" fontId="59" fillId="0" borderId="15" xfId="42" applyFont="1" applyBorder="1" applyAlignment="1">
      <alignment/>
    </xf>
    <xf numFmtId="43" fontId="12" fillId="0" borderId="0" xfId="42" applyFont="1" applyFill="1" applyAlignment="1">
      <alignment/>
    </xf>
    <xf numFmtId="0" fontId="6" fillId="0" borderId="31" xfId="0" applyFont="1" applyFill="1" applyBorder="1" applyAlignment="1">
      <alignment vertical="top"/>
    </xf>
    <xf numFmtId="43" fontId="3" fillId="33" borderId="46" xfId="42" applyFont="1" applyFill="1" applyBorder="1" applyAlignment="1">
      <alignment horizontal="right"/>
    </xf>
    <xf numFmtId="10" fontId="59" fillId="0" borderId="0" xfId="61" applyNumberFormat="1" applyFont="1" applyAlignment="1">
      <alignment/>
    </xf>
    <xf numFmtId="4" fontId="59" fillId="0" borderId="0" xfId="0" applyNumberFormat="1" applyFont="1" applyAlignment="1">
      <alignment/>
    </xf>
    <xf numFmtId="0" fontId="67" fillId="0" borderId="0" xfId="0" applyFont="1" applyAlignment="1">
      <alignment horizontal="center"/>
    </xf>
    <xf numFmtId="0" fontId="5" fillId="0" borderId="40" xfId="0" applyFont="1" applyFill="1" applyBorder="1" applyAlignment="1">
      <alignment horizontal="left"/>
    </xf>
    <xf numFmtId="0" fontId="5" fillId="0" borderId="41" xfId="0" applyFont="1" applyFill="1" applyBorder="1" applyAlignment="1">
      <alignment horizontal="left"/>
    </xf>
    <xf numFmtId="0" fontId="5" fillId="0" borderId="47" xfId="0" applyFont="1" applyFill="1" applyBorder="1" applyAlignment="1">
      <alignment horizontal="left"/>
    </xf>
    <xf numFmtId="0" fontId="59" fillId="0" borderId="31" xfId="0" applyFont="1" applyFill="1" applyBorder="1" applyAlignment="1">
      <alignment horizontal="left" wrapText="1"/>
    </xf>
    <xf numFmtId="0" fontId="59" fillId="0" borderId="0" xfId="0" applyFont="1" applyFill="1" applyBorder="1" applyAlignment="1">
      <alignment horizontal="left" wrapText="1"/>
    </xf>
    <xf numFmtId="0" fontId="59" fillId="0" borderId="35" xfId="0" applyFont="1" applyFill="1" applyBorder="1" applyAlignment="1">
      <alignment vertical="center"/>
    </xf>
    <xf numFmtId="0" fontId="59" fillId="0" borderId="18" xfId="0" applyFont="1" applyFill="1" applyBorder="1" applyAlignment="1">
      <alignment vertical="center"/>
    </xf>
    <xf numFmtId="43" fontId="5" fillId="0" borderId="48" xfId="42" applyFont="1" applyFill="1" applyBorder="1" applyAlignment="1">
      <alignment horizontal="center" vertical="center"/>
    </xf>
    <xf numFmtId="43" fontId="5" fillId="0" borderId="38" xfId="42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left" wrapText="1"/>
    </xf>
    <xf numFmtId="0" fontId="5" fillId="0" borderId="41" xfId="0" applyFont="1" applyFill="1" applyBorder="1" applyAlignment="1">
      <alignment horizontal="left" wrapText="1"/>
    </xf>
    <xf numFmtId="0" fontId="5" fillId="0" borderId="47" xfId="0" applyFont="1" applyFill="1" applyBorder="1" applyAlignment="1">
      <alignment horizontal="left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showGridLines="0" tabSelected="1" zoomScale="90" zoomScaleNormal="90" zoomScalePageLayoutView="0" workbookViewId="0" topLeftCell="A1">
      <selection activeCell="C13" sqref="C13"/>
    </sheetView>
  </sheetViews>
  <sheetFormatPr defaultColWidth="9.140625" defaultRowHeight="15"/>
  <cols>
    <col min="1" max="1" width="13.140625" style="0" bestFit="1" customWidth="1"/>
    <col min="2" max="2" width="18.140625" style="0" bestFit="1" customWidth="1"/>
    <col min="3" max="3" width="33.00390625" style="0" bestFit="1" customWidth="1"/>
  </cols>
  <sheetData>
    <row r="1" spans="1:3" s="30" customFormat="1" ht="18.75">
      <c r="A1" s="197" t="s">
        <v>12</v>
      </c>
      <c r="B1" s="197"/>
      <c r="C1" s="197"/>
    </row>
    <row r="2" s="30" customFormat="1" ht="15"/>
    <row r="3" spans="1:3" s="30" customFormat="1" ht="15">
      <c r="A3" s="34" t="s">
        <v>197</v>
      </c>
      <c r="B3" s="34" t="s">
        <v>198</v>
      </c>
      <c r="C3" s="34" t="s">
        <v>199</v>
      </c>
    </row>
    <row r="4" spans="1:3" ht="15">
      <c r="A4" s="35" t="s">
        <v>21</v>
      </c>
      <c r="B4" s="36" t="s">
        <v>190</v>
      </c>
      <c r="C4" s="35" t="s">
        <v>191</v>
      </c>
    </row>
    <row r="5" spans="1:3" ht="15">
      <c r="A5" s="35" t="s">
        <v>138</v>
      </c>
      <c r="B5" s="36" t="s">
        <v>192</v>
      </c>
      <c r="C5" s="35" t="s">
        <v>193</v>
      </c>
    </row>
    <row r="6" spans="1:3" ht="15">
      <c r="A6" s="35" t="s">
        <v>179</v>
      </c>
      <c r="B6" s="36" t="s">
        <v>194</v>
      </c>
      <c r="C6" s="35" t="s">
        <v>195</v>
      </c>
    </row>
  </sheetData>
  <sheetProtection/>
  <mergeCells count="1">
    <mergeCell ref="A1:C1"/>
  </mergeCells>
  <hyperlinks>
    <hyperlink ref="B4" location="'PPLTVF'!A1" display="'PPLTVF'!A1"/>
    <hyperlink ref="B5" location="'PPLF'!A1" display="'PPLF'!A1"/>
    <hyperlink ref="B6" location="'PPTSF'!A1" display="'PPTSF'!A1"/>
  </hyperlinks>
  <printOptions/>
  <pageMargins left="0.7" right="0.7" top="0.75" bottom="0.75" header="0.3" footer="0.3"/>
  <pageSetup horizontalDpi="90" verticalDpi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A180"/>
  <sheetViews>
    <sheetView showGridLines="0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D7" sqref="D7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7109375" style="2" customWidth="1"/>
    <col min="6" max="6" width="19.57421875" style="19" customWidth="1"/>
    <col min="7" max="8" width="19.57421875" style="16" customWidth="1"/>
    <col min="9" max="9" width="19.57421875" style="3" customWidth="1"/>
    <col min="10" max="10" width="9.00390625" style="3" bestFit="1" customWidth="1"/>
    <col min="11" max="11" width="9.140625" style="3" bestFit="1" customWidth="1"/>
    <col min="12" max="12" width="7.421875" style="2" bestFit="1" customWidth="1"/>
    <col min="13" max="13" width="6.7109375" style="2" bestFit="1" customWidth="1"/>
    <col min="14" max="14" width="9.8515625" style="2" bestFit="1" customWidth="1"/>
    <col min="15" max="15" width="21.140625" style="2" bestFit="1" customWidth="1"/>
    <col min="16" max="16" width="16.421875" style="2" bestFit="1" customWidth="1"/>
    <col min="17" max="17" width="7.28125" style="2" bestFit="1" customWidth="1"/>
    <col min="18" max="18" width="9.28125" style="2" bestFit="1" customWidth="1"/>
    <col min="19" max="19" width="17.851562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1875" style="2" bestFit="1" customWidth="1"/>
    <col min="24" max="24" width="19.7109375" style="2" bestFit="1" customWidth="1"/>
    <col min="25" max="25" width="14.00390625" style="2" bestFit="1" customWidth="1"/>
    <col min="26" max="26" width="13.140625" style="2" bestFit="1" customWidth="1"/>
    <col min="27" max="27" width="9.28125" style="2" bestFit="1" customWidth="1"/>
    <col min="28" max="28" width="13.140625" style="2" bestFit="1" customWidth="1"/>
    <col min="29" max="29" width="7.421875" style="2" bestFit="1" customWidth="1"/>
    <col min="30" max="30" width="19.421875" style="2" bestFit="1" customWidth="1"/>
    <col min="31" max="31" width="20.8515625" style="2" bestFit="1" customWidth="1"/>
    <col min="32" max="32" width="19.00390625" style="2" bestFit="1" customWidth="1"/>
    <col min="33" max="33" width="25.8515625" style="2" bestFit="1" customWidth="1"/>
    <col min="34" max="34" width="14.57421875" style="3" bestFit="1" customWidth="1"/>
    <col min="35" max="35" width="14.421875" style="2" bestFit="1" customWidth="1"/>
    <col min="36" max="36" width="27.28125" style="2" bestFit="1" customWidth="1"/>
    <col min="37" max="37" width="11.57421875" style="2" bestFit="1" customWidth="1"/>
    <col min="38" max="38" width="6.28125" style="2" bestFit="1" customWidth="1"/>
    <col min="39" max="39" width="7.00390625" style="2" bestFit="1" customWidth="1"/>
    <col min="40" max="40" width="23.8515625" style="2" bestFit="1" customWidth="1"/>
    <col min="41" max="41" width="12.8515625" style="2" bestFit="1" customWidth="1"/>
    <col min="42" max="42" width="11.28125" style="2" bestFit="1" customWidth="1"/>
    <col min="43" max="43" width="15.28125" style="2" bestFit="1" customWidth="1"/>
    <col min="44" max="44" width="21.140625" style="2" bestFit="1" customWidth="1"/>
    <col min="45" max="45" width="23.8515625" style="2" bestFit="1" customWidth="1"/>
    <col min="46" max="46" width="14.421875" style="2" bestFit="1" customWidth="1"/>
    <col min="47" max="47" width="11.140625" style="3" bestFit="1" customWidth="1"/>
    <col min="48" max="48" width="15.00390625" style="2" bestFit="1" customWidth="1"/>
    <col min="49" max="49" width="11.7109375" style="3" bestFit="1" customWidth="1"/>
    <col min="50" max="50" width="23.57421875" style="2" bestFit="1" customWidth="1"/>
    <col min="51" max="51" width="22.140625" style="2" bestFit="1" customWidth="1"/>
    <col min="52" max="52" width="21.00390625" style="2" bestFit="1" customWidth="1"/>
    <col min="53" max="53" width="15.7109375" style="3" bestFit="1" customWidth="1"/>
    <col min="54" max="54" width="10.421875" style="2" bestFit="1" customWidth="1"/>
    <col min="55" max="55" width="13.7109375" style="2" bestFit="1" customWidth="1"/>
    <col min="56" max="56" width="18.00390625" style="2" bestFit="1" customWidth="1"/>
    <col min="57" max="57" width="19.7109375" style="2" bestFit="1" customWidth="1"/>
    <col min="58" max="58" width="13.8515625" style="2" bestFit="1" customWidth="1"/>
    <col min="59" max="59" width="15.7109375" style="2" bestFit="1" customWidth="1"/>
    <col min="60" max="60" width="28.57421875" style="2" bestFit="1" customWidth="1"/>
    <col min="61" max="61" width="20.28125" style="2" bestFit="1" customWidth="1"/>
    <col min="62" max="62" width="16.00390625" style="2" bestFit="1" customWidth="1"/>
    <col min="63" max="63" width="13.7109375" style="2" bestFit="1" customWidth="1"/>
    <col min="64" max="64" width="28.140625" style="2" bestFit="1" customWidth="1"/>
    <col min="65" max="65" width="15.8515625" style="2" bestFit="1" customWidth="1"/>
    <col min="66" max="66" width="26.28125" style="2" bestFit="1" customWidth="1"/>
    <col min="67" max="67" width="13.140625" style="2" bestFit="1" customWidth="1"/>
    <col min="68" max="68" width="15.00390625" style="2" bestFit="1" customWidth="1"/>
    <col min="69" max="69" width="9.00390625" style="2" bestFit="1" customWidth="1"/>
    <col min="70" max="70" width="18.00390625" style="2" bestFit="1" customWidth="1"/>
    <col min="71" max="71" width="14.281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421875" style="2" bestFit="1" customWidth="1"/>
    <col min="76" max="76" width="23.8515625" style="2" bestFit="1" customWidth="1"/>
    <col min="77" max="77" width="22.8515625" style="2" bestFit="1" customWidth="1"/>
    <col min="78" max="78" width="11.7109375" style="2" bestFit="1" customWidth="1"/>
    <col min="79" max="79" width="11.8515625" style="2" bestFit="1" customWidth="1"/>
    <col min="80" max="80" width="15.140625" style="2" bestFit="1" customWidth="1"/>
    <col min="81" max="81" width="15.28125" style="2" bestFit="1" customWidth="1"/>
    <col min="82" max="82" width="19.57421875" style="2" bestFit="1" customWidth="1"/>
    <col min="83" max="83" width="21.57421875" style="2" bestFit="1" customWidth="1"/>
    <col min="84" max="84" width="18.8515625" style="2" bestFit="1" customWidth="1"/>
    <col min="85" max="85" width="8.7109375" style="2" bestFit="1" customWidth="1"/>
    <col min="86" max="86" width="8.8515625" style="2" bestFit="1" customWidth="1"/>
    <col min="87" max="87" width="13.140625" style="2" bestFit="1" customWidth="1"/>
    <col min="88" max="88" width="9.57421875" style="2" bestFit="1" customWidth="1"/>
    <col min="89" max="89" width="9.7109375" style="2" bestFit="1" customWidth="1"/>
    <col min="90" max="90" width="14.00390625" style="2" bestFit="1" customWidth="1"/>
    <col min="91" max="91" width="17.00390625" style="2" bestFit="1" customWidth="1"/>
    <col min="92" max="92" width="17.28125" style="2" bestFit="1" customWidth="1"/>
    <col min="93" max="93" width="21.57421875" style="2" bestFit="1" customWidth="1"/>
    <col min="94" max="94" width="17.7109375" style="2" bestFit="1" customWidth="1"/>
    <col min="95" max="95" width="14.57421875" style="2" bestFit="1" customWidth="1"/>
    <col min="96" max="96" width="15.7109375" style="2" bestFit="1" customWidth="1"/>
    <col min="97" max="97" width="19.140625" style="2" bestFit="1" customWidth="1"/>
    <col min="98" max="98" width="12.421875" style="2" bestFit="1" customWidth="1"/>
    <col min="99" max="100" width="14.8515625" style="2" bestFit="1" customWidth="1"/>
    <col min="101" max="101" width="14.421875" style="2" bestFit="1" customWidth="1"/>
    <col min="102" max="102" width="23.140625" style="2" bestFit="1" customWidth="1"/>
    <col min="103" max="103" width="26.00390625" style="2" bestFit="1" customWidth="1"/>
    <col min="104" max="104" width="19.421875" style="2" bestFit="1" customWidth="1"/>
    <col min="105" max="105" width="21.57421875" style="2" bestFit="1" customWidth="1"/>
    <col min="106" max="106" width="25.8515625" style="2" bestFit="1" customWidth="1"/>
    <col min="107" max="107" width="18.57421875" style="2" bestFit="1" customWidth="1"/>
    <col min="108" max="108" width="16.28125" style="2" bestFit="1" customWidth="1"/>
    <col min="109" max="109" width="15.421875" style="2" bestFit="1" customWidth="1"/>
    <col min="110" max="110" width="17.28125" style="2" bestFit="1" customWidth="1"/>
    <col min="111" max="111" width="17.421875" style="2" bestFit="1" customWidth="1"/>
    <col min="112" max="112" width="21.7109375" style="2" bestFit="1" customWidth="1"/>
    <col min="113" max="113" width="17.28125" style="2" bestFit="1" customWidth="1"/>
    <col min="114" max="114" width="17.421875" style="2" bestFit="1" customWidth="1"/>
    <col min="115" max="115" width="21.7109375" style="2" bestFit="1" customWidth="1"/>
    <col min="116" max="116" width="13.421875" style="2" bestFit="1" customWidth="1"/>
    <col min="117" max="214" width="12.00390625" style="2" customWidth="1"/>
    <col min="215" max="215" width="17.140625" style="2" customWidth="1"/>
    <col min="216" max="16384" width="13.8515625" style="2" customWidth="1"/>
  </cols>
  <sheetData>
    <row r="1" spans="1:53" ht="13.5">
      <c r="A1" s="10"/>
      <c r="C1" s="10"/>
      <c r="D1" s="10"/>
      <c r="E1" s="10"/>
      <c r="F1" s="18"/>
      <c r="G1" s="15"/>
      <c r="H1" s="15"/>
      <c r="I1" s="14"/>
      <c r="J1" s="14"/>
      <c r="K1" s="14"/>
      <c r="AH1" s="14"/>
      <c r="AU1" s="14"/>
      <c r="AW1" s="14"/>
      <c r="BA1" s="14"/>
    </row>
    <row r="2" spans="3:9" ht="19.5">
      <c r="C2" s="9" t="s">
        <v>20</v>
      </c>
      <c r="D2" s="10" t="s">
        <v>21</v>
      </c>
      <c r="I2" s="32" t="s">
        <v>196</v>
      </c>
    </row>
    <row r="3" spans="3:4" ht="16.5">
      <c r="C3" s="1" t="s">
        <v>22</v>
      </c>
      <c r="D3" s="24" t="s">
        <v>227</v>
      </c>
    </row>
    <row r="4" spans="3:4" ht="15.75">
      <c r="C4" s="1" t="s">
        <v>23</v>
      </c>
      <c r="D4" s="25">
        <v>44196</v>
      </c>
    </row>
    <row r="5" ht="13.5">
      <c r="C5" s="1"/>
    </row>
    <row r="6" spans="3:9" ht="27">
      <c r="C6" s="53" t="s">
        <v>24</v>
      </c>
      <c r="D6" s="49" t="s">
        <v>25</v>
      </c>
      <c r="E6" s="12" t="s">
        <v>26</v>
      </c>
      <c r="F6" s="20" t="s">
        <v>27</v>
      </c>
      <c r="G6" s="17" t="s">
        <v>28</v>
      </c>
      <c r="H6" s="17" t="s">
        <v>222</v>
      </c>
      <c r="I6" s="64" t="s">
        <v>223</v>
      </c>
    </row>
    <row r="7" spans="3:9" ht="13.5">
      <c r="C7" s="54"/>
      <c r="D7" s="50"/>
      <c r="E7" s="4"/>
      <c r="F7" s="21"/>
      <c r="G7" s="26"/>
      <c r="H7" s="26"/>
      <c r="I7" s="5"/>
    </row>
    <row r="8" spans="1:9" ht="13.5">
      <c r="A8" s="13"/>
      <c r="B8" s="31"/>
      <c r="C8" s="55" t="s">
        <v>0</v>
      </c>
      <c r="D8" s="51"/>
      <c r="E8" s="8"/>
      <c r="F8" s="22"/>
      <c r="G8" s="27"/>
      <c r="H8" s="27"/>
      <c r="I8" s="11"/>
    </row>
    <row r="9" spans="3:9" ht="13.5">
      <c r="C9" s="56" t="s">
        <v>1</v>
      </c>
      <c r="D9" s="51"/>
      <c r="E9" s="8"/>
      <c r="F9" s="22"/>
      <c r="G9" s="27"/>
      <c r="H9" s="27"/>
      <c r="I9" s="11"/>
    </row>
    <row r="10" spans="2:9" ht="13.5">
      <c r="B10" s="10" t="s">
        <v>31</v>
      </c>
      <c r="C10" s="54" t="s">
        <v>32</v>
      </c>
      <c r="D10" s="51" t="s">
        <v>33</v>
      </c>
      <c r="E10" s="8" t="s">
        <v>34</v>
      </c>
      <c r="F10" s="22">
        <v>24218091</v>
      </c>
      <c r="G10" s="27">
        <v>50615.81</v>
      </c>
      <c r="H10" s="27">
        <v>7.92</v>
      </c>
      <c r="I10" s="11"/>
    </row>
    <row r="11" spans="2:9" ht="13.5">
      <c r="B11" s="10" t="s">
        <v>35</v>
      </c>
      <c r="C11" s="54" t="s">
        <v>36</v>
      </c>
      <c r="D11" s="51" t="s">
        <v>37</v>
      </c>
      <c r="E11" s="8" t="s">
        <v>38</v>
      </c>
      <c r="F11" s="22">
        <v>2958527</v>
      </c>
      <c r="G11" s="27">
        <v>44885.29</v>
      </c>
      <c r="H11" s="27">
        <v>7.02</v>
      </c>
      <c r="I11" s="11"/>
    </row>
    <row r="12" spans="2:9" ht="13.5">
      <c r="B12" s="10" t="s">
        <v>39</v>
      </c>
      <c r="C12" s="54" t="s">
        <v>40</v>
      </c>
      <c r="D12" s="51" t="s">
        <v>41</v>
      </c>
      <c r="E12" s="8" t="s">
        <v>42</v>
      </c>
      <c r="F12" s="22">
        <v>1225445</v>
      </c>
      <c r="G12" s="27">
        <v>37701.43</v>
      </c>
      <c r="H12" s="27">
        <v>5.9</v>
      </c>
      <c r="I12" s="11"/>
    </row>
    <row r="13" spans="2:9" ht="13.5">
      <c r="B13" s="10" t="s">
        <v>43</v>
      </c>
      <c r="C13" s="54" t="s">
        <v>44</v>
      </c>
      <c r="D13" s="51" t="s">
        <v>45</v>
      </c>
      <c r="E13" s="8" t="s">
        <v>42</v>
      </c>
      <c r="F13" s="22">
        <v>14035528</v>
      </c>
      <c r="G13" s="27">
        <v>31986.97</v>
      </c>
      <c r="H13" s="27">
        <v>5</v>
      </c>
      <c r="I13" s="11"/>
    </row>
    <row r="14" spans="2:9" ht="13.5">
      <c r="B14" s="10" t="s">
        <v>46</v>
      </c>
      <c r="C14" s="54" t="s">
        <v>47</v>
      </c>
      <c r="D14" s="51" t="s">
        <v>48</v>
      </c>
      <c r="E14" s="8" t="s">
        <v>38</v>
      </c>
      <c r="F14" s="22">
        <v>1955578</v>
      </c>
      <c r="G14" s="27">
        <v>30114.92</v>
      </c>
      <c r="H14" s="27">
        <v>4.71</v>
      </c>
      <c r="I14" s="11"/>
    </row>
    <row r="15" spans="2:9" ht="13.5">
      <c r="B15" s="10" t="s">
        <v>49</v>
      </c>
      <c r="C15" s="54" t="s">
        <v>50</v>
      </c>
      <c r="D15" s="51" t="s">
        <v>51</v>
      </c>
      <c r="E15" s="8" t="s">
        <v>52</v>
      </c>
      <c r="F15" s="22">
        <v>947207</v>
      </c>
      <c r="G15" s="27">
        <v>29458.14</v>
      </c>
      <c r="H15" s="27">
        <v>4.61</v>
      </c>
      <c r="I15" s="11"/>
    </row>
    <row r="16" spans="2:9" ht="13.5">
      <c r="B16" s="10" t="s">
        <v>53</v>
      </c>
      <c r="C16" s="54" t="s">
        <v>54</v>
      </c>
      <c r="D16" s="51" t="s">
        <v>55</v>
      </c>
      <c r="E16" s="8" t="s">
        <v>42</v>
      </c>
      <c r="F16" s="22">
        <v>1698607</v>
      </c>
      <c r="G16" s="27">
        <v>29397.79</v>
      </c>
      <c r="H16" s="27">
        <v>4.6</v>
      </c>
      <c r="I16" s="11"/>
    </row>
    <row r="17" spans="2:9" ht="13.5">
      <c r="B17" s="10" t="s">
        <v>56</v>
      </c>
      <c r="C17" s="54" t="s">
        <v>57</v>
      </c>
      <c r="D17" s="51" t="s">
        <v>58</v>
      </c>
      <c r="E17" s="8" t="s">
        <v>59</v>
      </c>
      <c r="F17" s="22">
        <v>3675988</v>
      </c>
      <c r="G17" s="27">
        <v>19668.37</v>
      </c>
      <c r="H17" s="27">
        <v>3.08</v>
      </c>
      <c r="I17" s="11"/>
    </row>
    <row r="18" spans="2:9" ht="13.5">
      <c r="B18" s="10" t="s">
        <v>60</v>
      </c>
      <c r="C18" s="54" t="s">
        <v>61</v>
      </c>
      <c r="D18" s="51" t="s">
        <v>62</v>
      </c>
      <c r="E18" s="8" t="s">
        <v>59</v>
      </c>
      <c r="F18" s="22">
        <v>1299309</v>
      </c>
      <c r="G18" s="27">
        <v>18661.98</v>
      </c>
      <c r="H18" s="27">
        <v>2.92</v>
      </c>
      <c r="I18" s="11"/>
    </row>
    <row r="19" spans="2:9" ht="13.5">
      <c r="B19" s="10" t="s">
        <v>63</v>
      </c>
      <c r="C19" s="54" t="s">
        <v>64</v>
      </c>
      <c r="D19" s="51" t="s">
        <v>65</v>
      </c>
      <c r="E19" s="8" t="s">
        <v>59</v>
      </c>
      <c r="F19" s="22">
        <v>2969094</v>
      </c>
      <c r="G19" s="27">
        <v>18421.74</v>
      </c>
      <c r="H19" s="27">
        <v>2.88</v>
      </c>
      <c r="I19" s="11"/>
    </row>
    <row r="20" spans="2:9" ht="13.5">
      <c r="B20" s="10" t="s">
        <v>66</v>
      </c>
      <c r="C20" s="54" t="s">
        <v>67</v>
      </c>
      <c r="D20" s="51" t="s">
        <v>68</v>
      </c>
      <c r="E20" s="8" t="s">
        <v>69</v>
      </c>
      <c r="F20" s="22">
        <v>1063106</v>
      </c>
      <c r="G20" s="27">
        <v>17501.91</v>
      </c>
      <c r="H20" s="27">
        <v>2.74</v>
      </c>
      <c r="I20" s="11"/>
    </row>
    <row r="21" spans="2:9" ht="13.5">
      <c r="B21" s="10" t="s">
        <v>70</v>
      </c>
      <c r="C21" s="54" t="s">
        <v>71</v>
      </c>
      <c r="D21" s="51" t="s">
        <v>72</v>
      </c>
      <c r="E21" s="8" t="s">
        <v>42</v>
      </c>
      <c r="F21" s="22">
        <v>2885339</v>
      </c>
      <c r="G21" s="27">
        <v>15381.74</v>
      </c>
      <c r="H21" s="27">
        <v>2.41</v>
      </c>
      <c r="I21" s="11"/>
    </row>
    <row r="22" spans="2:9" ht="13.5">
      <c r="B22" s="10" t="s">
        <v>73</v>
      </c>
      <c r="C22" s="54" t="s">
        <v>74</v>
      </c>
      <c r="D22" s="51" t="s">
        <v>75</v>
      </c>
      <c r="E22" s="8" t="s">
        <v>38</v>
      </c>
      <c r="F22" s="22">
        <v>417679</v>
      </c>
      <c r="G22" s="27">
        <v>13417.94</v>
      </c>
      <c r="H22" s="27">
        <v>2.1</v>
      </c>
      <c r="I22" s="11"/>
    </row>
    <row r="23" spans="2:9" ht="13.5">
      <c r="B23" s="10" t="s">
        <v>76</v>
      </c>
      <c r="C23" s="54" t="s">
        <v>77</v>
      </c>
      <c r="D23" s="51" t="s">
        <v>78</v>
      </c>
      <c r="E23" s="8" t="s">
        <v>34</v>
      </c>
      <c r="F23" s="22">
        <v>673572</v>
      </c>
      <c r="G23" s="27">
        <v>13407.45</v>
      </c>
      <c r="H23" s="27">
        <v>2.1</v>
      </c>
      <c r="I23" s="11"/>
    </row>
    <row r="24" spans="2:9" ht="13.5">
      <c r="B24" s="10" t="s">
        <v>79</v>
      </c>
      <c r="C24" s="54" t="s">
        <v>80</v>
      </c>
      <c r="D24" s="51" t="s">
        <v>81</v>
      </c>
      <c r="E24" s="8" t="s">
        <v>82</v>
      </c>
      <c r="F24" s="22">
        <v>1790050</v>
      </c>
      <c r="G24" s="27">
        <v>8534.06</v>
      </c>
      <c r="H24" s="27">
        <v>1.33</v>
      </c>
      <c r="I24" s="11"/>
    </row>
    <row r="25" spans="2:9" ht="13.5">
      <c r="B25" s="10" t="s">
        <v>83</v>
      </c>
      <c r="C25" s="54" t="s">
        <v>84</v>
      </c>
      <c r="D25" s="51" t="s">
        <v>85</v>
      </c>
      <c r="E25" s="8" t="s">
        <v>82</v>
      </c>
      <c r="F25" s="22">
        <v>864964</v>
      </c>
      <c r="G25" s="27">
        <v>8449.4</v>
      </c>
      <c r="H25" s="27">
        <v>1.32</v>
      </c>
      <c r="I25" s="11"/>
    </row>
    <row r="26" spans="2:9" ht="13.5">
      <c r="B26" s="10" t="s">
        <v>86</v>
      </c>
      <c r="C26" s="54" t="s">
        <v>87</v>
      </c>
      <c r="D26" s="51" t="s">
        <v>88</v>
      </c>
      <c r="E26" s="8" t="s">
        <v>82</v>
      </c>
      <c r="F26" s="22">
        <v>160325</v>
      </c>
      <c r="G26" s="27">
        <v>8345.08</v>
      </c>
      <c r="H26" s="27">
        <v>1.31</v>
      </c>
      <c r="I26" s="11"/>
    </row>
    <row r="27" spans="2:9" ht="13.5">
      <c r="B27" s="10" t="s">
        <v>89</v>
      </c>
      <c r="C27" s="54" t="s">
        <v>90</v>
      </c>
      <c r="D27" s="51" t="s">
        <v>91</v>
      </c>
      <c r="E27" s="8" t="s">
        <v>82</v>
      </c>
      <c r="F27" s="22">
        <v>1176500</v>
      </c>
      <c r="G27" s="27">
        <v>6969</v>
      </c>
      <c r="H27" s="27">
        <v>1.09</v>
      </c>
      <c r="I27" s="11"/>
    </row>
    <row r="28" spans="2:9" ht="13.5">
      <c r="B28" s="10" t="s">
        <v>92</v>
      </c>
      <c r="C28" s="54" t="s">
        <v>93</v>
      </c>
      <c r="D28" s="51" t="s">
        <v>94</v>
      </c>
      <c r="E28" s="8" t="s">
        <v>82</v>
      </c>
      <c r="F28" s="22">
        <v>236663</v>
      </c>
      <c r="G28" s="27">
        <v>5180.08</v>
      </c>
      <c r="H28" s="27">
        <v>0.81</v>
      </c>
      <c r="I28" s="11"/>
    </row>
    <row r="29" spans="2:9" ht="13.5">
      <c r="B29" s="10" t="s">
        <v>95</v>
      </c>
      <c r="C29" s="54" t="s">
        <v>96</v>
      </c>
      <c r="D29" s="51" t="s">
        <v>97</v>
      </c>
      <c r="E29" s="8" t="s">
        <v>42</v>
      </c>
      <c r="F29" s="22">
        <v>172952</v>
      </c>
      <c r="G29" s="27">
        <v>5065.59</v>
      </c>
      <c r="H29" s="27">
        <v>0.79</v>
      </c>
      <c r="I29" s="11"/>
    </row>
    <row r="30" spans="2:9" ht="13.5">
      <c r="B30" s="10" t="s">
        <v>104</v>
      </c>
      <c r="C30" s="54" t="s">
        <v>105</v>
      </c>
      <c r="D30" s="51" t="s">
        <v>106</v>
      </c>
      <c r="E30" s="8" t="s">
        <v>42</v>
      </c>
      <c r="F30" s="22">
        <v>56152</v>
      </c>
      <c r="G30" s="27">
        <v>1013.94</v>
      </c>
      <c r="H30" s="27">
        <v>0.16</v>
      </c>
      <c r="I30" s="11"/>
    </row>
    <row r="31" spans="2:9" ht="13.5">
      <c r="B31" s="10"/>
      <c r="C31" s="55" t="s">
        <v>339</v>
      </c>
      <c r="D31" s="51"/>
      <c r="E31" s="8"/>
      <c r="F31" s="22"/>
      <c r="G31" s="27"/>
      <c r="H31" s="27"/>
      <c r="I31" s="11"/>
    </row>
    <row r="32" spans="2:9" ht="13.5">
      <c r="B32" s="10" t="s">
        <v>98</v>
      </c>
      <c r="C32" s="54" t="s">
        <v>99</v>
      </c>
      <c r="D32" s="51" t="s">
        <v>100</v>
      </c>
      <c r="E32" s="8" t="s">
        <v>38</v>
      </c>
      <c r="F32" s="22">
        <v>313200</v>
      </c>
      <c r="G32" s="27">
        <v>3933.17</v>
      </c>
      <c r="H32" s="27">
        <v>0.62</v>
      </c>
      <c r="I32" s="11"/>
    </row>
    <row r="33" spans="2:9" ht="13.5">
      <c r="B33" s="10" t="s">
        <v>101</v>
      </c>
      <c r="C33" s="54" t="s">
        <v>102</v>
      </c>
      <c r="D33" s="51" t="s">
        <v>103</v>
      </c>
      <c r="E33" s="8" t="s">
        <v>52</v>
      </c>
      <c r="F33" s="22">
        <v>1100100</v>
      </c>
      <c r="G33" s="27">
        <v>2022.53</v>
      </c>
      <c r="H33" s="27">
        <v>0.32</v>
      </c>
      <c r="I33" s="11"/>
    </row>
    <row r="34" spans="3:9" ht="13.5">
      <c r="C34" s="57" t="s">
        <v>107</v>
      </c>
      <c r="D34" s="51"/>
      <c r="E34" s="8"/>
      <c r="F34" s="22"/>
      <c r="G34" s="28">
        <v>420134.33</v>
      </c>
      <c r="H34" s="28">
        <v>65.74</v>
      </c>
      <c r="I34" s="11"/>
    </row>
    <row r="35" spans="3:9" ht="13.5">
      <c r="C35" s="54"/>
      <c r="D35" s="51"/>
      <c r="E35" s="8"/>
      <c r="F35" s="22"/>
      <c r="G35" s="27"/>
      <c r="H35" s="27"/>
      <c r="I35" s="11"/>
    </row>
    <row r="36" spans="3:9" ht="13.5">
      <c r="C36" s="58" t="s">
        <v>3</v>
      </c>
      <c r="D36" s="51"/>
      <c r="E36" s="8"/>
      <c r="F36" s="22"/>
      <c r="G36" s="27"/>
      <c r="H36" s="27"/>
      <c r="I36" s="11"/>
    </row>
    <row r="37" spans="3:9" ht="13.5">
      <c r="C37" s="54" t="s">
        <v>230</v>
      </c>
      <c r="D37" s="51" t="s">
        <v>121</v>
      </c>
      <c r="E37" s="65" t="s">
        <v>231</v>
      </c>
      <c r="F37" s="22">
        <v>142519</v>
      </c>
      <c r="G37" s="27">
        <v>19332.94</v>
      </c>
      <c r="H37" s="27">
        <v>3.02</v>
      </c>
      <c r="I37" s="11"/>
    </row>
    <row r="38" spans="3:9" ht="13.5">
      <c r="C38" s="57" t="s">
        <v>107</v>
      </c>
      <c r="D38" s="51"/>
      <c r="E38" s="8"/>
      <c r="F38" s="22"/>
      <c r="G38" s="28">
        <v>19332.94</v>
      </c>
      <c r="H38" s="28">
        <v>3.02</v>
      </c>
      <c r="I38" s="11"/>
    </row>
    <row r="39" spans="3:9" ht="13.5">
      <c r="C39" s="54"/>
      <c r="D39" s="51"/>
      <c r="E39" s="8"/>
      <c r="F39" s="22"/>
      <c r="G39" s="194"/>
      <c r="H39" s="194"/>
      <c r="I39" s="11"/>
    </row>
    <row r="40" spans="3:11" ht="13.5">
      <c r="C40" s="56" t="s">
        <v>4</v>
      </c>
      <c r="D40" s="51"/>
      <c r="E40" s="8"/>
      <c r="F40" s="22"/>
      <c r="G40" s="27"/>
      <c r="H40" s="27"/>
      <c r="I40" s="11"/>
      <c r="J40" s="2"/>
      <c r="K40" s="2"/>
    </row>
    <row r="41" spans="2:11" ht="13.5">
      <c r="B41" s="10" t="s">
        <v>108</v>
      </c>
      <c r="C41" s="54" t="s">
        <v>109</v>
      </c>
      <c r="D41" s="51" t="s">
        <v>110</v>
      </c>
      <c r="E41" s="65" t="s">
        <v>228</v>
      </c>
      <c r="F41" s="22">
        <v>41688</v>
      </c>
      <c r="G41" s="27">
        <v>52987.16</v>
      </c>
      <c r="H41" s="27">
        <v>8.29</v>
      </c>
      <c r="I41" s="11"/>
      <c r="J41" s="2"/>
      <c r="K41" s="2"/>
    </row>
    <row r="42" spans="2:11" ht="13.5">
      <c r="B42" s="10" t="s">
        <v>111</v>
      </c>
      <c r="C42" s="54" t="s">
        <v>112</v>
      </c>
      <c r="D42" s="51" t="s">
        <v>113</v>
      </c>
      <c r="E42" s="65" t="s">
        <v>229</v>
      </c>
      <c r="F42" s="22">
        <v>16923</v>
      </c>
      <c r="G42" s="27">
        <v>40630.79</v>
      </c>
      <c r="H42" s="27">
        <v>6.36</v>
      </c>
      <c r="I42" s="11"/>
      <c r="J42" s="2"/>
      <c r="K42" s="2"/>
    </row>
    <row r="43" spans="2:11" ht="13.5">
      <c r="B43" s="10" t="s">
        <v>114</v>
      </c>
      <c r="C43" s="54" t="s">
        <v>115</v>
      </c>
      <c r="D43" s="51" t="s">
        <v>116</v>
      </c>
      <c r="E43" s="65" t="s">
        <v>228</v>
      </c>
      <c r="F43" s="22">
        <v>238030</v>
      </c>
      <c r="G43" s="27">
        <v>38555.68</v>
      </c>
      <c r="H43" s="27">
        <v>6.03</v>
      </c>
      <c r="I43" s="11"/>
      <c r="J43" s="2"/>
      <c r="K43" s="2"/>
    </row>
    <row r="44" spans="2:11" ht="13.5">
      <c r="B44" s="10" t="s">
        <v>117</v>
      </c>
      <c r="C44" s="54" t="s">
        <v>118</v>
      </c>
      <c r="D44" s="51" t="s">
        <v>119</v>
      </c>
      <c r="E44" s="65" t="s">
        <v>228</v>
      </c>
      <c r="F44" s="22">
        <v>153639</v>
      </c>
      <c r="G44" s="27">
        <v>30520.59</v>
      </c>
      <c r="H44" s="27">
        <v>4.77</v>
      </c>
      <c r="I44" s="11"/>
      <c r="J44" s="2"/>
      <c r="K44" s="2"/>
    </row>
    <row r="45" spans="3:11" ht="13.5">
      <c r="C45" s="57" t="s">
        <v>107</v>
      </c>
      <c r="D45" s="51"/>
      <c r="E45" s="8"/>
      <c r="F45" s="22"/>
      <c r="G45" s="28">
        <v>162694.22</v>
      </c>
      <c r="H45" s="28">
        <v>25.45</v>
      </c>
      <c r="I45" s="11"/>
      <c r="J45" s="2"/>
      <c r="K45" s="2"/>
    </row>
    <row r="46" spans="3:9" ht="13.5">
      <c r="C46" s="54"/>
      <c r="D46" s="51"/>
      <c r="E46" s="8"/>
      <c r="F46" s="22"/>
      <c r="G46" s="27"/>
      <c r="H46" s="27"/>
      <c r="I46" s="11"/>
    </row>
    <row r="47" spans="3:9" ht="13.5">
      <c r="C47" s="56" t="s">
        <v>120</v>
      </c>
      <c r="D47" s="51"/>
      <c r="E47" s="8"/>
      <c r="F47" s="22"/>
      <c r="G47" s="27" t="s">
        <v>2</v>
      </c>
      <c r="H47" s="27" t="s">
        <v>2</v>
      </c>
      <c r="I47" s="11"/>
    </row>
    <row r="48" spans="2:9" ht="13.5">
      <c r="B48" s="10"/>
      <c r="C48" s="54"/>
      <c r="D48" s="51"/>
      <c r="E48" s="8"/>
      <c r="F48" s="22"/>
      <c r="G48" s="27"/>
      <c r="H48" s="27"/>
      <c r="I48" s="11"/>
    </row>
    <row r="49" spans="3:9" ht="13.5">
      <c r="C49" s="57" t="s">
        <v>107</v>
      </c>
      <c r="D49" s="51"/>
      <c r="E49" s="8"/>
      <c r="F49" s="22"/>
      <c r="G49" s="27"/>
      <c r="H49" s="27"/>
      <c r="I49" s="11"/>
    </row>
    <row r="50" spans="3:9" ht="13.5">
      <c r="C50" s="54"/>
      <c r="D50" s="51"/>
      <c r="E50" s="8"/>
      <c r="F50" s="22"/>
      <c r="G50" s="27"/>
      <c r="H50" s="27"/>
      <c r="I50" s="11"/>
    </row>
    <row r="51" spans="3:9" ht="13.5">
      <c r="C51" s="58" t="s">
        <v>5</v>
      </c>
      <c r="D51" s="51"/>
      <c r="E51" s="8"/>
      <c r="F51" s="22"/>
      <c r="G51" s="27"/>
      <c r="H51" s="27"/>
      <c r="I51" s="11"/>
    </row>
    <row r="52" spans="3:9" ht="13.5">
      <c r="C52" s="54"/>
      <c r="D52" s="51"/>
      <c r="E52" s="8"/>
      <c r="F52" s="22"/>
      <c r="G52" s="27"/>
      <c r="H52" s="27"/>
      <c r="I52" s="11"/>
    </row>
    <row r="53" spans="3:9" ht="13.5">
      <c r="C53" s="58" t="s">
        <v>6</v>
      </c>
      <c r="D53" s="51"/>
      <c r="E53" s="8"/>
      <c r="F53" s="22"/>
      <c r="G53" s="27" t="s">
        <v>2</v>
      </c>
      <c r="H53" s="27" t="s">
        <v>2</v>
      </c>
      <c r="I53" s="11"/>
    </row>
    <row r="54" spans="3:9" ht="13.5">
      <c r="C54" s="54"/>
      <c r="D54" s="51"/>
      <c r="E54" s="8"/>
      <c r="F54" s="22"/>
      <c r="G54" s="27"/>
      <c r="H54" s="27"/>
      <c r="I54" s="11"/>
    </row>
    <row r="55" spans="3:9" ht="13.5">
      <c r="C55" s="58" t="s">
        <v>7</v>
      </c>
      <c r="D55" s="51"/>
      <c r="E55" s="8"/>
      <c r="F55" s="22"/>
      <c r="G55" s="27" t="s">
        <v>2</v>
      </c>
      <c r="H55" s="27" t="s">
        <v>2</v>
      </c>
      <c r="I55" s="11"/>
    </row>
    <row r="56" spans="3:9" ht="13.5">
      <c r="C56" s="54"/>
      <c r="D56" s="51"/>
      <c r="E56" s="8"/>
      <c r="F56" s="22"/>
      <c r="G56" s="27"/>
      <c r="H56" s="27"/>
      <c r="I56" s="11"/>
    </row>
    <row r="57" spans="3:9" ht="13.5">
      <c r="C57" s="58" t="s">
        <v>8</v>
      </c>
      <c r="D57" s="51"/>
      <c r="E57" s="8"/>
      <c r="F57" s="22"/>
      <c r="G57" s="27" t="s">
        <v>2</v>
      </c>
      <c r="H57" s="27" t="s">
        <v>2</v>
      </c>
      <c r="I57" s="11"/>
    </row>
    <row r="58" spans="3:9" ht="13.5">
      <c r="C58" s="54"/>
      <c r="D58" s="51"/>
      <c r="E58" s="8"/>
      <c r="F58" s="22"/>
      <c r="G58" s="27"/>
      <c r="H58" s="27"/>
      <c r="I58" s="11"/>
    </row>
    <row r="59" spans="3:9" ht="13.5">
      <c r="C59" s="58" t="s">
        <v>9</v>
      </c>
      <c r="D59" s="51"/>
      <c r="E59" s="8"/>
      <c r="F59" s="22"/>
      <c r="G59" s="27" t="s">
        <v>2</v>
      </c>
      <c r="H59" s="27" t="s">
        <v>2</v>
      </c>
      <c r="I59" s="11"/>
    </row>
    <row r="60" spans="3:9" ht="13.5">
      <c r="C60" s="54"/>
      <c r="D60" s="51"/>
      <c r="E60" s="8"/>
      <c r="F60" s="22"/>
      <c r="G60" s="27"/>
      <c r="H60" s="27"/>
      <c r="I60" s="11"/>
    </row>
    <row r="61" spans="3:9" ht="13.5">
      <c r="C61" s="58" t="s">
        <v>10</v>
      </c>
      <c r="D61" s="51"/>
      <c r="E61" s="8"/>
      <c r="F61" s="22"/>
      <c r="G61" s="27" t="s">
        <v>2</v>
      </c>
      <c r="H61" s="27" t="s">
        <v>2</v>
      </c>
      <c r="I61" s="11"/>
    </row>
    <row r="62" spans="3:9" ht="13.5">
      <c r="C62" s="54"/>
      <c r="D62" s="51"/>
      <c r="E62" s="8"/>
      <c r="F62" s="22"/>
      <c r="G62" s="27"/>
      <c r="H62" s="27"/>
      <c r="I62" s="11"/>
    </row>
    <row r="63" spans="3:9" ht="13.5">
      <c r="C63" s="58" t="s">
        <v>11</v>
      </c>
      <c r="D63" s="51"/>
      <c r="E63" s="8"/>
      <c r="F63" s="22"/>
      <c r="G63" s="27"/>
      <c r="H63" s="27"/>
      <c r="I63" s="11"/>
    </row>
    <row r="64" spans="3:9" ht="13.5">
      <c r="C64" s="54"/>
      <c r="D64" s="51"/>
      <c r="E64" s="8"/>
      <c r="F64" s="22"/>
      <c r="G64" s="27"/>
      <c r="H64" s="27"/>
      <c r="I64" s="11"/>
    </row>
    <row r="65" spans="3:9" ht="13.5">
      <c r="C65" s="58" t="s">
        <v>13</v>
      </c>
      <c r="D65" s="51"/>
      <c r="E65" s="8"/>
      <c r="F65" s="22"/>
      <c r="G65" s="27" t="s">
        <v>2</v>
      </c>
      <c r="H65" s="27" t="s">
        <v>2</v>
      </c>
      <c r="I65" s="11"/>
    </row>
    <row r="66" spans="3:9" ht="13.5">
      <c r="C66" s="54"/>
      <c r="D66" s="51"/>
      <c r="E66" s="8"/>
      <c r="F66" s="22"/>
      <c r="G66" s="27"/>
      <c r="H66" s="27"/>
      <c r="I66" s="11"/>
    </row>
    <row r="67" spans="3:9" ht="13.5">
      <c r="C67" s="58" t="s">
        <v>14</v>
      </c>
      <c r="D67" s="51"/>
      <c r="E67" s="8"/>
      <c r="F67" s="22"/>
      <c r="G67" s="27" t="s">
        <v>2</v>
      </c>
      <c r="H67" s="27" t="s">
        <v>2</v>
      </c>
      <c r="I67" s="11"/>
    </row>
    <row r="68" spans="3:9" ht="13.5">
      <c r="C68" s="54"/>
      <c r="D68" s="51"/>
      <c r="E68" s="8"/>
      <c r="F68" s="22"/>
      <c r="G68" s="27"/>
      <c r="H68" s="27"/>
      <c r="I68" s="11"/>
    </row>
    <row r="69" spans="3:9" ht="13.5">
      <c r="C69" s="58" t="s">
        <v>15</v>
      </c>
      <c r="D69" s="51"/>
      <c r="E69" s="8"/>
      <c r="F69" s="22"/>
      <c r="G69" s="27" t="s">
        <v>2</v>
      </c>
      <c r="H69" s="27" t="s">
        <v>2</v>
      </c>
      <c r="I69" s="11"/>
    </row>
    <row r="70" spans="3:9" ht="13.5">
      <c r="C70" s="54"/>
      <c r="D70" s="51"/>
      <c r="E70" s="8"/>
      <c r="F70" s="22"/>
      <c r="G70" s="27"/>
      <c r="H70" s="27"/>
      <c r="I70" s="11"/>
    </row>
    <row r="71" spans="3:9" ht="13.5">
      <c r="C71" s="58" t="s">
        <v>16</v>
      </c>
      <c r="D71" s="51"/>
      <c r="E71" s="8"/>
      <c r="F71" s="22"/>
      <c r="G71" s="27" t="s">
        <v>2</v>
      </c>
      <c r="H71" s="27" t="s">
        <v>2</v>
      </c>
      <c r="I71" s="11"/>
    </row>
    <row r="72" spans="3:9" ht="13.5">
      <c r="C72" s="54"/>
      <c r="D72" s="51"/>
      <c r="E72" s="8"/>
      <c r="F72" s="22"/>
      <c r="G72" s="27"/>
      <c r="H72" s="27"/>
      <c r="I72" s="11"/>
    </row>
    <row r="73" spans="1:9" ht="13.5">
      <c r="A73" s="13"/>
      <c r="B73" s="31"/>
      <c r="C73" s="55" t="s">
        <v>17</v>
      </c>
      <c r="D73" s="51"/>
      <c r="E73" s="8"/>
      <c r="F73" s="22"/>
      <c r="G73" s="27"/>
      <c r="H73" s="27"/>
      <c r="I73" s="11"/>
    </row>
    <row r="74" spans="1:10" s="47" customFormat="1" ht="15.75">
      <c r="A74" s="31"/>
      <c r="B74" s="31"/>
      <c r="C74" s="59" t="s">
        <v>18</v>
      </c>
      <c r="D74" s="51"/>
      <c r="E74" s="8"/>
      <c r="F74" s="22"/>
      <c r="G74" s="27" t="s">
        <v>2</v>
      </c>
      <c r="H74" s="27" t="s">
        <v>2</v>
      </c>
      <c r="I74" s="11"/>
      <c r="J74" s="3"/>
    </row>
    <row r="75" spans="1:10" s="37" customFormat="1" ht="13.5">
      <c r="A75" s="31"/>
      <c r="B75" s="31"/>
      <c r="C75" s="55"/>
      <c r="D75" s="51"/>
      <c r="E75" s="8"/>
      <c r="F75" s="22"/>
      <c r="G75" s="27"/>
      <c r="H75" s="27"/>
      <c r="I75" s="11"/>
      <c r="J75" s="3"/>
    </row>
    <row r="76" spans="1:10" s="44" customFormat="1" ht="13.5">
      <c r="A76" s="2"/>
      <c r="B76" s="2"/>
      <c r="C76" s="56" t="s">
        <v>224</v>
      </c>
      <c r="D76" s="51"/>
      <c r="E76" s="8"/>
      <c r="F76" s="22"/>
      <c r="G76" s="27" t="s">
        <v>2</v>
      </c>
      <c r="H76" s="27" t="s">
        <v>2</v>
      </c>
      <c r="I76" s="11"/>
      <c r="J76" s="3"/>
    </row>
    <row r="77" spans="1:10" s="44" customFormat="1" ht="13.5">
      <c r="A77" s="2"/>
      <c r="B77" s="2"/>
      <c r="C77" s="54"/>
      <c r="D77" s="51"/>
      <c r="E77" s="8"/>
      <c r="F77" s="22"/>
      <c r="G77" s="27"/>
      <c r="H77" s="27"/>
      <c r="I77" s="191"/>
      <c r="J77" s="3"/>
    </row>
    <row r="78" spans="3:9" ht="13.5">
      <c r="C78" s="56" t="s">
        <v>225</v>
      </c>
      <c r="D78" s="51"/>
      <c r="E78" s="8"/>
      <c r="F78" s="22"/>
      <c r="G78" s="27"/>
      <c r="H78" s="27"/>
      <c r="I78" s="191"/>
    </row>
    <row r="79" spans="2:9" ht="13.5">
      <c r="B79" s="10" t="s">
        <v>123</v>
      </c>
      <c r="C79" s="54" t="s">
        <v>124</v>
      </c>
      <c r="D79" s="51"/>
      <c r="E79" s="8"/>
      <c r="F79" s="22"/>
      <c r="G79" s="27">
        <v>491</v>
      </c>
      <c r="H79" s="27">
        <v>0.08</v>
      </c>
      <c r="I79" s="191">
        <v>3</v>
      </c>
    </row>
    <row r="80" spans="2:9" ht="13.5">
      <c r="B80" s="10" t="s">
        <v>125</v>
      </c>
      <c r="C80" s="54" t="s">
        <v>126</v>
      </c>
      <c r="D80" s="51"/>
      <c r="E80" s="8"/>
      <c r="F80" s="22"/>
      <c r="G80" s="27">
        <v>491</v>
      </c>
      <c r="H80" s="27">
        <v>0.08</v>
      </c>
      <c r="I80" s="191">
        <v>3.15</v>
      </c>
    </row>
    <row r="81" spans="2:9" ht="13.5">
      <c r="B81" s="10" t="s">
        <v>127</v>
      </c>
      <c r="C81" s="54" t="s">
        <v>126</v>
      </c>
      <c r="D81" s="51"/>
      <c r="E81" s="8"/>
      <c r="F81" s="22"/>
      <c r="G81" s="27">
        <v>491</v>
      </c>
      <c r="H81" s="27">
        <v>0.08</v>
      </c>
      <c r="I81" s="191">
        <v>3.15</v>
      </c>
    </row>
    <row r="82" spans="2:9" ht="13.5">
      <c r="B82" s="10" t="s">
        <v>128</v>
      </c>
      <c r="C82" s="54" t="s">
        <v>126</v>
      </c>
      <c r="D82" s="51"/>
      <c r="E82" s="8"/>
      <c r="F82" s="22"/>
      <c r="G82" s="27">
        <v>491</v>
      </c>
      <c r="H82" s="27">
        <v>0.08</v>
      </c>
      <c r="I82" s="191">
        <v>3.15</v>
      </c>
    </row>
    <row r="83" spans="2:9" ht="13.5">
      <c r="B83" s="10" t="s">
        <v>129</v>
      </c>
      <c r="C83" s="54" t="s">
        <v>126</v>
      </c>
      <c r="D83" s="51"/>
      <c r="E83" s="8"/>
      <c r="F83" s="22"/>
      <c r="G83" s="27">
        <v>491</v>
      </c>
      <c r="H83" s="27">
        <v>0.08</v>
      </c>
      <c r="I83" s="191">
        <v>3.15</v>
      </c>
    </row>
    <row r="84" spans="2:9" ht="13.5">
      <c r="B84" s="10" t="s">
        <v>130</v>
      </c>
      <c r="C84" s="54" t="s">
        <v>131</v>
      </c>
      <c r="D84" s="51"/>
      <c r="E84" s="8"/>
      <c r="F84" s="22"/>
      <c r="G84" s="27">
        <v>200</v>
      </c>
      <c r="H84" s="27">
        <v>0.03</v>
      </c>
      <c r="I84" s="191">
        <v>4</v>
      </c>
    </row>
    <row r="85" spans="2:9" ht="13.5">
      <c r="B85" s="10"/>
      <c r="C85" s="54" t="s">
        <v>122</v>
      </c>
      <c r="D85" s="51"/>
      <c r="E85" s="8"/>
      <c r="F85" s="22"/>
      <c r="G85" s="27">
        <v>100</v>
      </c>
      <c r="H85" s="27">
        <v>0.02</v>
      </c>
      <c r="I85" s="191">
        <v>4.9</v>
      </c>
    </row>
    <row r="86" spans="3:9" ht="13.5">
      <c r="C86" s="57" t="s">
        <v>107</v>
      </c>
      <c r="D86" s="51"/>
      <c r="E86" s="8"/>
      <c r="F86" s="22"/>
      <c r="G86" s="28">
        <v>2755</v>
      </c>
      <c r="H86" s="28">
        <v>0.45</v>
      </c>
      <c r="I86" s="191"/>
    </row>
    <row r="87" spans="3:9" ht="13.5">
      <c r="C87" s="54"/>
      <c r="D87" s="51"/>
      <c r="E87" s="8"/>
      <c r="F87" s="22"/>
      <c r="G87" s="27"/>
      <c r="H87" s="27"/>
      <c r="I87" s="11"/>
    </row>
    <row r="88" spans="3:9" ht="13.5">
      <c r="C88" s="56" t="s">
        <v>226</v>
      </c>
      <c r="D88" s="51"/>
      <c r="E88" s="8"/>
      <c r="F88" s="22"/>
      <c r="G88" s="27"/>
      <c r="H88" s="27"/>
      <c r="I88" s="11"/>
    </row>
    <row r="89" spans="2:9" ht="13.5">
      <c r="B89" s="10" t="s">
        <v>132</v>
      </c>
      <c r="C89" s="54" t="s">
        <v>133</v>
      </c>
      <c r="D89" s="51"/>
      <c r="E89" s="8"/>
      <c r="F89" s="22"/>
      <c r="G89" s="27">
        <v>32220</v>
      </c>
      <c r="H89" s="27">
        <v>5.04</v>
      </c>
      <c r="I89" s="191">
        <v>2.8</v>
      </c>
    </row>
    <row r="90" spans="3:9" ht="13.5">
      <c r="C90" s="57" t="s">
        <v>107</v>
      </c>
      <c r="D90" s="51"/>
      <c r="E90" s="8"/>
      <c r="F90" s="22"/>
      <c r="G90" s="28">
        <v>32220</v>
      </c>
      <c r="H90" s="28">
        <v>5.04</v>
      </c>
      <c r="I90" s="11"/>
    </row>
    <row r="91" spans="3:9" ht="13.5">
      <c r="C91" s="54"/>
      <c r="D91" s="51"/>
      <c r="E91" s="8"/>
      <c r="F91" s="22"/>
      <c r="G91" s="27"/>
      <c r="H91" s="27"/>
      <c r="I91" s="11"/>
    </row>
    <row r="92" spans="1:9" ht="13.5">
      <c r="A92" s="13"/>
      <c r="B92" s="31"/>
      <c r="C92" s="55" t="s">
        <v>19</v>
      </c>
      <c r="D92" s="51"/>
      <c r="E92" s="8"/>
      <c r="F92" s="22"/>
      <c r="G92" s="27"/>
      <c r="H92" s="27"/>
      <c r="I92" s="11"/>
    </row>
    <row r="93" spans="2:9" ht="13.5">
      <c r="B93" s="10"/>
      <c r="C93" s="54" t="s">
        <v>134</v>
      </c>
      <c r="D93" s="51"/>
      <c r="E93" s="8"/>
      <c r="F93" s="22"/>
      <c r="G93" s="27">
        <v>2143.6</v>
      </c>
      <c r="H93" s="27">
        <v>0.30000000000000004</v>
      </c>
      <c r="I93" s="11"/>
    </row>
    <row r="94" spans="3:9" ht="13.5">
      <c r="C94" s="57" t="s">
        <v>107</v>
      </c>
      <c r="D94" s="51"/>
      <c r="E94" s="8"/>
      <c r="F94" s="22"/>
      <c r="G94" s="28">
        <v>2143.6</v>
      </c>
      <c r="H94" s="28">
        <v>0.30000000000000004</v>
      </c>
      <c r="I94" s="11"/>
    </row>
    <row r="95" spans="3:9" ht="13.5">
      <c r="C95" s="54"/>
      <c r="D95" s="51"/>
      <c r="E95" s="8"/>
      <c r="F95" s="22"/>
      <c r="G95" s="27"/>
      <c r="H95" s="27"/>
      <c r="I95" s="11"/>
    </row>
    <row r="96" spans="3:9" ht="13.5">
      <c r="C96" s="60" t="s">
        <v>135</v>
      </c>
      <c r="D96" s="52"/>
      <c r="E96" s="6"/>
      <c r="F96" s="23"/>
      <c r="G96" s="29">
        <v>639280.09</v>
      </c>
      <c r="H96" s="29">
        <f>_xlfn.SUMIFS(H:H,C:C,"Total")</f>
        <v>100</v>
      </c>
      <c r="I96" s="7"/>
    </row>
    <row r="98" spans="1:10" ht="15.75">
      <c r="A98" s="47"/>
      <c r="B98" s="47"/>
      <c r="C98" s="47" t="s">
        <v>210</v>
      </c>
      <c r="D98" s="47"/>
      <c r="E98" s="47"/>
      <c r="F98" s="48"/>
      <c r="G98" s="48"/>
      <c r="H98" s="48"/>
      <c r="I98" s="47"/>
      <c r="J98" s="47"/>
    </row>
    <row r="99" spans="1:10" ht="27">
      <c r="A99" s="37"/>
      <c r="B99" s="38"/>
      <c r="C99" s="38" t="s">
        <v>206</v>
      </c>
      <c r="D99" s="38"/>
      <c r="E99" s="38" t="s">
        <v>207</v>
      </c>
      <c r="F99" s="39" t="s">
        <v>27</v>
      </c>
      <c r="G99" s="40" t="s">
        <v>208</v>
      </c>
      <c r="H99" s="39" t="s">
        <v>29</v>
      </c>
      <c r="I99" s="38" t="s">
        <v>30</v>
      </c>
      <c r="J99" s="37"/>
    </row>
    <row r="100" spans="1:10" ht="13.5">
      <c r="A100" s="37"/>
      <c r="B100" s="38"/>
      <c r="C100" s="38" t="s">
        <v>202</v>
      </c>
      <c r="D100" s="38"/>
      <c r="E100" s="38"/>
      <c r="F100" s="39"/>
      <c r="G100" s="40"/>
      <c r="H100" s="39"/>
      <c r="I100" s="38"/>
      <c r="J100" s="37"/>
    </row>
    <row r="101" spans="1:10" ht="13.5">
      <c r="A101" s="41"/>
      <c r="B101" s="42">
        <v>3700063</v>
      </c>
      <c r="C101" s="42" t="s">
        <v>200</v>
      </c>
      <c r="D101" s="42"/>
      <c r="E101" s="42" t="s">
        <v>201</v>
      </c>
      <c r="F101" s="43">
        <v>-182750000</v>
      </c>
      <c r="G101" s="43">
        <v>-133900.925</v>
      </c>
      <c r="H101" s="43">
        <v>-20.95</v>
      </c>
      <c r="I101" s="42"/>
      <c r="J101" s="41"/>
    </row>
    <row r="102" spans="1:10" ht="13.5">
      <c r="A102" s="44"/>
      <c r="B102" s="45"/>
      <c r="C102" s="45" t="s">
        <v>204</v>
      </c>
      <c r="D102" s="45"/>
      <c r="E102" s="45"/>
      <c r="F102" s="46"/>
      <c r="G102" s="46"/>
      <c r="H102" s="46"/>
      <c r="I102" s="45"/>
      <c r="J102" s="44"/>
    </row>
    <row r="103" spans="1:10" ht="13.5">
      <c r="A103" s="41"/>
      <c r="B103" s="42">
        <v>2209769</v>
      </c>
      <c r="C103" s="42" t="s">
        <v>203</v>
      </c>
      <c r="D103" s="42"/>
      <c r="E103" s="42" t="s">
        <v>201</v>
      </c>
      <c r="F103" s="43">
        <v>-313200</v>
      </c>
      <c r="G103" s="43">
        <v>-3941.3088</v>
      </c>
      <c r="H103" s="43">
        <v>-0.62</v>
      </c>
      <c r="I103" s="42"/>
      <c r="J103" s="41"/>
    </row>
    <row r="104" spans="1:10" ht="13.5">
      <c r="A104" s="41"/>
      <c r="B104" s="42">
        <v>2209820</v>
      </c>
      <c r="C104" s="42" t="s">
        <v>205</v>
      </c>
      <c r="D104" s="42"/>
      <c r="E104" s="42" t="s">
        <v>201</v>
      </c>
      <c r="F104" s="43">
        <v>-1100100</v>
      </c>
      <c r="G104" s="43">
        <v>-2031.33465</v>
      </c>
      <c r="H104" s="43">
        <v>-0.32</v>
      </c>
      <c r="I104" s="42"/>
      <c r="J104" s="41"/>
    </row>
    <row r="105" spans="1:10" ht="13.5">
      <c r="A105" s="44"/>
      <c r="B105" s="45"/>
      <c r="C105" s="45" t="s">
        <v>209</v>
      </c>
      <c r="D105" s="45"/>
      <c r="E105" s="45"/>
      <c r="F105" s="46"/>
      <c r="G105" s="46">
        <f>SUM(G100:G104)</f>
        <v>-139873.56845</v>
      </c>
      <c r="H105" s="46">
        <f>SUM(H100:H104)</f>
        <v>-21.89</v>
      </c>
      <c r="I105" s="45"/>
      <c r="J105" s="44"/>
    </row>
    <row r="107" ht="14.25" thickBot="1"/>
    <row r="108" spans="3:9" ht="13.5">
      <c r="C108" s="66" t="s">
        <v>136</v>
      </c>
      <c r="D108" s="67"/>
      <c r="E108" s="67"/>
      <c r="F108" s="68"/>
      <c r="G108" s="69"/>
      <c r="H108" s="69"/>
      <c r="I108" s="70"/>
    </row>
    <row r="109" spans="3:9" ht="13.5">
      <c r="C109" s="201" t="s">
        <v>232</v>
      </c>
      <c r="D109" s="202"/>
      <c r="E109" s="202"/>
      <c r="F109" s="202"/>
      <c r="G109" s="202"/>
      <c r="H109" s="202"/>
      <c r="I109" s="71"/>
    </row>
    <row r="110" spans="3:9" ht="13.5">
      <c r="C110" s="72" t="s">
        <v>233</v>
      </c>
      <c r="D110" s="73"/>
      <c r="E110" s="73"/>
      <c r="F110" s="73"/>
      <c r="G110" s="73"/>
      <c r="H110" s="74"/>
      <c r="I110" s="71"/>
    </row>
    <row r="111" spans="3:9" ht="13.5">
      <c r="C111" s="72" t="s">
        <v>234</v>
      </c>
      <c r="D111" s="73"/>
      <c r="E111" s="73"/>
      <c r="F111" s="73"/>
      <c r="G111" s="73"/>
      <c r="H111" s="74"/>
      <c r="I111" s="71"/>
    </row>
    <row r="112" spans="3:9" ht="14.25" thickBot="1">
      <c r="C112" s="75" t="s">
        <v>137</v>
      </c>
      <c r="D112" s="76"/>
      <c r="E112" s="76"/>
      <c r="F112" s="77"/>
      <c r="G112" s="78"/>
      <c r="H112" s="78"/>
      <c r="I112" s="79"/>
    </row>
    <row r="113" ht="14.25" thickBot="1"/>
    <row r="114" spans="3:9" ht="13.5">
      <c r="C114" s="80" t="s">
        <v>235</v>
      </c>
      <c r="D114" s="81"/>
      <c r="E114" s="81"/>
      <c r="F114" s="81"/>
      <c r="G114" s="81"/>
      <c r="H114" s="82"/>
      <c r="I114" s="70"/>
    </row>
    <row r="115" spans="3:9" ht="13.5">
      <c r="C115" s="83" t="s">
        <v>236</v>
      </c>
      <c r="D115" s="84"/>
      <c r="E115" s="85"/>
      <c r="F115" s="85"/>
      <c r="G115" s="84"/>
      <c r="H115" s="74"/>
      <c r="I115" s="71"/>
    </row>
    <row r="116" spans="3:9" ht="40.5">
      <c r="C116" s="203" t="s">
        <v>237</v>
      </c>
      <c r="D116" s="204" t="s">
        <v>238</v>
      </c>
      <c r="E116" s="86" t="s">
        <v>239</v>
      </c>
      <c r="F116" s="86" t="s">
        <v>239</v>
      </c>
      <c r="G116" s="86" t="s">
        <v>240</v>
      </c>
      <c r="H116" s="74"/>
      <c r="I116" s="71"/>
    </row>
    <row r="117" spans="3:9" ht="13.5">
      <c r="C117" s="203"/>
      <c r="D117" s="204"/>
      <c r="E117" s="86" t="s">
        <v>241</v>
      </c>
      <c r="F117" s="86" t="s">
        <v>242</v>
      </c>
      <c r="G117" s="86" t="s">
        <v>241</v>
      </c>
      <c r="H117" s="74"/>
      <c r="I117" s="71"/>
    </row>
    <row r="118" spans="3:9" ht="13.5">
      <c r="C118" s="87" t="s">
        <v>2</v>
      </c>
      <c r="D118" s="88" t="s">
        <v>2</v>
      </c>
      <c r="E118" s="88" t="s">
        <v>2</v>
      </c>
      <c r="F118" s="88" t="s">
        <v>2</v>
      </c>
      <c r="G118" s="88" t="s">
        <v>2</v>
      </c>
      <c r="H118" s="74"/>
      <c r="I118" s="71"/>
    </row>
    <row r="119" spans="3:9" ht="15.75">
      <c r="C119" s="89" t="s">
        <v>243</v>
      </c>
      <c r="D119" s="90"/>
      <c r="E119" s="90"/>
      <c r="F119" s="90"/>
      <c r="G119" s="90"/>
      <c r="H119" s="74"/>
      <c r="I119" s="71"/>
    </row>
    <row r="120" spans="3:9" ht="15.75">
      <c r="C120" s="91"/>
      <c r="D120" s="73"/>
      <c r="E120" s="73"/>
      <c r="F120" s="73"/>
      <c r="G120" s="73"/>
      <c r="H120" s="74"/>
      <c r="I120" s="71"/>
    </row>
    <row r="121" spans="3:9" ht="15.75">
      <c r="C121" s="91" t="s">
        <v>244</v>
      </c>
      <c r="D121" s="73"/>
      <c r="E121" s="73"/>
      <c r="F121" s="73"/>
      <c r="G121" s="73"/>
      <c r="H121" s="74"/>
      <c r="I121" s="71"/>
    </row>
    <row r="122" spans="3:9" ht="13.5">
      <c r="C122" s="72"/>
      <c r="D122" s="73"/>
      <c r="E122" s="73"/>
      <c r="F122" s="73"/>
      <c r="G122" s="73"/>
      <c r="H122" s="74"/>
      <c r="I122" s="71"/>
    </row>
    <row r="123" spans="3:9" ht="15.75">
      <c r="C123" s="91" t="s">
        <v>245</v>
      </c>
      <c r="D123" s="73"/>
      <c r="E123" s="73"/>
      <c r="F123" s="73"/>
      <c r="G123" s="73"/>
      <c r="H123" s="74"/>
      <c r="I123" s="71"/>
    </row>
    <row r="124" spans="3:9" ht="13.5">
      <c r="C124" s="92" t="s">
        <v>246</v>
      </c>
      <c r="D124" s="93" t="s">
        <v>304</v>
      </c>
      <c r="E124" s="93" t="s">
        <v>305</v>
      </c>
      <c r="F124" s="73"/>
      <c r="G124" s="73"/>
      <c r="H124" s="74"/>
      <c r="I124" s="71"/>
    </row>
    <row r="125" spans="3:9" ht="13.5">
      <c r="C125" s="92" t="s">
        <v>247</v>
      </c>
      <c r="D125" s="94">
        <v>35.5085</v>
      </c>
      <c r="E125" s="94">
        <v>37.053</v>
      </c>
      <c r="F125" s="73"/>
      <c r="G125" s="73"/>
      <c r="H125" s="74"/>
      <c r="I125" s="71"/>
    </row>
    <row r="126" spans="3:9" ht="13.5">
      <c r="C126" s="92" t="s">
        <v>248</v>
      </c>
      <c r="D126" s="94">
        <v>33.8972</v>
      </c>
      <c r="E126" s="93">
        <v>35.3432</v>
      </c>
      <c r="F126" s="73"/>
      <c r="G126" s="73"/>
      <c r="H126" s="74"/>
      <c r="I126" s="71"/>
    </row>
    <row r="127" spans="3:9" ht="13.5">
      <c r="C127" s="72"/>
      <c r="D127" s="73"/>
      <c r="E127" s="73"/>
      <c r="F127" s="73"/>
      <c r="G127" s="73"/>
      <c r="H127" s="74"/>
      <c r="I127" s="71"/>
    </row>
    <row r="128" spans="3:9" ht="15.75">
      <c r="C128" s="91" t="s">
        <v>306</v>
      </c>
      <c r="D128" s="95"/>
      <c r="E128" s="95"/>
      <c r="F128" s="95"/>
      <c r="G128" s="73"/>
      <c r="H128" s="74"/>
      <c r="I128" s="71"/>
    </row>
    <row r="129" spans="3:9" ht="15.75">
      <c r="C129" s="91"/>
      <c r="D129" s="95"/>
      <c r="E129" s="95"/>
      <c r="F129" s="95"/>
      <c r="G129" s="73"/>
      <c r="H129" s="74"/>
      <c r="I129" s="71"/>
    </row>
    <row r="130" spans="3:9" ht="15.75">
      <c r="C130" s="91" t="s">
        <v>307</v>
      </c>
      <c r="D130" s="95"/>
      <c r="E130" s="95"/>
      <c r="F130" s="95"/>
      <c r="G130" s="73"/>
      <c r="H130" s="74"/>
      <c r="I130" s="71"/>
    </row>
    <row r="131" spans="3:9" ht="15.75">
      <c r="C131" s="91"/>
      <c r="D131" s="95"/>
      <c r="E131" s="95"/>
      <c r="F131" s="95"/>
      <c r="G131" s="73"/>
      <c r="H131" s="74"/>
      <c r="I131" s="71"/>
    </row>
    <row r="132" spans="3:9" ht="15.75">
      <c r="C132" s="91" t="s">
        <v>321</v>
      </c>
      <c r="D132" s="95"/>
      <c r="E132" s="95"/>
      <c r="F132" s="96"/>
      <c r="G132" s="97"/>
      <c r="H132" s="74"/>
      <c r="I132" s="71"/>
    </row>
    <row r="133" spans="3:9" ht="15.75">
      <c r="C133" s="98" t="s">
        <v>249</v>
      </c>
      <c r="D133" s="95"/>
      <c r="E133" s="95"/>
      <c r="F133" s="96"/>
      <c r="G133" s="73"/>
      <c r="H133" s="74"/>
      <c r="I133" s="71"/>
    </row>
    <row r="134" spans="3:9" ht="15.75">
      <c r="C134" s="99"/>
      <c r="D134" s="95"/>
      <c r="E134" s="95"/>
      <c r="F134" s="95"/>
      <c r="G134" s="73"/>
      <c r="H134" s="74"/>
      <c r="I134" s="71"/>
    </row>
    <row r="135" spans="3:9" ht="15.75">
      <c r="C135" s="91" t="s">
        <v>322</v>
      </c>
      <c r="D135" s="95"/>
      <c r="E135" s="95"/>
      <c r="F135" s="96"/>
      <c r="G135" s="192"/>
      <c r="H135" s="74"/>
      <c r="I135" s="71"/>
    </row>
    <row r="136" spans="3:9" ht="15.75">
      <c r="C136" s="91"/>
      <c r="D136" s="95"/>
      <c r="E136" s="95"/>
      <c r="F136" s="95"/>
      <c r="G136" s="73"/>
      <c r="H136" s="74"/>
      <c r="I136" s="71"/>
    </row>
    <row r="137" spans="3:9" ht="15.75">
      <c r="C137" s="91" t="s">
        <v>323</v>
      </c>
      <c r="D137" s="95"/>
      <c r="E137" s="95"/>
      <c r="F137" s="96"/>
      <c r="G137" s="73"/>
      <c r="H137" s="74"/>
      <c r="I137" s="71"/>
    </row>
    <row r="138" spans="3:9" ht="15.75">
      <c r="C138" s="91"/>
      <c r="D138" s="95"/>
      <c r="E138" s="95"/>
      <c r="F138" s="95"/>
      <c r="G138" s="73"/>
      <c r="H138" s="74"/>
      <c r="I138" s="71"/>
    </row>
    <row r="139" spans="3:9" ht="15.75">
      <c r="C139" s="91" t="s">
        <v>324</v>
      </c>
      <c r="D139" s="95"/>
      <c r="E139" s="95"/>
      <c r="F139" s="96"/>
      <c r="G139" s="74"/>
      <c r="H139" s="74"/>
      <c r="I139" s="71"/>
    </row>
    <row r="140" spans="3:9" ht="15.75">
      <c r="C140" s="91"/>
      <c r="D140" s="96"/>
      <c r="E140" s="95"/>
      <c r="F140" s="100"/>
      <c r="G140" s="73"/>
      <c r="H140" s="74"/>
      <c r="I140" s="71"/>
    </row>
    <row r="141" spans="3:9" ht="15.75">
      <c r="C141" s="91" t="s">
        <v>336</v>
      </c>
      <c r="D141" s="95"/>
      <c r="E141" s="95"/>
      <c r="F141" s="95"/>
      <c r="G141" s="73"/>
      <c r="H141" s="74"/>
      <c r="I141" s="71"/>
    </row>
    <row r="142" spans="3:9" ht="15.75">
      <c r="C142" s="193"/>
      <c r="D142" s="95"/>
      <c r="E142" s="95"/>
      <c r="F142" s="95"/>
      <c r="G142" s="73"/>
      <c r="H142" s="74"/>
      <c r="I142" s="71"/>
    </row>
    <row r="143" spans="3:9" ht="15.75">
      <c r="C143" s="91" t="s">
        <v>337</v>
      </c>
      <c r="D143" s="95"/>
      <c r="E143" s="95"/>
      <c r="F143" s="95"/>
      <c r="G143" s="73"/>
      <c r="H143" s="74"/>
      <c r="I143" s="71"/>
    </row>
    <row r="144" spans="3:9" ht="15.75">
      <c r="C144" s="91"/>
      <c r="D144" s="95"/>
      <c r="E144" s="95"/>
      <c r="F144" s="95"/>
      <c r="G144" s="73"/>
      <c r="H144" s="74"/>
      <c r="I144" s="71"/>
    </row>
    <row r="145" spans="3:9" ht="15.75">
      <c r="C145" s="91" t="s">
        <v>308</v>
      </c>
      <c r="D145" s="95"/>
      <c r="E145" s="95"/>
      <c r="F145" s="95"/>
      <c r="G145" s="73"/>
      <c r="H145" s="74"/>
      <c r="I145" s="71"/>
    </row>
    <row r="146" spans="3:9" ht="15.75">
      <c r="C146" s="98"/>
      <c r="D146" s="101"/>
      <c r="E146" s="101"/>
      <c r="F146" s="101"/>
      <c r="G146" s="102"/>
      <c r="H146" s="74"/>
      <c r="I146" s="71"/>
    </row>
    <row r="147" spans="3:9" ht="15.75">
      <c r="C147" s="98" t="s">
        <v>250</v>
      </c>
      <c r="D147" s="101"/>
      <c r="E147" s="101"/>
      <c r="F147" s="101"/>
      <c r="G147" s="102"/>
      <c r="H147" s="74"/>
      <c r="I147" s="71"/>
    </row>
    <row r="148" spans="3:9" ht="15.75">
      <c r="C148" s="98"/>
      <c r="D148" s="101"/>
      <c r="E148" s="101"/>
      <c r="F148" s="101"/>
      <c r="G148" s="102"/>
      <c r="H148" s="74"/>
      <c r="I148" s="71"/>
    </row>
    <row r="149" spans="3:9" ht="15.75">
      <c r="C149" s="91" t="s">
        <v>251</v>
      </c>
      <c r="D149" s="101"/>
      <c r="E149" s="101"/>
      <c r="F149" s="101"/>
      <c r="G149" s="102"/>
      <c r="H149" s="74"/>
      <c r="I149" s="71"/>
    </row>
    <row r="150" spans="3:9" ht="16.5" thickBot="1">
      <c r="C150" s="103"/>
      <c r="D150" s="104"/>
      <c r="E150" s="104"/>
      <c r="F150" s="104"/>
      <c r="G150" s="105"/>
      <c r="H150" s="105"/>
      <c r="I150" s="71"/>
    </row>
    <row r="151" spans="3:9" ht="15.75">
      <c r="C151" s="106" t="s">
        <v>309</v>
      </c>
      <c r="D151" s="101"/>
      <c r="E151" s="101"/>
      <c r="F151" s="101"/>
      <c r="G151" s="102"/>
      <c r="H151" s="107"/>
      <c r="I151" s="71"/>
    </row>
    <row r="152" spans="3:9" ht="47.25">
      <c r="C152" s="108" t="s">
        <v>252</v>
      </c>
      <c r="D152" s="109" t="s">
        <v>253</v>
      </c>
      <c r="E152" s="109" t="s">
        <v>207</v>
      </c>
      <c r="F152" s="109" t="s">
        <v>254</v>
      </c>
      <c r="G152" s="109" t="s">
        <v>255</v>
      </c>
      <c r="H152" s="110" t="s">
        <v>256</v>
      </c>
      <c r="I152" s="71"/>
    </row>
    <row r="153" spans="3:9" ht="15.75">
      <c r="C153" s="111" t="s">
        <v>257</v>
      </c>
      <c r="D153" s="112"/>
      <c r="E153" s="113"/>
      <c r="F153" s="114"/>
      <c r="G153" s="114"/>
      <c r="H153" s="115"/>
      <c r="I153" s="71"/>
    </row>
    <row r="154" spans="3:9" ht="15.75">
      <c r="C154" s="185" t="s">
        <v>99</v>
      </c>
      <c r="D154" s="117">
        <v>44197</v>
      </c>
      <c r="E154" s="113" t="s">
        <v>201</v>
      </c>
      <c r="F154" s="114">
        <v>1248.2401</v>
      </c>
      <c r="G154" s="114">
        <v>1258.4</v>
      </c>
      <c r="H154" s="205">
        <v>1566.8164508</v>
      </c>
      <c r="I154" s="71"/>
    </row>
    <row r="155" spans="3:9" ht="15.75">
      <c r="C155" s="116" t="s">
        <v>102</v>
      </c>
      <c r="D155" s="117">
        <v>44197</v>
      </c>
      <c r="E155" s="113" t="s">
        <v>201</v>
      </c>
      <c r="F155" s="114">
        <v>183.78</v>
      </c>
      <c r="G155" s="114">
        <v>184.65</v>
      </c>
      <c r="H155" s="206"/>
      <c r="I155" s="71"/>
    </row>
    <row r="156" spans="3:9" ht="15.75">
      <c r="C156" s="111" t="s">
        <v>258</v>
      </c>
      <c r="D156" s="112"/>
      <c r="E156" s="113"/>
      <c r="F156" s="114"/>
      <c r="G156" s="114"/>
      <c r="H156" s="115"/>
      <c r="I156" s="71"/>
    </row>
    <row r="157" spans="3:9" ht="15.75">
      <c r="C157" s="116" t="s">
        <v>259</v>
      </c>
      <c r="D157" s="117">
        <v>44197</v>
      </c>
      <c r="E157" s="113" t="s">
        <v>201</v>
      </c>
      <c r="F157" s="114">
        <v>73.664056</v>
      </c>
      <c r="G157" s="114">
        <v>73.27</v>
      </c>
      <c r="H157" s="118">
        <v>3384.511725</v>
      </c>
      <c r="I157" s="71"/>
    </row>
    <row r="158" spans="3:9" ht="15.75">
      <c r="C158" s="198" t="s">
        <v>310</v>
      </c>
      <c r="D158" s="199"/>
      <c r="E158" s="199"/>
      <c r="F158" s="199"/>
      <c r="G158" s="199"/>
      <c r="H158" s="200"/>
      <c r="I158" s="71"/>
    </row>
    <row r="159" spans="3:9" ht="15.75">
      <c r="C159" s="207" t="s">
        <v>311</v>
      </c>
      <c r="D159" s="208"/>
      <c r="E159" s="208"/>
      <c r="F159" s="208"/>
      <c r="G159" s="208"/>
      <c r="H159" s="209"/>
      <c r="I159" s="71"/>
    </row>
    <row r="160" spans="3:9" ht="15" customHeight="1">
      <c r="C160" s="119"/>
      <c r="D160" s="120"/>
      <c r="E160" s="120"/>
      <c r="F160" s="121"/>
      <c r="G160" s="121"/>
      <c r="H160" s="186"/>
      <c r="I160" s="71"/>
    </row>
    <row r="161" spans="3:9" ht="15.75">
      <c r="C161" s="124" t="s">
        <v>312</v>
      </c>
      <c r="D161" s="120"/>
      <c r="E161" s="125"/>
      <c r="F161" s="121"/>
      <c r="G161" s="121"/>
      <c r="H161" s="121"/>
      <c r="I161" s="123"/>
    </row>
    <row r="162" spans="3:9" ht="15.75">
      <c r="C162" s="126" t="s">
        <v>260</v>
      </c>
      <c r="D162" s="121"/>
      <c r="E162" s="121"/>
      <c r="F162" s="121" t="s">
        <v>261</v>
      </c>
      <c r="G162" s="121"/>
      <c r="H162" s="121"/>
      <c r="I162" s="123"/>
    </row>
    <row r="163" spans="3:9" ht="15.75">
      <c r="C163" s="126" t="s">
        <v>262</v>
      </c>
      <c r="D163" s="121"/>
      <c r="E163" s="121"/>
      <c r="F163" s="127">
        <v>169850719</v>
      </c>
      <c r="G163" s="121"/>
      <c r="H163" s="121"/>
      <c r="I163" s="123"/>
    </row>
    <row r="164" spans="3:9" ht="15.75">
      <c r="C164" s="126" t="s">
        <v>263</v>
      </c>
      <c r="D164" s="121"/>
      <c r="E164" s="121"/>
      <c r="F164" s="127">
        <f>F163-F165</f>
        <v>164750719</v>
      </c>
      <c r="G164" s="128">
        <f>F163-F164-F165</f>
        <v>0</v>
      </c>
      <c r="H164" s="122"/>
      <c r="I164" s="123"/>
    </row>
    <row r="165" spans="3:9" ht="15.75">
      <c r="C165" s="126" t="s">
        <v>264</v>
      </c>
      <c r="D165" s="121"/>
      <c r="E165" s="121"/>
      <c r="F165" s="127">
        <v>5100000</v>
      </c>
      <c r="G165" s="122"/>
      <c r="H165" s="122"/>
      <c r="I165" s="123"/>
    </row>
    <row r="166" spans="3:9" ht="15.75">
      <c r="C166" s="126" t="s">
        <v>265</v>
      </c>
      <c r="D166" s="121"/>
      <c r="E166" s="121"/>
      <c r="F166" s="127" t="s">
        <v>261</v>
      </c>
      <c r="G166" s="122"/>
      <c r="H166" s="122"/>
      <c r="I166" s="123"/>
    </row>
    <row r="167" spans="3:9" ht="15.75">
      <c r="C167" s="126" t="s">
        <v>266</v>
      </c>
      <c r="D167" s="121"/>
      <c r="E167" s="121"/>
      <c r="F167" s="127">
        <f>13065437976.12</f>
        <v>13065437976.12</v>
      </c>
      <c r="G167" s="122"/>
      <c r="H167" s="122"/>
      <c r="I167" s="123"/>
    </row>
    <row r="168" spans="3:9" ht="15.75">
      <c r="C168" s="126" t="s">
        <v>267</v>
      </c>
      <c r="D168" s="121"/>
      <c r="E168" s="121"/>
      <c r="F168" s="127">
        <v>12780913078.58</v>
      </c>
      <c r="G168" s="128"/>
      <c r="H168" s="122"/>
      <c r="I168" s="123"/>
    </row>
    <row r="169" spans="3:9" ht="15.75">
      <c r="C169" s="126" t="s">
        <v>268</v>
      </c>
      <c r="D169" s="121"/>
      <c r="E169" s="121"/>
      <c r="F169" s="127">
        <v>377686138.33</v>
      </c>
      <c r="G169" s="122"/>
      <c r="H169" s="122"/>
      <c r="I169" s="123"/>
    </row>
    <row r="170" spans="3:9" ht="15.75">
      <c r="C170" s="126" t="s">
        <v>269</v>
      </c>
      <c r="D170" s="121"/>
      <c r="E170" s="121"/>
      <c r="F170" s="127">
        <f>F169+F168-F167</f>
        <v>93161240.78999901</v>
      </c>
      <c r="G170" s="129"/>
      <c r="H170" s="122"/>
      <c r="I170" s="123"/>
    </row>
    <row r="171" spans="3:9" ht="15.75">
      <c r="C171" s="130" t="s">
        <v>270</v>
      </c>
      <c r="D171" s="131"/>
      <c r="E171" s="131"/>
      <c r="F171" s="132"/>
      <c r="G171" s="122"/>
      <c r="H171" s="122"/>
      <c r="I171" s="123"/>
    </row>
    <row r="172" spans="3:9" ht="15.75">
      <c r="C172" s="126"/>
      <c r="D172" s="121"/>
      <c r="E172" s="121"/>
      <c r="F172" s="132"/>
      <c r="G172" s="132"/>
      <c r="H172" s="122"/>
      <c r="I172" s="123"/>
    </row>
    <row r="173" spans="3:9" ht="15.75">
      <c r="C173" s="124" t="s">
        <v>313</v>
      </c>
      <c r="D173" s="120"/>
      <c r="E173" s="125"/>
      <c r="F173" s="129"/>
      <c r="G173" s="121"/>
      <c r="H173" s="121"/>
      <c r="I173" s="123"/>
    </row>
    <row r="174" spans="3:9" ht="15.75">
      <c r="C174" s="126"/>
      <c r="D174" s="121"/>
      <c r="E174" s="121"/>
      <c r="F174" s="121"/>
      <c r="G174" s="133"/>
      <c r="H174" s="133"/>
      <c r="I174" s="123"/>
    </row>
    <row r="175" spans="3:9" ht="15.75">
      <c r="C175" s="124" t="s">
        <v>314</v>
      </c>
      <c r="D175" s="120"/>
      <c r="E175" s="134"/>
      <c r="F175" s="135"/>
      <c r="G175" s="136"/>
      <c r="H175" s="121"/>
      <c r="I175" s="123"/>
    </row>
    <row r="176" spans="3:9" ht="15.75">
      <c r="C176" s="130"/>
      <c r="D176" s="131"/>
      <c r="E176" s="131"/>
      <c r="F176" s="121"/>
      <c r="G176" s="121"/>
      <c r="H176" s="121"/>
      <c r="I176" s="123"/>
    </row>
    <row r="177" spans="3:9" ht="15.75">
      <c r="C177" s="187" t="s">
        <v>315</v>
      </c>
      <c r="D177" s="134"/>
      <c r="E177" s="134"/>
      <c r="F177" s="121"/>
      <c r="G177" s="136"/>
      <c r="H177" s="121"/>
      <c r="I177" s="123"/>
    </row>
    <row r="178" spans="3:9" ht="15.75">
      <c r="C178" s="137"/>
      <c r="D178" s="138"/>
      <c r="E178" s="138"/>
      <c r="F178" s="138"/>
      <c r="G178" s="138"/>
      <c r="H178" s="138"/>
      <c r="I178" s="123"/>
    </row>
    <row r="179" spans="3:9" ht="15.75">
      <c r="C179" s="187" t="s">
        <v>316</v>
      </c>
      <c r="D179" s="138"/>
      <c r="E179" s="138"/>
      <c r="F179" s="138"/>
      <c r="G179" s="138"/>
      <c r="H179" s="138"/>
      <c r="I179" s="123"/>
    </row>
    <row r="180" spans="3:9" ht="16.5" thickBot="1">
      <c r="C180" s="139"/>
      <c r="D180" s="76"/>
      <c r="E180" s="76"/>
      <c r="F180" s="77"/>
      <c r="G180" s="78"/>
      <c r="H180" s="140"/>
      <c r="I180" s="141"/>
    </row>
  </sheetData>
  <sheetProtection/>
  <mergeCells count="6">
    <mergeCell ref="C158:H158"/>
    <mergeCell ref="C109:H109"/>
    <mergeCell ref="C116:C117"/>
    <mergeCell ref="D116:D117"/>
    <mergeCell ref="H154:H155"/>
    <mergeCell ref="C159:H159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W145"/>
  <sheetViews>
    <sheetView showGridLines="0" zoomScale="90" zoomScaleNormal="90" zoomScalePageLayoutView="0" workbookViewId="0" topLeftCell="A1">
      <pane ySplit="6" topLeftCell="A31" activePane="bottomLeft" state="frozen"/>
      <selection pane="topLeft" activeCell="A1" sqref="A1"/>
      <selection pane="bottomLeft" activeCell="H48" sqref="H48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7109375" style="2" customWidth="1"/>
    <col min="6" max="6" width="19.57421875" style="19" customWidth="1"/>
    <col min="7" max="8" width="19.57421875" style="16" customWidth="1"/>
    <col min="9" max="9" width="19.57421875" style="3" customWidth="1"/>
    <col min="10" max="10" width="9.8515625" style="2" bestFit="1" customWidth="1"/>
    <col min="11" max="11" width="21.140625" style="2" bestFit="1" customWidth="1"/>
    <col min="12" max="12" width="16.421875" style="2" bestFit="1" customWidth="1"/>
    <col min="13" max="13" width="7.28125" style="2" bestFit="1" customWidth="1"/>
    <col min="14" max="14" width="9.28125" style="2" bestFit="1" customWidth="1"/>
    <col min="15" max="15" width="17.8515625" style="2" bestFit="1" customWidth="1"/>
    <col min="16" max="16" width="6.7109375" style="2" bestFit="1" customWidth="1"/>
    <col min="17" max="17" width="19.140625" style="2" bestFit="1" customWidth="1"/>
    <col min="18" max="18" width="25.140625" style="2" bestFit="1" customWidth="1"/>
    <col min="19" max="19" width="21.421875" style="2" bestFit="1" customWidth="1"/>
    <col min="20" max="20" width="19.7109375" style="2" bestFit="1" customWidth="1"/>
    <col min="21" max="21" width="14.00390625" style="2" bestFit="1" customWidth="1"/>
    <col min="22" max="22" width="13.140625" style="2" bestFit="1" customWidth="1"/>
    <col min="23" max="23" width="9.28125" style="2" bestFit="1" customWidth="1"/>
    <col min="24" max="24" width="13.140625" style="2" bestFit="1" customWidth="1"/>
    <col min="25" max="25" width="7.421875" style="2" bestFit="1" customWidth="1"/>
    <col min="26" max="26" width="19.421875" style="2" bestFit="1" customWidth="1"/>
    <col min="27" max="27" width="20.8515625" style="2" bestFit="1" customWidth="1"/>
    <col min="28" max="28" width="19.00390625" style="2" bestFit="1" customWidth="1"/>
    <col min="29" max="29" width="25.8515625" style="2" bestFit="1" customWidth="1"/>
    <col min="30" max="30" width="14.57421875" style="3" bestFit="1" customWidth="1"/>
    <col min="31" max="31" width="14.421875" style="2" bestFit="1" customWidth="1"/>
    <col min="32" max="32" width="27.28125" style="2" bestFit="1" customWidth="1"/>
    <col min="33" max="33" width="11.57421875" style="2" bestFit="1" customWidth="1"/>
    <col min="34" max="34" width="6.28125" style="2" bestFit="1" customWidth="1"/>
    <col min="35" max="35" width="7.00390625" style="2" bestFit="1" customWidth="1"/>
    <col min="36" max="36" width="23.8515625" style="2" bestFit="1" customWidth="1"/>
    <col min="37" max="37" width="12.8515625" style="2" bestFit="1" customWidth="1"/>
    <col min="38" max="38" width="11.28125" style="2" bestFit="1" customWidth="1"/>
    <col min="39" max="39" width="15.28125" style="2" bestFit="1" customWidth="1"/>
    <col min="40" max="40" width="21.140625" style="2" bestFit="1" customWidth="1"/>
    <col min="41" max="41" width="23.8515625" style="2" bestFit="1" customWidth="1"/>
    <col min="42" max="42" width="14.421875" style="2" bestFit="1" customWidth="1"/>
    <col min="43" max="43" width="11.140625" style="3" bestFit="1" customWidth="1"/>
    <col min="44" max="44" width="15.00390625" style="2" bestFit="1" customWidth="1"/>
    <col min="45" max="45" width="11.7109375" style="3" bestFit="1" customWidth="1"/>
    <col min="46" max="46" width="23.57421875" style="2" bestFit="1" customWidth="1"/>
    <col min="47" max="47" width="22.140625" style="2" bestFit="1" customWidth="1"/>
    <col min="48" max="48" width="21.00390625" style="2" bestFit="1" customWidth="1"/>
    <col min="49" max="49" width="15.7109375" style="3" bestFit="1" customWidth="1"/>
    <col min="50" max="50" width="10.421875" style="2" bestFit="1" customWidth="1"/>
    <col min="51" max="51" width="13.7109375" style="2" bestFit="1" customWidth="1"/>
    <col min="52" max="52" width="18.00390625" style="2" bestFit="1" customWidth="1"/>
    <col min="53" max="53" width="19.7109375" style="2" bestFit="1" customWidth="1"/>
    <col min="54" max="54" width="13.8515625" style="2" bestFit="1" customWidth="1"/>
    <col min="55" max="55" width="15.7109375" style="2" bestFit="1" customWidth="1"/>
    <col min="56" max="56" width="28.57421875" style="2" bestFit="1" customWidth="1"/>
    <col min="57" max="57" width="20.28125" style="2" bestFit="1" customWidth="1"/>
    <col min="58" max="58" width="16.00390625" style="2" bestFit="1" customWidth="1"/>
    <col min="59" max="59" width="13.7109375" style="2" bestFit="1" customWidth="1"/>
    <col min="60" max="60" width="28.140625" style="2" bestFit="1" customWidth="1"/>
    <col min="61" max="61" width="15.8515625" style="2" bestFit="1" customWidth="1"/>
    <col min="62" max="62" width="26.28125" style="2" bestFit="1" customWidth="1"/>
    <col min="63" max="63" width="13.140625" style="2" bestFit="1" customWidth="1"/>
    <col min="64" max="64" width="15.00390625" style="2" bestFit="1" customWidth="1"/>
    <col min="65" max="65" width="9.00390625" style="2" bestFit="1" customWidth="1"/>
    <col min="66" max="66" width="18.00390625" style="2" bestFit="1" customWidth="1"/>
    <col min="67" max="67" width="14.28125" style="2" bestFit="1" customWidth="1"/>
    <col min="68" max="68" width="15.7109375" style="2" bestFit="1" customWidth="1"/>
    <col min="69" max="69" width="18.7109375" style="2" bestFit="1" customWidth="1"/>
    <col min="70" max="70" width="16.140625" style="2" bestFit="1" customWidth="1"/>
    <col min="71" max="71" width="23.57421875" style="2" bestFit="1" customWidth="1"/>
    <col min="72" max="72" width="23.8515625" style="2" bestFit="1" customWidth="1"/>
    <col min="73" max="73" width="22.8515625" style="2" bestFit="1" customWidth="1"/>
    <col min="74" max="74" width="11.7109375" style="2" bestFit="1" customWidth="1"/>
    <col min="75" max="75" width="11.8515625" style="2" bestFit="1" customWidth="1"/>
    <col min="76" max="76" width="15.140625" style="2" bestFit="1" customWidth="1"/>
    <col min="77" max="77" width="15.28125" style="2" bestFit="1" customWidth="1"/>
    <col min="78" max="78" width="19.57421875" style="2" bestFit="1" customWidth="1"/>
    <col min="79" max="79" width="21.57421875" style="2" bestFit="1" customWidth="1"/>
    <col min="80" max="80" width="18.8515625" style="2" bestFit="1" customWidth="1"/>
    <col min="81" max="81" width="8.7109375" style="2" bestFit="1" customWidth="1"/>
    <col min="82" max="82" width="8.8515625" style="2" bestFit="1" customWidth="1"/>
    <col min="83" max="83" width="13.140625" style="2" bestFit="1" customWidth="1"/>
    <col min="84" max="84" width="9.57421875" style="2" bestFit="1" customWidth="1"/>
    <col min="85" max="85" width="9.7109375" style="2" bestFit="1" customWidth="1"/>
    <col min="86" max="86" width="14.00390625" style="2" bestFit="1" customWidth="1"/>
    <col min="87" max="87" width="17.00390625" style="2" bestFit="1" customWidth="1"/>
    <col min="88" max="88" width="17.28125" style="2" bestFit="1" customWidth="1"/>
    <col min="89" max="89" width="21.57421875" style="2" bestFit="1" customWidth="1"/>
    <col min="90" max="90" width="17.7109375" style="2" bestFit="1" customWidth="1"/>
    <col min="91" max="91" width="14.57421875" style="2" bestFit="1" customWidth="1"/>
    <col min="92" max="92" width="15.7109375" style="2" bestFit="1" customWidth="1"/>
    <col min="93" max="93" width="19.140625" style="2" bestFit="1" customWidth="1"/>
    <col min="94" max="94" width="12.421875" style="2" bestFit="1" customWidth="1"/>
    <col min="95" max="96" width="14.8515625" style="2" bestFit="1" customWidth="1"/>
    <col min="97" max="97" width="14.421875" style="2" bestFit="1" customWidth="1"/>
    <col min="98" max="98" width="23.140625" style="2" bestFit="1" customWidth="1"/>
    <col min="99" max="99" width="26.00390625" style="2" bestFit="1" customWidth="1"/>
    <col min="100" max="100" width="19.421875" style="2" bestFit="1" customWidth="1"/>
    <col min="101" max="101" width="21.57421875" style="2" bestFit="1" customWidth="1"/>
    <col min="102" max="102" width="25.8515625" style="2" bestFit="1" customWidth="1"/>
    <col min="103" max="103" width="18.57421875" style="2" bestFit="1" customWidth="1"/>
    <col min="104" max="104" width="16.28125" style="2" bestFit="1" customWidth="1"/>
    <col min="105" max="105" width="15.421875" style="2" bestFit="1" customWidth="1"/>
    <col min="106" max="106" width="17.28125" style="2" bestFit="1" customWidth="1"/>
    <col min="107" max="107" width="17.421875" style="2" bestFit="1" customWidth="1"/>
    <col min="108" max="108" width="21.7109375" style="2" bestFit="1" customWidth="1"/>
    <col min="109" max="109" width="17.28125" style="2" bestFit="1" customWidth="1"/>
    <col min="110" max="110" width="17.421875" style="2" bestFit="1" customWidth="1"/>
    <col min="111" max="111" width="21.7109375" style="2" bestFit="1" customWidth="1"/>
    <col min="112" max="112" width="13.421875" style="2" bestFit="1" customWidth="1"/>
    <col min="113" max="210" width="12.00390625" style="2" customWidth="1"/>
    <col min="211" max="211" width="17.140625" style="2" customWidth="1"/>
    <col min="212" max="252" width="13.8515625" style="2" customWidth="1"/>
  </cols>
  <sheetData>
    <row r="1" spans="1:49" ht="15">
      <c r="A1" s="10"/>
      <c r="C1" s="10"/>
      <c r="D1" s="10"/>
      <c r="E1" s="10"/>
      <c r="F1" s="18"/>
      <c r="G1" s="15"/>
      <c r="H1" s="15"/>
      <c r="I1" s="14"/>
      <c r="AD1" s="14"/>
      <c r="AQ1" s="14"/>
      <c r="AS1" s="14"/>
      <c r="AW1" s="14"/>
    </row>
    <row r="2" spans="3:9" ht="19.5">
      <c r="C2" s="9" t="s">
        <v>20</v>
      </c>
      <c r="D2" s="10" t="s">
        <v>138</v>
      </c>
      <c r="I2" s="32" t="s">
        <v>196</v>
      </c>
    </row>
    <row r="3" spans="3:4" ht="16.5">
      <c r="C3" s="1" t="s">
        <v>22</v>
      </c>
      <c r="D3" s="24" t="s">
        <v>139</v>
      </c>
    </row>
    <row r="4" spans="3:4" ht="15.75">
      <c r="C4" s="1" t="s">
        <v>23</v>
      </c>
      <c r="D4" s="25">
        <v>44196</v>
      </c>
    </row>
    <row r="5" ht="15.75" thickBot="1">
      <c r="C5" s="1"/>
    </row>
    <row r="6" spans="3:9" ht="27">
      <c r="C6" s="53" t="s">
        <v>24</v>
      </c>
      <c r="D6" s="49" t="s">
        <v>25</v>
      </c>
      <c r="E6" s="12" t="s">
        <v>26</v>
      </c>
      <c r="F6" s="20" t="s">
        <v>27</v>
      </c>
      <c r="G6" s="17" t="s">
        <v>28</v>
      </c>
      <c r="H6" s="17" t="s">
        <v>222</v>
      </c>
      <c r="I6" s="64" t="s">
        <v>223</v>
      </c>
    </row>
    <row r="7" spans="3:9" ht="15">
      <c r="C7" s="54"/>
      <c r="D7" s="50"/>
      <c r="E7" s="4"/>
      <c r="F7" s="21"/>
      <c r="G7" s="26"/>
      <c r="H7" s="26"/>
      <c r="I7" s="61"/>
    </row>
    <row r="8" spans="1:9" ht="15">
      <c r="A8" s="13"/>
      <c r="B8" s="31"/>
      <c r="C8" s="55" t="s">
        <v>5</v>
      </c>
      <c r="D8" s="51"/>
      <c r="E8" s="8"/>
      <c r="F8" s="22"/>
      <c r="G8" s="27"/>
      <c r="H8" s="27"/>
      <c r="I8" s="62"/>
    </row>
    <row r="9" spans="1:9" ht="15">
      <c r="A9" s="31"/>
      <c r="B9" s="31"/>
      <c r="C9" s="59" t="s">
        <v>6</v>
      </c>
      <c r="D9" s="51"/>
      <c r="E9" s="8"/>
      <c r="F9" s="22"/>
      <c r="G9" s="27" t="s">
        <v>2</v>
      </c>
      <c r="H9" s="27" t="s">
        <v>2</v>
      </c>
      <c r="I9" s="62"/>
    </row>
    <row r="10" spans="1:9" ht="15">
      <c r="A10" s="31"/>
      <c r="B10" s="31"/>
      <c r="C10" s="55"/>
      <c r="D10" s="51"/>
      <c r="E10" s="8"/>
      <c r="F10" s="22"/>
      <c r="G10" s="27"/>
      <c r="H10" s="27"/>
      <c r="I10" s="62"/>
    </row>
    <row r="11" spans="1:9" ht="15">
      <c r="A11" s="31"/>
      <c r="B11" s="31"/>
      <c r="C11" s="59" t="s">
        <v>7</v>
      </c>
      <c r="D11" s="51"/>
      <c r="E11" s="8"/>
      <c r="F11" s="22"/>
      <c r="G11" s="27" t="s">
        <v>2</v>
      </c>
      <c r="H11" s="27" t="s">
        <v>2</v>
      </c>
      <c r="I11" s="62"/>
    </row>
    <row r="12" spans="1:9" ht="15">
      <c r="A12" s="31"/>
      <c r="B12" s="31"/>
      <c r="C12" s="55"/>
      <c r="D12" s="51"/>
      <c r="E12" s="8"/>
      <c r="F12" s="22"/>
      <c r="G12" s="27"/>
      <c r="H12" s="27"/>
      <c r="I12" s="62"/>
    </row>
    <row r="13" spans="1:9" ht="15">
      <c r="A13" s="31"/>
      <c r="B13" s="31"/>
      <c r="C13" s="59" t="s">
        <v>8</v>
      </c>
      <c r="D13" s="51"/>
      <c r="E13" s="8"/>
      <c r="F13" s="22"/>
      <c r="G13" s="27" t="s">
        <v>2</v>
      </c>
      <c r="H13" s="27" t="s">
        <v>2</v>
      </c>
      <c r="I13" s="62"/>
    </row>
    <row r="14" spans="1:9" ht="15">
      <c r="A14" s="31"/>
      <c r="B14" s="31"/>
      <c r="C14" s="55"/>
      <c r="D14" s="51"/>
      <c r="E14" s="8"/>
      <c r="F14" s="22"/>
      <c r="G14" s="27"/>
      <c r="H14" s="27"/>
      <c r="I14" s="62"/>
    </row>
    <row r="15" spans="3:9" ht="15">
      <c r="C15" s="56" t="s">
        <v>9</v>
      </c>
      <c r="D15" s="51"/>
      <c r="E15" s="8"/>
      <c r="F15" s="22"/>
      <c r="G15" s="27"/>
      <c r="H15" s="27"/>
      <c r="I15" s="62"/>
    </row>
    <row r="16" spans="2:9" ht="15">
      <c r="B16" s="10" t="s">
        <v>140</v>
      </c>
      <c r="C16" s="54" t="s">
        <v>141</v>
      </c>
      <c r="D16" s="51" t="s">
        <v>142</v>
      </c>
      <c r="E16" s="8" t="s">
        <v>143</v>
      </c>
      <c r="F16" s="22">
        <v>7500000</v>
      </c>
      <c r="G16" s="27">
        <v>7516.11</v>
      </c>
      <c r="H16" s="27">
        <v>6.56</v>
      </c>
      <c r="I16" s="62">
        <v>3.0749</v>
      </c>
    </row>
    <row r="17" spans="3:9" ht="15">
      <c r="C17" s="57" t="s">
        <v>107</v>
      </c>
      <c r="D17" s="51"/>
      <c r="E17" s="8"/>
      <c r="F17" s="22"/>
      <c r="G17" s="28">
        <v>7516.11</v>
      </c>
      <c r="H17" s="28">
        <v>6.56</v>
      </c>
      <c r="I17" s="62"/>
    </row>
    <row r="18" spans="3:9" ht="15">
      <c r="C18" s="54"/>
      <c r="D18" s="51"/>
      <c r="E18" s="8"/>
      <c r="F18" s="22"/>
      <c r="G18" s="27"/>
      <c r="H18" s="27"/>
      <c r="I18" s="62"/>
    </row>
    <row r="19" spans="3:9" ht="15">
      <c r="C19" s="56" t="s">
        <v>10</v>
      </c>
      <c r="D19" s="51"/>
      <c r="E19" s="8"/>
      <c r="F19" s="22"/>
      <c r="G19" s="27"/>
      <c r="H19" s="27"/>
      <c r="I19" s="62"/>
    </row>
    <row r="20" spans="2:9" ht="15">
      <c r="B20" s="10" t="s">
        <v>144</v>
      </c>
      <c r="C20" s="54" t="s">
        <v>145</v>
      </c>
      <c r="D20" s="51" t="s">
        <v>146</v>
      </c>
      <c r="E20" s="8" t="s">
        <v>143</v>
      </c>
      <c r="F20" s="22">
        <v>7500000</v>
      </c>
      <c r="G20" s="27">
        <v>7573.06</v>
      </c>
      <c r="H20" s="27">
        <v>6.61</v>
      </c>
      <c r="I20" s="62">
        <v>3.0448</v>
      </c>
    </row>
    <row r="21" spans="2:9" ht="15">
      <c r="B21" s="10" t="s">
        <v>147</v>
      </c>
      <c r="C21" s="54" t="s">
        <v>148</v>
      </c>
      <c r="D21" s="51" t="s">
        <v>149</v>
      </c>
      <c r="E21" s="8" t="s">
        <v>143</v>
      </c>
      <c r="F21" s="22">
        <v>7500000</v>
      </c>
      <c r="G21" s="27">
        <v>7538.89</v>
      </c>
      <c r="H21" s="27">
        <v>6.58</v>
      </c>
      <c r="I21" s="62">
        <v>3.0849</v>
      </c>
    </row>
    <row r="22" spans="3:9" ht="15">
      <c r="C22" s="57" t="s">
        <v>107</v>
      </c>
      <c r="D22" s="51"/>
      <c r="E22" s="8"/>
      <c r="F22" s="22"/>
      <c r="G22" s="28">
        <v>15111.95</v>
      </c>
      <c r="H22" s="28">
        <v>13.19</v>
      </c>
      <c r="I22" s="62"/>
    </row>
    <row r="23" spans="3:9" ht="15">
      <c r="C23" s="54"/>
      <c r="D23" s="51"/>
      <c r="E23" s="8"/>
      <c r="F23" s="22"/>
      <c r="G23" s="27"/>
      <c r="H23" s="27"/>
      <c r="I23" s="62"/>
    </row>
    <row r="24" spans="1:9" ht="15">
      <c r="A24" s="13"/>
      <c r="B24" s="31"/>
      <c r="C24" s="55" t="s">
        <v>11</v>
      </c>
      <c r="D24" s="51"/>
      <c r="E24" s="8"/>
      <c r="F24" s="22"/>
      <c r="G24" s="27"/>
      <c r="H24" s="27"/>
      <c r="I24" s="62"/>
    </row>
    <row r="25" spans="1:9" ht="15">
      <c r="A25" s="31"/>
      <c r="B25" s="31"/>
      <c r="C25" s="59" t="s">
        <v>13</v>
      </c>
      <c r="D25" s="51"/>
      <c r="E25" s="8"/>
      <c r="F25" s="22"/>
      <c r="G25" s="27" t="s">
        <v>2</v>
      </c>
      <c r="H25" s="27" t="s">
        <v>2</v>
      </c>
      <c r="I25" s="62"/>
    </row>
    <row r="26" spans="1:9" ht="15">
      <c r="A26" s="31"/>
      <c r="B26" s="31"/>
      <c r="C26" s="55"/>
      <c r="D26" s="51"/>
      <c r="E26" s="8"/>
      <c r="F26" s="22"/>
      <c r="G26" s="27"/>
      <c r="H26" s="27"/>
      <c r="I26" s="62"/>
    </row>
    <row r="27" spans="1:9" ht="15">
      <c r="A27" s="31"/>
      <c r="B27" s="31"/>
      <c r="C27" s="59" t="s">
        <v>14</v>
      </c>
      <c r="D27" s="51"/>
      <c r="E27" s="8"/>
      <c r="F27" s="22"/>
      <c r="G27" s="27" t="s">
        <v>2</v>
      </c>
      <c r="H27" s="27" t="s">
        <v>2</v>
      </c>
      <c r="I27" s="62"/>
    </row>
    <row r="28" spans="1:9" ht="15">
      <c r="A28" s="31"/>
      <c r="B28" s="31"/>
      <c r="C28" s="55"/>
      <c r="D28" s="51"/>
      <c r="E28" s="8"/>
      <c r="F28" s="22"/>
      <c r="G28" s="27"/>
      <c r="H28" s="27"/>
      <c r="I28" s="62"/>
    </row>
    <row r="29" spans="3:9" ht="15">
      <c r="C29" s="56" t="s">
        <v>15</v>
      </c>
      <c r="D29" s="51"/>
      <c r="E29" s="8"/>
      <c r="F29" s="22"/>
      <c r="G29" s="27"/>
      <c r="H29" s="27"/>
      <c r="I29" s="62"/>
    </row>
    <row r="30" spans="2:9" ht="15">
      <c r="B30" s="10" t="s">
        <v>150</v>
      </c>
      <c r="C30" s="54" t="s">
        <v>211</v>
      </c>
      <c r="D30" s="51" t="s">
        <v>151</v>
      </c>
      <c r="E30" s="8" t="s">
        <v>143</v>
      </c>
      <c r="F30" s="22">
        <v>7500000</v>
      </c>
      <c r="G30" s="27">
        <v>7492.13</v>
      </c>
      <c r="H30" s="27">
        <v>6.54</v>
      </c>
      <c r="I30" s="62">
        <v>2.9512</v>
      </c>
    </row>
    <row r="31" spans="2:9" ht="15">
      <c r="B31" s="10" t="s">
        <v>152</v>
      </c>
      <c r="C31" s="54" t="s">
        <v>212</v>
      </c>
      <c r="D31" s="51" t="s">
        <v>153</v>
      </c>
      <c r="E31" s="8" t="s">
        <v>143</v>
      </c>
      <c r="F31" s="22">
        <v>7500000</v>
      </c>
      <c r="G31" s="27">
        <v>7483.67</v>
      </c>
      <c r="H31" s="27">
        <v>6.53</v>
      </c>
      <c r="I31" s="62">
        <v>2.9494</v>
      </c>
    </row>
    <row r="32" spans="2:9" ht="15">
      <c r="B32" s="10" t="s">
        <v>154</v>
      </c>
      <c r="C32" s="54" t="s">
        <v>213</v>
      </c>
      <c r="D32" s="51" t="s">
        <v>155</v>
      </c>
      <c r="E32" s="8" t="s">
        <v>143</v>
      </c>
      <c r="F32" s="22">
        <v>7500000</v>
      </c>
      <c r="G32" s="27">
        <v>7479.45</v>
      </c>
      <c r="H32" s="27">
        <v>6.53</v>
      </c>
      <c r="I32" s="62">
        <v>2.9496</v>
      </c>
    </row>
    <row r="33" spans="2:9" ht="15">
      <c r="B33" s="10" t="s">
        <v>156</v>
      </c>
      <c r="C33" s="54" t="s">
        <v>214</v>
      </c>
      <c r="D33" s="51" t="s">
        <v>157</v>
      </c>
      <c r="E33" s="8" t="s">
        <v>143</v>
      </c>
      <c r="F33" s="22">
        <v>7500000</v>
      </c>
      <c r="G33" s="27">
        <v>7475.23</v>
      </c>
      <c r="H33" s="27">
        <v>6.53</v>
      </c>
      <c r="I33" s="62">
        <v>2.9502</v>
      </c>
    </row>
    <row r="34" spans="2:9" ht="15">
      <c r="B34" s="10" t="s">
        <v>158</v>
      </c>
      <c r="C34" s="54" t="s">
        <v>215</v>
      </c>
      <c r="D34" s="51" t="s">
        <v>159</v>
      </c>
      <c r="E34" s="8" t="s">
        <v>143</v>
      </c>
      <c r="F34" s="22">
        <v>7500000</v>
      </c>
      <c r="G34" s="27">
        <v>7471.02</v>
      </c>
      <c r="H34" s="27">
        <v>6.52</v>
      </c>
      <c r="I34" s="62">
        <v>2.9496</v>
      </c>
    </row>
    <row r="35" spans="2:9" ht="15">
      <c r="B35" s="10" t="s">
        <v>160</v>
      </c>
      <c r="C35" s="54" t="s">
        <v>216</v>
      </c>
      <c r="D35" s="51" t="s">
        <v>161</v>
      </c>
      <c r="E35" s="8" t="s">
        <v>143</v>
      </c>
      <c r="F35" s="22">
        <v>7500000</v>
      </c>
      <c r="G35" s="27">
        <v>7466.81</v>
      </c>
      <c r="H35" s="27">
        <v>6.52</v>
      </c>
      <c r="I35" s="62">
        <v>2.9503</v>
      </c>
    </row>
    <row r="36" spans="2:9" ht="15">
      <c r="B36" s="10" t="s">
        <v>162</v>
      </c>
      <c r="C36" s="54" t="s">
        <v>217</v>
      </c>
      <c r="D36" s="51" t="s">
        <v>163</v>
      </c>
      <c r="E36" s="8" t="s">
        <v>143</v>
      </c>
      <c r="F36" s="22">
        <v>7500000</v>
      </c>
      <c r="G36" s="27">
        <v>7462.46</v>
      </c>
      <c r="H36" s="27">
        <v>6.52</v>
      </c>
      <c r="I36" s="62">
        <v>2.9622</v>
      </c>
    </row>
    <row r="37" spans="2:9" ht="15">
      <c r="B37" s="10" t="s">
        <v>164</v>
      </c>
      <c r="C37" s="54" t="s">
        <v>218</v>
      </c>
      <c r="D37" s="51" t="s">
        <v>165</v>
      </c>
      <c r="E37" s="8" t="s">
        <v>143</v>
      </c>
      <c r="F37" s="22">
        <v>7500000</v>
      </c>
      <c r="G37" s="27">
        <v>7453.44</v>
      </c>
      <c r="H37" s="27">
        <v>6.51</v>
      </c>
      <c r="I37" s="62">
        <v>3.0001</v>
      </c>
    </row>
    <row r="38" spans="2:9" ht="15">
      <c r="B38" s="10" t="s">
        <v>166</v>
      </c>
      <c r="C38" s="54" t="s">
        <v>219</v>
      </c>
      <c r="D38" s="51" t="s">
        <v>167</v>
      </c>
      <c r="E38" s="8" t="s">
        <v>143</v>
      </c>
      <c r="F38" s="22">
        <v>7500000</v>
      </c>
      <c r="G38" s="27">
        <v>7449.18</v>
      </c>
      <c r="H38" s="27">
        <v>6.5</v>
      </c>
      <c r="I38" s="62">
        <v>3.0001</v>
      </c>
    </row>
    <row r="39" spans="2:9" ht="15">
      <c r="B39" s="10" t="s">
        <v>168</v>
      </c>
      <c r="C39" s="54" t="s">
        <v>220</v>
      </c>
      <c r="D39" s="51" t="s">
        <v>169</v>
      </c>
      <c r="E39" s="8" t="s">
        <v>143</v>
      </c>
      <c r="F39" s="22">
        <v>5000000</v>
      </c>
      <c r="G39" s="27">
        <v>4997.62</v>
      </c>
      <c r="H39" s="27">
        <v>4.36</v>
      </c>
      <c r="I39" s="62">
        <v>2.9062</v>
      </c>
    </row>
    <row r="40" spans="2:9" ht="15">
      <c r="B40" s="10" t="s">
        <v>170</v>
      </c>
      <c r="C40" s="54" t="s">
        <v>221</v>
      </c>
      <c r="D40" s="51" t="s">
        <v>171</v>
      </c>
      <c r="E40" s="8" t="s">
        <v>143</v>
      </c>
      <c r="F40" s="22">
        <v>2500000</v>
      </c>
      <c r="G40" s="27">
        <v>2498.79</v>
      </c>
      <c r="H40" s="27">
        <v>2.18</v>
      </c>
      <c r="I40" s="62">
        <v>2.9518</v>
      </c>
    </row>
    <row r="41" spans="3:9" ht="15">
      <c r="C41" s="57" t="s">
        <v>107</v>
      </c>
      <c r="D41" s="51"/>
      <c r="E41" s="8"/>
      <c r="F41" s="22"/>
      <c r="G41" s="28">
        <v>74729.8</v>
      </c>
      <c r="H41" s="28">
        <v>65.24</v>
      </c>
      <c r="I41" s="62"/>
    </row>
    <row r="42" spans="3:9" ht="15">
      <c r="C42" s="54"/>
      <c r="D42" s="51"/>
      <c r="E42" s="8"/>
      <c r="F42" s="22"/>
      <c r="G42" s="27"/>
      <c r="H42" s="27"/>
      <c r="I42" s="62"/>
    </row>
    <row r="43" spans="3:9" ht="15">
      <c r="C43" s="58" t="s">
        <v>16</v>
      </c>
      <c r="D43" s="51"/>
      <c r="E43" s="8"/>
      <c r="F43" s="22"/>
      <c r="G43" s="27" t="s">
        <v>2</v>
      </c>
      <c r="H43" s="27" t="s">
        <v>2</v>
      </c>
      <c r="I43" s="62"/>
    </row>
    <row r="44" spans="3:9" ht="15">
      <c r="C44" s="54"/>
      <c r="D44" s="51"/>
      <c r="E44" s="8"/>
      <c r="F44" s="22"/>
      <c r="G44" s="27"/>
      <c r="H44" s="27"/>
      <c r="I44" s="62"/>
    </row>
    <row r="45" spans="1:9" ht="15">
      <c r="A45" s="13"/>
      <c r="B45" s="31"/>
      <c r="C45" s="55" t="s">
        <v>17</v>
      </c>
      <c r="D45" s="51"/>
      <c r="E45" s="8"/>
      <c r="F45" s="22"/>
      <c r="G45" s="27"/>
      <c r="H45" s="27"/>
      <c r="I45" s="62"/>
    </row>
    <row r="46" spans="1:9" ht="15">
      <c r="A46" s="31"/>
      <c r="B46" s="31"/>
      <c r="C46" s="59" t="s">
        <v>18</v>
      </c>
      <c r="D46" s="51"/>
      <c r="E46" s="8"/>
      <c r="F46" s="22"/>
      <c r="G46" s="27" t="s">
        <v>2</v>
      </c>
      <c r="H46" s="27" t="s">
        <v>2</v>
      </c>
      <c r="I46" s="62"/>
    </row>
    <row r="47" spans="1:9" ht="15">
      <c r="A47" s="31"/>
      <c r="B47" s="31"/>
      <c r="C47" s="55"/>
      <c r="D47" s="51"/>
      <c r="E47" s="8"/>
      <c r="F47" s="22"/>
      <c r="G47" s="27"/>
      <c r="H47" s="27"/>
      <c r="I47" s="62"/>
    </row>
    <row r="48" spans="3:9" ht="15">
      <c r="C48" s="56" t="s">
        <v>224</v>
      </c>
      <c r="D48" s="51"/>
      <c r="E48" s="8"/>
      <c r="F48" s="22"/>
      <c r="G48" s="27" t="s">
        <v>2</v>
      </c>
      <c r="H48" s="27" t="s">
        <v>2</v>
      </c>
      <c r="I48" s="62"/>
    </row>
    <row r="49" spans="3:9" ht="15">
      <c r="C49" s="56"/>
      <c r="D49" s="51"/>
      <c r="E49" s="8"/>
      <c r="F49" s="22"/>
      <c r="G49" s="27"/>
      <c r="H49" s="27"/>
      <c r="I49" s="62"/>
    </row>
    <row r="50" spans="3:9" ht="15">
      <c r="C50" s="58" t="s">
        <v>225</v>
      </c>
      <c r="D50" s="51"/>
      <c r="E50" s="8"/>
      <c r="F50" s="22"/>
      <c r="G50" s="27"/>
      <c r="H50" s="27"/>
      <c r="I50" s="62"/>
    </row>
    <row r="51" spans="2:9" ht="15">
      <c r="B51" s="10" t="s">
        <v>172</v>
      </c>
      <c r="C51" s="54" t="s">
        <v>122</v>
      </c>
      <c r="D51" s="51"/>
      <c r="E51" s="8"/>
      <c r="F51" s="22"/>
      <c r="G51" s="27">
        <v>250</v>
      </c>
      <c r="H51" s="27">
        <v>0.22</v>
      </c>
      <c r="I51" s="62">
        <v>4.9</v>
      </c>
    </row>
    <row r="52" spans="2:9" ht="15">
      <c r="B52" s="10" t="s">
        <v>173</v>
      </c>
      <c r="C52" s="54" t="s">
        <v>174</v>
      </c>
      <c r="D52" s="51"/>
      <c r="E52" s="8"/>
      <c r="F52" s="22"/>
      <c r="G52" s="27">
        <v>200</v>
      </c>
      <c r="H52" s="27">
        <v>0.17</v>
      </c>
      <c r="I52" s="62">
        <v>5.1</v>
      </c>
    </row>
    <row r="53" spans="2:9" ht="15">
      <c r="B53" s="10" t="s">
        <v>175</v>
      </c>
      <c r="C53" s="54" t="s">
        <v>176</v>
      </c>
      <c r="D53" s="51"/>
      <c r="E53" s="8"/>
      <c r="F53" s="22"/>
      <c r="G53" s="27">
        <v>100</v>
      </c>
      <c r="H53" s="27">
        <v>0.09</v>
      </c>
      <c r="I53" s="62">
        <v>5.1</v>
      </c>
    </row>
    <row r="54" spans="2:9" ht="15">
      <c r="B54" s="10" t="s">
        <v>177</v>
      </c>
      <c r="C54" s="54" t="s">
        <v>178</v>
      </c>
      <c r="D54" s="51"/>
      <c r="E54" s="8"/>
      <c r="F54" s="22"/>
      <c r="G54" s="27">
        <v>100</v>
      </c>
      <c r="H54" s="27">
        <v>0.09</v>
      </c>
      <c r="I54" s="62">
        <v>5</v>
      </c>
    </row>
    <row r="55" spans="3:9" ht="15">
      <c r="C55" s="57" t="s">
        <v>107</v>
      </c>
      <c r="D55" s="51"/>
      <c r="E55" s="8"/>
      <c r="F55" s="22"/>
      <c r="G55" s="28">
        <v>650</v>
      </c>
      <c r="H55" s="28">
        <v>0.57</v>
      </c>
      <c r="I55" s="62"/>
    </row>
    <row r="56" spans="3:9" ht="15">
      <c r="C56" s="54"/>
      <c r="D56" s="51"/>
      <c r="E56" s="8"/>
      <c r="F56" s="22"/>
      <c r="G56" s="27"/>
      <c r="H56" s="27"/>
      <c r="I56" s="62"/>
    </row>
    <row r="57" spans="3:9" ht="15">
      <c r="C57" s="56" t="s">
        <v>226</v>
      </c>
      <c r="D57" s="51"/>
      <c r="E57" s="8"/>
      <c r="F57" s="22"/>
      <c r="G57" s="27"/>
      <c r="H57" s="27"/>
      <c r="I57" s="62"/>
    </row>
    <row r="58" spans="2:9" ht="15">
      <c r="B58" s="10" t="s">
        <v>132</v>
      </c>
      <c r="C58" s="54" t="s">
        <v>133</v>
      </c>
      <c r="D58" s="51"/>
      <c r="E58" s="8"/>
      <c r="F58" s="22"/>
      <c r="G58" s="27">
        <v>15965</v>
      </c>
      <c r="H58" s="27">
        <v>13.94</v>
      </c>
      <c r="I58" s="62">
        <v>2.76</v>
      </c>
    </row>
    <row r="59" spans="3:9" ht="15">
      <c r="C59" s="57" t="s">
        <v>107</v>
      </c>
      <c r="D59" s="51"/>
      <c r="E59" s="8"/>
      <c r="F59" s="22"/>
      <c r="G59" s="28">
        <v>15965</v>
      </c>
      <c r="H59" s="28">
        <v>13.94</v>
      </c>
      <c r="I59" s="62"/>
    </row>
    <row r="60" spans="3:9" ht="15">
      <c r="C60" s="54"/>
      <c r="D60" s="51"/>
      <c r="E60" s="8"/>
      <c r="F60" s="22"/>
      <c r="G60" s="27"/>
      <c r="H60" s="27"/>
      <c r="I60" s="62"/>
    </row>
    <row r="61" spans="1:9" ht="15">
      <c r="A61" s="13"/>
      <c r="B61" s="31"/>
      <c r="C61" s="55" t="s">
        <v>19</v>
      </c>
      <c r="D61" s="51"/>
      <c r="E61" s="8"/>
      <c r="F61" s="22"/>
      <c r="G61" s="27"/>
      <c r="H61" s="27"/>
      <c r="I61" s="62"/>
    </row>
    <row r="62" spans="2:9" ht="15">
      <c r="B62" s="10"/>
      <c r="C62" s="54" t="s">
        <v>134</v>
      </c>
      <c r="D62" s="51"/>
      <c r="E62" s="8"/>
      <c r="F62" s="22"/>
      <c r="G62" s="27">
        <v>566.67</v>
      </c>
      <c r="H62" s="27">
        <v>0.5</v>
      </c>
      <c r="I62" s="62"/>
    </row>
    <row r="63" spans="3:9" ht="15">
      <c r="C63" s="57" t="s">
        <v>107</v>
      </c>
      <c r="D63" s="51"/>
      <c r="E63" s="8"/>
      <c r="F63" s="22"/>
      <c r="G63" s="28">
        <v>566.67</v>
      </c>
      <c r="H63" s="28">
        <v>0.5</v>
      </c>
      <c r="I63" s="62"/>
    </row>
    <row r="64" spans="3:9" ht="15">
      <c r="C64" s="54"/>
      <c r="D64" s="51"/>
      <c r="E64" s="8"/>
      <c r="F64" s="22"/>
      <c r="G64" s="27"/>
      <c r="H64" s="27"/>
      <c r="I64" s="62"/>
    </row>
    <row r="65" spans="3:9" ht="15.75" thickBot="1">
      <c r="C65" s="60" t="s">
        <v>135</v>
      </c>
      <c r="D65" s="52"/>
      <c r="E65" s="6"/>
      <c r="F65" s="23"/>
      <c r="G65" s="29">
        <v>114539.53</v>
      </c>
      <c r="H65" s="29">
        <f>_xlfn.SUMIFS(H:H,C:C,"Total")</f>
        <v>99.99999999999999</v>
      </c>
      <c r="I65" s="63"/>
    </row>
    <row r="67" ht="15.75" thickBot="1"/>
    <row r="68" spans="3:9" ht="15">
      <c r="C68" s="80" t="s">
        <v>235</v>
      </c>
      <c r="D68" s="142"/>
      <c r="E68" s="143"/>
      <c r="F68" s="144"/>
      <c r="G68" s="145"/>
      <c r="H68" s="145"/>
      <c r="I68" s="70"/>
    </row>
    <row r="69" spans="3:9" ht="15.75">
      <c r="C69" s="83" t="s">
        <v>236</v>
      </c>
      <c r="D69" s="84"/>
      <c r="E69" s="85"/>
      <c r="F69" s="85"/>
      <c r="G69" s="84"/>
      <c r="H69" s="146"/>
      <c r="I69" s="71"/>
    </row>
    <row r="70" spans="3:9" ht="40.5">
      <c r="C70" s="203" t="s">
        <v>237</v>
      </c>
      <c r="D70" s="204" t="s">
        <v>238</v>
      </c>
      <c r="E70" s="86" t="s">
        <v>239</v>
      </c>
      <c r="F70" s="86" t="s">
        <v>239</v>
      </c>
      <c r="G70" s="86" t="s">
        <v>240</v>
      </c>
      <c r="H70" s="146"/>
      <c r="I70" s="71"/>
    </row>
    <row r="71" spans="3:9" ht="15.75">
      <c r="C71" s="203"/>
      <c r="D71" s="204"/>
      <c r="E71" s="86" t="s">
        <v>241</v>
      </c>
      <c r="F71" s="86" t="s">
        <v>242</v>
      </c>
      <c r="G71" s="86" t="s">
        <v>241</v>
      </c>
      <c r="H71" s="146"/>
      <c r="I71" s="71"/>
    </row>
    <row r="72" spans="3:9" ht="15.75">
      <c r="C72" s="87" t="s">
        <v>2</v>
      </c>
      <c r="D72" s="88" t="s">
        <v>2</v>
      </c>
      <c r="E72" s="88" t="s">
        <v>2</v>
      </c>
      <c r="F72" s="88" t="s">
        <v>2</v>
      </c>
      <c r="G72" s="88" t="s">
        <v>2</v>
      </c>
      <c r="H72" s="146"/>
      <c r="I72" s="71"/>
    </row>
    <row r="73" spans="3:9" ht="15.75">
      <c r="C73" s="89" t="s">
        <v>243</v>
      </c>
      <c r="D73" s="90"/>
      <c r="E73" s="90"/>
      <c r="F73" s="90"/>
      <c r="G73" s="90"/>
      <c r="H73" s="146"/>
      <c r="I73" s="71"/>
    </row>
    <row r="74" spans="3:9" ht="15.75">
      <c r="C74" s="91"/>
      <c r="D74" s="147"/>
      <c r="E74" s="147"/>
      <c r="F74" s="147"/>
      <c r="G74" s="147"/>
      <c r="H74" s="146"/>
      <c r="I74" s="71"/>
    </row>
    <row r="75" spans="3:9" ht="15.75">
      <c r="C75" s="91" t="s">
        <v>271</v>
      </c>
      <c r="D75" s="147"/>
      <c r="E75" s="147"/>
      <c r="F75" s="147"/>
      <c r="G75" s="147"/>
      <c r="H75" s="146"/>
      <c r="I75" s="71"/>
    </row>
    <row r="76" spans="3:9" ht="15.75">
      <c r="C76" s="148" t="s">
        <v>272</v>
      </c>
      <c r="D76" s="93" t="s">
        <v>304</v>
      </c>
      <c r="E76" s="93" t="s">
        <v>305</v>
      </c>
      <c r="F76" s="147"/>
      <c r="G76" s="147"/>
      <c r="H76" s="146"/>
      <c r="I76" s="71"/>
    </row>
    <row r="77" spans="3:9" ht="15.75">
      <c r="C77" s="148" t="s">
        <v>247</v>
      </c>
      <c r="D77" s="149"/>
      <c r="E77" s="149"/>
      <c r="F77" s="147"/>
      <c r="G77" s="147"/>
      <c r="H77" s="146"/>
      <c r="I77" s="71"/>
    </row>
    <row r="78" spans="3:9" ht="15.75">
      <c r="C78" s="148" t="s">
        <v>273</v>
      </c>
      <c r="D78" s="150">
        <v>1141.8475</v>
      </c>
      <c r="E78" s="150">
        <v>1144.5524</v>
      </c>
      <c r="F78" s="147"/>
      <c r="G78" s="147"/>
      <c r="H78" s="146"/>
      <c r="I78" s="71"/>
    </row>
    <row r="79" spans="3:9" ht="15.75">
      <c r="C79" s="148" t="s">
        <v>274</v>
      </c>
      <c r="D79" s="150">
        <v>1000.5404</v>
      </c>
      <c r="E79" s="150">
        <v>1000.5404</v>
      </c>
      <c r="F79" s="147"/>
      <c r="G79" s="147"/>
      <c r="H79" s="151"/>
      <c r="I79" s="71"/>
    </row>
    <row r="80" spans="3:9" ht="15.75">
      <c r="C80" s="148" t="s">
        <v>275</v>
      </c>
      <c r="D80" s="150">
        <v>1001</v>
      </c>
      <c r="E80" s="150">
        <v>1001.3428</v>
      </c>
      <c r="F80" s="147"/>
      <c r="G80" s="147"/>
      <c r="H80" s="151"/>
      <c r="I80" s="71"/>
    </row>
    <row r="81" spans="3:9" ht="15.75">
      <c r="C81" s="148" t="s">
        <v>276</v>
      </c>
      <c r="D81" s="150">
        <v>1003</v>
      </c>
      <c r="E81" s="150">
        <v>1003.3435</v>
      </c>
      <c r="F81" s="147"/>
      <c r="G81" s="147"/>
      <c r="H81" s="151"/>
      <c r="I81" s="71"/>
    </row>
    <row r="82" spans="3:9" ht="15.75">
      <c r="C82" s="148" t="s">
        <v>248</v>
      </c>
      <c r="D82" s="150"/>
      <c r="E82" s="150"/>
      <c r="F82" s="147"/>
      <c r="G82" s="147"/>
      <c r="H82" s="146"/>
      <c r="I82" s="71"/>
    </row>
    <row r="83" spans="3:9" ht="15.75">
      <c r="C83" s="148" t="s">
        <v>277</v>
      </c>
      <c r="D83" s="150">
        <v>1138.7977</v>
      </c>
      <c r="E83" s="150">
        <v>1141.4024</v>
      </c>
      <c r="F83" s="147"/>
      <c r="G83" s="147"/>
      <c r="H83" s="146"/>
      <c r="I83" s="71"/>
    </row>
    <row r="84" spans="3:9" ht="15.75">
      <c r="C84" s="148" t="s">
        <v>278</v>
      </c>
      <c r="D84" s="150">
        <v>1000.5404</v>
      </c>
      <c r="E84" s="150">
        <v>1000.5404</v>
      </c>
      <c r="F84" s="147"/>
      <c r="G84" s="147"/>
      <c r="H84" s="152"/>
      <c r="I84" s="71"/>
    </row>
    <row r="85" spans="3:9" ht="15.75">
      <c r="C85" s="148" t="s">
        <v>279</v>
      </c>
      <c r="D85" s="150">
        <v>1001</v>
      </c>
      <c r="E85" s="150">
        <v>1001.3348</v>
      </c>
      <c r="F85" s="147"/>
      <c r="G85" s="147"/>
      <c r="H85" s="151"/>
      <c r="I85" s="71"/>
    </row>
    <row r="86" spans="3:9" ht="15.75">
      <c r="C86" s="148" t="s">
        <v>280</v>
      </c>
      <c r="D86" s="150">
        <v>1003</v>
      </c>
      <c r="E86" s="150">
        <v>1003.3348</v>
      </c>
      <c r="F86" s="147"/>
      <c r="G86" s="147"/>
      <c r="H86" s="151"/>
      <c r="I86" s="71"/>
    </row>
    <row r="87" spans="3:9" ht="15.75">
      <c r="C87" s="153"/>
      <c r="D87" s="147"/>
      <c r="E87" s="147"/>
      <c r="F87" s="147"/>
      <c r="G87" s="147"/>
      <c r="H87" s="146"/>
      <c r="I87" s="71"/>
    </row>
    <row r="88" spans="3:9" ht="15.75">
      <c r="C88" s="91" t="s">
        <v>317</v>
      </c>
      <c r="D88" s="95"/>
      <c r="E88" s="95"/>
      <c r="F88" s="95"/>
      <c r="G88" s="147"/>
      <c r="H88" s="146"/>
      <c r="I88" s="71"/>
    </row>
    <row r="89" spans="3:9" ht="15.75">
      <c r="C89" s="91"/>
      <c r="D89" s="95"/>
      <c r="E89" s="95"/>
      <c r="F89" s="95"/>
      <c r="G89" s="147"/>
      <c r="H89" s="146"/>
      <c r="I89" s="71"/>
    </row>
    <row r="90" spans="3:9" ht="31.5">
      <c r="C90" s="154" t="s">
        <v>281</v>
      </c>
      <c r="D90" s="155" t="s">
        <v>282</v>
      </c>
      <c r="E90" s="155" t="s">
        <v>283</v>
      </c>
      <c r="F90" s="155" t="s">
        <v>284</v>
      </c>
      <c r="G90" s="73"/>
      <c r="H90" s="73"/>
      <c r="I90" s="71"/>
    </row>
    <row r="91" spans="3:9" ht="15.75">
      <c r="C91" s="156" t="s">
        <v>318</v>
      </c>
      <c r="D91" s="157" t="s">
        <v>285</v>
      </c>
      <c r="E91" s="35">
        <v>2.3782348900000003</v>
      </c>
      <c r="F91" s="35">
        <v>2.3782348900000003</v>
      </c>
      <c r="G91" s="73"/>
      <c r="H91" s="158"/>
      <c r="I91" s="71"/>
    </row>
    <row r="92" spans="3:9" ht="15.75">
      <c r="C92" s="159"/>
      <c r="D92" s="95"/>
      <c r="E92" s="95"/>
      <c r="F92" s="95"/>
      <c r="G92" s="73"/>
      <c r="H92" s="74"/>
      <c r="I92" s="71"/>
    </row>
    <row r="93" spans="3:9" ht="31.5">
      <c r="C93" s="160" t="s">
        <v>281</v>
      </c>
      <c r="D93" s="155" t="s">
        <v>286</v>
      </c>
      <c r="E93" s="155" t="s">
        <v>283</v>
      </c>
      <c r="F93" s="155" t="s">
        <v>287</v>
      </c>
      <c r="G93" s="73"/>
      <c r="H93" s="74"/>
      <c r="I93" s="71"/>
    </row>
    <row r="94" spans="3:9" ht="15.75">
      <c r="C94" s="156" t="s">
        <v>318</v>
      </c>
      <c r="D94" s="157" t="s">
        <v>288</v>
      </c>
      <c r="E94" s="35">
        <v>2.2958994399999995</v>
      </c>
      <c r="F94" s="35">
        <v>2.2958994399999995</v>
      </c>
      <c r="G94" s="73"/>
      <c r="H94" s="74"/>
      <c r="I94" s="71"/>
    </row>
    <row r="95" spans="3:9" ht="15.75">
      <c r="C95" s="190"/>
      <c r="D95" s="95"/>
      <c r="E95" s="33"/>
      <c r="F95" s="33"/>
      <c r="G95" s="73"/>
      <c r="H95" s="74"/>
      <c r="I95" s="71"/>
    </row>
    <row r="96" spans="3:9" ht="31.5">
      <c r="C96" s="160" t="s">
        <v>281</v>
      </c>
      <c r="D96" s="155" t="s">
        <v>340</v>
      </c>
      <c r="E96" s="155" t="s">
        <v>283</v>
      </c>
      <c r="F96" s="155" t="s">
        <v>287</v>
      </c>
      <c r="G96" s="73"/>
      <c r="H96" s="74"/>
      <c r="I96" s="71"/>
    </row>
    <row r="97" spans="3:9" ht="15.75">
      <c r="C97" s="161">
        <v>44166</v>
      </c>
      <c r="D97" s="155" t="s">
        <v>320</v>
      </c>
      <c r="E97" s="35">
        <v>3.02069408</v>
      </c>
      <c r="F97" s="35">
        <v>3.02069408</v>
      </c>
      <c r="G97" s="73"/>
      <c r="H97" s="74"/>
      <c r="I97" s="71"/>
    </row>
    <row r="98" spans="3:9" ht="15.75">
      <c r="C98" s="161">
        <v>44193</v>
      </c>
      <c r="D98" s="155" t="s">
        <v>320</v>
      </c>
      <c r="E98" s="162">
        <v>2.03174156</v>
      </c>
      <c r="F98" s="162">
        <v>2.03174156</v>
      </c>
      <c r="G98" s="73"/>
      <c r="H98" s="74"/>
      <c r="I98" s="71"/>
    </row>
    <row r="99" spans="3:9" ht="15.75">
      <c r="C99" s="188"/>
      <c r="D99" s="189"/>
      <c r="E99" s="33"/>
      <c r="F99" s="33"/>
      <c r="G99" s="73"/>
      <c r="H99" s="74"/>
      <c r="I99" s="71"/>
    </row>
    <row r="100" spans="3:9" ht="31.5">
      <c r="C100" s="160" t="s">
        <v>281</v>
      </c>
      <c r="D100" s="155" t="s">
        <v>341</v>
      </c>
      <c r="E100" s="155" t="s">
        <v>283</v>
      </c>
      <c r="F100" s="155" t="s">
        <v>287</v>
      </c>
      <c r="G100" s="73"/>
      <c r="H100" s="74"/>
      <c r="I100" s="71"/>
    </row>
    <row r="101" spans="3:9" ht="15.75">
      <c r="C101" s="161">
        <v>44166</v>
      </c>
      <c r="D101" s="155" t="s">
        <v>319</v>
      </c>
      <c r="E101" s="35">
        <v>2.92022267</v>
      </c>
      <c r="F101" s="35">
        <v>2.92022267</v>
      </c>
      <c r="G101" s="73"/>
      <c r="H101" s="74"/>
      <c r="I101" s="71"/>
    </row>
    <row r="102" spans="3:9" ht="15.75">
      <c r="C102" s="161">
        <v>44193</v>
      </c>
      <c r="D102" s="155" t="s">
        <v>319</v>
      </c>
      <c r="E102" s="162">
        <v>1.95796191</v>
      </c>
      <c r="F102" s="162">
        <v>1.95796191</v>
      </c>
      <c r="G102" s="73"/>
      <c r="H102" s="74"/>
      <c r="I102" s="71"/>
    </row>
    <row r="103" spans="3:9" ht="15.75">
      <c r="C103" s="190"/>
      <c r="D103" s="95"/>
      <c r="E103" s="33"/>
      <c r="F103" s="33"/>
      <c r="G103" s="73"/>
      <c r="H103" s="74"/>
      <c r="I103" s="71"/>
    </row>
    <row r="104" spans="3:9" ht="31.5">
      <c r="C104" s="160" t="s">
        <v>281</v>
      </c>
      <c r="D104" s="155" t="s">
        <v>289</v>
      </c>
      <c r="E104" s="155" t="s">
        <v>283</v>
      </c>
      <c r="F104" s="155" t="s">
        <v>287</v>
      </c>
      <c r="G104" s="73"/>
      <c r="H104" s="74"/>
      <c r="I104" s="71"/>
    </row>
    <row r="105" spans="3:9" ht="15.75">
      <c r="C105" s="161">
        <v>44166</v>
      </c>
      <c r="D105" s="157" t="s">
        <v>290</v>
      </c>
      <c r="E105" s="35">
        <v>0.61563202</v>
      </c>
      <c r="F105" s="35">
        <v>0.61563202</v>
      </c>
      <c r="G105" s="73"/>
      <c r="H105" s="74"/>
      <c r="I105" s="71"/>
    </row>
    <row r="106" spans="3:9" ht="15.75">
      <c r="C106" s="161">
        <v>44172</v>
      </c>
      <c r="D106" s="157" t="s">
        <v>290</v>
      </c>
      <c r="E106" s="35">
        <v>0.41342794</v>
      </c>
      <c r="F106" s="35">
        <v>0.41342794</v>
      </c>
      <c r="G106" s="73"/>
      <c r="H106" s="74"/>
      <c r="I106" s="71"/>
    </row>
    <row r="107" spans="3:9" ht="15.75">
      <c r="C107" s="161">
        <v>44179</v>
      </c>
      <c r="D107" s="157" t="s">
        <v>290</v>
      </c>
      <c r="E107" s="35">
        <v>0.46749582</v>
      </c>
      <c r="F107" s="35">
        <v>0.46749582</v>
      </c>
      <c r="G107" s="73"/>
      <c r="H107" s="74"/>
      <c r="I107" s="71"/>
    </row>
    <row r="108" spans="3:9" ht="15.75">
      <c r="C108" s="161">
        <v>44186</v>
      </c>
      <c r="D108" s="157" t="s">
        <v>290</v>
      </c>
      <c r="E108" s="35">
        <v>0.53785825</v>
      </c>
      <c r="F108" s="35">
        <v>0.53785825</v>
      </c>
      <c r="G108" s="73"/>
      <c r="H108" s="74"/>
      <c r="I108" s="71"/>
    </row>
    <row r="109" spans="3:9" ht="15.75">
      <c r="C109" s="161">
        <v>44193</v>
      </c>
      <c r="D109" s="157" t="s">
        <v>290</v>
      </c>
      <c r="E109" s="35">
        <v>0.60778359</v>
      </c>
      <c r="F109" s="35">
        <v>0.60778359</v>
      </c>
      <c r="G109" s="73"/>
      <c r="H109" s="74"/>
      <c r="I109" s="71"/>
    </row>
    <row r="110" spans="3:9" ht="15.75">
      <c r="C110" s="159"/>
      <c r="D110" s="95"/>
      <c r="E110" s="95"/>
      <c r="F110" s="95"/>
      <c r="G110" s="73"/>
      <c r="H110" s="74"/>
      <c r="I110" s="71"/>
    </row>
    <row r="111" spans="3:9" ht="31.5">
      <c r="C111" s="160" t="s">
        <v>281</v>
      </c>
      <c r="D111" s="155" t="s">
        <v>291</v>
      </c>
      <c r="E111" s="155" t="s">
        <v>283</v>
      </c>
      <c r="F111" s="155" t="s">
        <v>287</v>
      </c>
      <c r="G111" s="73"/>
      <c r="H111" s="74"/>
      <c r="I111" s="71"/>
    </row>
    <row r="112" spans="3:9" ht="15.75">
      <c r="C112" s="161">
        <v>44166</v>
      </c>
      <c r="D112" s="155" t="s">
        <v>292</v>
      </c>
      <c r="E112" s="35">
        <v>0.59349451</v>
      </c>
      <c r="F112" s="35">
        <v>0.59349451</v>
      </c>
      <c r="G112" s="73"/>
      <c r="H112" s="74"/>
      <c r="I112" s="71"/>
    </row>
    <row r="113" spans="3:9" ht="15.75">
      <c r="C113" s="161">
        <v>44172</v>
      </c>
      <c r="D113" s="155" t="s">
        <v>292</v>
      </c>
      <c r="E113" s="162">
        <v>0.39670487</v>
      </c>
      <c r="F113" s="162">
        <v>0.39670487</v>
      </c>
      <c r="G113" s="73"/>
      <c r="H113" s="74"/>
      <c r="I113" s="71"/>
    </row>
    <row r="114" spans="3:9" ht="15.75">
      <c r="C114" s="161">
        <v>44179</v>
      </c>
      <c r="D114" s="155" t="s">
        <v>292</v>
      </c>
      <c r="E114" s="35">
        <v>0.44844013</v>
      </c>
      <c r="F114" s="35">
        <v>0.44844013</v>
      </c>
      <c r="G114" s="73"/>
      <c r="H114" s="74"/>
      <c r="I114" s="71"/>
    </row>
    <row r="115" spans="3:9" ht="15.75">
      <c r="C115" s="161">
        <v>44186</v>
      </c>
      <c r="D115" s="155" t="s">
        <v>292</v>
      </c>
      <c r="E115" s="35">
        <v>0.51878229</v>
      </c>
      <c r="F115" s="35">
        <v>0.51878229</v>
      </c>
      <c r="G115" s="73"/>
      <c r="H115" s="74"/>
      <c r="I115" s="71"/>
    </row>
    <row r="116" spans="3:9" ht="15.75">
      <c r="C116" s="161">
        <v>44193</v>
      </c>
      <c r="D116" s="155" t="s">
        <v>292</v>
      </c>
      <c r="E116" s="35">
        <v>0.58896246</v>
      </c>
      <c r="F116" s="35">
        <v>0.58896246</v>
      </c>
      <c r="G116" s="163"/>
      <c r="H116" s="74"/>
      <c r="I116" s="71"/>
    </row>
    <row r="117" spans="3:9" ht="15.75">
      <c r="C117" s="188"/>
      <c r="D117" s="189"/>
      <c r="E117" s="33"/>
      <c r="F117" s="33"/>
      <c r="G117" s="163"/>
      <c r="H117" s="74"/>
      <c r="I117" s="71"/>
    </row>
    <row r="118" spans="3:9" ht="15.75">
      <c r="C118" s="91" t="s">
        <v>293</v>
      </c>
      <c r="D118" s="95"/>
      <c r="E118" s="95"/>
      <c r="F118" s="95"/>
      <c r="G118" s="147"/>
      <c r="H118" s="146"/>
      <c r="I118" s="71"/>
    </row>
    <row r="119" spans="3:9" ht="15.75">
      <c r="C119" s="91" t="s">
        <v>294</v>
      </c>
      <c r="D119" s="95"/>
      <c r="E119" s="95"/>
      <c r="F119" s="95"/>
      <c r="G119" s="147"/>
      <c r="H119" s="146"/>
      <c r="I119" s="71"/>
    </row>
    <row r="120" spans="3:9" ht="15.75">
      <c r="C120" s="91"/>
      <c r="D120" s="95"/>
      <c r="E120" s="95"/>
      <c r="F120" s="95"/>
      <c r="G120" s="147"/>
      <c r="H120" s="146"/>
      <c r="I120" s="71"/>
    </row>
    <row r="121" spans="3:9" ht="15.75">
      <c r="C121" s="91" t="s">
        <v>332</v>
      </c>
      <c r="D121" s="95"/>
      <c r="E121" s="95"/>
      <c r="F121" s="95"/>
      <c r="G121" s="147"/>
      <c r="H121" s="146"/>
      <c r="I121" s="71"/>
    </row>
    <row r="122" spans="3:9" ht="15.75">
      <c r="C122" s="91"/>
      <c r="D122" s="95"/>
      <c r="E122" s="95"/>
      <c r="F122" s="95"/>
      <c r="G122" s="147"/>
      <c r="H122" s="146"/>
      <c r="I122" s="71"/>
    </row>
    <row r="123" spans="3:9" ht="15.75">
      <c r="C123" s="91" t="s">
        <v>331</v>
      </c>
      <c r="D123" s="95"/>
      <c r="E123" s="95"/>
      <c r="F123" s="95"/>
      <c r="G123" s="147"/>
      <c r="H123" s="146"/>
      <c r="I123" s="71"/>
    </row>
    <row r="124" spans="3:9" ht="15.75">
      <c r="C124" s="98" t="s">
        <v>249</v>
      </c>
      <c r="D124" s="95"/>
      <c r="E124" s="95"/>
      <c r="F124" s="95"/>
      <c r="G124" s="147"/>
      <c r="H124" s="146"/>
      <c r="I124" s="71"/>
    </row>
    <row r="125" spans="3:9" ht="15.75">
      <c r="C125" s="98"/>
      <c r="D125" s="95"/>
      <c r="E125" s="95"/>
      <c r="F125" s="95"/>
      <c r="G125" s="147"/>
      <c r="H125" s="146"/>
      <c r="I125" s="71"/>
    </row>
    <row r="126" spans="3:9" ht="15.75">
      <c r="C126" s="91" t="s">
        <v>330</v>
      </c>
      <c r="D126" s="95"/>
      <c r="E126" s="95"/>
      <c r="F126" s="95"/>
      <c r="G126" s="147"/>
      <c r="H126" s="146"/>
      <c r="I126" s="71"/>
    </row>
    <row r="127" spans="3:9" ht="15.75">
      <c r="C127" s="91"/>
      <c r="D127" s="95"/>
      <c r="E127" s="95"/>
      <c r="F127" s="95"/>
      <c r="G127" s="147"/>
      <c r="H127" s="146"/>
      <c r="I127" s="71"/>
    </row>
    <row r="128" spans="3:9" ht="15.75">
      <c r="C128" s="91" t="s">
        <v>328</v>
      </c>
      <c r="D128" s="95"/>
      <c r="E128" s="95"/>
      <c r="F128" s="95"/>
      <c r="G128" s="147"/>
      <c r="H128" s="146"/>
      <c r="I128" s="71"/>
    </row>
    <row r="129" spans="3:9" ht="15.75">
      <c r="C129" s="99"/>
      <c r="D129" s="95"/>
      <c r="E129" s="95"/>
      <c r="F129" s="95"/>
      <c r="G129" s="147"/>
      <c r="H129" s="146"/>
      <c r="I129" s="71"/>
    </row>
    <row r="130" spans="3:9" ht="15.75">
      <c r="C130" s="91" t="s">
        <v>327</v>
      </c>
      <c r="D130" s="95"/>
      <c r="E130" s="164"/>
      <c r="F130" s="95"/>
      <c r="G130" s="147"/>
      <c r="H130" s="146"/>
      <c r="I130" s="71"/>
    </row>
    <row r="131" spans="3:9" ht="15.75">
      <c r="C131" s="91"/>
      <c r="D131" s="95"/>
      <c r="E131" s="95"/>
      <c r="F131" s="95"/>
      <c r="G131" s="147"/>
      <c r="H131" s="146"/>
      <c r="I131" s="71"/>
    </row>
    <row r="132" spans="3:9" ht="15.75">
      <c r="C132" s="91" t="s">
        <v>329</v>
      </c>
      <c r="D132" s="95"/>
      <c r="E132" s="95"/>
      <c r="F132" s="95"/>
      <c r="G132" s="147"/>
      <c r="H132" s="146"/>
      <c r="I132" s="71"/>
    </row>
    <row r="133" spans="3:9" ht="15.75">
      <c r="C133" s="91"/>
      <c r="D133" s="95"/>
      <c r="E133" s="95"/>
      <c r="F133" s="95"/>
      <c r="G133" s="147"/>
      <c r="H133" s="146"/>
      <c r="I133" s="71"/>
    </row>
    <row r="134" spans="3:9" ht="15.75">
      <c r="C134" s="91" t="s">
        <v>295</v>
      </c>
      <c r="D134" s="95"/>
      <c r="E134" s="95"/>
      <c r="F134" s="95"/>
      <c r="G134" s="147"/>
      <c r="H134" s="146"/>
      <c r="I134" s="71"/>
    </row>
    <row r="135" spans="3:9" ht="15.75">
      <c r="C135" s="165" t="s">
        <v>296</v>
      </c>
      <c r="D135" s="166"/>
      <c r="E135" s="166"/>
      <c r="F135" s="166"/>
      <c r="G135" s="167">
        <v>0.6524</v>
      </c>
      <c r="H135" s="146"/>
      <c r="I135" s="71"/>
    </row>
    <row r="136" spans="3:9" ht="15.75">
      <c r="C136" s="165" t="s">
        <v>297</v>
      </c>
      <c r="D136" s="166"/>
      <c r="E136" s="166"/>
      <c r="F136" s="166"/>
      <c r="G136" s="167">
        <v>0.1975</v>
      </c>
      <c r="H136" s="146"/>
      <c r="I136" s="71"/>
    </row>
    <row r="137" spans="3:9" ht="15.75">
      <c r="C137" s="165" t="s">
        <v>298</v>
      </c>
      <c r="D137" s="166"/>
      <c r="E137" s="166"/>
      <c r="F137" s="166"/>
      <c r="G137" s="167">
        <v>0</v>
      </c>
      <c r="H137" s="146"/>
      <c r="I137" s="71"/>
    </row>
    <row r="138" spans="3:9" ht="15.75">
      <c r="C138" s="168" t="s">
        <v>299</v>
      </c>
      <c r="D138" s="169"/>
      <c r="E138" s="169"/>
      <c r="F138" s="169"/>
      <c r="G138" s="167">
        <v>0.1501</v>
      </c>
      <c r="H138" s="146"/>
      <c r="I138" s="71"/>
    </row>
    <row r="139" spans="3:9" ht="15.75">
      <c r="C139" s="91"/>
      <c r="D139" s="95"/>
      <c r="E139" s="95"/>
      <c r="F139" s="95"/>
      <c r="G139" s="147"/>
      <c r="H139" s="146"/>
      <c r="I139" s="71"/>
    </row>
    <row r="140" spans="3:9" ht="15.75">
      <c r="C140" s="91" t="s">
        <v>300</v>
      </c>
      <c r="D140" s="95"/>
      <c r="E140" s="95"/>
      <c r="F140" s="95"/>
      <c r="G140" s="147"/>
      <c r="H140" s="146"/>
      <c r="I140" s="71"/>
    </row>
    <row r="141" spans="3:9" ht="15.75">
      <c r="C141" s="165" t="s">
        <v>301</v>
      </c>
      <c r="D141" s="170"/>
      <c r="E141" s="170"/>
      <c r="F141" s="170"/>
      <c r="G141" s="167">
        <v>0.8499</v>
      </c>
      <c r="H141" s="146"/>
      <c r="I141" s="71"/>
    </row>
    <row r="142" spans="3:9" ht="15.75">
      <c r="C142" s="165" t="s">
        <v>299</v>
      </c>
      <c r="D142" s="171"/>
      <c r="E142" s="171"/>
      <c r="F142" s="171"/>
      <c r="G142" s="167">
        <v>0.1501</v>
      </c>
      <c r="H142" s="146"/>
      <c r="I142" s="71"/>
    </row>
    <row r="143" spans="3:9" ht="15.75">
      <c r="C143" s="91"/>
      <c r="D143" s="172"/>
      <c r="E143" s="172"/>
      <c r="F143" s="172"/>
      <c r="G143" s="173"/>
      <c r="H143" s="146"/>
      <c r="I143" s="71"/>
    </row>
    <row r="144" spans="3:9" ht="15.75">
      <c r="C144" s="91" t="s">
        <v>302</v>
      </c>
      <c r="D144" s="172"/>
      <c r="E144" s="172"/>
      <c r="F144" s="172"/>
      <c r="G144" s="174"/>
      <c r="H144" s="146"/>
      <c r="I144" s="71"/>
    </row>
    <row r="145" spans="3:9" ht="15.75" thickBot="1">
      <c r="C145" s="175"/>
      <c r="D145" s="176"/>
      <c r="E145" s="176"/>
      <c r="F145" s="177"/>
      <c r="G145" s="178"/>
      <c r="H145" s="177"/>
      <c r="I145" s="79"/>
    </row>
  </sheetData>
  <sheetProtection/>
  <mergeCells count="2">
    <mergeCell ref="C70:C71"/>
    <mergeCell ref="D70:D71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BA114"/>
  <sheetViews>
    <sheetView showGridLines="0" zoomScale="90" zoomScaleNormal="90" zoomScalePageLayoutView="0" workbookViewId="0" topLeftCell="A1">
      <pane ySplit="6" topLeftCell="A67" activePane="bottomLeft" state="frozen"/>
      <selection pane="topLeft" activeCell="A1" sqref="A1"/>
      <selection pane="bottomLeft" activeCell="A69" sqref="A69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7109375" style="2" customWidth="1"/>
    <col min="6" max="6" width="19.57421875" style="19" customWidth="1"/>
    <col min="7" max="8" width="19.57421875" style="16" customWidth="1"/>
    <col min="9" max="9" width="19.57421875" style="3" customWidth="1"/>
    <col min="10" max="11" width="11.7109375" style="3" bestFit="1" customWidth="1"/>
    <col min="12" max="12" width="7.421875" style="2" bestFit="1" customWidth="1"/>
    <col min="13" max="13" width="6.7109375" style="2" bestFit="1" customWidth="1"/>
    <col min="14" max="14" width="9.8515625" style="2" bestFit="1" customWidth="1"/>
    <col min="15" max="15" width="21.140625" style="2" bestFit="1" customWidth="1"/>
    <col min="16" max="16" width="16.421875" style="2" bestFit="1" customWidth="1"/>
    <col min="17" max="17" width="7.28125" style="2" bestFit="1" customWidth="1"/>
    <col min="18" max="18" width="9.28125" style="2" bestFit="1" customWidth="1"/>
    <col min="19" max="19" width="17.851562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1875" style="2" bestFit="1" customWidth="1"/>
    <col min="24" max="24" width="19.7109375" style="2" bestFit="1" customWidth="1"/>
    <col min="25" max="25" width="14.00390625" style="2" bestFit="1" customWidth="1"/>
    <col min="26" max="26" width="13.140625" style="2" bestFit="1" customWidth="1"/>
    <col min="27" max="27" width="9.28125" style="2" bestFit="1" customWidth="1"/>
    <col min="28" max="28" width="13.140625" style="2" bestFit="1" customWidth="1"/>
    <col min="29" max="29" width="7.421875" style="2" bestFit="1" customWidth="1"/>
    <col min="30" max="30" width="19.421875" style="2" bestFit="1" customWidth="1"/>
    <col min="31" max="31" width="20.8515625" style="2" bestFit="1" customWidth="1"/>
    <col min="32" max="32" width="19.00390625" style="2" bestFit="1" customWidth="1"/>
    <col min="33" max="33" width="25.8515625" style="2" bestFit="1" customWidth="1"/>
    <col min="34" max="34" width="14.57421875" style="3" bestFit="1" customWidth="1"/>
    <col min="35" max="35" width="14.421875" style="2" bestFit="1" customWidth="1"/>
    <col min="36" max="36" width="27.28125" style="2" bestFit="1" customWidth="1"/>
    <col min="37" max="37" width="11.57421875" style="2" bestFit="1" customWidth="1"/>
    <col min="38" max="38" width="6.28125" style="2" bestFit="1" customWidth="1"/>
    <col min="39" max="39" width="7.00390625" style="2" bestFit="1" customWidth="1"/>
    <col min="40" max="40" width="23.8515625" style="2" bestFit="1" customWidth="1"/>
    <col min="41" max="41" width="12.8515625" style="2" bestFit="1" customWidth="1"/>
    <col min="42" max="42" width="11.28125" style="2" bestFit="1" customWidth="1"/>
    <col min="43" max="43" width="15.28125" style="2" bestFit="1" customWidth="1"/>
    <col min="44" max="44" width="21.140625" style="2" bestFit="1" customWidth="1"/>
    <col min="45" max="45" width="23.8515625" style="2" bestFit="1" customWidth="1"/>
    <col min="46" max="46" width="14.421875" style="2" bestFit="1" customWidth="1"/>
    <col min="47" max="47" width="11.140625" style="3" bestFit="1" customWidth="1"/>
    <col min="48" max="48" width="15.00390625" style="2" bestFit="1" customWidth="1"/>
    <col min="49" max="49" width="11.7109375" style="3" bestFit="1" customWidth="1"/>
    <col min="50" max="50" width="23.57421875" style="2" bestFit="1" customWidth="1"/>
    <col min="51" max="51" width="22.140625" style="2" bestFit="1" customWidth="1"/>
    <col min="52" max="52" width="21.00390625" style="2" bestFit="1" customWidth="1"/>
    <col min="53" max="53" width="15.7109375" style="3" bestFit="1" customWidth="1"/>
    <col min="54" max="54" width="10.421875" style="2" bestFit="1" customWidth="1"/>
    <col min="55" max="55" width="13.7109375" style="2" bestFit="1" customWidth="1"/>
    <col min="56" max="56" width="18.00390625" style="2" bestFit="1" customWidth="1"/>
    <col min="57" max="57" width="19.7109375" style="2" bestFit="1" customWidth="1"/>
    <col min="58" max="58" width="13.8515625" style="2" bestFit="1" customWidth="1"/>
    <col min="59" max="59" width="15.7109375" style="2" bestFit="1" customWidth="1"/>
    <col min="60" max="60" width="28.57421875" style="2" bestFit="1" customWidth="1"/>
    <col min="61" max="61" width="20.28125" style="2" bestFit="1" customWidth="1"/>
    <col min="62" max="62" width="16.00390625" style="2" bestFit="1" customWidth="1"/>
    <col min="63" max="63" width="13.7109375" style="2" bestFit="1" customWidth="1"/>
    <col min="64" max="64" width="28.140625" style="2" bestFit="1" customWidth="1"/>
    <col min="65" max="65" width="15.8515625" style="2" bestFit="1" customWidth="1"/>
    <col min="66" max="66" width="26.28125" style="2" bestFit="1" customWidth="1"/>
    <col min="67" max="67" width="13.140625" style="2" bestFit="1" customWidth="1"/>
    <col min="68" max="68" width="15.00390625" style="2" bestFit="1" customWidth="1"/>
    <col min="69" max="69" width="9.00390625" style="2" bestFit="1" customWidth="1"/>
    <col min="70" max="70" width="18.00390625" style="2" bestFit="1" customWidth="1"/>
    <col min="71" max="71" width="14.281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421875" style="2" bestFit="1" customWidth="1"/>
    <col min="76" max="76" width="23.8515625" style="2" bestFit="1" customWidth="1"/>
    <col min="77" max="77" width="22.8515625" style="2" bestFit="1" customWidth="1"/>
    <col min="78" max="78" width="11.7109375" style="2" bestFit="1" customWidth="1"/>
    <col min="79" max="79" width="11.8515625" style="2" bestFit="1" customWidth="1"/>
    <col min="80" max="80" width="15.140625" style="2" bestFit="1" customWidth="1"/>
    <col min="81" max="81" width="15.28125" style="2" bestFit="1" customWidth="1"/>
    <col min="82" max="82" width="19.57421875" style="2" bestFit="1" customWidth="1"/>
    <col min="83" max="83" width="21.57421875" style="2" bestFit="1" customWidth="1"/>
    <col min="84" max="84" width="18.8515625" style="2" bestFit="1" customWidth="1"/>
    <col min="85" max="85" width="8.7109375" style="2" bestFit="1" customWidth="1"/>
    <col min="86" max="86" width="8.8515625" style="2" bestFit="1" customWidth="1"/>
    <col min="87" max="87" width="13.140625" style="2" bestFit="1" customWidth="1"/>
    <col min="88" max="88" width="9.57421875" style="2" bestFit="1" customWidth="1"/>
    <col min="89" max="89" width="9.7109375" style="2" bestFit="1" customWidth="1"/>
    <col min="90" max="90" width="14.00390625" style="2" bestFit="1" customWidth="1"/>
    <col min="91" max="91" width="17.00390625" style="2" bestFit="1" customWidth="1"/>
    <col min="92" max="92" width="17.28125" style="2" bestFit="1" customWidth="1"/>
    <col min="93" max="93" width="21.57421875" style="2" bestFit="1" customWidth="1"/>
    <col min="94" max="94" width="17.7109375" style="2" bestFit="1" customWidth="1"/>
    <col min="95" max="95" width="14.57421875" style="2" bestFit="1" customWidth="1"/>
    <col min="96" max="96" width="15.7109375" style="2" bestFit="1" customWidth="1"/>
    <col min="97" max="97" width="19.140625" style="2" bestFit="1" customWidth="1"/>
    <col min="98" max="98" width="12.421875" style="2" bestFit="1" customWidth="1"/>
    <col min="99" max="100" width="14.8515625" style="2" bestFit="1" customWidth="1"/>
    <col min="101" max="101" width="14.421875" style="2" bestFit="1" customWidth="1"/>
    <col min="102" max="102" width="23.140625" style="2" bestFit="1" customWidth="1"/>
    <col min="103" max="103" width="26.00390625" style="2" bestFit="1" customWidth="1"/>
    <col min="104" max="104" width="19.421875" style="2" bestFit="1" customWidth="1"/>
    <col min="105" max="105" width="21.57421875" style="2" bestFit="1" customWidth="1"/>
    <col min="106" max="106" width="25.8515625" style="2" bestFit="1" customWidth="1"/>
    <col min="107" max="107" width="18.57421875" style="2" bestFit="1" customWidth="1"/>
    <col min="108" max="108" width="16.28125" style="2" bestFit="1" customWidth="1"/>
    <col min="109" max="109" width="15.421875" style="2" bestFit="1" customWidth="1"/>
    <col min="110" max="110" width="17.28125" style="2" bestFit="1" customWidth="1"/>
    <col min="111" max="111" width="17.421875" style="2" bestFit="1" customWidth="1"/>
    <col min="112" max="112" width="21.7109375" style="2" bestFit="1" customWidth="1"/>
    <col min="113" max="113" width="17.28125" style="2" bestFit="1" customWidth="1"/>
    <col min="114" max="114" width="17.421875" style="2" bestFit="1" customWidth="1"/>
    <col min="115" max="115" width="21.7109375" style="2" bestFit="1" customWidth="1"/>
    <col min="116" max="116" width="13.421875" style="2" bestFit="1" customWidth="1"/>
    <col min="117" max="214" width="12.00390625" style="2" customWidth="1"/>
    <col min="215" max="215" width="17.140625" style="2" customWidth="1"/>
    <col min="216" max="16384" width="13.8515625" style="2" customWidth="1"/>
  </cols>
  <sheetData>
    <row r="1" spans="1:53" ht="13.5">
      <c r="A1" s="10"/>
      <c r="C1" s="10"/>
      <c r="D1" s="10"/>
      <c r="E1" s="10"/>
      <c r="F1" s="18"/>
      <c r="G1" s="15"/>
      <c r="H1" s="15"/>
      <c r="I1" s="14"/>
      <c r="J1" s="14"/>
      <c r="K1" s="14"/>
      <c r="AH1" s="14"/>
      <c r="AU1" s="14"/>
      <c r="AW1" s="14"/>
      <c r="BA1" s="14"/>
    </row>
    <row r="2" spans="3:9" ht="19.5">
      <c r="C2" s="9" t="s">
        <v>20</v>
      </c>
      <c r="D2" s="10" t="s">
        <v>179</v>
      </c>
      <c r="I2" s="32" t="s">
        <v>196</v>
      </c>
    </row>
    <row r="3" spans="3:4" ht="16.5">
      <c r="C3" s="1" t="s">
        <v>22</v>
      </c>
      <c r="D3" s="24" t="s">
        <v>180</v>
      </c>
    </row>
    <row r="4" spans="3:4" ht="15.75">
      <c r="C4" s="1" t="s">
        <v>23</v>
      </c>
      <c r="D4" s="25">
        <v>44196</v>
      </c>
    </row>
    <row r="5" ht="13.5">
      <c r="C5" s="1"/>
    </row>
    <row r="6" spans="3:9" ht="27">
      <c r="C6" s="53" t="s">
        <v>24</v>
      </c>
      <c r="D6" s="49" t="s">
        <v>25</v>
      </c>
      <c r="E6" s="12" t="s">
        <v>26</v>
      </c>
      <c r="F6" s="20" t="s">
        <v>27</v>
      </c>
      <c r="G6" s="17" t="s">
        <v>28</v>
      </c>
      <c r="H6" s="17" t="s">
        <v>222</v>
      </c>
      <c r="I6" s="64" t="s">
        <v>223</v>
      </c>
    </row>
    <row r="7" spans="3:9" ht="13.5">
      <c r="C7" s="54"/>
      <c r="D7" s="50"/>
      <c r="E7" s="4"/>
      <c r="F7" s="21"/>
      <c r="G7" s="26"/>
      <c r="H7" s="26"/>
      <c r="I7" s="5"/>
    </row>
    <row r="8" spans="1:9" ht="13.5">
      <c r="A8" s="13"/>
      <c r="B8" s="31"/>
      <c r="C8" s="55" t="s">
        <v>0</v>
      </c>
      <c r="D8" s="51"/>
      <c r="E8" s="8"/>
      <c r="F8" s="22"/>
      <c r="G8" s="27"/>
      <c r="H8" s="27"/>
      <c r="I8" s="11"/>
    </row>
    <row r="9" spans="3:9" ht="13.5">
      <c r="C9" s="56" t="s">
        <v>1</v>
      </c>
      <c r="D9" s="51"/>
      <c r="E9" s="8"/>
      <c r="F9" s="22"/>
      <c r="G9" s="27"/>
      <c r="H9" s="27"/>
      <c r="I9" s="11"/>
    </row>
    <row r="10" spans="2:9" ht="13.5">
      <c r="B10" s="10" t="s">
        <v>31</v>
      </c>
      <c r="C10" s="54" t="s">
        <v>32</v>
      </c>
      <c r="D10" s="51" t="s">
        <v>33</v>
      </c>
      <c r="E10" s="8" t="s">
        <v>34</v>
      </c>
      <c r="F10" s="22">
        <v>380175</v>
      </c>
      <c r="G10" s="27">
        <v>794.57</v>
      </c>
      <c r="H10" s="27">
        <v>7.86</v>
      </c>
      <c r="I10" s="11"/>
    </row>
    <row r="11" spans="2:9" ht="13.5">
      <c r="B11" s="10" t="s">
        <v>39</v>
      </c>
      <c r="C11" s="54" t="s">
        <v>40</v>
      </c>
      <c r="D11" s="51" t="s">
        <v>41</v>
      </c>
      <c r="E11" s="8" t="s">
        <v>42</v>
      </c>
      <c r="F11" s="22">
        <v>19699</v>
      </c>
      <c r="G11" s="27">
        <v>606.05</v>
      </c>
      <c r="H11" s="27">
        <v>5.99</v>
      </c>
      <c r="I11" s="11"/>
    </row>
    <row r="12" spans="2:9" ht="13.5">
      <c r="B12" s="10" t="s">
        <v>35</v>
      </c>
      <c r="C12" s="54" t="s">
        <v>36</v>
      </c>
      <c r="D12" s="51" t="s">
        <v>37</v>
      </c>
      <c r="E12" s="8" t="s">
        <v>38</v>
      </c>
      <c r="F12" s="22">
        <v>37980</v>
      </c>
      <c r="G12" s="27">
        <v>576.21</v>
      </c>
      <c r="H12" s="27">
        <v>5.7</v>
      </c>
      <c r="I12" s="11"/>
    </row>
    <row r="13" spans="2:9" ht="13.5">
      <c r="B13" s="10" t="s">
        <v>43</v>
      </c>
      <c r="C13" s="54" t="s">
        <v>44</v>
      </c>
      <c r="D13" s="51" t="s">
        <v>45</v>
      </c>
      <c r="E13" s="8" t="s">
        <v>42</v>
      </c>
      <c r="F13" s="22">
        <v>227587</v>
      </c>
      <c r="G13" s="27">
        <v>518.67</v>
      </c>
      <c r="H13" s="27">
        <v>5.13</v>
      </c>
      <c r="I13" s="11"/>
    </row>
    <row r="14" spans="2:9" ht="13.5">
      <c r="B14" s="10" t="s">
        <v>49</v>
      </c>
      <c r="C14" s="54" t="s">
        <v>50</v>
      </c>
      <c r="D14" s="51" t="s">
        <v>51</v>
      </c>
      <c r="E14" s="8" t="s">
        <v>52</v>
      </c>
      <c r="F14" s="22">
        <v>16479</v>
      </c>
      <c r="G14" s="27">
        <v>512.5</v>
      </c>
      <c r="H14" s="27">
        <v>5.07</v>
      </c>
      <c r="I14" s="11"/>
    </row>
    <row r="15" spans="2:9" ht="13.5">
      <c r="B15" s="10" t="s">
        <v>181</v>
      </c>
      <c r="C15" s="54" t="s">
        <v>182</v>
      </c>
      <c r="D15" s="51" t="s">
        <v>183</v>
      </c>
      <c r="E15" s="8" t="s">
        <v>38</v>
      </c>
      <c r="F15" s="22">
        <v>132039</v>
      </c>
      <c r="G15" s="27">
        <v>510</v>
      </c>
      <c r="H15" s="27">
        <v>5.04</v>
      </c>
      <c r="I15" s="11"/>
    </row>
    <row r="16" spans="2:9" ht="13.5">
      <c r="B16" s="10" t="s">
        <v>184</v>
      </c>
      <c r="C16" s="54" t="s">
        <v>185</v>
      </c>
      <c r="D16" s="51" t="s">
        <v>186</v>
      </c>
      <c r="E16" s="8" t="s">
        <v>52</v>
      </c>
      <c r="F16" s="22">
        <v>6641</v>
      </c>
      <c r="G16" s="27">
        <v>508.01</v>
      </c>
      <c r="H16" s="27">
        <v>5.02</v>
      </c>
      <c r="I16" s="11"/>
    </row>
    <row r="17" spans="2:9" ht="13.5">
      <c r="B17" s="10" t="s">
        <v>53</v>
      </c>
      <c r="C17" s="54" t="s">
        <v>54</v>
      </c>
      <c r="D17" s="51" t="s">
        <v>55</v>
      </c>
      <c r="E17" s="8" t="s">
        <v>42</v>
      </c>
      <c r="F17" s="22">
        <v>28575</v>
      </c>
      <c r="G17" s="27">
        <v>494.55</v>
      </c>
      <c r="H17" s="27">
        <v>4.89</v>
      </c>
      <c r="I17" s="11"/>
    </row>
    <row r="18" spans="2:9" ht="13.5">
      <c r="B18" s="10" t="s">
        <v>187</v>
      </c>
      <c r="C18" s="54" t="s">
        <v>188</v>
      </c>
      <c r="D18" s="51" t="s">
        <v>189</v>
      </c>
      <c r="E18" s="8" t="s">
        <v>38</v>
      </c>
      <c r="F18" s="22">
        <v>16825</v>
      </c>
      <c r="G18" s="27">
        <v>481.66</v>
      </c>
      <c r="H18" s="27">
        <v>4.76</v>
      </c>
      <c r="I18" s="11"/>
    </row>
    <row r="19" spans="2:9" ht="13.5">
      <c r="B19" s="10" t="s">
        <v>70</v>
      </c>
      <c r="C19" s="54" t="s">
        <v>71</v>
      </c>
      <c r="D19" s="51" t="s">
        <v>72</v>
      </c>
      <c r="E19" s="8" t="s">
        <v>42</v>
      </c>
      <c r="F19" s="22">
        <v>81364</v>
      </c>
      <c r="G19" s="27">
        <v>433.75</v>
      </c>
      <c r="H19" s="27">
        <v>4.29</v>
      </c>
      <c r="I19" s="11"/>
    </row>
    <row r="20" spans="2:9" ht="13.5">
      <c r="B20" s="10" t="s">
        <v>46</v>
      </c>
      <c r="C20" s="54" t="s">
        <v>47</v>
      </c>
      <c r="D20" s="51" t="s">
        <v>48</v>
      </c>
      <c r="E20" s="8" t="s">
        <v>38</v>
      </c>
      <c r="F20" s="22">
        <v>26425</v>
      </c>
      <c r="G20" s="27">
        <v>406.93</v>
      </c>
      <c r="H20" s="27">
        <v>4.02</v>
      </c>
      <c r="I20" s="11"/>
    </row>
    <row r="21" spans="2:9" ht="13.5">
      <c r="B21" s="10" t="s">
        <v>76</v>
      </c>
      <c r="C21" s="54" t="s">
        <v>77</v>
      </c>
      <c r="D21" s="51" t="s">
        <v>78</v>
      </c>
      <c r="E21" s="8" t="s">
        <v>34</v>
      </c>
      <c r="F21" s="22">
        <v>19372</v>
      </c>
      <c r="G21" s="27">
        <v>385.6</v>
      </c>
      <c r="H21" s="27">
        <v>3.81</v>
      </c>
      <c r="I21" s="11"/>
    </row>
    <row r="22" spans="2:9" ht="13.5">
      <c r="B22" s="10" t="s">
        <v>56</v>
      </c>
      <c r="C22" s="54" t="s">
        <v>57</v>
      </c>
      <c r="D22" s="51" t="s">
        <v>58</v>
      </c>
      <c r="E22" s="8" t="s">
        <v>59</v>
      </c>
      <c r="F22" s="22">
        <v>55475</v>
      </c>
      <c r="G22" s="27">
        <v>296.82</v>
      </c>
      <c r="H22" s="27">
        <v>2.94</v>
      </c>
      <c r="I22" s="11"/>
    </row>
    <row r="23" spans="2:9" ht="13.5">
      <c r="B23" s="10" t="s">
        <v>60</v>
      </c>
      <c r="C23" s="54" t="s">
        <v>61</v>
      </c>
      <c r="D23" s="51" t="s">
        <v>62</v>
      </c>
      <c r="E23" s="8" t="s">
        <v>59</v>
      </c>
      <c r="F23" s="22">
        <v>20269</v>
      </c>
      <c r="G23" s="27">
        <v>291.12</v>
      </c>
      <c r="H23" s="27">
        <v>2.88</v>
      </c>
      <c r="I23" s="11"/>
    </row>
    <row r="24" spans="2:9" ht="13.5">
      <c r="B24" s="10" t="s">
        <v>63</v>
      </c>
      <c r="C24" s="54" t="s">
        <v>64</v>
      </c>
      <c r="D24" s="51" t="s">
        <v>65</v>
      </c>
      <c r="E24" s="8" t="s">
        <v>59</v>
      </c>
      <c r="F24" s="22">
        <v>46868</v>
      </c>
      <c r="G24" s="27">
        <v>290.79</v>
      </c>
      <c r="H24" s="27">
        <v>2.88</v>
      </c>
      <c r="I24" s="11"/>
    </row>
    <row r="25" spans="2:9" ht="13.5">
      <c r="B25" s="10" t="s">
        <v>73</v>
      </c>
      <c r="C25" s="54" t="s">
        <v>74</v>
      </c>
      <c r="D25" s="51" t="s">
        <v>75</v>
      </c>
      <c r="E25" s="8" t="s">
        <v>38</v>
      </c>
      <c r="F25" s="22">
        <v>7491</v>
      </c>
      <c r="G25" s="27">
        <v>240.65</v>
      </c>
      <c r="H25" s="27">
        <v>2.38</v>
      </c>
      <c r="I25" s="11"/>
    </row>
    <row r="26" spans="2:9" ht="13.5">
      <c r="B26" s="10" t="s">
        <v>66</v>
      </c>
      <c r="C26" s="54" t="s">
        <v>67</v>
      </c>
      <c r="D26" s="51" t="s">
        <v>68</v>
      </c>
      <c r="E26" s="8" t="s">
        <v>69</v>
      </c>
      <c r="F26" s="22">
        <v>14503</v>
      </c>
      <c r="G26" s="27">
        <v>238.76</v>
      </c>
      <c r="H26" s="27">
        <v>2.36</v>
      </c>
      <c r="I26" s="11"/>
    </row>
    <row r="27" spans="2:9" ht="13.5">
      <c r="B27" s="10" t="s">
        <v>95</v>
      </c>
      <c r="C27" s="54" t="s">
        <v>96</v>
      </c>
      <c r="D27" s="51" t="s">
        <v>97</v>
      </c>
      <c r="E27" s="8" t="s">
        <v>42</v>
      </c>
      <c r="F27" s="22">
        <v>8008</v>
      </c>
      <c r="G27" s="27">
        <v>234.55</v>
      </c>
      <c r="H27" s="27">
        <v>2.32</v>
      </c>
      <c r="I27" s="11"/>
    </row>
    <row r="28" spans="2:9" ht="13.5">
      <c r="B28" s="10" t="s">
        <v>89</v>
      </c>
      <c r="C28" s="54" t="s">
        <v>90</v>
      </c>
      <c r="D28" s="51" t="s">
        <v>91</v>
      </c>
      <c r="E28" s="8" t="s">
        <v>82</v>
      </c>
      <c r="F28" s="22">
        <v>17020</v>
      </c>
      <c r="G28" s="27">
        <v>100.82</v>
      </c>
      <c r="H28" s="27">
        <v>1</v>
      </c>
      <c r="I28" s="11"/>
    </row>
    <row r="29" spans="2:9" ht="13.5">
      <c r="B29" s="10" t="s">
        <v>79</v>
      </c>
      <c r="C29" s="54" t="s">
        <v>80</v>
      </c>
      <c r="D29" s="51" t="s">
        <v>81</v>
      </c>
      <c r="E29" s="8" t="s">
        <v>82</v>
      </c>
      <c r="F29" s="22">
        <v>20390</v>
      </c>
      <c r="G29" s="27">
        <v>97.21</v>
      </c>
      <c r="H29" s="27">
        <v>0.96</v>
      </c>
      <c r="I29" s="11"/>
    </row>
    <row r="30" spans="2:9" ht="13.5">
      <c r="B30" s="10" t="s">
        <v>86</v>
      </c>
      <c r="C30" s="54" t="s">
        <v>87</v>
      </c>
      <c r="D30" s="51" t="s">
        <v>88</v>
      </c>
      <c r="E30" s="8" t="s">
        <v>82</v>
      </c>
      <c r="F30" s="22">
        <v>1726</v>
      </c>
      <c r="G30" s="27">
        <v>89.84</v>
      </c>
      <c r="H30" s="27">
        <v>0.89</v>
      </c>
      <c r="I30" s="11"/>
    </row>
    <row r="31" spans="2:9" ht="13.5">
      <c r="B31" s="10" t="s">
        <v>92</v>
      </c>
      <c r="C31" s="54" t="s">
        <v>93</v>
      </c>
      <c r="D31" s="51" t="s">
        <v>94</v>
      </c>
      <c r="E31" s="8" t="s">
        <v>82</v>
      </c>
      <c r="F31" s="22">
        <v>4000</v>
      </c>
      <c r="G31" s="27">
        <v>87.55</v>
      </c>
      <c r="H31" s="27">
        <v>0.87</v>
      </c>
      <c r="I31" s="11"/>
    </row>
    <row r="32" spans="2:9" ht="13.5">
      <c r="B32" s="10" t="s">
        <v>83</v>
      </c>
      <c r="C32" s="54" t="s">
        <v>84</v>
      </c>
      <c r="D32" s="51" t="s">
        <v>85</v>
      </c>
      <c r="E32" s="8" t="s">
        <v>82</v>
      </c>
      <c r="F32" s="22">
        <v>8170</v>
      </c>
      <c r="G32" s="27">
        <v>79.81</v>
      </c>
      <c r="H32" s="27">
        <v>0.79</v>
      </c>
      <c r="I32" s="11"/>
    </row>
    <row r="33" spans="3:9" ht="13.5">
      <c r="C33" s="57" t="s">
        <v>107</v>
      </c>
      <c r="D33" s="51"/>
      <c r="E33" s="8"/>
      <c r="F33" s="22"/>
      <c r="G33" s="28">
        <v>8276.42</v>
      </c>
      <c r="H33" s="28">
        <v>81.85</v>
      </c>
      <c r="I33" s="11"/>
    </row>
    <row r="34" spans="3:9" ht="13.5">
      <c r="C34" s="54"/>
      <c r="D34" s="51"/>
      <c r="E34" s="8"/>
      <c r="F34" s="22"/>
      <c r="G34" s="27"/>
      <c r="H34" s="27"/>
      <c r="I34" s="11"/>
    </row>
    <row r="35" spans="3:9" ht="13.5">
      <c r="C35" s="58" t="s">
        <v>3</v>
      </c>
      <c r="D35" s="51"/>
      <c r="E35" s="8"/>
      <c r="F35" s="22"/>
      <c r="G35" s="27" t="s">
        <v>2</v>
      </c>
      <c r="H35" s="27" t="s">
        <v>2</v>
      </c>
      <c r="I35" s="11"/>
    </row>
    <row r="36" spans="3:9" ht="13.5">
      <c r="C36" s="54"/>
      <c r="D36" s="51"/>
      <c r="E36" s="8"/>
      <c r="F36" s="22"/>
      <c r="G36" s="27"/>
      <c r="H36" s="27"/>
      <c r="I36" s="11"/>
    </row>
    <row r="37" spans="3:9" ht="13.5">
      <c r="C37" s="58" t="s">
        <v>4</v>
      </c>
      <c r="D37" s="51"/>
      <c r="E37" s="8"/>
      <c r="F37" s="22"/>
      <c r="G37" s="27" t="s">
        <v>2</v>
      </c>
      <c r="H37" s="27" t="s">
        <v>2</v>
      </c>
      <c r="I37" s="11"/>
    </row>
    <row r="38" spans="3:9" ht="13.5">
      <c r="C38" s="54"/>
      <c r="D38" s="51"/>
      <c r="E38" s="8"/>
      <c r="F38" s="22"/>
      <c r="G38" s="27"/>
      <c r="H38" s="27"/>
      <c r="I38" s="11"/>
    </row>
    <row r="39" spans="3:9" ht="13.5">
      <c r="C39" s="58" t="s">
        <v>5</v>
      </c>
      <c r="D39" s="51"/>
      <c r="E39" s="8"/>
      <c r="F39" s="22"/>
      <c r="G39" s="27"/>
      <c r="H39" s="27"/>
      <c r="I39" s="11"/>
    </row>
    <row r="40" spans="3:9" ht="13.5">
      <c r="C40" s="54"/>
      <c r="D40" s="51"/>
      <c r="E40" s="8"/>
      <c r="F40" s="22"/>
      <c r="G40" s="27"/>
      <c r="H40" s="27"/>
      <c r="I40" s="11"/>
    </row>
    <row r="41" spans="3:9" ht="13.5">
      <c r="C41" s="58" t="s">
        <v>6</v>
      </c>
      <c r="D41" s="51"/>
      <c r="E41" s="8"/>
      <c r="F41" s="22"/>
      <c r="G41" s="27" t="s">
        <v>2</v>
      </c>
      <c r="H41" s="27" t="s">
        <v>2</v>
      </c>
      <c r="I41" s="11"/>
    </row>
    <row r="42" spans="3:9" ht="13.5">
      <c r="C42" s="54"/>
      <c r="D42" s="51"/>
      <c r="E42" s="8"/>
      <c r="F42" s="22"/>
      <c r="G42" s="27"/>
      <c r="H42" s="27"/>
      <c r="I42" s="11"/>
    </row>
    <row r="43" spans="3:9" ht="13.5">
      <c r="C43" s="58" t="s">
        <v>7</v>
      </c>
      <c r="D43" s="51"/>
      <c r="E43" s="8"/>
      <c r="F43" s="22"/>
      <c r="G43" s="27" t="s">
        <v>2</v>
      </c>
      <c r="H43" s="27" t="s">
        <v>2</v>
      </c>
      <c r="I43" s="11"/>
    </row>
    <row r="44" spans="3:9" ht="13.5">
      <c r="C44" s="54"/>
      <c r="D44" s="51"/>
      <c r="E44" s="8"/>
      <c r="F44" s="22"/>
      <c r="G44" s="27"/>
      <c r="H44" s="27"/>
      <c r="I44" s="11"/>
    </row>
    <row r="45" spans="3:9" ht="13.5">
      <c r="C45" s="58" t="s">
        <v>8</v>
      </c>
      <c r="D45" s="51"/>
      <c r="E45" s="8"/>
      <c r="F45" s="22"/>
      <c r="G45" s="27" t="s">
        <v>2</v>
      </c>
      <c r="H45" s="27" t="s">
        <v>2</v>
      </c>
      <c r="I45" s="11"/>
    </row>
    <row r="46" spans="3:9" ht="13.5">
      <c r="C46" s="54"/>
      <c r="D46" s="51"/>
      <c r="E46" s="8"/>
      <c r="F46" s="22"/>
      <c r="G46" s="27"/>
      <c r="H46" s="27"/>
      <c r="I46" s="11"/>
    </row>
    <row r="47" spans="3:9" ht="13.5">
      <c r="C47" s="58" t="s">
        <v>9</v>
      </c>
      <c r="D47" s="51"/>
      <c r="E47" s="8"/>
      <c r="F47" s="22"/>
      <c r="G47" s="27" t="s">
        <v>2</v>
      </c>
      <c r="H47" s="27" t="s">
        <v>2</v>
      </c>
      <c r="I47" s="11"/>
    </row>
    <row r="48" spans="3:9" ht="13.5">
      <c r="C48" s="54"/>
      <c r="D48" s="51"/>
      <c r="E48" s="8"/>
      <c r="F48" s="22"/>
      <c r="G48" s="27"/>
      <c r="H48" s="27"/>
      <c r="I48" s="11"/>
    </row>
    <row r="49" spans="3:9" ht="13.5">
      <c r="C49" s="58" t="s">
        <v>10</v>
      </c>
      <c r="D49" s="51"/>
      <c r="E49" s="8"/>
      <c r="F49" s="22"/>
      <c r="G49" s="27" t="s">
        <v>2</v>
      </c>
      <c r="H49" s="27" t="s">
        <v>2</v>
      </c>
      <c r="I49" s="11"/>
    </row>
    <row r="50" spans="3:9" ht="13.5">
      <c r="C50" s="54"/>
      <c r="D50" s="51"/>
      <c r="E50" s="8"/>
      <c r="F50" s="22"/>
      <c r="G50" s="27"/>
      <c r="H50" s="27"/>
      <c r="I50" s="11"/>
    </row>
    <row r="51" spans="3:9" ht="13.5">
      <c r="C51" s="58" t="s">
        <v>11</v>
      </c>
      <c r="D51" s="51"/>
      <c r="E51" s="8"/>
      <c r="F51" s="22"/>
      <c r="G51" s="27"/>
      <c r="H51" s="27"/>
      <c r="I51" s="11"/>
    </row>
    <row r="52" spans="3:9" ht="13.5">
      <c r="C52" s="54"/>
      <c r="D52" s="51"/>
      <c r="E52" s="8"/>
      <c r="F52" s="22"/>
      <c r="G52" s="27"/>
      <c r="H52" s="27"/>
      <c r="I52" s="11"/>
    </row>
    <row r="53" spans="3:9" ht="13.5">
      <c r="C53" s="58" t="s">
        <v>13</v>
      </c>
      <c r="D53" s="51"/>
      <c r="E53" s="8"/>
      <c r="F53" s="22"/>
      <c r="G53" s="27" t="s">
        <v>2</v>
      </c>
      <c r="H53" s="27" t="s">
        <v>2</v>
      </c>
      <c r="I53" s="11"/>
    </row>
    <row r="54" spans="3:9" ht="13.5">
      <c r="C54" s="54"/>
      <c r="D54" s="51"/>
      <c r="E54" s="8"/>
      <c r="F54" s="22"/>
      <c r="G54" s="27"/>
      <c r="H54" s="27"/>
      <c r="I54" s="11"/>
    </row>
    <row r="55" spans="3:9" ht="13.5">
      <c r="C55" s="58" t="s">
        <v>14</v>
      </c>
      <c r="D55" s="51"/>
      <c r="E55" s="8"/>
      <c r="F55" s="22"/>
      <c r="G55" s="27" t="s">
        <v>2</v>
      </c>
      <c r="H55" s="27" t="s">
        <v>2</v>
      </c>
      <c r="I55" s="11"/>
    </row>
    <row r="56" spans="3:9" ht="13.5">
      <c r="C56" s="54"/>
      <c r="D56" s="51"/>
      <c r="E56" s="8"/>
      <c r="F56" s="22"/>
      <c r="G56" s="27"/>
      <c r="H56" s="27"/>
      <c r="I56" s="11"/>
    </row>
    <row r="57" spans="3:9" ht="13.5">
      <c r="C57" s="58" t="s">
        <v>15</v>
      </c>
      <c r="D57" s="51"/>
      <c r="E57" s="8"/>
      <c r="F57" s="22"/>
      <c r="G57" s="27" t="s">
        <v>2</v>
      </c>
      <c r="H57" s="27" t="s">
        <v>2</v>
      </c>
      <c r="I57" s="11"/>
    </row>
    <row r="58" spans="3:9" ht="13.5">
      <c r="C58" s="54"/>
      <c r="D58" s="51"/>
      <c r="E58" s="8"/>
      <c r="F58" s="22"/>
      <c r="G58" s="27"/>
      <c r="H58" s="27"/>
      <c r="I58" s="11"/>
    </row>
    <row r="59" spans="3:9" ht="13.5">
      <c r="C59" s="58" t="s">
        <v>16</v>
      </c>
      <c r="D59" s="51"/>
      <c r="E59" s="8"/>
      <c r="F59" s="22"/>
      <c r="G59" s="27" t="s">
        <v>2</v>
      </c>
      <c r="H59" s="27" t="s">
        <v>2</v>
      </c>
      <c r="I59" s="11"/>
    </row>
    <row r="60" spans="3:9" ht="13.5">
      <c r="C60" s="54"/>
      <c r="D60" s="51"/>
      <c r="E60" s="8"/>
      <c r="F60" s="22"/>
      <c r="G60" s="27"/>
      <c r="H60" s="27"/>
      <c r="I60" s="11"/>
    </row>
    <row r="61" spans="1:9" ht="13.5">
      <c r="A61" s="13"/>
      <c r="B61" s="31"/>
      <c r="C61" s="55" t="s">
        <v>17</v>
      </c>
      <c r="D61" s="51"/>
      <c r="E61" s="8"/>
      <c r="F61" s="22"/>
      <c r="G61" s="27"/>
      <c r="H61" s="27"/>
      <c r="I61" s="11"/>
    </row>
    <row r="62" spans="1:9" ht="13.5">
      <c r="A62" s="31"/>
      <c r="B62" s="31"/>
      <c r="C62" s="59" t="s">
        <v>18</v>
      </c>
      <c r="D62" s="51"/>
      <c r="E62" s="8"/>
      <c r="F62" s="22"/>
      <c r="G62" s="27" t="s">
        <v>2</v>
      </c>
      <c r="H62" s="27" t="s">
        <v>2</v>
      </c>
      <c r="I62" s="11"/>
    </row>
    <row r="63" spans="1:9" ht="13.5">
      <c r="A63" s="31"/>
      <c r="B63" s="31"/>
      <c r="C63" s="55"/>
      <c r="D63" s="51"/>
      <c r="E63" s="8"/>
      <c r="F63" s="22"/>
      <c r="G63" s="27"/>
      <c r="H63" s="27"/>
      <c r="I63" s="11"/>
    </row>
    <row r="64" spans="1:9" ht="13.5">
      <c r="A64" s="31"/>
      <c r="B64" s="31"/>
      <c r="C64" s="59" t="s">
        <v>224</v>
      </c>
      <c r="D64" s="51"/>
      <c r="E64" s="8"/>
      <c r="F64" s="22"/>
      <c r="G64" s="27" t="s">
        <v>2</v>
      </c>
      <c r="H64" s="27" t="s">
        <v>2</v>
      </c>
      <c r="I64" s="11"/>
    </row>
    <row r="65" spans="1:9" ht="13.5">
      <c r="A65" s="31"/>
      <c r="B65" s="31"/>
      <c r="C65" s="55"/>
      <c r="D65" s="51"/>
      <c r="E65" s="8"/>
      <c r="F65" s="22"/>
      <c r="G65" s="27"/>
      <c r="H65" s="27"/>
      <c r="I65" s="11"/>
    </row>
    <row r="66" spans="1:9" ht="13.5">
      <c r="A66" s="31"/>
      <c r="B66" s="31"/>
      <c r="C66" s="59" t="s">
        <v>225</v>
      </c>
      <c r="D66" s="51"/>
      <c r="E66" s="8"/>
      <c r="F66" s="22"/>
      <c r="G66" s="27" t="s">
        <v>2</v>
      </c>
      <c r="H66" s="27" t="s">
        <v>2</v>
      </c>
      <c r="I66" s="11"/>
    </row>
    <row r="67" spans="1:9" ht="13.5">
      <c r="A67" s="31"/>
      <c r="B67" s="31"/>
      <c r="C67" s="55"/>
      <c r="D67" s="51"/>
      <c r="E67" s="8"/>
      <c r="F67" s="22"/>
      <c r="G67" s="27"/>
      <c r="H67" s="27"/>
      <c r="I67" s="11"/>
    </row>
    <row r="68" spans="3:9" ht="13.5">
      <c r="C68" s="56" t="s">
        <v>226</v>
      </c>
      <c r="D68" s="51"/>
      <c r="E68" s="8"/>
      <c r="F68" s="22"/>
      <c r="G68" s="27"/>
      <c r="H68" s="27"/>
      <c r="I68" s="11"/>
    </row>
    <row r="69" spans="2:11" ht="13.5">
      <c r="B69" s="10" t="s">
        <v>132</v>
      </c>
      <c r="C69" s="54" t="s">
        <v>133</v>
      </c>
      <c r="D69" s="51"/>
      <c r="E69" s="8"/>
      <c r="F69" s="22"/>
      <c r="G69" s="27">
        <v>1835</v>
      </c>
      <c r="H69" s="27">
        <v>18.15</v>
      </c>
      <c r="I69" s="62">
        <v>2.79</v>
      </c>
      <c r="K69" s="195"/>
    </row>
    <row r="70" spans="3:9" ht="13.5">
      <c r="C70" s="57" t="s">
        <v>107</v>
      </c>
      <c r="D70" s="51"/>
      <c r="E70" s="8"/>
      <c r="F70" s="22"/>
      <c r="G70" s="28">
        <v>1835</v>
      </c>
      <c r="H70" s="28">
        <v>18.15</v>
      </c>
      <c r="I70" s="11"/>
    </row>
    <row r="71" spans="3:9" ht="13.5">
      <c r="C71" s="54"/>
      <c r="D71" s="51"/>
      <c r="E71" s="8"/>
      <c r="F71" s="22"/>
      <c r="G71" s="27"/>
      <c r="H71" s="27"/>
      <c r="I71" s="11"/>
    </row>
    <row r="72" spans="1:9" ht="13.5">
      <c r="A72" s="13"/>
      <c r="B72" s="31"/>
      <c r="C72" s="55" t="s">
        <v>19</v>
      </c>
      <c r="D72" s="51"/>
      <c r="E72" s="8"/>
      <c r="F72" s="22"/>
      <c r="G72" s="27"/>
      <c r="H72" s="27"/>
      <c r="I72" s="11"/>
    </row>
    <row r="73" spans="2:10" ht="13.5">
      <c r="B73" s="10"/>
      <c r="C73" s="54" t="s">
        <v>134</v>
      </c>
      <c r="D73" s="51"/>
      <c r="E73" s="8"/>
      <c r="F73" s="22"/>
      <c r="G73" s="27">
        <v>-0.95</v>
      </c>
      <c r="H73" s="27">
        <v>0</v>
      </c>
      <c r="I73" s="11"/>
      <c r="J73" s="195"/>
    </row>
    <row r="74" spans="3:9" ht="13.5">
      <c r="C74" s="57" t="s">
        <v>107</v>
      </c>
      <c r="D74" s="51"/>
      <c r="E74" s="8"/>
      <c r="F74" s="22"/>
      <c r="G74" s="28">
        <v>-0.95</v>
      </c>
      <c r="H74" s="28">
        <v>0</v>
      </c>
      <c r="I74" s="11"/>
    </row>
    <row r="75" spans="3:9" ht="13.5">
      <c r="C75" s="54"/>
      <c r="D75" s="51"/>
      <c r="E75" s="8"/>
      <c r="F75" s="22"/>
      <c r="G75" s="27"/>
      <c r="H75" s="27"/>
      <c r="I75" s="11"/>
    </row>
    <row r="76" spans="3:10" ht="13.5">
      <c r="C76" s="60" t="s">
        <v>135</v>
      </c>
      <c r="D76" s="52"/>
      <c r="E76" s="6"/>
      <c r="F76" s="23"/>
      <c r="G76" s="29">
        <v>10110.47</v>
      </c>
      <c r="H76" s="29">
        <f>_xlfn.SUMIFS(H:H,C:C,"Total")</f>
        <v>100</v>
      </c>
      <c r="I76" s="7"/>
      <c r="J76" s="196"/>
    </row>
    <row r="78" ht="14.25" thickBot="1"/>
    <row r="79" spans="3:9" ht="13.5">
      <c r="C79" s="80" t="s">
        <v>303</v>
      </c>
      <c r="D79" s="67"/>
      <c r="E79" s="67"/>
      <c r="F79" s="68"/>
      <c r="G79" s="179"/>
      <c r="H79" s="179"/>
      <c r="I79" s="70"/>
    </row>
    <row r="80" spans="3:9" ht="14.25" thickBot="1">
      <c r="C80" s="75" t="s">
        <v>233</v>
      </c>
      <c r="D80" s="76"/>
      <c r="E80" s="76"/>
      <c r="F80" s="77"/>
      <c r="G80" s="78"/>
      <c r="H80" s="78"/>
      <c r="I80" s="79"/>
    </row>
    <row r="81" ht="14.25" thickBot="1"/>
    <row r="82" spans="3:9" ht="13.5">
      <c r="C82" s="80" t="s">
        <v>235</v>
      </c>
      <c r="D82" s="81"/>
      <c r="E82" s="81"/>
      <c r="F82" s="81"/>
      <c r="G82" s="81"/>
      <c r="H82" s="82"/>
      <c r="I82" s="70"/>
    </row>
    <row r="83" spans="3:9" ht="13.5">
      <c r="C83" s="83" t="s">
        <v>236</v>
      </c>
      <c r="D83" s="84"/>
      <c r="E83" s="85"/>
      <c r="F83" s="85"/>
      <c r="G83" s="84"/>
      <c r="H83" s="74"/>
      <c r="I83" s="71"/>
    </row>
    <row r="84" spans="3:9" ht="40.5">
      <c r="C84" s="203" t="s">
        <v>237</v>
      </c>
      <c r="D84" s="204" t="s">
        <v>238</v>
      </c>
      <c r="E84" s="86" t="s">
        <v>239</v>
      </c>
      <c r="F84" s="86" t="s">
        <v>239</v>
      </c>
      <c r="G84" s="86" t="s">
        <v>240</v>
      </c>
      <c r="H84" s="74"/>
      <c r="I84" s="71"/>
    </row>
    <row r="85" spans="3:9" ht="13.5">
      <c r="C85" s="203"/>
      <c r="D85" s="204"/>
      <c r="E85" s="86" t="s">
        <v>241</v>
      </c>
      <c r="F85" s="86" t="s">
        <v>242</v>
      </c>
      <c r="G85" s="86" t="s">
        <v>241</v>
      </c>
      <c r="H85" s="74"/>
      <c r="I85" s="71"/>
    </row>
    <row r="86" spans="3:9" ht="13.5">
      <c r="C86" s="87" t="s">
        <v>2</v>
      </c>
      <c r="D86" s="88" t="s">
        <v>2</v>
      </c>
      <c r="E86" s="88" t="s">
        <v>2</v>
      </c>
      <c r="F86" s="88" t="s">
        <v>2</v>
      </c>
      <c r="G86" s="88" t="s">
        <v>2</v>
      </c>
      <c r="H86" s="74"/>
      <c r="I86" s="71"/>
    </row>
    <row r="87" spans="3:9" ht="15.75">
      <c r="C87" s="89" t="s">
        <v>243</v>
      </c>
      <c r="D87" s="90"/>
      <c r="E87" s="90"/>
      <c r="F87" s="90"/>
      <c r="G87" s="90"/>
      <c r="H87" s="74"/>
      <c r="I87" s="71"/>
    </row>
    <row r="88" spans="3:9" ht="15.75">
      <c r="C88" s="91"/>
      <c r="D88" s="73"/>
      <c r="E88" s="73"/>
      <c r="F88" s="73"/>
      <c r="G88" s="73"/>
      <c r="H88" s="74"/>
      <c r="I88" s="71"/>
    </row>
    <row r="89" spans="3:9" ht="15.75">
      <c r="C89" s="91" t="s">
        <v>244</v>
      </c>
      <c r="D89" s="73"/>
      <c r="E89" s="73"/>
      <c r="F89" s="73"/>
      <c r="G89" s="73"/>
      <c r="H89" s="74"/>
      <c r="I89" s="71"/>
    </row>
    <row r="90" spans="3:9" ht="13.5">
      <c r="C90" s="72"/>
      <c r="D90" s="73"/>
      <c r="E90" s="73"/>
      <c r="F90" s="73"/>
      <c r="G90" s="73"/>
      <c r="H90" s="74"/>
      <c r="I90" s="71"/>
    </row>
    <row r="91" spans="3:9" ht="15.75">
      <c r="C91" s="91" t="s">
        <v>245</v>
      </c>
      <c r="D91" s="73"/>
      <c r="E91" s="73"/>
      <c r="F91" s="73"/>
      <c r="G91" s="73"/>
      <c r="H91" s="74"/>
      <c r="I91" s="71"/>
    </row>
    <row r="92" spans="3:9" ht="13.5">
      <c r="C92" s="92" t="s">
        <v>246</v>
      </c>
      <c r="D92" s="93" t="s">
        <v>304</v>
      </c>
      <c r="E92" s="93" t="s">
        <v>305</v>
      </c>
      <c r="F92" s="73"/>
      <c r="G92" s="73"/>
      <c r="H92" s="74"/>
      <c r="I92" s="71"/>
    </row>
    <row r="93" spans="3:9" ht="13.5">
      <c r="C93" s="92" t="s">
        <v>247</v>
      </c>
      <c r="D93" s="94">
        <v>13.3496</v>
      </c>
      <c r="E93" s="180">
        <v>14.1028</v>
      </c>
      <c r="F93" s="73"/>
      <c r="G93" s="73"/>
      <c r="H93" s="74"/>
      <c r="I93" s="71"/>
    </row>
    <row r="94" spans="3:9" ht="13.5">
      <c r="C94" s="92" t="s">
        <v>248</v>
      </c>
      <c r="D94" s="94">
        <v>13.1301</v>
      </c>
      <c r="E94" s="180">
        <v>13.8572</v>
      </c>
      <c r="F94" s="73"/>
      <c r="G94" s="73"/>
      <c r="H94" s="74"/>
      <c r="I94" s="71"/>
    </row>
    <row r="95" spans="3:9" ht="13.5">
      <c r="C95" s="72"/>
      <c r="D95" s="73"/>
      <c r="E95" s="73"/>
      <c r="F95" s="73"/>
      <c r="G95" s="73"/>
      <c r="H95" s="74"/>
      <c r="I95" s="71"/>
    </row>
    <row r="96" spans="3:9" ht="15.75">
      <c r="C96" s="91" t="s">
        <v>306</v>
      </c>
      <c r="D96" s="95"/>
      <c r="E96" s="95"/>
      <c r="F96" s="95"/>
      <c r="G96" s="73"/>
      <c r="H96" s="74"/>
      <c r="I96" s="71"/>
    </row>
    <row r="97" spans="3:9" ht="15.75">
      <c r="C97" s="91"/>
      <c r="D97" s="95"/>
      <c r="E97" s="95"/>
      <c r="F97" s="95"/>
      <c r="G97" s="73"/>
      <c r="H97" s="74"/>
      <c r="I97" s="71"/>
    </row>
    <row r="98" spans="3:9" ht="15.75">
      <c r="C98" s="91" t="s">
        <v>307</v>
      </c>
      <c r="D98" s="95"/>
      <c r="E98" s="95"/>
      <c r="F98" s="95"/>
      <c r="G98" s="73"/>
      <c r="H98" s="74"/>
      <c r="I98" s="71"/>
    </row>
    <row r="99" spans="3:9" ht="15.75">
      <c r="C99" s="91"/>
      <c r="D99" s="95"/>
      <c r="E99" s="95"/>
      <c r="F99" s="95"/>
      <c r="G99" s="73"/>
      <c r="H99" s="74"/>
      <c r="I99" s="71"/>
    </row>
    <row r="100" spans="3:9" ht="15.75">
      <c r="C100" s="91" t="s">
        <v>335</v>
      </c>
      <c r="D100" s="95"/>
      <c r="E100" s="96"/>
      <c r="F100" s="97"/>
      <c r="G100" s="73"/>
      <c r="H100" s="74"/>
      <c r="I100" s="71"/>
    </row>
    <row r="101" spans="3:9" ht="15.75">
      <c r="C101" s="98" t="s">
        <v>249</v>
      </c>
      <c r="D101" s="95"/>
      <c r="E101" s="95"/>
      <c r="F101" s="95"/>
      <c r="G101" s="73"/>
      <c r="H101" s="74"/>
      <c r="I101" s="71"/>
    </row>
    <row r="102" spans="3:9" ht="15.75">
      <c r="C102" s="99"/>
      <c r="D102" s="95"/>
      <c r="E102" s="95"/>
      <c r="F102" s="95"/>
      <c r="G102" s="73"/>
      <c r="H102" s="74"/>
      <c r="I102" s="71"/>
    </row>
    <row r="103" spans="3:9" ht="15.75">
      <c r="C103" s="91" t="s">
        <v>334</v>
      </c>
      <c r="D103" s="95"/>
      <c r="E103" s="95"/>
      <c r="F103" s="95"/>
      <c r="G103" s="73"/>
      <c r="H103" s="74"/>
      <c r="I103" s="71"/>
    </row>
    <row r="104" spans="3:9" ht="15.75">
      <c r="C104" s="91"/>
      <c r="D104" s="95"/>
      <c r="E104" s="95"/>
      <c r="F104" s="95"/>
      <c r="G104" s="73"/>
      <c r="H104" s="74"/>
      <c r="I104" s="71"/>
    </row>
    <row r="105" spans="3:9" ht="15.75">
      <c r="C105" s="91" t="s">
        <v>326</v>
      </c>
      <c r="D105" s="95"/>
      <c r="E105" s="95"/>
      <c r="F105" s="96"/>
      <c r="G105" s="73"/>
      <c r="H105" s="74"/>
      <c r="I105" s="71"/>
    </row>
    <row r="106" spans="3:9" ht="15.75">
      <c r="C106" s="91"/>
      <c r="D106" s="95"/>
      <c r="E106" s="95"/>
      <c r="F106" s="95"/>
      <c r="G106" s="73"/>
      <c r="H106" s="74"/>
      <c r="I106" s="71"/>
    </row>
    <row r="107" spans="3:9" ht="15.75">
      <c r="C107" s="91" t="s">
        <v>325</v>
      </c>
      <c r="D107" s="95"/>
      <c r="E107" s="95"/>
      <c r="F107" s="96"/>
      <c r="G107" s="73"/>
      <c r="H107" s="74"/>
      <c r="I107" s="71"/>
    </row>
    <row r="108" spans="3:9" ht="15.75">
      <c r="C108" s="91"/>
      <c r="D108" s="95"/>
      <c r="E108" s="95"/>
      <c r="F108" s="95"/>
      <c r="G108" s="73"/>
      <c r="H108" s="74"/>
      <c r="I108" s="71"/>
    </row>
    <row r="109" spans="3:9" ht="15.75">
      <c r="C109" s="91" t="s">
        <v>338</v>
      </c>
      <c r="D109" s="95"/>
      <c r="E109" s="95"/>
      <c r="F109" s="95"/>
      <c r="G109" s="73"/>
      <c r="H109" s="74"/>
      <c r="I109" s="71"/>
    </row>
    <row r="110" spans="3:9" ht="15.75">
      <c r="C110" s="91"/>
      <c r="D110" s="95"/>
      <c r="E110" s="95"/>
      <c r="F110" s="95"/>
      <c r="G110" s="73"/>
      <c r="H110" s="74"/>
      <c r="I110" s="71"/>
    </row>
    <row r="111" spans="3:9" ht="15.75">
      <c r="C111" s="91" t="s">
        <v>333</v>
      </c>
      <c r="D111" s="95"/>
      <c r="E111" s="95"/>
      <c r="F111" s="95"/>
      <c r="G111" s="73"/>
      <c r="H111" s="74"/>
      <c r="I111" s="71"/>
    </row>
    <row r="112" spans="3:9" ht="15.75">
      <c r="C112" s="91"/>
      <c r="D112" s="95"/>
      <c r="E112" s="95"/>
      <c r="F112" s="95"/>
      <c r="G112" s="73"/>
      <c r="H112" s="74"/>
      <c r="I112" s="71"/>
    </row>
    <row r="113" spans="3:9" ht="15.75">
      <c r="C113" s="91" t="s">
        <v>302</v>
      </c>
      <c r="D113" s="95"/>
      <c r="E113" s="95"/>
      <c r="F113" s="95"/>
      <c r="G113" s="73"/>
      <c r="H113" s="74"/>
      <c r="I113" s="71"/>
    </row>
    <row r="114" spans="3:9" ht="14.25" thickBot="1">
      <c r="C114" s="181"/>
      <c r="D114" s="182"/>
      <c r="E114" s="182"/>
      <c r="F114" s="183"/>
      <c r="G114" s="184"/>
      <c r="H114" s="183"/>
      <c r="I114" s="79"/>
    </row>
  </sheetData>
  <sheetProtection/>
  <mergeCells count="2">
    <mergeCell ref="C84:C85"/>
    <mergeCell ref="D84:D85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dexter</dc:creator>
  <cp:keywords/>
  <dc:description/>
  <cp:lastModifiedBy>Priya Hariani</cp:lastModifiedBy>
  <cp:lastPrinted>2013-11-30T11:49:41Z</cp:lastPrinted>
  <dcterms:created xsi:type="dcterms:W3CDTF">2010-04-14T16:02:20Z</dcterms:created>
  <dcterms:modified xsi:type="dcterms:W3CDTF">2021-01-07T09:37:24Z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