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3"/>
  </bookViews>
  <sheets>
    <sheet name="Index" sheetId="1" r:id="rId1"/>
    <sheet name="PPLTVF" sheetId="2" r:id="rId2"/>
    <sheet name="PPLF" sheetId="3" r:id="rId3"/>
    <sheet name="PPTSF" sheetId="4" r:id="rId4"/>
  </sheets>
  <definedNames>
    <definedName name="XDO_?AUM?">'PPLTVF'!$G$13</definedName>
    <definedName name="XDO_?CLASS_3?">'PPLTVF'!$C$8:$C$29</definedName>
    <definedName name="XDO_?CLASS_3?1?">'PPLF'!$C$8:$C$17</definedName>
    <definedName name="XDO_?CLASS_3?2?">'PPTSF'!$C$8:$C$32</definedName>
    <definedName name="XDO_?CLASS_4?">'PPLTVF'!$C$9</definedName>
    <definedName name="XDO_?CS_1?">'PPLTVF'!$G$11</definedName>
    <definedName name="XDO_?CS_2?">'PPLTVF'!$H$11</definedName>
    <definedName name="XDO_?FINAL_ISIN?">'PPLTVF'!$D$10:$D$82</definedName>
    <definedName name="XDO_?FINAL_ISIN?1?">'PPLF'!$D$16:$D$17</definedName>
    <definedName name="XDO_?FINAL_ISIN?2?">'PPLF'!$D$16:$D$24</definedName>
    <definedName name="XDO_?FINAL_ISIN?3?">'PPLF'!$D$16:$D$39</definedName>
    <definedName name="XDO_?FINAL_ISIN?4?">'PPLF'!$D$16:$D$51</definedName>
    <definedName name="XDO_?FINAL_ISIN?5?">'PPLF'!$D$16:$D$55</definedName>
    <definedName name="XDO_?FINAL_ISIN?6?">'PPLF'!$D$16:$D$59</definedName>
    <definedName name="XDO_?FINAL_ISIN?7?">'PPTSF'!$D$10:$D$32</definedName>
    <definedName name="XDO_?FINAL_ISIN?8?">'PPTSF'!$D$10:$D$69</definedName>
    <definedName name="XDO_?FINAL_ISIN?9?">'PPTSF'!$D$10:$D$73</definedName>
    <definedName name="XDO_?FINAL_MV?">'PPLTVF'!$G$10:$G$82</definedName>
    <definedName name="XDO_?FINAL_MV?1?">'PPLF'!$G$16:$G$17</definedName>
    <definedName name="XDO_?FINAL_MV?2?">'PPLF'!$G$16:$G$24</definedName>
    <definedName name="XDO_?FINAL_MV?3?">'PPLF'!$G$16:$G$39</definedName>
    <definedName name="XDO_?FINAL_MV?4?">'PPLF'!$G$16:$G$51</definedName>
    <definedName name="XDO_?FINAL_MV?5?">'PPLF'!$G$16:$G$55</definedName>
    <definedName name="XDO_?FINAL_MV?6?">'PPLF'!$G$16:$G$59</definedName>
    <definedName name="XDO_?FINAL_MV?7?">'PPTSF'!$G$10:$G$32</definedName>
    <definedName name="XDO_?FINAL_MV?8?">'PPTSF'!$G$10:$G$69</definedName>
    <definedName name="XDO_?FINAL_MV?9?">'PPTSF'!$G$10:$G$73</definedName>
    <definedName name="XDO_?FINAL_NAME?">'PPLTVF'!$C$10:$C$82</definedName>
    <definedName name="XDO_?FINAL_NAME?1?">'PPLF'!$C$16:$C$17</definedName>
    <definedName name="XDO_?FINAL_NAME?2?">'PPLF'!$C$16:$C$24</definedName>
    <definedName name="XDO_?FINAL_NAME?3?">'PPLF'!$C$16:$C$39</definedName>
    <definedName name="XDO_?FINAL_NAME?4?">'PPLF'!$C$16:$C$51</definedName>
    <definedName name="XDO_?FINAL_NAME?5?">'PPLF'!$C$16:$C$55</definedName>
    <definedName name="XDO_?FINAL_NAME?6?">'PPLF'!$C$16:$C$59</definedName>
    <definedName name="XDO_?FINAL_NAME?7?">'PPTSF'!$C$10:$C$32</definedName>
    <definedName name="XDO_?FINAL_NAME?8?">'PPTSF'!$C$10:$C$69</definedName>
    <definedName name="XDO_?FINAL_NAME?9?">'PPTSF'!$C$10:$C$73</definedName>
    <definedName name="XDO_?FINAL_PER_NET?">'PPLTVF'!$H$10:$H$82</definedName>
    <definedName name="XDO_?FINAL_PER_NET?1?">'PPLF'!$H$16:$H$17</definedName>
    <definedName name="XDO_?FINAL_PER_NET?2?">'PPLF'!$H$16:$H$24</definedName>
    <definedName name="XDO_?FINAL_PER_NET?3?">'PPLF'!$H$16:$H$39</definedName>
    <definedName name="XDO_?FINAL_PER_NET?4?">'PPLF'!$H$16:$H$51</definedName>
    <definedName name="XDO_?FINAL_PER_NET?5?">'PPLF'!$H$16:$H$55</definedName>
    <definedName name="XDO_?FINAL_PER_NET?6?">'PPLF'!$H$16:$H$59</definedName>
    <definedName name="XDO_?FINAL_PER_NET?7?">'PPTSF'!$H$10:$H$32</definedName>
    <definedName name="XDO_?FINAL_PER_NET?8?">'PPTSF'!$H$10:$H$69</definedName>
    <definedName name="XDO_?FINAL_PER_NET?9?">'PPTSF'!$H$10:$H$73</definedName>
    <definedName name="XDO_?FINAL_QUANTITE?">'PPLTVF'!$F$10:$F$82</definedName>
    <definedName name="XDO_?FINAL_QUANTITE?1?">'PPLF'!$F$16:$F$17</definedName>
    <definedName name="XDO_?FINAL_QUANTITE?2?">'PPLF'!$F$16:$F$24</definedName>
    <definedName name="XDO_?FINAL_QUANTITE?3?">'PPLF'!$F$16:$F$39</definedName>
    <definedName name="XDO_?FINAL_QUANTITE?4?">'PPLF'!$F$16:$F$51</definedName>
    <definedName name="XDO_?FINAL_QUANTITE?5?">'PPLF'!$F$16:$F$55</definedName>
    <definedName name="XDO_?FINAL_QUANTITE?6?">'PPLF'!$F$16:$F$59</definedName>
    <definedName name="XDO_?FINAL_QUANTITE?7?">'PPTSF'!$F$10:$F$32</definedName>
    <definedName name="XDO_?FINAL_QUANTITE?8?">'PPTSF'!$F$10:$F$69</definedName>
    <definedName name="XDO_?FINAL_QUANTITE?9?">'PPTSF'!$F$10:$F$73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NAME?">'PPLTVF'!$C$2:$C$29</definedName>
    <definedName name="XDO_?NAMCNAME?1?">'PPLF'!$C$2:$C$17</definedName>
    <definedName name="XDO_?NAMCNAME?2?">'PPTSF'!$C$2:$C$32</definedName>
    <definedName name="XDO_?NDATE?">'PPLTVF'!#REF!</definedName>
    <definedName name="XDO_?NDATE?1?">'PPLF'!#REF!</definedName>
    <definedName name="XDO_?NDATE?2?">'PPTSF'!#REF!</definedName>
    <definedName name="XDO_?NNPTF?">'PPLTVF'!#REF!</definedName>
    <definedName name="XDO_?NNPTF?1?">'PPLF'!#REF!</definedName>
    <definedName name="XDO_?NNPTF?2?">'PPTSF'!#REF!</definedName>
    <definedName name="XDO_?NOVAL?">'PPLTVF'!$B$10:$B$82</definedName>
    <definedName name="XDO_?NOVAL?1?">'PPLF'!$B$16:$B$17</definedName>
    <definedName name="XDO_?NOVAL?2?">'PPLF'!$B$16:$B$24</definedName>
    <definedName name="XDO_?NOVAL?3?">'PPLF'!$B$16:$B$39</definedName>
    <definedName name="XDO_?NOVAL?4?">'PPLF'!$B$16:$B$51</definedName>
    <definedName name="XDO_?NOVAL?5?">'PPLF'!$B$16:$B$55</definedName>
    <definedName name="XDO_?NOVAL?6?">'PPLF'!$B$16:$B$59</definedName>
    <definedName name="XDO_?NOVAL?7?">'PPTSF'!$B$10:$B$32</definedName>
    <definedName name="XDO_?NOVAL?8?">'PPTSF'!$B$10:$B$69</definedName>
    <definedName name="XDO_?NOVAL?9?">'PPTSF'!$B$10:$B$73</definedName>
    <definedName name="XDO_?NPTF?">'PPLTVF'!$D$2:$D$29</definedName>
    <definedName name="XDO_?NPTF?1?">'PPLF'!$D$2:$D$17</definedName>
    <definedName name="XDO_?NPTF?2?">'PPTSF'!$D$2:$D$32</definedName>
    <definedName name="XDO_?RATING?">'PPLTVF'!$E$10:$E$82</definedName>
    <definedName name="XDO_?RATING?1?">'PPLF'!$E$16:$E$17</definedName>
    <definedName name="XDO_?RATING?2?">'PPLF'!$E$16:$E$24</definedName>
    <definedName name="XDO_?RATING?3?">'PPLF'!$E$16:$E$39</definedName>
    <definedName name="XDO_?RATING?4?">'PPLF'!$E$16:$E$51</definedName>
    <definedName name="XDO_?RATING?5?">'PPLF'!$E$16:$E$55</definedName>
    <definedName name="XDO_?RATING?6?">'PPLF'!$E$16:$E$59</definedName>
    <definedName name="XDO_?RATING?7?">'PPTSF'!$E$10:$E$32</definedName>
    <definedName name="XDO_?RATING?8?">'PPTSF'!$E$10:$E$69</definedName>
    <definedName name="XDO_?RATING?9?">'PPTSF'!$E$10:$E$73</definedName>
    <definedName name="XDO_?REMARKS?">'PPLTVF'!#REF!</definedName>
    <definedName name="XDO_?REMARKS?1?">'PPLF'!#REF!</definedName>
    <definedName name="XDO_?REMARKS?2?">'PPLF'!#REF!</definedName>
    <definedName name="XDO_?REMARKS?3?">'PPLF'!#REF!</definedName>
    <definedName name="XDO_?REMARKS?4?">'PPLF'!#REF!</definedName>
    <definedName name="XDO_?REMARKS?5?">'PPLF'!#REF!</definedName>
    <definedName name="XDO_?REMARKS?6?">'PPLF'!#REF!</definedName>
    <definedName name="XDO_?REMARKS?7?">'PPTSF'!#REF!</definedName>
    <definedName name="XDO_?REMARKS?8?">'PPTSF'!#REF!</definedName>
    <definedName name="XDO_?REMARKS?9?">'PPTSF'!#REF!</definedName>
    <definedName name="XDO_?TDATE?">'PPLTVF'!$D$4</definedName>
    <definedName name="XDO_?TITL?">'PPLTVF'!$A$8:$A$29</definedName>
    <definedName name="XDO_?TITL?1?">'PPLF'!$A$8:$A$17</definedName>
    <definedName name="XDO_?TITL?2?">'PPTSF'!$A$8:$A$32</definedName>
    <definedName name="XDO_GROUP_?G_2?">'PPLTVF'!$2:$58</definedName>
    <definedName name="XDO_GROUP_?G_2?1?">'PPLF'!$2:$39</definedName>
    <definedName name="XDO_GROUP_?G_2?2?">'PPTSF'!$2:$45</definedName>
    <definedName name="XDO_GROUP_?G_3?">'PPLTVF'!$8:$57</definedName>
    <definedName name="XDO_GROUP_?G_3?1?">'PPLF'!$8:$38</definedName>
    <definedName name="XDO_GROUP_?G_3?2?">'PPTSF'!$8:$44</definedName>
    <definedName name="XDO_GROUP_?G_4?">'PPLTVF'!$B$55:$IV$55</definedName>
    <definedName name="XDO_GROUP_?G_4?1?">'PPLF'!#REF!</definedName>
    <definedName name="XDO_GROUP_?G_4?2?">'PPLF'!$B$8:$IV$8</definedName>
    <definedName name="XDO_GROUP_?G_4?3?">'PPLF'!$B$12:$IV$21</definedName>
    <definedName name="XDO_GROUP_?G_4?4?">'PPLF'!$B$26:$IV$27</definedName>
    <definedName name="XDO_GROUP_?G_4?5?">'PPLF'!$B$31:$IV$31</definedName>
    <definedName name="XDO_GROUP_?G_4?6?">'PPLF'!$B$36:$IV$36</definedName>
    <definedName name="XDO_GROUP_?G_4?7?">'PPTSF'!$B$10:$IV$32</definedName>
    <definedName name="XDO_GROUP_?G_4?8?">'PPTSF'!$B$37:$IV$37</definedName>
    <definedName name="XDO_GROUP_?G_4?9?">'PPTSF'!$B$42:$IV$42</definedName>
    <definedName name="_xlfn_IFERROR">NA()</definedName>
    <definedName name="_xlfn_SUMIFS">#N/A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<sst xmlns="http://schemas.openxmlformats.org/spreadsheetml/2006/main" count="664" uniqueCount="318">
  <si>
    <t>Index</t>
  </si>
  <si>
    <t>Scheme Code</t>
  </si>
  <si>
    <t>Scheme Short code</t>
  </si>
  <si>
    <t>Scheme Name</t>
  </si>
  <si>
    <t>PP001</t>
  </si>
  <si>
    <t>PPLTVF</t>
  </si>
  <si>
    <t>Parag Parikh Long Term Equity Fund</t>
  </si>
  <si>
    <t>PP002</t>
  </si>
  <si>
    <t>PPLF</t>
  </si>
  <si>
    <t>Parag Parikh Liquid Fund</t>
  </si>
  <si>
    <t>PP003</t>
  </si>
  <si>
    <t>PPTSF</t>
  </si>
  <si>
    <t>Parag Parikh Tax Saver Fund</t>
  </si>
  <si>
    <t>PPFAS Mutual Fund</t>
  </si>
  <si>
    <t>Back to Index</t>
  </si>
  <si>
    <t>SCHEME NAME :</t>
  </si>
  <si>
    <t>Parag Parikh Long Term Equity Fund (An Open Ended Equity Scheme)</t>
  </si>
  <si>
    <t>PORTFOLIO STATEMENT AS ON :</t>
  </si>
  <si>
    <t>April 30, 2020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</si>
  <si>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</si>
  <si>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</si>
  <si>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</si>
  <si>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</si>
  <si>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</si>
  <si>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</si>
  <si>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EQUITY &amp; EQUITY RELATED</t>
  </si>
  <si>
    <t>a) Listed/awaiting listing on Stock Exchanges</t>
  </si>
  <si>
    <t>100006</t>
  </si>
  <si>
    <t>HDFC Bank Ltd.</t>
  </si>
  <si>
    <t>INE040A01034</t>
  </si>
  <si>
    <t>Banks</t>
  </si>
  <si>
    <t>100325</t>
  </si>
  <si>
    <t>Bajaj Holdings &amp; Investment Ltd.</t>
  </si>
  <si>
    <t>INE118A01012</t>
  </si>
  <si>
    <t>Finance</t>
  </si>
  <si>
    <t>100179</t>
  </si>
  <si>
    <t>Hero MotoCorp Ltd.</t>
  </si>
  <si>
    <t>INE158A01026</t>
  </si>
  <si>
    <t>Auto</t>
  </si>
  <si>
    <t>100029</t>
  </si>
  <si>
    <t>Mphasis Ltd.</t>
  </si>
  <si>
    <t>INE356A01018</t>
  </si>
  <si>
    <t>Software</t>
  </si>
  <si>
    <t>100012</t>
  </si>
  <si>
    <t>ICICI Bank Ltd.</t>
  </si>
  <si>
    <t>INE090A01021</t>
  </si>
  <si>
    <t>100024</t>
  </si>
  <si>
    <t>Axis Bank Ltd.</t>
  </si>
  <si>
    <t>INE238A01034</t>
  </si>
  <si>
    <t>100019</t>
  </si>
  <si>
    <t>ITC Ltd.</t>
  </si>
  <si>
    <t>INE154A01025</t>
  </si>
  <si>
    <t>Consumer Non Durables</t>
  </si>
  <si>
    <t>100026</t>
  </si>
  <si>
    <t>Persistent Systems Ltd.</t>
  </si>
  <si>
    <t>INE262H01013</t>
  </si>
  <si>
    <t>100271</t>
  </si>
  <si>
    <t>Balkrishna Industries Ltd.</t>
  </si>
  <si>
    <t>INE787D01026</t>
  </si>
  <si>
    <t>Auto Ancillaries</t>
  </si>
  <si>
    <t>100389</t>
  </si>
  <si>
    <t>Zydus Wellness Ltd.</t>
  </si>
  <si>
    <t>INE768C01010</t>
  </si>
  <si>
    <t>100133</t>
  </si>
  <si>
    <t>Oracle Financial Services Software Ltd.</t>
  </si>
  <si>
    <t>INE881D01027</t>
  </si>
  <si>
    <t>100028</t>
  </si>
  <si>
    <t>Lupin Ltd.</t>
  </si>
  <si>
    <t>INE326A01037</t>
  </si>
  <si>
    <t>Pharmaceuticals</t>
  </si>
  <si>
    <t>100080</t>
  </si>
  <si>
    <t>Dr. Reddy's Laboratories Ltd.</t>
  </si>
  <si>
    <t>INE089A01023</t>
  </si>
  <si>
    <t>100004</t>
  </si>
  <si>
    <t>Cadila Healthcare Ltd.</t>
  </si>
  <si>
    <t>INE010B01027</t>
  </si>
  <si>
    <t>100661</t>
  </si>
  <si>
    <t>Central Depository Services (I) Ltd.</t>
  </si>
  <si>
    <t>INE736A01011</t>
  </si>
  <si>
    <t>100136</t>
  </si>
  <si>
    <t>Mahindra Holidays &amp; Resorts India Ltd.</t>
  </si>
  <si>
    <t>INE998I01010</t>
  </si>
  <si>
    <t>Hotels, Resorts And Other Recreational Activities</t>
  </si>
  <si>
    <t>100160</t>
  </si>
  <si>
    <t>ICRA Ltd.</t>
  </si>
  <si>
    <t>INE725G01011</t>
  </si>
  <si>
    <t>100034</t>
  </si>
  <si>
    <t>IPCA Laboratories Ltd.</t>
  </si>
  <si>
    <t>INE571A01020</t>
  </si>
  <si>
    <t>100243</t>
  </si>
  <si>
    <t>Multi Commodity Exchange of India Ltd.</t>
  </si>
  <si>
    <t>INE745G01035</t>
  </si>
  <si>
    <t>100008</t>
  </si>
  <si>
    <t>Sun Pharmaceutical Industries Ltd.</t>
  </si>
  <si>
    <t>INE044A01036</t>
  </si>
  <si>
    <t>Total</t>
  </si>
  <si>
    <t>b) Unlisted</t>
  </si>
  <si>
    <t>NIL</t>
  </si>
  <si>
    <t>c) Foreign Securities and /or overseas ETF</t>
  </si>
  <si>
    <t>3000004</t>
  </si>
  <si>
    <t>Amazon.Com Inc</t>
  </si>
  <si>
    <t>US0231351067</t>
  </si>
  <si>
    <t>Consumer Services #</t>
  </si>
  <si>
    <t>3000001</t>
  </si>
  <si>
    <t>Alphabet Inc.</t>
  </si>
  <si>
    <t>US02079K1079</t>
  </si>
  <si>
    <t>Internet and Technology #</t>
  </si>
  <si>
    <t>3000002</t>
  </si>
  <si>
    <t>Facebook Inc</t>
  </si>
  <si>
    <t>US30303M1027</t>
  </si>
  <si>
    <t>3000005</t>
  </si>
  <si>
    <t>Microsoft Corporation</t>
  </si>
  <si>
    <t>US5949181045</t>
  </si>
  <si>
    <t>d) ADR/GDR</t>
  </si>
  <si>
    <t>3500001</t>
  </si>
  <si>
    <t>Suzuki Motor Corporation *</t>
  </si>
  <si>
    <t>US86959X1072</t>
  </si>
  <si>
    <t>Auto #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</si>
  <si>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</si>
  <si>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</si>
  <si>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</si>
  <si>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</si>
  <si>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</si>
  <si>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</si>
  <si>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</si>
  <si>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</si>
  <si>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</si>
  <si>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</si>
  <si>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</si>
  <si>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</si>
  <si>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</si>
  <si>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</si>
  <si>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</si>
  <si>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1301314</t>
  </si>
  <si>
    <t>4.75% Axis Bank Ltd. (Duration 195 Days)</t>
  </si>
  <si>
    <t>1301318</t>
  </si>
  <si>
    <t>5.65% HDFC Bank Ltd. (Duration 194 Days)</t>
  </si>
  <si>
    <t>d) TREPS / Reverse Repo Investments</t>
  </si>
  <si>
    <t>405200100</t>
  </si>
  <si>
    <t>TREPS 04-May-2020</t>
  </si>
  <si>
    <t>Other Current Assets / (Liabilities)</t>
  </si>
  <si>
    <t>Net Receivable / Payable</t>
  </si>
  <si>
    <t>GRAND TOTAL (AUM)</t>
  </si>
  <si>
    <t>DERIVATIVES</t>
  </si>
  <si>
    <t>Name of the Instrument</t>
  </si>
  <si>
    <t>Long / Short</t>
  </si>
  <si>
    <t>Market value 
(Rs. in Lakhs)</t>
  </si>
  <si>
    <t>Currency Future</t>
  </si>
  <si>
    <t>Currency Derivatives 27-MAY-20</t>
  </si>
  <si>
    <t>Short</t>
  </si>
  <si>
    <t>Derivatives Total</t>
  </si>
  <si>
    <t>Symbols :-</t>
  </si>
  <si>
    <t>*Traded on US OTC Markets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</si>
  <si>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</si>
  <si>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</si>
  <si>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</si>
  <si>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</si>
  <si>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</si>
  <si>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</si>
  <si>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</si>
  <si>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</si>
  <si>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</si>
  <si>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</si>
  <si>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</si>
  <si>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</si>
  <si>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</si>
  <si>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</si>
  <si>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April 01, 2020 (Rs.)</t>
  </si>
  <si>
    <t>April 30, 2020 (Rs.)</t>
  </si>
  <si>
    <t>Direct Plan</t>
  </si>
  <si>
    <t>Regular Plan</t>
  </si>
  <si>
    <t>4.   Total Dividend (Net) declared during the period ended April 30, 2020 - Nil</t>
  </si>
  <si>
    <t>5.   Total Bonus declared during the period ended April 30, 2020 - Nil</t>
  </si>
  <si>
    <t>6.    Total outstanding exposure in derivative instruments as on April 30, 2020: Rs.(647,36,50,000)</t>
  </si>
  <si>
    <t xml:space="preserve">       (Gross exposure means sum of all long and short positions in derivatives)</t>
  </si>
  <si>
    <t>7.    Total investment in Foreign Securities / ADRs / GDRs as on April 30, 2020: Rs.897,86,31,010.53</t>
  </si>
  <si>
    <t>8.    Total Commission paid in the month of April 2020: Rs. 56,46,751.71</t>
  </si>
  <si>
    <t>9.    Total Brokerage paid for Buying/ Selling of Investment for April 2020 is Rs. 27,98,649.63</t>
  </si>
  <si>
    <t>10.  Portfolio Turnover Ratio (Including Equity Arbitrage): 89.25%</t>
  </si>
  <si>
    <t>11.  Portfolio Turnover Ratio (Excluding Equity Arbitrage): 5.03%</t>
  </si>
  <si>
    <t>12.  Repo transactions in corporate debt securities during the period ending April 30, 2020 is Nil.</t>
  </si>
  <si>
    <t>13.  Deviation from the valuation prices given by valuation agencies: NIL</t>
  </si>
  <si>
    <t>14.  Disclosure for investments in derivative instruments</t>
  </si>
  <si>
    <t>A. Hedging Positions through Futures as on April 30, 2020 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</si>
  <si>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</si>
  <si>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</si>
  <si>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</si>
  <si>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</si>
  <si>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</si>
  <si>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</si>
  <si>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</si>
  <si>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</si>
  <si>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Currency Derivatives-27-May-2020</t>
  </si>
  <si>
    <t>Total %age of existing assets hedged through futures: 22.13%</t>
  </si>
  <si>
    <t>Note: In addition to this, 30.69% of our Portfolio is in Foreign Securities (USD) and 0.72% is in Foreign Currency (USD). 70.45% of total Foreign Portfolio (USD) is hedged through Currency Derivatives to avoid currency risk.</t>
  </si>
  <si>
    <t xml:space="preserve">For the period 01-April-2020 to 30-April-2020,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</si>
  <si>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</si>
  <si>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</si>
  <si>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</si>
  <si>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</si>
  <si>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</si>
  <si>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</si>
  <si>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</si>
  <si>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</si>
  <si>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</si>
  <si>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</si>
  <si>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April 30, 2020 : Nil</t>
  </si>
  <si>
    <t>C. Hedging Position through Put Option as on April 30, 2020 : Nil</t>
  </si>
  <si>
    <t>D. Other than Hedging Positions through Options as on April 30, 2020 : Nil</t>
  </si>
  <si>
    <t>E. Hedging Positions through swaps as on April 30, 2020 : Nil</t>
  </si>
  <si>
    <t>Parag Parikh Liquid Fund (An Open Ended Liquid Scheme)</t>
  </si>
  <si>
    <t>900015</t>
  </si>
  <si>
    <t>8.27% Government of India 09-Jun-2020</t>
  </si>
  <si>
    <t>IN0020140029</t>
  </si>
  <si>
    <t>Sovereign</t>
  </si>
  <si>
    <t>900075</t>
  </si>
  <si>
    <t>7.80% Government of India 03-May-2020</t>
  </si>
  <si>
    <t>IN0020100015</t>
  </si>
  <si>
    <t>1006469</t>
  </si>
  <si>
    <t>Export-Import Bank of India 11-Jun-2020</t>
  </si>
  <si>
    <t>INE514E14OL5</t>
  </si>
  <si>
    <t>CRISIL A1+</t>
  </si>
  <si>
    <t>1800466</t>
  </si>
  <si>
    <t>91 DAY T-BILL 23-Jul-2020</t>
  </si>
  <si>
    <t>IN002020X043</t>
  </si>
  <si>
    <t>1800459</t>
  </si>
  <si>
    <t>91 DAY T-BILL 09-Jul-2020</t>
  </si>
  <si>
    <t>IN002020X019</t>
  </si>
  <si>
    <t>1800438</t>
  </si>
  <si>
    <t>91 DAY T-BILL 21-May-2020</t>
  </si>
  <si>
    <t>IN002019X482</t>
  </si>
  <si>
    <t>1800449</t>
  </si>
  <si>
    <t>77 DAYS CMB 16-06-20</t>
  </si>
  <si>
    <t>IN002019U108</t>
  </si>
  <si>
    <t>1800450</t>
  </si>
  <si>
    <t>84 DAYS CMB 23-06-20</t>
  </si>
  <si>
    <t>IN002019U116</t>
  </si>
  <si>
    <t>1800368</t>
  </si>
  <si>
    <t>364 DAY T-BILL 02-Jul-2020</t>
  </si>
  <si>
    <t>IN002019Z156</t>
  </si>
  <si>
    <t>1800465</t>
  </si>
  <si>
    <t>182 DAY T-BILL 16-Jul-2020</t>
  </si>
  <si>
    <t>IN002019Y431</t>
  </si>
  <si>
    <t>1800467</t>
  </si>
  <si>
    <t>91 DAY T-BILL 30-Jul-2020</t>
  </si>
  <si>
    <t>IN002020X050</t>
  </si>
  <si>
    <t>1800439</t>
  </si>
  <si>
    <t>91 DAY T-BILL 28-May-2020</t>
  </si>
  <si>
    <t>IN002019X490</t>
  </si>
  <si>
    <t>1800448</t>
  </si>
  <si>
    <t>91 DAY T-BILL 25-Jun-2020</t>
  </si>
  <si>
    <t>IN002019X532</t>
  </si>
  <si>
    <t>1301011</t>
  </si>
  <si>
    <t>6.60% HDFC Bank Ltd. (Duration 369 Days)</t>
  </si>
  <si>
    <t>1301312</t>
  </si>
  <si>
    <t>5.40% HDFC Bank Ltd. (Duration 91 Days)</t>
  </si>
  <si>
    <t>2.   Plan wise per unit Net Asset Value are as follows:</t>
  </si>
  <si>
    <t>Options</t>
  </si>
  <si>
    <t>April 02, 2020 (Rs.)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</si>
  <si>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</si>
  <si>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</si>
  <si>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</si>
  <si>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</si>
  <si>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</si>
  <si>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</si>
  <si>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</si>
  <si>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</si>
  <si>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3.   Total Dividend (Net) declared during the period ended April 30, 2020</t>
  </si>
  <si>
    <t>Record Date</t>
  </si>
  <si>
    <t>Daily  Dividend (Direct)</t>
  </si>
  <si>
    <t>Dividend Per Unit
(Huf &amp; Individuals)</t>
  </si>
  <si>
    <t>Dividend Per Unit
(Others)</t>
  </si>
  <si>
    <t>Apr 2020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</si>
  <si>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</si>
  <si>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</si>
  <si>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</si>
  <si>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</si>
  <si>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</si>
  <si>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</si>
  <si>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</si>
  <si>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</si>
  <si>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</si>
  <si>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</si>
  <si>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</si>
  <si>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</si>
  <si>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</si>
  <si>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</si>
  <si>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April 30, 2020 - Nil</t>
  </si>
  <si>
    <t>5.    Total outstanding exposure in derivative instruments as on April 30, 2020: Nil</t>
  </si>
  <si>
    <t>6.    Total investment in Foreign Securities / ADRs / GDRs as on April 30, 2020: Nil</t>
  </si>
  <si>
    <t>7.    Details of transactions of "Credit Default Swap" for the month ended April 30, 2020 : Nil.</t>
  </si>
  <si>
    <t>8.   Average Portfolio Maturity is 43.32 days.</t>
  </si>
  <si>
    <t>9.  Repo transactions in corporate debt securities during the period ending April 30, 2020 is Nil.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</si>
  <si>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</si>
  <si>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</si>
  <si>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</si>
  <si>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</si>
  <si>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</si>
  <si>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</si>
  <si>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</si>
  <si>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A1+</t>
  </si>
  <si>
    <t>12.  Deviation from the valuation prices given by valuation agencies: NIL</t>
  </si>
  <si>
    <t>Parag Parikh Tax Saver Fund (An open ended equity linked saving scheme with a statutory lock in of 3 years and tax benefit)</t>
  </si>
  <si>
    <t>100106</t>
  </si>
  <si>
    <t>Maruti Suzuki India Ltd.</t>
  </si>
  <si>
    <t>INE585B01010</t>
  </si>
  <si>
    <t>100032</t>
  </si>
  <si>
    <t>Tata Consultancy Services Ltd.</t>
  </si>
  <si>
    <t>INE467B01029</t>
  </si>
  <si>
    <t>100011</t>
  </si>
  <si>
    <t>Wipro Ltd.</t>
  </si>
  <si>
    <t>INE075A01022</t>
  </si>
  <si>
    <t>6.    Total outstanding exposure in derivative instruments as on April 30, 2020: Nil</t>
  </si>
  <si>
    <t>7.    Total investment in Foreign Securities / ADRs / GDRs as on April 30, 2020: Nil</t>
  </si>
  <si>
    <t>8.    Total Commission paid in the month of April 30, 2020: Rs 1.02,359.80</t>
  </si>
  <si>
    <t>9.    Total Brokerage paid for Buying/ Selling of Investment for April 2020 is Rs. 39,014.73</t>
  </si>
  <si>
    <t>10.  Portfolio Turnover Ratio : 1.81%</t>
  </si>
  <si>
    <t>11.  Repo transactions in corporate debt securities during the period ending April 30, 2020 is Nil.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</si>
</sst>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_(* #,##0.00_);_(* \(#,##0.00\);_(* \-??_);_(@_)"/>
    <numFmt numFmtId="166" formatCode="0%"/>
    <numFmt numFmtId="167" formatCode="_(* #,##0_);_(* \(#,##0\);_(* \-??_);_(@_)"/>
    <numFmt numFmtId="168" formatCode="DD/MM/YYYY;@"/>
    <numFmt numFmtId="169" formatCode="MMMM\ DD&quot;, &quot;YYYY"/>
    <numFmt numFmtId="170" formatCode="MM/DD/YY"/>
    <numFmt numFmtId="171" formatCode="0.00%"/>
    <numFmt numFmtId="172" formatCode="0.0000"/>
    <numFmt numFmtId="173" formatCode="#,##0.00"/>
    <numFmt numFmtId="174" formatCode="0.00"/>
    <numFmt numFmtId="175" formatCode="#,##0.0000"/>
    <numFmt numFmtId="176" formatCode="[$-409]MMMM/YY;@"/>
    <numFmt numFmtId="177" formatCode="_(* #,##0_);_(* \(#,##0\);_(* \-_);_(* @_)"/>
    <numFmt numFmtId="178" formatCode="_(* #,##0.00_);_(* \(#,##0.00\);_(* \-_);_(* @_)"/>
    <numFmt numFmtId="179" formatCode="#,##0.00000000"/>
    <numFmt numFmtId="180" formatCode="_(* #,##0.0000_);_(* \(#,##0.0000\);_(* \-??_);_(@_)"/>
    <numFmt numFmtId="181" formatCode="_(* #,##0.00000_);_(* \(#,##0.00000\);_(* \-??_);_(@_)"/>
    <numFmt numFmtId="182" formatCode="[$-409]D\-MMM\-YY"/>
    <numFmt numFmtId="183" formatCode="[$-409]D/MMM/YY;@"/>
    <numFmt numFmtId="184" formatCode="0.0000000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4"/>
      <color indexed="8"/>
      <name val="Franklin Gothic Book"/>
      <family val="2"/>
    </font>
    <font>
      <b/>
      <sz val="10"/>
      <color indexed="8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0"/>
      <name val="Franklin Gothic Book"/>
      <family val="2"/>
    </font>
    <font>
      <b/>
      <sz val="11"/>
      <color indexed="8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sz val="11"/>
      <color indexed="10"/>
      <name val="Franklin Gothic Book"/>
      <family val="2"/>
    </font>
    <font>
      <sz val="10"/>
      <color indexed="10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6" fontId="0" fillId="0" borderId="0" applyFill="0" applyBorder="0" applyAlignment="0" applyProtection="0"/>
    <xf numFmtId="164" fontId="1" fillId="0" borderId="0">
      <alignment/>
      <protection/>
    </xf>
  </cellStyleXfs>
  <cellXfs count="18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4" fillId="0" borderId="1" xfId="2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7" fontId="5" fillId="0" borderId="0" xfId="15" applyNumberFormat="1" applyFont="1" applyFill="1" applyBorder="1" applyAlignment="1" applyProtection="1">
      <alignment/>
      <protection/>
    </xf>
    <xf numFmtId="165" fontId="5" fillId="0" borderId="0" xfId="15" applyFont="1" applyFill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7" fontId="6" fillId="0" borderId="0" xfId="15" applyNumberFormat="1" applyFont="1" applyFill="1" applyBorder="1" applyAlignment="1" applyProtection="1">
      <alignment/>
      <protection/>
    </xf>
    <xf numFmtId="165" fontId="6" fillId="0" borderId="0" xfId="15" applyFont="1" applyFill="1" applyBorder="1" applyAlignment="1" applyProtection="1">
      <alignment/>
      <protection/>
    </xf>
    <xf numFmtId="168" fontId="6" fillId="0" borderId="0" xfId="0" applyNumberFormat="1" applyFont="1" applyAlignment="1">
      <alignment/>
    </xf>
    <xf numFmtId="164" fontId="7" fillId="0" borderId="0" xfId="0" applyFont="1" applyAlignment="1">
      <alignment/>
    </xf>
    <xf numFmtId="168" fontId="4" fillId="0" borderId="0" xfId="20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9" fontId="10" fillId="0" borderId="0" xfId="0" applyNumberFormat="1" applyFont="1" applyFill="1" applyAlignment="1">
      <alignment horizontal="left"/>
    </xf>
    <xf numFmtId="170" fontId="5" fillId="0" borderId="0" xfId="0" applyNumberFormat="1" applyFont="1" applyAlignment="1">
      <alignment/>
    </xf>
    <xf numFmtId="164" fontId="11" fillId="0" borderId="2" xfId="24" applyFont="1" applyFill="1" applyBorder="1" applyAlignment="1">
      <alignment vertical="center"/>
      <protection/>
    </xf>
    <xf numFmtId="164" fontId="11" fillId="0" borderId="3" xfId="24" applyFont="1" applyFill="1" applyBorder="1" applyAlignment="1">
      <alignment vertical="center"/>
      <protection/>
    </xf>
    <xf numFmtId="164" fontId="11" fillId="0" borderId="4" xfId="0" applyFont="1" applyFill="1" applyBorder="1" applyAlignment="1">
      <alignment vertical="center"/>
    </xf>
    <xf numFmtId="167" fontId="11" fillId="0" borderId="4" xfId="15" applyNumberFormat="1" applyFont="1" applyFill="1" applyBorder="1" applyAlignment="1" applyProtection="1">
      <alignment vertical="center"/>
      <protection/>
    </xf>
    <xf numFmtId="165" fontId="11" fillId="0" borderId="4" xfId="15" applyFont="1" applyFill="1" applyBorder="1" applyAlignment="1" applyProtection="1">
      <alignment vertical="center" wrapText="1"/>
      <protection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7" fontId="5" fillId="0" borderId="7" xfId="15" applyNumberFormat="1" applyFont="1" applyFill="1" applyBorder="1" applyAlignment="1" applyProtection="1">
      <alignment/>
      <protection/>
    </xf>
    <xf numFmtId="165" fontId="5" fillId="0" borderId="7" xfId="15" applyFont="1" applyFill="1" applyBorder="1" applyAlignment="1" applyProtection="1">
      <alignment horizontal="right"/>
      <protection/>
    </xf>
    <xf numFmtId="164" fontId="6" fillId="2" borderId="8" xfId="22" applyFont="1" applyFill="1" applyBorder="1">
      <alignment/>
      <protection/>
    </xf>
    <xf numFmtId="164" fontId="6" fillId="2" borderId="0" xfId="22" applyFont="1" applyFill="1" applyBorder="1">
      <alignment/>
      <protection/>
    </xf>
    <xf numFmtId="164" fontId="8" fillId="0" borderId="5" xfId="0" applyFont="1" applyFill="1" applyBorder="1" applyAlignment="1">
      <alignment/>
    </xf>
    <xf numFmtId="164" fontId="5" fillId="0" borderId="9" xfId="0" applyFont="1" applyBorder="1" applyAlignment="1">
      <alignment/>
    </xf>
    <xf numFmtId="164" fontId="5" fillId="0" borderId="10" xfId="0" applyFont="1" applyBorder="1" applyAlignment="1">
      <alignment/>
    </xf>
    <xf numFmtId="167" fontId="5" fillId="0" borderId="10" xfId="15" applyNumberFormat="1" applyFont="1" applyFill="1" applyBorder="1" applyAlignment="1" applyProtection="1">
      <alignment/>
      <protection/>
    </xf>
    <xf numFmtId="165" fontId="5" fillId="0" borderId="10" xfId="15" applyFont="1" applyFill="1" applyBorder="1" applyAlignment="1" applyProtection="1">
      <alignment horizontal="right"/>
      <protection/>
    </xf>
    <xf numFmtId="164" fontId="11" fillId="2" borderId="5" xfId="22" applyFont="1" applyFill="1" applyBorder="1">
      <alignment/>
      <protection/>
    </xf>
    <xf numFmtId="164" fontId="8" fillId="0" borderId="5" xfId="0" applyFont="1" applyBorder="1" applyAlignment="1">
      <alignment/>
    </xf>
    <xf numFmtId="165" fontId="11" fillId="2" borderId="1" xfId="15" applyFont="1" applyFill="1" applyBorder="1" applyAlignment="1" applyProtection="1">
      <alignment horizontal="right"/>
      <protection/>
    </xf>
    <xf numFmtId="171" fontId="5" fillId="0" borderId="0" xfId="19" applyNumberFormat="1" applyFont="1" applyFill="1" applyBorder="1" applyAlignment="1" applyProtection="1">
      <alignment/>
      <protection/>
    </xf>
    <xf numFmtId="164" fontId="5" fillId="0" borderId="10" xfId="0" applyFont="1" applyFill="1" applyBorder="1" applyAlignment="1">
      <alignment/>
    </xf>
    <xf numFmtId="164" fontId="12" fillId="0" borderId="0" xfId="0" applyFont="1" applyAlignment="1">
      <alignment/>
    </xf>
    <xf numFmtId="164" fontId="8" fillId="0" borderId="0" xfId="0" applyFont="1" applyAlignment="1">
      <alignment vertical="center"/>
    </xf>
    <xf numFmtId="164" fontId="11" fillId="2" borderId="11" xfId="0" applyFont="1" applyFill="1" applyBorder="1" applyAlignment="1">
      <alignment/>
    </xf>
    <xf numFmtId="164" fontId="11" fillId="2" borderId="12" xfId="0" applyFont="1" applyFill="1" applyBorder="1" applyAlignment="1">
      <alignment/>
    </xf>
    <xf numFmtId="167" fontId="11" fillId="2" borderId="13" xfId="21" applyNumberFormat="1" applyFont="1" applyFill="1" applyBorder="1" applyAlignment="1" applyProtection="1">
      <alignment/>
      <protection/>
    </xf>
    <xf numFmtId="167" fontId="5" fillId="0" borderId="13" xfId="15" applyNumberFormat="1" applyFont="1" applyFill="1" applyBorder="1" applyAlignment="1" applyProtection="1">
      <alignment/>
      <protection/>
    </xf>
    <xf numFmtId="165" fontId="8" fillId="0" borderId="14" xfId="15" applyFont="1" applyFill="1" applyBorder="1" applyAlignment="1" applyProtection="1">
      <alignment horizontal="right"/>
      <protection/>
    </xf>
    <xf numFmtId="166" fontId="5" fillId="0" borderId="0" xfId="19" applyFont="1" applyFill="1" applyBorder="1" applyAlignment="1" applyProtection="1">
      <alignment/>
      <protection/>
    </xf>
    <xf numFmtId="165" fontId="12" fillId="0" borderId="0" xfId="15" applyFont="1" applyFill="1" applyBorder="1" applyAlignment="1" applyProtection="1">
      <alignment/>
      <protection/>
    </xf>
    <xf numFmtId="164" fontId="8" fillId="0" borderId="15" xfId="0" applyFont="1" applyBorder="1" applyAlignment="1">
      <alignment vertical="center"/>
    </xf>
    <xf numFmtId="164" fontId="8" fillId="0" borderId="16" xfId="0" applyFont="1" applyBorder="1" applyAlignment="1">
      <alignment vertical="center"/>
    </xf>
    <xf numFmtId="165" fontId="8" fillId="0" borderId="1" xfId="15" applyFont="1" applyFill="1" applyBorder="1" applyAlignment="1" applyProtection="1">
      <alignment vertical="center"/>
      <protection/>
    </xf>
    <xf numFmtId="165" fontId="8" fillId="0" borderId="1" xfId="15" applyFont="1" applyFill="1" applyBorder="1" applyAlignment="1" applyProtection="1">
      <alignment vertical="center" wrapText="1"/>
      <protection/>
    </xf>
    <xf numFmtId="164" fontId="8" fillId="0" borderId="17" xfId="0" applyFont="1" applyBorder="1" applyAlignment="1">
      <alignment vertical="center"/>
    </xf>
    <xf numFmtId="164" fontId="8" fillId="0" borderId="18" xfId="0" applyFont="1" applyBorder="1" applyAlignment="1">
      <alignment vertical="center"/>
    </xf>
    <xf numFmtId="164" fontId="5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5" fontId="5" fillId="0" borderId="1" xfId="15" applyFont="1" applyFill="1" applyBorder="1" applyAlignment="1" applyProtection="1">
      <alignment/>
      <protection/>
    </xf>
    <xf numFmtId="164" fontId="8" fillId="0" borderId="15" xfId="0" applyFont="1" applyBorder="1" applyAlignment="1">
      <alignment/>
    </xf>
    <xf numFmtId="164" fontId="8" fillId="0" borderId="17" xfId="0" applyFont="1" applyBorder="1" applyAlignment="1">
      <alignment/>
    </xf>
    <xf numFmtId="164" fontId="8" fillId="0" borderId="18" xfId="0" applyFont="1" applyBorder="1" applyAlignment="1">
      <alignment/>
    </xf>
    <xf numFmtId="164" fontId="8" fillId="0" borderId="19" xfId="0" applyFont="1" applyBorder="1" applyAlignment="1">
      <alignment/>
    </xf>
    <xf numFmtId="165" fontId="8" fillId="0" borderId="20" xfId="15" applyFont="1" applyFill="1" applyBorder="1" applyAlignment="1" applyProtection="1">
      <alignment/>
      <protection/>
    </xf>
    <xf numFmtId="164" fontId="5" fillId="0" borderId="21" xfId="0" applyFont="1" applyFill="1" applyBorder="1" applyAlignment="1">
      <alignment/>
    </xf>
    <xf numFmtId="164" fontId="5" fillId="0" borderId="22" xfId="0" applyFont="1" applyFill="1" applyBorder="1" applyAlignment="1">
      <alignment/>
    </xf>
    <xf numFmtId="167" fontId="5" fillId="0" borderId="22" xfId="15" applyNumberFormat="1" applyFont="1" applyFill="1" applyBorder="1" applyAlignment="1" applyProtection="1">
      <alignment/>
      <protection/>
    </xf>
    <xf numFmtId="165" fontId="5" fillId="0" borderId="22" xfId="15" applyFont="1" applyFill="1" applyBorder="1" applyAlignment="1" applyProtection="1">
      <alignment/>
      <protection/>
    </xf>
    <xf numFmtId="165" fontId="5" fillId="0" borderId="23" xfId="15" applyFont="1" applyFill="1" applyBorder="1" applyAlignment="1" applyProtection="1">
      <alignment/>
      <protection/>
    </xf>
    <xf numFmtId="164" fontId="8" fillId="0" borderId="24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5" fontId="5" fillId="0" borderId="8" xfId="15" applyFont="1" applyFill="1" applyBorder="1" applyAlignment="1" applyProtection="1">
      <alignment/>
      <protection/>
    </xf>
    <xf numFmtId="164" fontId="5" fillId="0" borderId="25" xfId="0" applyFont="1" applyFill="1" applyBorder="1" applyAlignment="1">
      <alignment horizontal="left" wrapText="1"/>
    </xf>
    <xf numFmtId="164" fontId="5" fillId="0" borderId="24" xfId="0" applyFont="1" applyFill="1" applyBorder="1" applyAlignment="1">
      <alignment/>
    </xf>
    <xf numFmtId="164" fontId="13" fillId="0" borderId="24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5" fontId="13" fillId="0" borderId="0" xfId="21" applyFont="1" applyFill="1" applyBorder="1" applyAlignment="1" applyProtection="1">
      <alignment horizontal="right"/>
      <protection/>
    </xf>
    <xf numFmtId="164" fontId="5" fillId="0" borderId="26" xfId="0" applyFont="1" applyFill="1" applyBorder="1" applyAlignment="1">
      <alignment vertical="center"/>
    </xf>
    <xf numFmtId="164" fontId="5" fillId="0" borderId="1" xfId="0" applyFont="1" applyFill="1" applyBorder="1" applyAlignment="1">
      <alignment vertical="center"/>
    </xf>
    <xf numFmtId="164" fontId="5" fillId="0" borderId="1" xfId="0" applyFont="1" applyFill="1" applyBorder="1" applyAlignment="1">
      <alignment vertical="center" wrapText="1"/>
    </xf>
    <xf numFmtId="164" fontId="14" fillId="0" borderId="24" xfId="0" applyFont="1" applyFill="1" applyBorder="1" applyAlignment="1">
      <alignment horizontal="left" vertical="top"/>
    </xf>
    <xf numFmtId="164" fontId="5" fillId="0" borderId="0" xfId="0" applyFont="1" applyFill="1" applyBorder="1" applyAlignment="1">
      <alignment vertical="center"/>
    </xf>
    <xf numFmtId="164" fontId="14" fillId="0" borderId="24" xfId="0" applyFont="1" applyFill="1" applyBorder="1" applyAlignment="1">
      <alignment vertical="top"/>
    </xf>
    <xf numFmtId="164" fontId="5" fillId="0" borderId="26" xfId="0" applyFont="1" applyFill="1" applyBorder="1" applyAlignment="1">
      <alignment horizontal="left" indent="5"/>
    </xf>
    <xf numFmtId="164" fontId="5" fillId="0" borderId="1" xfId="0" applyFont="1" applyFill="1" applyBorder="1" applyAlignment="1">
      <alignment/>
    </xf>
    <xf numFmtId="172" fontId="5" fillId="0" borderId="1" xfId="0" applyNumberFormat="1" applyFont="1" applyFill="1" applyBorder="1" applyAlignment="1">
      <alignment/>
    </xf>
    <xf numFmtId="164" fontId="14" fillId="0" borderId="0" xfId="0" applyFont="1" applyFill="1" applyBorder="1" applyAlignment="1">
      <alignment vertical="top"/>
    </xf>
    <xf numFmtId="173" fontId="14" fillId="0" borderId="0" xfId="0" applyNumberFormat="1" applyFont="1" applyFill="1" applyBorder="1" applyAlignment="1">
      <alignment vertical="top"/>
    </xf>
    <xf numFmtId="173" fontId="5" fillId="0" borderId="0" xfId="0" applyNumberFormat="1" applyFont="1" applyFill="1" applyBorder="1" applyAlignment="1">
      <alignment/>
    </xf>
    <xf numFmtId="164" fontId="14" fillId="0" borderId="24" xfId="22" applyFont="1" applyFill="1" applyBorder="1" applyAlignment="1">
      <alignment vertical="top"/>
      <protection/>
    </xf>
    <xf numFmtId="164" fontId="14" fillId="0" borderId="24" xfId="0" applyFont="1" applyFill="1" applyBorder="1" applyAlignment="1">
      <alignment horizontal="left" vertical="top" indent="3"/>
    </xf>
    <xf numFmtId="174" fontId="14" fillId="0" borderId="0" xfId="0" applyNumberFormat="1" applyFont="1" applyFill="1" applyBorder="1" applyAlignment="1">
      <alignment vertical="top"/>
    </xf>
    <xf numFmtId="164" fontId="14" fillId="0" borderId="0" xfId="22" applyFont="1" applyFill="1" applyBorder="1" applyAlignment="1">
      <alignment vertical="top"/>
      <protection/>
    </xf>
    <xf numFmtId="175" fontId="15" fillId="0" borderId="0" xfId="22" applyNumberFormat="1" applyFont="1" applyFill="1" applyBorder="1">
      <alignment/>
      <protection/>
    </xf>
    <xf numFmtId="164" fontId="15" fillId="0" borderId="24" xfId="22" applyFont="1" applyFill="1" applyBorder="1" applyAlignment="1">
      <alignment vertical="top"/>
      <protection/>
    </xf>
    <xf numFmtId="165" fontId="10" fillId="0" borderId="8" xfId="15" applyFont="1" applyFill="1" applyBorder="1" applyAlignment="1" applyProtection="1">
      <alignment/>
      <protection/>
    </xf>
    <xf numFmtId="164" fontId="15" fillId="0" borderId="26" xfId="0" applyFont="1" applyFill="1" applyBorder="1" applyAlignment="1">
      <alignment vertical="top" wrapText="1"/>
    </xf>
    <xf numFmtId="164" fontId="15" fillId="0" borderId="1" xfId="0" applyFont="1" applyFill="1" applyBorder="1" applyAlignment="1">
      <alignment vertical="top" wrapText="1"/>
    </xf>
    <xf numFmtId="164" fontId="15" fillId="0" borderId="27" xfId="0" applyFont="1" applyFill="1" applyBorder="1" applyAlignment="1">
      <alignment vertical="top" wrapText="1"/>
    </xf>
    <xf numFmtId="164" fontId="15" fillId="0" borderId="26" xfId="0" applyFont="1" applyFill="1" applyBorder="1" applyAlignment="1">
      <alignment/>
    </xf>
    <xf numFmtId="176" fontId="14" fillId="0" borderId="1" xfId="0" applyNumberFormat="1" applyFont="1" applyFill="1" applyBorder="1" applyAlignment="1">
      <alignment/>
    </xf>
    <xf numFmtId="164" fontId="14" fillId="0" borderId="1" xfId="0" applyFont="1" applyFill="1" applyBorder="1" applyAlignment="1">
      <alignment horizontal="center"/>
    </xf>
    <xf numFmtId="165" fontId="14" fillId="0" borderId="1" xfId="15" applyFont="1" applyFill="1" applyBorder="1" applyAlignment="1" applyProtection="1">
      <alignment/>
      <protection/>
    </xf>
    <xf numFmtId="165" fontId="14" fillId="0" borderId="27" xfId="15" applyFont="1" applyFill="1" applyBorder="1" applyAlignment="1" applyProtection="1">
      <alignment/>
      <protection/>
    </xf>
    <xf numFmtId="164" fontId="14" fillId="0" borderId="26" xfId="0" applyFont="1" applyFill="1" applyBorder="1" applyAlignment="1">
      <alignment/>
    </xf>
    <xf numFmtId="176" fontId="14" fillId="0" borderId="20" xfId="0" applyNumberFormat="1" applyFont="1" applyFill="1" applyBorder="1" applyAlignment="1">
      <alignment/>
    </xf>
    <xf numFmtId="165" fontId="14" fillId="0" borderId="28" xfId="15" applyFont="1" applyFill="1" applyBorder="1" applyAlignment="1" applyProtection="1">
      <alignment horizontal="center" vertical="center"/>
      <protection/>
    </xf>
    <xf numFmtId="164" fontId="14" fillId="0" borderId="29" xfId="0" applyFont="1" applyFill="1" applyBorder="1" applyAlignment="1">
      <alignment horizontal="left"/>
    </xf>
    <xf numFmtId="164" fontId="14" fillId="0" borderId="29" xfId="0" applyFont="1" applyFill="1" applyBorder="1" applyAlignment="1">
      <alignment horizontal="left" wrapText="1"/>
    </xf>
    <xf numFmtId="164" fontId="15" fillId="0" borderId="3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14" fillId="0" borderId="8" xfId="0" applyFont="1" applyFill="1" applyBorder="1" applyAlignment="1">
      <alignment/>
    </xf>
    <xf numFmtId="164" fontId="15" fillId="0" borderId="24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4" fillId="0" borderId="24" xfId="0" applyFont="1" applyFill="1" applyBorder="1" applyAlignment="1">
      <alignment/>
    </xf>
    <xf numFmtId="167" fontId="14" fillId="0" borderId="0" xfId="15" applyNumberFormat="1" applyFont="1" applyFill="1" applyBorder="1" applyAlignment="1" applyProtection="1">
      <alignment/>
      <protection/>
    </xf>
    <xf numFmtId="167" fontId="16" fillId="0" borderId="0" xfId="21" applyNumberFormat="1" applyFont="1" applyFill="1" applyBorder="1" applyAlignment="1" applyProtection="1">
      <alignment/>
      <protection/>
    </xf>
    <xf numFmtId="167" fontId="14" fillId="0" borderId="8" xfId="21" applyNumberFormat="1" applyFont="1" applyFill="1" applyBorder="1" applyAlignment="1" applyProtection="1">
      <alignment/>
      <protection/>
    </xf>
    <xf numFmtId="167" fontId="14" fillId="0" borderId="0" xfId="21" applyNumberFormat="1" applyFont="1" applyFill="1" applyBorder="1" applyAlignment="1" applyProtection="1">
      <alignment/>
      <protection/>
    </xf>
    <xf numFmtId="164" fontId="14" fillId="0" borderId="24" xfId="21" applyNumberFormat="1" applyFont="1" applyFill="1" applyBorder="1" applyAlignment="1" applyProtection="1">
      <alignment horizontal="left"/>
      <protection/>
    </xf>
    <xf numFmtId="164" fontId="14" fillId="0" borderId="0" xfId="21" applyNumberFormat="1" applyFont="1" applyFill="1" applyBorder="1" applyAlignment="1" applyProtection="1">
      <alignment horizontal="left"/>
      <protection/>
    </xf>
    <xf numFmtId="177" fontId="14" fillId="0" borderId="0" xfId="21" applyNumberFormat="1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>
      <alignment/>
    </xf>
    <xf numFmtId="173" fontId="14" fillId="0" borderId="8" xfId="0" applyNumberFormat="1" applyFont="1" applyFill="1" applyBorder="1" applyAlignment="1">
      <alignment/>
    </xf>
    <xf numFmtId="178" fontId="14" fillId="0" borderId="0" xfId="0" applyNumberFormat="1" applyFont="1" applyFill="1" applyBorder="1" applyAlignment="1">
      <alignment/>
    </xf>
    <xf numFmtId="164" fontId="12" fillId="0" borderId="24" xfId="0" applyFont="1" applyFill="1" applyBorder="1" applyAlignment="1">
      <alignment/>
    </xf>
    <xf numFmtId="164" fontId="0" fillId="0" borderId="24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12" fillId="0" borderId="31" xfId="0" applyFont="1" applyFill="1" applyBorder="1" applyAlignment="1">
      <alignment/>
    </xf>
    <xf numFmtId="164" fontId="0" fillId="0" borderId="32" xfId="0" applyFont="1" applyFill="1" applyBorder="1" applyAlignment="1">
      <alignment/>
    </xf>
    <xf numFmtId="164" fontId="0" fillId="0" borderId="33" xfId="0" applyFont="1" applyFill="1" applyBorder="1" applyAlignment="1">
      <alignment/>
    </xf>
    <xf numFmtId="179" fontId="5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64" fontId="8" fillId="0" borderId="21" xfId="0" applyFont="1" applyFill="1" applyBorder="1" applyAlignment="1">
      <alignment/>
    </xf>
    <xf numFmtId="164" fontId="11" fillId="2" borderId="22" xfId="0" applyFont="1" applyFill="1" applyBorder="1" applyAlignment="1">
      <alignment/>
    </xf>
    <xf numFmtId="167" fontId="11" fillId="2" borderId="22" xfId="21" applyNumberFormat="1" applyFont="1" applyFill="1" applyBorder="1" applyAlignment="1" applyProtection="1">
      <alignment/>
      <protection/>
    </xf>
    <xf numFmtId="165" fontId="8" fillId="0" borderId="22" xfId="15" applyFont="1" applyFill="1" applyBorder="1" applyAlignment="1" applyProtection="1">
      <alignment horizontal="right"/>
      <protection/>
    </xf>
    <xf numFmtId="165" fontId="8" fillId="0" borderId="23" xfId="15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>
      <alignment/>
    </xf>
    <xf numFmtId="164" fontId="10" fillId="0" borderId="26" xfId="0" applyFont="1" applyFill="1" applyBorder="1" applyAlignment="1">
      <alignment horizontal="left" indent="5"/>
    </xf>
    <xf numFmtId="164" fontId="10" fillId="0" borderId="1" xfId="0" applyFont="1" applyFill="1" applyBorder="1" applyAlignment="1">
      <alignment/>
    </xf>
    <xf numFmtId="172" fontId="10" fillId="0" borderId="1" xfId="0" applyNumberFormat="1" applyFont="1" applyFill="1" applyBorder="1" applyAlignment="1">
      <alignment/>
    </xf>
    <xf numFmtId="180" fontId="10" fillId="0" borderId="8" xfId="15" applyNumberFormat="1" applyFont="1" applyFill="1" applyBorder="1" applyAlignment="1" applyProtection="1">
      <alignment/>
      <protection/>
    </xf>
    <xf numFmtId="181" fontId="10" fillId="0" borderId="8" xfId="15" applyNumberFormat="1" applyFont="1" applyFill="1" applyBorder="1" applyAlignment="1" applyProtection="1">
      <alignment/>
      <protection/>
    </xf>
    <xf numFmtId="164" fontId="10" fillId="0" borderId="24" xfId="0" applyFont="1" applyFill="1" applyBorder="1" applyAlignment="1">
      <alignment/>
    </xf>
    <xf numFmtId="164" fontId="14" fillId="0" borderId="26" xfId="0" applyFont="1" applyFill="1" applyBorder="1" applyAlignment="1">
      <alignment horizontal="center" vertical="top"/>
    </xf>
    <xf numFmtId="164" fontId="14" fillId="0" borderId="1" xfId="0" applyFont="1" applyFill="1" applyBorder="1" applyAlignment="1">
      <alignment vertical="top" wrapText="1"/>
    </xf>
    <xf numFmtId="164" fontId="5" fillId="0" borderId="8" xfId="0" applyFont="1" applyFill="1" applyBorder="1" applyAlignment="1">
      <alignment/>
    </xf>
    <xf numFmtId="182" fontId="14" fillId="0" borderId="26" xfId="0" applyNumberFormat="1" applyFont="1" applyFill="1" applyBorder="1" applyAlignment="1">
      <alignment horizontal="center" vertical="top"/>
    </xf>
    <xf numFmtId="164" fontId="14" fillId="0" borderId="1" xfId="0" applyFont="1" applyFill="1" applyBorder="1" applyAlignment="1">
      <alignment vertical="top"/>
    </xf>
    <xf numFmtId="165" fontId="17" fillId="0" borderId="8" xfId="15" applyFont="1" applyFill="1" applyBorder="1" applyAlignment="1" applyProtection="1">
      <alignment/>
      <protection/>
    </xf>
    <xf numFmtId="182" fontId="14" fillId="0" borderId="24" xfId="0" applyNumberFormat="1" applyFont="1" applyFill="1" applyBorder="1" applyAlignment="1">
      <alignment horizontal="center" vertical="top"/>
    </xf>
    <xf numFmtId="183" fontId="14" fillId="0" borderId="26" xfId="0" applyNumberFormat="1" applyFont="1" applyFill="1" applyBorder="1" applyAlignment="1">
      <alignment horizontal="center" vertical="top"/>
    </xf>
    <xf numFmtId="184" fontId="14" fillId="0" borderId="1" xfId="0" applyNumberFormat="1" applyFont="1" applyFill="1" applyBorder="1" applyAlignment="1">
      <alignment vertical="top"/>
    </xf>
    <xf numFmtId="164" fontId="17" fillId="0" borderId="0" xfId="0" applyFont="1" applyFill="1" applyBorder="1" applyAlignment="1">
      <alignment/>
    </xf>
    <xf numFmtId="164" fontId="16" fillId="0" borderId="0" xfId="0" applyFont="1" applyFill="1" applyBorder="1" applyAlignment="1">
      <alignment vertical="top"/>
    </xf>
    <xf numFmtId="164" fontId="14" fillId="0" borderId="34" xfId="0" applyFont="1" applyFill="1" applyBorder="1" applyAlignment="1">
      <alignment vertical="top"/>
    </xf>
    <xf numFmtId="164" fontId="14" fillId="0" borderId="35" xfId="0" applyFont="1" applyFill="1" applyBorder="1" applyAlignment="1">
      <alignment vertical="top"/>
    </xf>
    <xf numFmtId="171" fontId="10" fillId="0" borderId="16" xfId="19" applyNumberFormat="1" applyFont="1" applyFill="1" applyBorder="1" applyAlignment="1" applyProtection="1">
      <alignment/>
      <protection/>
    </xf>
    <xf numFmtId="164" fontId="14" fillId="0" borderId="36" xfId="0" applyFont="1" applyFill="1" applyBorder="1" applyAlignment="1">
      <alignment vertical="top"/>
    </xf>
    <xf numFmtId="164" fontId="14" fillId="0" borderId="37" xfId="0" applyFont="1" applyFill="1" applyBorder="1" applyAlignment="1">
      <alignment vertical="top"/>
    </xf>
    <xf numFmtId="171" fontId="10" fillId="0" borderId="38" xfId="19" applyNumberFormat="1" applyFont="1" applyFill="1" applyBorder="1" applyAlignment="1" applyProtection="1">
      <alignment/>
      <protection/>
    </xf>
    <xf numFmtId="164" fontId="18" fillId="2" borderId="35" xfId="22" applyFont="1" applyFill="1" applyBorder="1">
      <alignment/>
      <protection/>
    </xf>
    <xf numFmtId="164" fontId="18" fillId="2" borderId="37" xfId="22" applyFont="1" applyFill="1" applyBorder="1">
      <alignment/>
      <protection/>
    </xf>
    <xf numFmtId="164" fontId="18" fillId="2" borderId="0" xfId="22" applyFont="1" applyFill="1" applyBorder="1">
      <alignment/>
      <protection/>
    </xf>
    <xf numFmtId="171" fontId="10" fillId="0" borderId="0" xfId="19" applyNumberFormat="1" applyFont="1" applyFill="1" applyBorder="1" applyAlignment="1" applyProtection="1">
      <alignment/>
      <protection/>
    </xf>
    <xf numFmtId="164" fontId="19" fillId="0" borderId="31" xfId="22" applyFont="1" applyFill="1" applyBorder="1">
      <alignment/>
      <protection/>
    </xf>
    <xf numFmtId="164" fontId="19" fillId="0" borderId="32" xfId="22" applyFont="1" applyFill="1" applyBorder="1">
      <alignment/>
      <protection/>
    </xf>
    <xf numFmtId="173" fontId="19" fillId="0" borderId="32" xfId="22" applyNumberFormat="1" applyFont="1" applyFill="1" applyBorder="1">
      <alignment/>
      <protection/>
    </xf>
    <xf numFmtId="164" fontId="20" fillId="0" borderId="32" xfId="22" applyFont="1" applyFill="1" applyBorder="1" applyAlignment="1">
      <alignment/>
      <protection/>
    </xf>
    <xf numFmtId="173" fontId="19" fillId="0" borderId="33" xfId="22" applyNumberFormat="1" applyFont="1" applyFill="1" applyBorder="1">
      <alignment/>
      <protection/>
    </xf>
    <xf numFmtId="173" fontId="5" fillId="0" borderId="0" xfId="0" applyNumberFormat="1" applyFont="1" applyAlignment="1">
      <alignment/>
    </xf>
    <xf numFmtId="164" fontId="1" fillId="0" borderId="31" xfId="22" applyFont="1" applyFill="1" applyBorder="1">
      <alignment/>
      <protection/>
    </xf>
    <xf numFmtId="164" fontId="1" fillId="0" borderId="32" xfId="22" applyFont="1" applyFill="1" applyBorder="1">
      <alignment/>
      <protection/>
    </xf>
    <xf numFmtId="173" fontId="1" fillId="0" borderId="32" xfId="22" applyNumberFormat="1" applyFont="1" applyFill="1" applyBorder="1">
      <alignment/>
      <protection/>
    </xf>
    <xf numFmtId="164" fontId="21" fillId="0" borderId="32" xfId="22" applyFont="1" applyFill="1" applyBorder="1" applyAlignment="1">
      <alignment/>
      <protection/>
    </xf>
    <xf numFmtId="173" fontId="1" fillId="0" borderId="33" xfId="22" applyNumberFormat="1" applyFont="1" applyFill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mma 2" xfId="21"/>
    <cellStyle name="Normal 2" xfId="22"/>
    <cellStyle name="Percent 2" xfId="23"/>
    <cellStyle name="Style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Index"/>
  <dimension ref="A1:C6"/>
  <sheetViews>
    <sheetView showGridLines="0" zoomScale="90" zoomScaleNormal="90" workbookViewId="0" topLeftCell="A1">
      <selection activeCell="C112" activeCellId="1" sqref="D4 C112"/>
    </sheetView>
  </sheetViews>
  <sheetFormatPr defaultColWidth="8.00390625" defaultRowHeight="15"/>
  <cols>
    <col min="1" max="1" width="13.140625" style="0" customWidth="1"/>
    <col min="2" max="2" width="18.140625" style="0" customWidth="1"/>
    <col min="3" max="3" width="33.00390625" style="0" customWidth="1"/>
    <col min="4" max="16384" width="9.00390625" style="0" customWidth="1"/>
  </cols>
  <sheetData>
    <row r="1" spans="1:3" s="2" customFormat="1" ht="18">
      <c r="A1" s="1" t="s">
        <v>0</v>
      </c>
      <c r="B1" s="1"/>
      <c r="C1" s="1"/>
    </row>
    <row r="2" s="2" customFormat="1" ht="14.25"/>
    <row r="3" spans="1:3" s="2" customFormat="1" ht="14.25">
      <c r="A3" s="3" t="s">
        <v>1</v>
      </c>
      <c r="B3" s="3" t="s">
        <v>2</v>
      </c>
      <c r="C3" s="3" t="s">
        <v>3</v>
      </c>
    </row>
    <row r="4" spans="1:3" ht="14.25">
      <c r="A4" s="4" t="s">
        <v>4</v>
      </c>
      <c r="B4" s="5" t="s">
        <v>5</v>
      </c>
      <c r="C4" s="4" t="s">
        <v>6</v>
      </c>
    </row>
    <row r="5" spans="1:3" ht="14.25">
      <c r="A5" s="4" t="s">
        <v>7</v>
      </c>
      <c r="B5" s="5" t="s">
        <v>8</v>
      </c>
      <c r="C5" s="4" t="s">
        <v>9</v>
      </c>
    </row>
    <row r="6" spans="1:3" ht="14.25">
      <c r="A6" s="4" t="s">
        <v>10</v>
      </c>
      <c r="B6" s="5" t="s">
        <v>11</v>
      </c>
      <c r="C6" s="4" t="s">
        <v>12</v>
      </c>
    </row>
  </sheetData>
  <sheetProtection selectLockedCells="1" selectUnlockedCells="1"/>
  <mergeCells count="1">
    <mergeCell ref="A1:C1"/>
  </mergeCells>
  <hyperlinks>
    <hyperlink ref="B4" location="PPLTVF!A1" display="PPLTVF"/>
    <hyperlink ref="B5" location="PPLF!A1" display="PPLF"/>
    <hyperlink ref="B6" location="PPTSF!A1" display="PPTS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161"/>
  <sheetViews>
    <sheetView showGridLines="0" zoomScale="90" zoomScaleNormal="90" workbookViewId="0" topLeftCell="A1">
      <pane ySplit="6" topLeftCell="A7" activePane="bottomLeft" state="frozen"/>
      <selection pane="topLeft" activeCell="A1" sqref="A1"/>
      <selection pane="bottomLeft" activeCell="D4" sqref="D4"/>
    </sheetView>
  </sheetViews>
  <sheetFormatPr defaultColWidth="11.421875" defaultRowHeight="15"/>
  <cols>
    <col min="1" max="1" width="2.57421875" style="6" customWidth="1"/>
    <col min="2" max="2" width="5.8515625" style="6" hidden="1" customWidth="1"/>
    <col min="3" max="3" width="58.140625" style="6" customWidth="1"/>
    <col min="4" max="4" width="19.57421875" style="6" customWidth="1"/>
    <col min="5" max="5" width="23.57421875" style="6" customWidth="1"/>
    <col min="6" max="6" width="19.57421875" style="7" customWidth="1"/>
    <col min="7" max="8" width="19.57421875" style="8" customWidth="1"/>
    <col min="9" max="9" width="9.00390625" style="9" customWidth="1"/>
    <col min="10" max="10" width="11.57421875" style="9" customWidth="1"/>
    <col min="11" max="11" width="7.421875" style="6" customWidth="1"/>
    <col min="12" max="12" width="6.57421875" style="6" customWidth="1"/>
    <col min="13" max="13" width="9.8515625" style="6" customWidth="1"/>
    <col min="14" max="14" width="21.140625" style="6" customWidth="1"/>
    <col min="15" max="15" width="16.421875" style="6" customWidth="1"/>
    <col min="16" max="16" width="7.28125" style="6" customWidth="1"/>
    <col min="17" max="17" width="9.28125" style="6" customWidth="1"/>
    <col min="18" max="18" width="17.8515625" style="6" customWidth="1"/>
    <col min="19" max="19" width="6.57421875" style="6" customWidth="1"/>
    <col min="20" max="20" width="19.140625" style="6" customWidth="1"/>
    <col min="21" max="21" width="25.140625" style="6" customWidth="1"/>
    <col min="22" max="22" width="21.421875" style="6" customWidth="1"/>
    <col min="23" max="23" width="19.57421875" style="6" customWidth="1"/>
    <col min="24" max="24" width="14.00390625" style="6" customWidth="1"/>
    <col min="25" max="25" width="13.140625" style="6" customWidth="1"/>
    <col min="26" max="26" width="9.28125" style="6" customWidth="1"/>
    <col min="27" max="27" width="13.140625" style="6" customWidth="1"/>
    <col min="28" max="28" width="7.421875" style="6" customWidth="1"/>
    <col min="29" max="29" width="19.421875" style="6" customWidth="1"/>
    <col min="30" max="30" width="20.8515625" style="6" customWidth="1"/>
    <col min="31" max="31" width="19.00390625" style="6" customWidth="1"/>
    <col min="32" max="32" width="25.8515625" style="6" customWidth="1"/>
    <col min="33" max="33" width="14.57421875" style="9" customWidth="1"/>
    <col min="34" max="34" width="14.421875" style="6" customWidth="1"/>
    <col min="35" max="35" width="27.28125" style="6" customWidth="1"/>
    <col min="36" max="36" width="11.57421875" style="6" customWidth="1"/>
    <col min="37" max="37" width="6.28125" style="6" customWidth="1"/>
    <col min="38" max="38" width="7.00390625" style="6" customWidth="1"/>
    <col min="39" max="39" width="23.8515625" style="6" customWidth="1"/>
    <col min="40" max="40" width="12.8515625" style="6" customWidth="1"/>
    <col min="41" max="41" width="11.28125" style="6" customWidth="1"/>
    <col min="42" max="42" width="15.28125" style="6" customWidth="1"/>
    <col min="43" max="43" width="21.140625" style="6" customWidth="1"/>
    <col min="44" max="44" width="23.8515625" style="6" customWidth="1"/>
    <col min="45" max="45" width="14.421875" style="6" customWidth="1"/>
    <col min="46" max="46" width="11.140625" style="9" customWidth="1"/>
    <col min="47" max="47" width="15.00390625" style="6" customWidth="1"/>
    <col min="48" max="48" width="11.57421875" style="9" customWidth="1"/>
    <col min="49" max="49" width="23.57421875" style="6" customWidth="1"/>
    <col min="50" max="50" width="22.140625" style="6" customWidth="1"/>
    <col min="51" max="51" width="21.00390625" style="6" customWidth="1"/>
    <col min="52" max="52" width="15.57421875" style="9" customWidth="1"/>
    <col min="53" max="53" width="10.421875" style="6" customWidth="1"/>
    <col min="54" max="54" width="13.57421875" style="6" customWidth="1"/>
    <col min="55" max="55" width="18.00390625" style="6" customWidth="1"/>
    <col min="56" max="56" width="19.57421875" style="6" customWidth="1"/>
    <col min="57" max="57" width="13.8515625" style="6" customWidth="1"/>
    <col min="58" max="58" width="15.57421875" style="6" customWidth="1"/>
    <col min="59" max="59" width="28.57421875" style="6" customWidth="1"/>
    <col min="60" max="60" width="20.28125" style="6" customWidth="1"/>
    <col min="61" max="61" width="16.00390625" style="6" customWidth="1"/>
    <col min="62" max="62" width="13.57421875" style="6" customWidth="1"/>
    <col min="63" max="63" width="28.140625" style="6" customWidth="1"/>
    <col min="64" max="64" width="15.8515625" style="6" customWidth="1"/>
    <col min="65" max="65" width="26.28125" style="6" customWidth="1"/>
    <col min="66" max="66" width="13.140625" style="6" customWidth="1"/>
    <col min="67" max="67" width="15.00390625" style="6" customWidth="1"/>
    <col min="68" max="68" width="9.00390625" style="6" customWidth="1"/>
    <col min="69" max="69" width="18.00390625" style="6" customWidth="1"/>
    <col min="70" max="70" width="14.28125" style="6" customWidth="1"/>
    <col min="71" max="71" width="15.57421875" style="6" customWidth="1"/>
    <col min="72" max="72" width="18.57421875" style="6" customWidth="1"/>
    <col min="73" max="73" width="16.140625" style="6" customWidth="1"/>
    <col min="74" max="74" width="23.57421875" style="6" customWidth="1"/>
    <col min="75" max="75" width="23.8515625" style="6" customWidth="1"/>
    <col min="76" max="76" width="22.8515625" style="6" customWidth="1"/>
    <col min="77" max="77" width="11.57421875" style="6" customWidth="1"/>
    <col min="78" max="78" width="11.8515625" style="6" customWidth="1"/>
    <col min="79" max="79" width="15.140625" style="6" customWidth="1"/>
    <col min="80" max="80" width="15.28125" style="6" customWidth="1"/>
    <col min="81" max="81" width="19.57421875" style="6" customWidth="1"/>
    <col min="82" max="82" width="21.57421875" style="6" customWidth="1"/>
    <col min="83" max="83" width="18.8515625" style="6" customWidth="1"/>
    <col min="84" max="84" width="8.57421875" style="6" customWidth="1"/>
    <col min="85" max="85" width="8.8515625" style="6" customWidth="1"/>
    <col min="86" max="86" width="13.140625" style="6" customWidth="1"/>
    <col min="87" max="88" width="9.57421875" style="6" customWidth="1"/>
    <col min="89" max="89" width="14.00390625" style="6" customWidth="1"/>
    <col min="90" max="90" width="17.00390625" style="6" customWidth="1"/>
    <col min="91" max="91" width="17.28125" style="6" customWidth="1"/>
    <col min="92" max="92" width="21.57421875" style="6" customWidth="1"/>
    <col min="93" max="93" width="17.57421875" style="6" customWidth="1"/>
    <col min="94" max="94" width="14.57421875" style="6" customWidth="1"/>
    <col min="95" max="95" width="15.57421875" style="6" customWidth="1"/>
    <col min="96" max="96" width="19.140625" style="6" customWidth="1"/>
    <col min="97" max="97" width="12.421875" style="6" customWidth="1"/>
    <col min="98" max="99" width="14.8515625" style="6" customWidth="1"/>
    <col min="100" max="100" width="14.421875" style="6" customWidth="1"/>
    <col min="101" max="101" width="23.140625" style="6" customWidth="1"/>
    <col min="102" max="102" width="26.00390625" style="6" customWidth="1"/>
    <col min="103" max="103" width="19.421875" style="6" customWidth="1"/>
    <col min="104" max="104" width="21.57421875" style="6" customWidth="1"/>
    <col min="105" max="105" width="25.8515625" style="6" customWidth="1"/>
    <col min="106" max="106" width="18.57421875" style="6" customWidth="1"/>
    <col min="107" max="107" width="16.28125" style="6" customWidth="1"/>
    <col min="108" max="108" width="15.421875" style="6" customWidth="1"/>
    <col min="109" max="109" width="17.28125" style="6" customWidth="1"/>
    <col min="110" max="110" width="17.421875" style="6" customWidth="1"/>
    <col min="111" max="111" width="21.57421875" style="6" customWidth="1"/>
    <col min="112" max="112" width="17.28125" style="6" customWidth="1"/>
    <col min="113" max="113" width="17.421875" style="6" customWidth="1"/>
    <col min="114" max="114" width="21.57421875" style="6" customWidth="1"/>
    <col min="115" max="115" width="13.421875" style="6" customWidth="1"/>
    <col min="116" max="213" width="12.00390625" style="6" customWidth="1"/>
    <col min="214" max="214" width="17.140625" style="6" customWidth="1"/>
    <col min="215" max="255" width="13.8515625" style="6" customWidth="1"/>
    <col min="256" max="16384" width="13.8515625" style="0" customWidth="1"/>
  </cols>
  <sheetData>
    <row r="1" spans="1:52" ht="14.25">
      <c r="A1" s="10"/>
      <c r="C1" s="10"/>
      <c r="D1" s="10"/>
      <c r="E1" s="10"/>
      <c r="F1" s="11"/>
      <c r="G1" s="12"/>
      <c r="H1" s="12"/>
      <c r="I1" s="13"/>
      <c r="J1" s="13"/>
      <c r="AG1" s="13"/>
      <c r="AT1" s="13"/>
      <c r="AV1" s="13"/>
      <c r="AZ1" s="13"/>
    </row>
    <row r="2" spans="3:8" ht="18">
      <c r="C2" s="14" t="s">
        <v>13</v>
      </c>
      <c r="D2" s="10" t="s">
        <v>4</v>
      </c>
      <c r="H2" s="15" t="s">
        <v>14</v>
      </c>
    </row>
    <row r="3" spans="3:4" ht="15.75">
      <c r="C3" s="16" t="s">
        <v>15</v>
      </c>
      <c r="D3" s="17" t="s">
        <v>16</v>
      </c>
    </row>
    <row r="4" spans="3:5" ht="15.75">
      <c r="C4" s="16" t="s">
        <v>17</v>
      </c>
      <c r="D4" s="18" t="s">
        <v>18</v>
      </c>
      <c r="E4" s="19"/>
    </row>
    <row r="5" ht="14.25">
      <c r="C5" s="16"/>
    </row>
    <row r="6" spans="3:8" ht="27">
      <c r="C6" s="20" t="s">
        <v>19</v>
      </c>
      <c r="D6" s="21" t="s">
        <v>20</v>
      </c>
      <c r="E6" s="22" t="s">
        <v>21</v>
      </c>
      <c r="F6" s="23" t="s">
        <v>22</v>
      </c>
      <c r="G6" s="24" t="s">
        <v>23</v>
      </c>
      <c r="H6" s="24" t="s">
        <v>24</v>
      </c>
    </row>
    <row r="7" spans="3:8" ht="14.25">
      <c r="C7" s="25"/>
      <c r="D7" s="26"/>
      <c r="E7" s="27"/>
      <c r="F7" s="28"/>
      <c r="G7" s="29"/>
      <c r="H7" s="29"/>
    </row>
    <row r="8" spans="1:8" ht="14.25">
      <c r="A8" s="30"/>
      <c r="B8" s="31"/>
      <c r="C8" s="32" t="s">
        <v>25</v>
      </c>
      <c r="D8" s="33"/>
      <c r="E8" s="34"/>
      <c r="F8" s="35"/>
      <c r="G8" s="36"/>
      <c r="H8" s="36"/>
    </row>
    <row r="9" spans="3:8" ht="14.25">
      <c r="C9" s="37" t="s">
        <v>26</v>
      </c>
      <c r="D9" s="33"/>
      <c r="E9" s="34"/>
      <c r="F9" s="35"/>
      <c r="G9" s="36"/>
      <c r="H9" s="36"/>
    </row>
    <row r="10" spans="2:8" ht="14.25">
      <c r="B10" s="10" t="s">
        <v>27</v>
      </c>
      <c r="C10" s="25" t="s">
        <v>28</v>
      </c>
      <c r="D10" s="33" t="s">
        <v>29</v>
      </c>
      <c r="E10" s="34" t="s">
        <v>30</v>
      </c>
      <c r="F10" s="35">
        <v>2285909</v>
      </c>
      <c r="G10" s="36">
        <v>22900.24</v>
      </c>
      <c r="H10" s="36">
        <v>7.83</v>
      </c>
    </row>
    <row r="11" spans="2:8" ht="14.25">
      <c r="B11" s="10" t="s">
        <v>31</v>
      </c>
      <c r="C11" s="25" t="s">
        <v>32</v>
      </c>
      <c r="D11" s="33" t="s">
        <v>33</v>
      </c>
      <c r="E11" s="34" t="s">
        <v>34</v>
      </c>
      <c r="F11" s="35">
        <v>860095</v>
      </c>
      <c r="G11" s="36">
        <v>17527.02</v>
      </c>
      <c r="H11" s="36">
        <v>5.99</v>
      </c>
    </row>
    <row r="12" spans="2:8" ht="14.25">
      <c r="B12" s="10" t="s">
        <v>35</v>
      </c>
      <c r="C12" s="25" t="s">
        <v>36</v>
      </c>
      <c r="D12" s="33" t="s">
        <v>37</v>
      </c>
      <c r="E12" s="34" t="s">
        <v>38</v>
      </c>
      <c r="F12" s="35">
        <v>762207</v>
      </c>
      <c r="G12" s="36">
        <v>16514.74</v>
      </c>
      <c r="H12" s="36">
        <v>5.65</v>
      </c>
    </row>
    <row r="13" spans="2:8" ht="14.25">
      <c r="B13" s="10" t="s">
        <v>39</v>
      </c>
      <c r="C13" s="25" t="s">
        <v>40</v>
      </c>
      <c r="D13" s="33" t="s">
        <v>41</v>
      </c>
      <c r="E13" s="34" t="s">
        <v>42</v>
      </c>
      <c r="F13" s="35">
        <v>1955578</v>
      </c>
      <c r="G13" s="36">
        <v>14249.32</v>
      </c>
      <c r="H13" s="36">
        <v>4.87</v>
      </c>
    </row>
    <row r="14" spans="2:8" ht="14.25">
      <c r="B14" s="10" t="s">
        <v>43</v>
      </c>
      <c r="C14" s="25" t="s">
        <v>44</v>
      </c>
      <c r="D14" s="33" t="s">
        <v>45</v>
      </c>
      <c r="E14" s="34" t="s">
        <v>30</v>
      </c>
      <c r="F14" s="35">
        <v>3675988</v>
      </c>
      <c r="G14" s="36">
        <v>13974.27</v>
      </c>
      <c r="H14" s="36">
        <v>4.78</v>
      </c>
    </row>
    <row r="15" spans="2:8" ht="14.25">
      <c r="B15" s="10" t="s">
        <v>46</v>
      </c>
      <c r="C15" s="25" t="s">
        <v>47</v>
      </c>
      <c r="D15" s="33" t="s">
        <v>48</v>
      </c>
      <c r="E15" s="34" t="s">
        <v>30</v>
      </c>
      <c r="F15" s="35">
        <v>2969094</v>
      </c>
      <c r="G15" s="36">
        <v>13209.5</v>
      </c>
      <c r="H15" s="36">
        <v>4.52</v>
      </c>
    </row>
    <row r="16" spans="2:8" ht="14.25">
      <c r="B16" s="10" t="s">
        <v>49</v>
      </c>
      <c r="C16" s="25" t="s">
        <v>50</v>
      </c>
      <c r="D16" s="33" t="s">
        <v>51</v>
      </c>
      <c r="E16" s="34" t="s">
        <v>52</v>
      </c>
      <c r="F16" s="35">
        <v>7000000</v>
      </c>
      <c r="G16" s="36">
        <v>12743.5</v>
      </c>
      <c r="H16" s="36">
        <v>4.36</v>
      </c>
    </row>
    <row r="17" spans="2:8" ht="14.25">
      <c r="B17" s="10" t="s">
        <v>53</v>
      </c>
      <c r="C17" s="25" t="s">
        <v>54</v>
      </c>
      <c r="D17" s="33" t="s">
        <v>55</v>
      </c>
      <c r="E17" s="34" t="s">
        <v>42</v>
      </c>
      <c r="F17" s="35">
        <v>2483755</v>
      </c>
      <c r="G17" s="36">
        <v>11785.42</v>
      </c>
      <c r="H17" s="36">
        <v>4.03</v>
      </c>
    </row>
    <row r="18" spans="2:8" ht="14.25">
      <c r="B18" s="10" t="s">
        <v>56</v>
      </c>
      <c r="C18" s="25" t="s">
        <v>57</v>
      </c>
      <c r="D18" s="33" t="s">
        <v>58</v>
      </c>
      <c r="E18" s="34" t="s">
        <v>59</v>
      </c>
      <c r="F18" s="35">
        <v>1063106</v>
      </c>
      <c r="G18" s="36">
        <v>9937.91</v>
      </c>
      <c r="H18" s="36">
        <v>3.4</v>
      </c>
    </row>
    <row r="19" spans="2:8" ht="14.25">
      <c r="B19" s="10" t="s">
        <v>60</v>
      </c>
      <c r="C19" s="25" t="s">
        <v>61</v>
      </c>
      <c r="D19" s="33" t="s">
        <v>62</v>
      </c>
      <c r="E19" s="34" t="s">
        <v>52</v>
      </c>
      <c r="F19" s="35">
        <v>696769</v>
      </c>
      <c r="G19" s="36">
        <v>9476.76</v>
      </c>
      <c r="H19" s="36">
        <v>3.24</v>
      </c>
    </row>
    <row r="20" spans="2:8" ht="14.25">
      <c r="B20" s="10" t="s">
        <v>63</v>
      </c>
      <c r="C20" s="25" t="s">
        <v>64</v>
      </c>
      <c r="D20" s="33" t="s">
        <v>65</v>
      </c>
      <c r="E20" s="34" t="s">
        <v>42</v>
      </c>
      <c r="F20" s="35">
        <v>393333</v>
      </c>
      <c r="G20" s="36">
        <v>9230.94</v>
      </c>
      <c r="H20" s="36">
        <v>3.16</v>
      </c>
    </row>
    <row r="21" spans="2:8" ht="14.25">
      <c r="B21" s="10" t="s">
        <v>66</v>
      </c>
      <c r="C21" s="25" t="s">
        <v>67</v>
      </c>
      <c r="D21" s="33" t="s">
        <v>68</v>
      </c>
      <c r="E21" s="34" t="s">
        <v>69</v>
      </c>
      <c r="F21" s="35">
        <v>864964</v>
      </c>
      <c r="G21" s="36">
        <v>7225.04</v>
      </c>
      <c r="H21" s="36">
        <v>2.47</v>
      </c>
    </row>
    <row r="22" spans="2:8" ht="14.25">
      <c r="B22" s="10" t="s">
        <v>70</v>
      </c>
      <c r="C22" s="25" t="s">
        <v>71</v>
      </c>
      <c r="D22" s="33" t="s">
        <v>72</v>
      </c>
      <c r="E22" s="34" t="s">
        <v>69</v>
      </c>
      <c r="F22" s="35">
        <v>160325</v>
      </c>
      <c r="G22" s="36">
        <v>6310.87</v>
      </c>
      <c r="H22" s="36">
        <v>2.16</v>
      </c>
    </row>
    <row r="23" spans="2:8" ht="14.25">
      <c r="B23" s="10" t="s">
        <v>73</v>
      </c>
      <c r="C23" s="25" t="s">
        <v>74</v>
      </c>
      <c r="D23" s="33" t="s">
        <v>75</v>
      </c>
      <c r="E23" s="34" t="s">
        <v>69</v>
      </c>
      <c r="F23" s="35">
        <v>1790050</v>
      </c>
      <c r="G23" s="36">
        <v>5798.87</v>
      </c>
      <c r="H23" s="36">
        <v>1.98</v>
      </c>
    </row>
    <row r="24" spans="2:8" ht="14.25">
      <c r="B24" s="10" t="s">
        <v>76</v>
      </c>
      <c r="C24" s="25" t="s">
        <v>77</v>
      </c>
      <c r="D24" s="33" t="s">
        <v>78</v>
      </c>
      <c r="E24" s="34" t="s">
        <v>34</v>
      </c>
      <c r="F24" s="35">
        <v>2135079</v>
      </c>
      <c r="G24" s="36">
        <v>4810.33</v>
      </c>
      <c r="H24" s="36">
        <v>1.64</v>
      </c>
    </row>
    <row r="25" spans="2:8" ht="14.25">
      <c r="B25" s="10" t="s">
        <v>79</v>
      </c>
      <c r="C25" s="25" t="s">
        <v>80</v>
      </c>
      <c r="D25" s="33" t="s">
        <v>81</v>
      </c>
      <c r="E25" s="34" t="s">
        <v>82</v>
      </c>
      <c r="F25" s="35">
        <v>3147495</v>
      </c>
      <c r="G25" s="36">
        <v>4142.1</v>
      </c>
      <c r="H25" s="36">
        <v>1.42</v>
      </c>
    </row>
    <row r="26" spans="2:8" ht="14.25">
      <c r="B26" s="10" t="s">
        <v>83</v>
      </c>
      <c r="C26" s="25" t="s">
        <v>84</v>
      </c>
      <c r="D26" s="33" t="s">
        <v>85</v>
      </c>
      <c r="E26" s="34" t="s">
        <v>34</v>
      </c>
      <c r="F26" s="35">
        <v>172952</v>
      </c>
      <c r="G26" s="36">
        <v>3928.69</v>
      </c>
      <c r="H26" s="36">
        <v>1.34</v>
      </c>
    </row>
    <row r="27" spans="2:8" ht="14.25">
      <c r="B27" s="10" t="s">
        <v>86</v>
      </c>
      <c r="C27" s="25" t="s">
        <v>87</v>
      </c>
      <c r="D27" s="33" t="s">
        <v>88</v>
      </c>
      <c r="E27" s="34" t="s">
        <v>69</v>
      </c>
      <c r="F27" s="35">
        <v>236663</v>
      </c>
      <c r="G27" s="36">
        <v>3830.86</v>
      </c>
      <c r="H27" s="36">
        <v>1.31</v>
      </c>
    </row>
    <row r="28" spans="2:8" ht="14.25">
      <c r="B28" s="10" t="s">
        <v>89</v>
      </c>
      <c r="C28" s="25" t="s">
        <v>90</v>
      </c>
      <c r="D28" s="33" t="s">
        <v>91</v>
      </c>
      <c r="E28" s="34" t="s">
        <v>34</v>
      </c>
      <c r="F28" s="35">
        <v>278151</v>
      </c>
      <c r="G28" s="36">
        <v>2969.54</v>
      </c>
      <c r="H28" s="36">
        <v>1.02</v>
      </c>
    </row>
    <row r="29" spans="2:8" ht="14.25">
      <c r="B29" s="10" t="s">
        <v>92</v>
      </c>
      <c r="C29" s="25" t="s">
        <v>93</v>
      </c>
      <c r="D29" s="33" t="s">
        <v>94</v>
      </c>
      <c r="E29" s="34" t="s">
        <v>69</v>
      </c>
      <c r="F29" s="35">
        <v>326500</v>
      </c>
      <c r="G29" s="36">
        <v>1516.43</v>
      </c>
      <c r="H29" s="36">
        <v>0.52</v>
      </c>
    </row>
    <row r="30" spans="3:10" ht="14.25">
      <c r="C30" s="38" t="s">
        <v>95</v>
      </c>
      <c r="D30" s="33"/>
      <c r="E30" s="34"/>
      <c r="F30" s="35"/>
      <c r="G30" s="39">
        <v>192082.35</v>
      </c>
      <c r="H30" s="39">
        <v>65.69</v>
      </c>
      <c r="J30" s="40"/>
    </row>
    <row r="31" spans="3:8" ht="14.25">
      <c r="C31" s="25"/>
      <c r="D31" s="33"/>
      <c r="E31" s="34"/>
      <c r="F31" s="35"/>
      <c r="G31" s="36"/>
      <c r="H31" s="36"/>
    </row>
    <row r="32" spans="3:8" ht="14.25">
      <c r="C32" s="38" t="s">
        <v>96</v>
      </c>
      <c r="D32" s="33"/>
      <c r="E32" s="34"/>
      <c r="F32" s="35"/>
      <c r="G32" s="36" t="s">
        <v>97</v>
      </c>
      <c r="H32" s="36" t="s">
        <v>97</v>
      </c>
    </row>
    <row r="33" spans="3:8" ht="14.25">
      <c r="C33" s="25"/>
      <c r="D33" s="33"/>
      <c r="E33" s="34"/>
      <c r="F33" s="35"/>
      <c r="G33" s="36"/>
      <c r="H33" s="36"/>
    </row>
    <row r="34" spans="3:8" ht="14.25">
      <c r="C34" s="37" t="s">
        <v>98</v>
      </c>
      <c r="D34" s="33"/>
      <c r="E34" s="34"/>
      <c r="F34" s="35"/>
      <c r="G34" s="36"/>
      <c r="H34" s="36"/>
    </row>
    <row r="35" spans="2:8" ht="14.25">
      <c r="B35" s="10" t="s">
        <v>99</v>
      </c>
      <c r="C35" s="25" t="s">
        <v>100</v>
      </c>
      <c r="D35" s="33" t="s">
        <v>101</v>
      </c>
      <c r="E35" s="34" t="s">
        <v>102</v>
      </c>
      <c r="F35" s="35">
        <v>15323</v>
      </c>
      <c r="G35" s="36">
        <v>27309.59</v>
      </c>
      <c r="H35" s="36">
        <v>9.34</v>
      </c>
    </row>
    <row r="36" spans="2:8" ht="14.25">
      <c r="B36" s="10" t="s">
        <v>103</v>
      </c>
      <c r="C36" s="25" t="s">
        <v>104</v>
      </c>
      <c r="D36" s="33" t="s">
        <v>105</v>
      </c>
      <c r="E36" s="34" t="s">
        <v>106</v>
      </c>
      <c r="F36" s="35">
        <v>26373</v>
      </c>
      <c r="G36" s="36">
        <v>26574.82</v>
      </c>
      <c r="H36" s="36">
        <v>9.08</v>
      </c>
    </row>
    <row r="37" spans="2:8" ht="14.25">
      <c r="B37" s="10" t="s">
        <v>107</v>
      </c>
      <c r="C37" s="25" t="s">
        <v>108</v>
      </c>
      <c r="D37" s="33" t="s">
        <v>109</v>
      </c>
      <c r="E37" s="34" t="s">
        <v>106</v>
      </c>
      <c r="F37" s="35">
        <v>124349</v>
      </c>
      <c r="G37" s="36">
        <v>18138.27</v>
      </c>
      <c r="H37" s="36">
        <v>6.2</v>
      </c>
    </row>
    <row r="38" spans="2:8" ht="14.25">
      <c r="B38" s="10" t="s">
        <v>110</v>
      </c>
      <c r="C38" s="25" t="s">
        <v>111</v>
      </c>
      <c r="D38" s="33" t="s">
        <v>112</v>
      </c>
      <c r="E38" s="41" t="s">
        <v>106</v>
      </c>
      <c r="F38" s="35">
        <v>49880</v>
      </c>
      <c r="G38" s="36">
        <v>6647.83</v>
      </c>
      <c r="H38" s="36">
        <v>2.27</v>
      </c>
    </row>
    <row r="39" spans="3:10" ht="14.25">
      <c r="C39" s="38" t="s">
        <v>95</v>
      </c>
      <c r="D39" s="33"/>
      <c r="E39" s="34"/>
      <c r="F39" s="35"/>
      <c r="G39" s="39">
        <v>78670.51</v>
      </c>
      <c r="H39" s="39">
        <v>26.89</v>
      </c>
      <c r="J39" s="40"/>
    </row>
    <row r="40" spans="3:8" ht="14.25">
      <c r="C40" s="25"/>
      <c r="D40" s="33"/>
      <c r="E40" s="34"/>
      <c r="F40" s="35"/>
      <c r="G40" s="36"/>
      <c r="H40" s="36"/>
    </row>
    <row r="41" spans="3:8" ht="14.25">
      <c r="C41" s="37" t="s">
        <v>113</v>
      </c>
      <c r="D41" s="33"/>
      <c r="E41" s="34"/>
      <c r="F41" s="35"/>
      <c r="G41" s="36"/>
      <c r="H41" s="36"/>
    </row>
    <row r="42" spans="2:8" ht="14.25">
      <c r="B42" s="10" t="s">
        <v>114</v>
      </c>
      <c r="C42" s="25" t="s">
        <v>115</v>
      </c>
      <c r="D42" s="33" t="s">
        <v>116</v>
      </c>
      <c r="E42" s="34" t="s">
        <v>117</v>
      </c>
      <c r="F42" s="35">
        <v>121169</v>
      </c>
      <c r="G42" s="36">
        <v>11115.8</v>
      </c>
      <c r="H42" s="36">
        <v>3.8</v>
      </c>
    </row>
    <row r="43" spans="3:10" ht="14.25">
      <c r="C43" s="38" t="s">
        <v>95</v>
      </c>
      <c r="D43" s="33"/>
      <c r="E43" s="34"/>
      <c r="F43" s="35"/>
      <c r="G43" s="39">
        <v>11115.8</v>
      </c>
      <c r="H43" s="39">
        <v>3.8</v>
      </c>
      <c r="J43" s="40"/>
    </row>
    <row r="44" spans="3:8" ht="14.25">
      <c r="C44" s="25"/>
      <c r="D44" s="33"/>
      <c r="E44" s="34"/>
      <c r="F44" s="35"/>
      <c r="G44" s="36"/>
      <c r="H44" s="36"/>
    </row>
    <row r="45" spans="3:8" ht="14.25">
      <c r="C45" s="38" t="s">
        <v>118</v>
      </c>
      <c r="D45" s="33"/>
      <c r="E45" s="34"/>
      <c r="F45" s="35"/>
      <c r="G45" s="36"/>
      <c r="H45" s="36"/>
    </row>
    <row r="46" spans="3:8" ht="14.25">
      <c r="C46" s="25"/>
      <c r="D46" s="33"/>
      <c r="E46" s="34"/>
      <c r="F46" s="35"/>
      <c r="G46" s="36"/>
      <c r="H46" s="36"/>
    </row>
    <row r="47" spans="3:8" ht="14.25">
      <c r="C47" s="38" t="s">
        <v>119</v>
      </c>
      <c r="D47" s="33"/>
      <c r="E47" s="34"/>
      <c r="F47" s="35"/>
      <c r="G47" s="36" t="s">
        <v>97</v>
      </c>
      <c r="H47" s="36" t="s">
        <v>97</v>
      </c>
    </row>
    <row r="48" spans="3:8" ht="14.25">
      <c r="C48" s="25"/>
      <c r="D48" s="33"/>
      <c r="E48" s="34"/>
      <c r="F48" s="35"/>
      <c r="G48" s="36"/>
      <c r="H48" s="36"/>
    </row>
    <row r="49" spans="3:8" ht="14.25">
      <c r="C49" s="38" t="s">
        <v>120</v>
      </c>
      <c r="D49" s="33"/>
      <c r="E49" s="34"/>
      <c r="F49" s="35"/>
      <c r="G49" s="36" t="s">
        <v>97</v>
      </c>
      <c r="H49" s="36" t="s">
        <v>97</v>
      </c>
    </row>
    <row r="50" spans="3:8" ht="14.25">
      <c r="C50" s="25"/>
      <c r="D50" s="33"/>
      <c r="E50" s="34"/>
      <c r="F50" s="35"/>
      <c r="G50" s="36"/>
      <c r="H50" s="36"/>
    </row>
    <row r="51" spans="3:8" ht="14.25">
      <c r="C51" s="38" t="s">
        <v>121</v>
      </c>
      <c r="D51" s="33"/>
      <c r="E51" s="34"/>
      <c r="F51" s="35"/>
      <c r="G51" s="36" t="s">
        <v>97</v>
      </c>
      <c r="H51" s="36" t="s">
        <v>97</v>
      </c>
    </row>
    <row r="52" spans="3:8" ht="14.25">
      <c r="C52" s="25"/>
      <c r="D52" s="33"/>
      <c r="E52" s="34"/>
      <c r="F52" s="35"/>
      <c r="G52" s="36"/>
      <c r="H52" s="36"/>
    </row>
    <row r="53" spans="3:8" ht="14.25">
      <c r="C53" s="38" t="s">
        <v>122</v>
      </c>
      <c r="D53" s="33"/>
      <c r="E53" s="34"/>
      <c r="F53" s="35"/>
      <c r="G53" s="36" t="s">
        <v>97</v>
      </c>
      <c r="H53" s="36" t="s">
        <v>97</v>
      </c>
    </row>
    <row r="54" spans="3:8" ht="14.25">
      <c r="C54" s="25"/>
      <c r="D54" s="33"/>
      <c r="E54" s="34"/>
      <c r="F54" s="35"/>
      <c r="G54" s="36"/>
      <c r="H54" s="36"/>
    </row>
    <row r="55" spans="3:8" ht="14.25">
      <c r="C55" s="38" t="s">
        <v>123</v>
      </c>
      <c r="D55" s="33"/>
      <c r="E55" s="34"/>
      <c r="F55" s="35"/>
      <c r="G55" s="36" t="s">
        <v>97</v>
      </c>
      <c r="H55" s="36" t="s">
        <v>97</v>
      </c>
    </row>
    <row r="56" spans="3:8" ht="14.25">
      <c r="C56" s="25"/>
      <c r="D56" s="33"/>
      <c r="E56" s="34"/>
      <c r="F56" s="35"/>
      <c r="G56" s="36"/>
      <c r="H56" s="36"/>
    </row>
    <row r="57" spans="3:8" ht="14.25">
      <c r="C57" s="38" t="s">
        <v>124</v>
      </c>
      <c r="D57" s="33"/>
      <c r="E57" s="34"/>
      <c r="F57" s="35"/>
      <c r="G57" s="36"/>
      <c r="H57" s="36"/>
    </row>
    <row r="58" spans="3:8" ht="14.25">
      <c r="C58" s="25"/>
      <c r="D58" s="33"/>
      <c r="E58" s="34"/>
      <c r="F58" s="35"/>
      <c r="G58" s="36"/>
      <c r="H58" s="36"/>
    </row>
    <row r="59" spans="3:8" ht="14.25">
      <c r="C59" s="38" t="s">
        <v>125</v>
      </c>
      <c r="D59" s="33"/>
      <c r="E59" s="34"/>
      <c r="F59" s="35"/>
      <c r="G59" s="36" t="s">
        <v>97</v>
      </c>
      <c r="H59" s="36" t="s">
        <v>97</v>
      </c>
    </row>
    <row r="60" spans="1:9" s="42" customFormat="1" ht="15">
      <c r="A60" s="6"/>
      <c r="B60" s="6"/>
      <c r="C60" s="25"/>
      <c r="D60" s="33"/>
      <c r="E60" s="34"/>
      <c r="F60" s="35"/>
      <c r="G60" s="36"/>
      <c r="H60" s="36"/>
      <c r="I60" s="9"/>
    </row>
    <row r="61" spans="1:9" s="43" customFormat="1" ht="13.5">
      <c r="A61" s="6"/>
      <c r="B61" s="6"/>
      <c r="C61" s="38" t="s">
        <v>126</v>
      </c>
      <c r="D61" s="33"/>
      <c r="E61" s="34"/>
      <c r="F61" s="35"/>
      <c r="G61" s="36" t="s">
        <v>97</v>
      </c>
      <c r="H61" s="36" t="s">
        <v>97</v>
      </c>
      <c r="I61" s="9"/>
    </row>
    <row r="62" spans="1:9" s="43" customFormat="1" ht="13.5">
      <c r="A62" s="6"/>
      <c r="B62" s="6"/>
      <c r="C62" s="25"/>
      <c r="D62" s="33"/>
      <c r="E62" s="34"/>
      <c r="F62" s="35"/>
      <c r="G62" s="36"/>
      <c r="H62" s="36"/>
      <c r="I62" s="9"/>
    </row>
    <row r="63" spans="3:9" s="6" customFormat="1" ht="13.5">
      <c r="C63" s="38" t="s">
        <v>127</v>
      </c>
      <c r="D63" s="33"/>
      <c r="E63" s="34"/>
      <c r="F63" s="35"/>
      <c r="G63" s="36" t="s">
        <v>97</v>
      </c>
      <c r="H63" s="36" t="s">
        <v>97</v>
      </c>
      <c r="I63" s="9"/>
    </row>
    <row r="64" spans="1:9" s="16" customFormat="1" ht="13.5">
      <c r="A64" s="6"/>
      <c r="B64" s="6"/>
      <c r="C64" s="25"/>
      <c r="D64" s="33"/>
      <c r="E64" s="34"/>
      <c r="F64" s="35"/>
      <c r="G64" s="36"/>
      <c r="H64" s="36"/>
      <c r="I64" s="9"/>
    </row>
    <row r="65" spans="3:8" ht="14.25">
      <c r="C65" s="38" t="s">
        <v>128</v>
      </c>
      <c r="D65" s="33"/>
      <c r="E65" s="34"/>
      <c r="F65" s="35"/>
      <c r="G65" s="36" t="s">
        <v>97</v>
      </c>
      <c r="H65" s="36" t="s">
        <v>97</v>
      </c>
    </row>
    <row r="66" spans="3:8" ht="14.25">
      <c r="C66" s="25"/>
      <c r="D66" s="33"/>
      <c r="E66" s="34"/>
      <c r="F66" s="35"/>
      <c r="G66" s="36"/>
      <c r="H66" s="36"/>
    </row>
    <row r="67" spans="1:8" ht="14.25">
      <c r="A67" s="30"/>
      <c r="B67" s="31"/>
      <c r="C67" s="32" t="s">
        <v>129</v>
      </c>
      <c r="D67" s="33"/>
      <c r="E67" s="34"/>
      <c r="F67" s="35"/>
      <c r="G67" s="36"/>
      <c r="H67" s="36"/>
    </row>
    <row r="68" spans="1:8" ht="14.25">
      <c r="A68" s="31"/>
      <c r="B68" s="31"/>
      <c r="C68" s="32" t="s">
        <v>130</v>
      </c>
      <c r="D68" s="33"/>
      <c r="E68" s="34"/>
      <c r="F68" s="35"/>
      <c r="G68" s="36" t="s">
        <v>97</v>
      </c>
      <c r="H68" s="36" t="s">
        <v>97</v>
      </c>
    </row>
    <row r="69" spans="1:8" ht="14.25">
      <c r="A69" s="31"/>
      <c r="B69" s="31"/>
      <c r="C69" s="32"/>
      <c r="D69" s="33"/>
      <c r="E69" s="34"/>
      <c r="F69" s="35"/>
      <c r="G69" s="36"/>
      <c r="H69" s="36"/>
    </row>
    <row r="70" spans="1:8" ht="14.25">
      <c r="A70" s="31"/>
      <c r="B70" s="31"/>
      <c r="C70" s="32" t="s">
        <v>131</v>
      </c>
      <c r="D70" s="33"/>
      <c r="E70" s="34"/>
      <c r="F70" s="35"/>
      <c r="G70" s="36" t="s">
        <v>97</v>
      </c>
      <c r="H70" s="36" t="s">
        <v>97</v>
      </c>
    </row>
    <row r="71" spans="1:8" ht="14.25">
      <c r="A71" s="31"/>
      <c r="B71" s="31"/>
      <c r="C71" s="32"/>
      <c r="D71" s="33"/>
      <c r="E71" s="34"/>
      <c r="F71" s="35"/>
      <c r="G71" s="36"/>
      <c r="H71" s="36"/>
    </row>
    <row r="72" spans="3:8" ht="14.25">
      <c r="C72" s="37" t="s">
        <v>132</v>
      </c>
      <c r="D72" s="33"/>
      <c r="E72" s="34"/>
      <c r="F72" s="35"/>
      <c r="G72" s="36"/>
      <c r="H72" s="36"/>
    </row>
    <row r="73" spans="2:8" ht="14.25">
      <c r="B73" s="10" t="s">
        <v>133</v>
      </c>
      <c r="C73" s="25" t="s">
        <v>134</v>
      </c>
      <c r="D73" s="33"/>
      <c r="E73" s="34"/>
      <c r="F73" s="35"/>
      <c r="G73" s="36">
        <v>491</v>
      </c>
      <c r="H73" s="36">
        <v>0.17</v>
      </c>
    </row>
    <row r="74" spans="2:8" ht="14.25">
      <c r="B74" s="10" t="s">
        <v>135</v>
      </c>
      <c r="C74" s="25" t="s">
        <v>136</v>
      </c>
      <c r="D74" s="33"/>
      <c r="E74" s="34"/>
      <c r="F74" s="35"/>
      <c r="G74" s="36">
        <v>100</v>
      </c>
      <c r="H74" s="36">
        <v>0.03</v>
      </c>
    </row>
    <row r="75" spans="3:10" ht="14.25">
      <c r="C75" s="38" t="s">
        <v>95</v>
      </c>
      <c r="D75" s="33"/>
      <c r="E75" s="34"/>
      <c r="F75" s="35"/>
      <c r="G75" s="39">
        <v>591</v>
      </c>
      <c r="H75" s="39">
        <v>0.2</v>
      </c>
      <c r="J75" s="40"/>
    </row>
    <row r="76" spans="3:8" ht="14.25">
      <c r="C76" s="25"/>
      <c r="D76" s="33"/>
      <c r="E76" s="34"/>
      <c r="F76" s="35"/>
      <c r="G76" s="36"/>
      <c r="H76" s="36"/>
    </row>
    <row r="77" spans="3:8" ht="14.25">
      <c r="C77" s="37" t="s">
        <v>137</v>
      </c>
      <c r="D77" s="33"/>
      <c r="E77" s="34"/>
      <c r="F77" s="35"/>
      <c r="G77" s="36"/>
      <c r="H77" s="36"/>
    </row>
    <row r="78" spans="2:8" ht="14.25">
      <c r="B78" s="10" t="s">
        <v>138</v>
      </c>
      <c r="C78" s="25" t="s">
        <v>139</v>
      </c>
      <c r="D78" s="33"/>
      <c r="E78" s="34"/>
      <c r="F78" s="35"/>
      <c r="G78" s="36">
        <v>6308.19</v>
      </c>
      <c r="H78" s="36">
        <v>2.16</v>
      </c>
    </row>
    <row r="79" spans="3:10" ht="14.25">
      <c r="C79" s="38" t="s">
        <v>95</v>
      </c>
      <c r="D79" s="33"/>
      <c r="E79" s="34"/>
      <c r="F79" s="35"/>
      <c r="G79" s="39">
        <v>6308.19</v>
      </c>
      <c r="H79" s="39">
        <v>2.16</v>
      </c>
      <c r="J79" s="40"/>
    </row>
    <row r="80" spans="3:8" ht="14.25">
      <c r="C80" s="25"/>
      <c r="D80" s="33"/>
      <c r="E80" s="34"/>
      <c r="F80" s="35"/>
      <c r="G80" s="36"/>
      <c r="H80" s="36"/>
    </row>
    <row r="81" spans="1:8" ht="14.25">
      <c r="A81" s="30"/>
      <c r="B81" s="31"/>
      <c r="C81" s="32" t="s">
        <v>140</v>
      </c>
      <c r="D81" s="33"/>
      <c r="E81" s="34"/>
      <c r="F81" s="35"/>
      <c r="G81" s="36"/>
      <c r="H81" s="36"/>
    </row>
    <row r="82" spans="2:10" ht="14.25">
      <c r="B82" s="10"/>
      <c r="C82" s="25" t="s">
        <v>141</v>
      </c>
      <c r="D82" s="33"/>
      <c r="E82" s="34"/>
      <c r="F82" s="35"/>
      <c r="G82" s="36">
        <v>3775.19</v>
      </c>
      <c r="H82" s="36">
        <v>1.26</v>
      </c>
      <c r="J82" s="40"/>
    </row>
    <row r="83" spans="3:8" ht="14.25">
      <c r="C83" s="38" t="s">
        <v>95</v>
      </c>
      <c r="D83" s="33"/>
      <c r="E83" s="34"/>
      <c r="F83" s="35"/>
      <c r="G83" s="39">
        <v>3775.19</v>
      </c>
      <c r="H83" s="39">
        <v>1.26</v>
      </c>
    </row>
    <row r="84" spans="3:8" ht="14.25">
      <c r="C84" s="25"/>
      <c r="D84" s="33"/>
      <c r="E84" s="34"/>
      <c r="F84" s="35"/>
      <c r="G84" s="36"/>
      <c r="H84" s="36"/>
    </row>
    <row r="85" spans="3:10" ht="14.25">
      <c r="C85" s="44" t="s">
        <v>142</v>
      </c>
      <c r="D85" s="45"/>
      <c r="E85" s="46"/>
      <c r="F85" s="47"/>
      <c r="G85" s="48">
        <v>292543.04</v>
      </c>
      <c r="H85" s="48">
        <f>_xlfn.SUMIFS(H:H,C:C,"Total")</f>
        <v>100</v>
      </c>
      <c r="J85" s="49"/>
    </row>
    <row r="87" spans="1:9" ht="15">
      <c r="A87" s="42"/>
      <c r="B87" s="42"/>
      <c r="C87" s="42" t="s">
        <v>143</v>
      </c>
      <c r="D87" s="42"/>
      <c r="E87" s="42"/>
      <c r="F87" s="50"/>
      <c r="G87" s="50"/>
      <c r="H87" s="50"/>
      <c r="I87" s="42"/>
    </row>
    <row r="88" spans="1:9" ht="27">
      <c r="A88" s="43"/>
      <c r="B88" s="51"/>
      <c r="C88" s="51" t="s">
        <v>144</v>
      </c>
      <c r="D88" s="52"/>
      <c r="E88" s="52" t="s">
        <v>145</v>
      </c>
      <c r="F88" s="53" t="s">
        <v>22</v>
      </c>
      <c r="G88" s="54" t="s">
        <v>146</v>
      </c>
      <c r="H88" s="53" t="s">
        <v>24</v>
      </c>
      <c r="I88" s="43"/>
    </row>
    <row r="89" spans="1:9" ht="14.25">
      <c r="A89" s="43"/>
      <c r="B89" s="51"/>
      <c r="C89" s="55" t="s">
        <v>147</v>
      </c>
      <c r="D89" s="56"/>
      <c r="E89" s="52"/>
      <c r="F89" s="53"/>
      <c r="G89" s="54"/>
      <c r="H89" s="53"/>
      <c r="I89" s="43"/>
    </row>
    <row r="90" spans="2:9" ht="14.25">
      <c r="B90" s="57">
        <v>3700013</v>
      </c>
      <c r="C90" s="57" t="s">
        <v>148</v>
      </c>
      <c r="D90" s="58"/>
      <c r="E90" s="58" t="s">
        <v>149</v>
      </c>
      <c r="F90" s="59">
        <v>-86000000</v>
      </c>
      <c r="G90" s="59">
        <v>-64736.5</v>
      </c>
      <c r="H90" s="59">
        <v>-22.13</v>
      </c>
      <c r="I90" s="6"/>
    </row>
    <row r="91" spans="1:9" ht="15">
      <c r="A91" s="16"/>
      <c r="B91" s="60"/>
      <c r="C91" s="61" t="s">
        <v>150</v>
      </c>
      <c r="D91" s="62"/>
      <c r="E91" s="63"/>
      <c r="F91" s="64"/>
      <c r="G91" s="64">
        <f>SUM(G89:G90)</f>
        <v>-64736.5</v>
      </c>
      <c r="H91" s="64">
        <f>SUM(H89:H90)</f>
        <v>-22.13</v>
      </c>
      <c r="I91" s="16"/>
    </row>
    <row r="92" spans="3:8" ht="14.25">
      <c r="C92" s="65"/>
      <c r="D92" s="66"/>
      <c r="E92" s="66"/>
      <c r="F92" s="67"/>
      <c r="G92" s="68"/>
      <c r="H92" s="69"/>
    </row>
    <row r="93" spans="3:8" ht="14.25">
      <c r="C93" s="70" t="s">
        <v>151</v>
      </c>
      <c r="D93" s="71"/>
      <c r="E93" s="71"/>
      <c r="H93" s="72"/>
    </row>
    <row r="94" spans="3:8" ht="14.25" customHeight="1">
      <c r="C94" s="73" t="s">
        <v>152</v>
      </c>
      <c r="D94" s="73"/>
      <c r="E94" s="73"/>
      <c r="F94" s="73"/>
      <c r="G94" s="73"/>
      <c r="H94" s="73"/>
    </row>
    <row r="95" spans="3:8" ht="14.25">
      <c r="C95" s="74" t="s">
        <v>153</v>
      </c>
      <c r="D95" s="71"/>
      <c r="E95" s="71"/>
      <c r="F95" s="71"/>
      <c r="G95" s="71"/>
      <c r="H95" s="72"/>
    </row>
    <row r="96" spans="3:8" ht="14.25">
      <c r="C96" s="74" t="s">
        <v>154</v>
      </c>
      <c r="D96" s="71"/>
      <c r="E96" s="71"/>
      <c r="F96" s="71"/>
      <c r="G96" s="71"/>
      <c r="H96" s="72"/>
    </row>
    <row r="97" spans="3:8" ht="14.25">
      <c r="C97" s="70" t="s">
        <v>155</v>
      </c>
      <c r="D97" s="71"/>
      <c r="E97" s="71"/>
      <c r="F97" s="71"/>
      <c r="G97" s="71"/>
      <c r="H97" s="72"/>
    </row>
    <row r="98" spans="3:8" ht="14.25">
      <c r="C98" s="75" t="s">
        <v>156</v>
      </c>
      <c r="D98" s="76"/>
      <c r="E98" s="77"/>
      <c r="F98" s="77"/>
      <c r="G98" s="76"/>
      <c r="H98" s="72"/>
    </row>
    <row r="99" spans="3:8" ht="41.25">
      <c r="C99" s="78" t="s">
        <v>157</v>
      </c>
      <c r="D99" s="79" t="s">
        <v>158</v>
      </c>
      <c r="E99" s="80" t="s">
        <v>159</v>
      </c>
      <c r="F99" s="80" t="s">
        <v>159</v>
      </c>
      <c r="G99" s="80" t="s">
        <v>160</v>
      </c>
      <c r="H99" s="72"/>
    </row>
    <row r="100" spans="3:8" ht="14.25">
      <c r="C100" s="78"/>
      <c r="D100" s="79"/>
      <c r="E100" s="80" t="s">
        <v>161</v>
      </c>
      <c r="F100" s="80" t="s">
        <v>162</v>
      </c>
      <c r="G100" s="80" t="s">
        <v>161</v>
      </c>
      <c r="H100" s="72"/>
    </row>
    <row r="101" spans="3:8" ht="14.25">
      <c r="C101" s="78" t="s">
        <v>97</v>
      </c>
      <c r="D101" s="79" t="s">
        <v>97</v>
      </c>
      <c r="E101" s="79" t="s">
        <v>97</v>
      </c>
      <c r="F101" s="79" t="s">
        <v>97</v>
      </c>
      <c r="G101" s="79" t="s">
        <v>97</v>
      </c>
      <c r="H101" s="72"/>
    </row>
    <row r="102" spans="3:8" ht="15">
      <c r="C102" s="81" t="s">
        <v>163</v>
      </c>
      <c r="D102" s="82"/>
      <c r="E102" s="82"/>
      <c r="F102" s="82"/>
      <c r="G102" s="82"/>
      <c r="H102" s="72"/>
    </row>
    <row r="103" spans="3:8" ht="15">
      <c r="C103" s="83"/>
      <c r="D103" s="71"/>
      <c r="E103" s="71"/>
      <c r="F103" s="71"/>
      <c r="G103" s="71"/>
      <c r="H103" s="72"/>
    </row>
    <row r="104" spans="3:8" ht="15">
      <c r="C104" s="83" t="s">
        <v>164</v>
      </c>
      <c r="D104" s="71"/>
      <c r="E104" s="71"/>
      <c r="F104" s="71"/>
      <c r="G104" s="71"/>
      <c r="H104" s="72"/>
    </row>
    <row r="105" spans="3:8" ht="14.25">
      <c r="C105" s="74"/>
      <c r="D105" s="71"/>
      <c r="E105" s="71"/>
      <c r="F105" s="71"/>
      <c r="G105" s="71"/>
      <c r="H105" s="72"/>
    </row>
    <row r="106" spans="3:8" ht="15">
      <c r="C106" s="83" t="s">
        <v>165</v>
      </c>
      <c r="D106" s="71"/>
      <c r="E106" s="71"/>
      <c r="F106" s="71"/>
      <c r="G106" s="71"/>
      <c r="H106" s="72"/>
    </row>
    <row r="107" spans="3:8" ht="14.25">
      <c r="C107" s="84" t="s">
        <v>166</v>
      </c>
      <c r="D107" s="85" t="s">
        <v>167</v>
      </c>
      <c r="E107" s="85" t="s">
        <v>168</v>
      </c>
      <c r="F107" s="71"/>
      <c r="G107" s="71"/>
      <c r="H107" s="72"/>
    </row>
    <row r="108" spans="3:8" ht="14.25">
      <c r="C108" s="84" t="s">
        <v>169</v>
      </c>
      <c r="D108" s="86">
        <v>21.5211</v>
      </c>
      <c r="E108" s="85">
        <v>24.9536</v>
      </c>
      <c r="F108" s="71"/>
      <c r="G108" s="71"/>
      <c r="H108" s="72"/>
    </row>
    <row r="109" spans="3:8" ht="14.25">
      <c r="C109" s="84" t="s">
        <v>170</v>
      </c>
      <c r="D109" s="86">
        <v>20.68</v>
      </c>
      <c r="E109" s="86">
        <v>23.9604</v>
      </c>
      <c r="F109" s="71"/>
      <c r="G109" s="71"/>
      <c r="H109" s="72"/>
    </row>
    <row r="110" spans="3:8" ht="14.25">
      <c r="C110" s="74"/>
      <c r="D110" s="71"/>
      <c r="E110" s="71"/>
      <c r="F110" s="71"/>
      <c r="G110" s="71"/>
      <c r="H110" s="72"/>
    </row>
    <row r="111" spans="3:8" ht="15">
      <c r="C111" s="83" t="s">
        <v>171</v>
      </c>
      <c r="D111" s="87"/>
      <c r="E111" s="87"/>
      <c r="F111" s="87"/>
      <c r="G111" s="71"/>
      <c r="H111" s="72"/>
    </row>
    <row r="112" spans="3:8" ht="15">
      <c r="C112" s="83"/>
      <c r="D112" s="87"/>
      <c r="E112" s="87"/>
      <c r="F112" s="87"/>
      <c r="G112" s="71"/>
      <c r="H112" s="72"/>
    </row>
    <row r="113" spans="3:8" ht="15">
      <c r="C113" s="83" t="s">
        <v>172</v>
      </c>
      <c r="D113" s="87"/>
      <c r="E113" s="87"/>
      <c r="F113" s="87"/>
      <c r="G113" s="71"/>
      <c r="H113" s="72"/>
    </row>
    <row r="114" spans="3:8" ht="15">
      <c r="C114" s="83"/>
      <c r="D114" s="87"/>
      <c r="E114" s="87"/>
      <c r="F114" s="87"/>
      <c r="G114" s="71"/>
      <c r="H114" s="72"/>
    </row>
    <row r="115" spans="3:8" ht="15">
      <c r="C115" s="83" t="s">
        <v>173</v>
      </c>
      <c r="D115" s="87"/>
      <c r="E115" s="87"/>
      <c r="F115" s="88"/>
      <c r="G115" s="89"/>
      <c r="H115" s="72"/>
    </row>
    <row r="116" spans="3:8" ht="15">
      <c r="C116" s="90" t="s">
        <v>174</v>
      </c>
      <c r="D116" s="87"/>
      <c r="E116" s="87"/>
      <c r="F116" s="88"/>
      <c r="G116" s="71"/>
      <c r="H116" s="72"/>
    </row>
    <row r="117" spans="3:8" ht="15">
      <c r="C117" s="91"/>
      <c r="D117" s="87"/>
      <c r="E117" s="87"/>
      <c r="F117" s="87"/>
      <c r="G117" s="71"/>
      <c r="H117" s="72"/>
    </row>
    <row r="118" spans="3:8" ht="15">
      <c r="C118" s="83" t="s">
        <v>175</v>
      </c>
      <c r="D118" s="87"/>
      <c r="E118" s="87"/>
      <c r="F118" s="88"/>
      <c r="G118" s="89"/>
      <c r="H118" s="72"/>
    </row>
    <row r="119" spans="3:8" ht="15">
      <c r="C119" s="83"/>
      <c r="D119" s="87"/>
      <c r="E119" s="87"/>
      <c r="F119" s="87"/>
      <c r="G119" s="71"/>
      <c r="H119" s="72"/>
    </row>
    <row r="120" spans="3:8" ht="15">
      <c r="C120" s="83" t="s">
        <v>176</v>
      </c>
      <c r="D120" s="87"/>
      <c r="E120" s="87"/>
      <c r="F120" s="88"/>
      <c r="G120" s="71"/>
      <c r="H120" s="72"/>
    </row>
    <row r="121" spans="3:8" ht="15">
      <c r="C121" s="83"/>
      <c r="D121" s="87"/>
      <c r="E121" s="87"/>
      <c r="F121" s="87"/>
      <c r="G121" s="71"/>
      <c r="H121" s="72"/>
    </row>
    <row r="122" spans="3:8" ht="15">
      <c r="C122" s="83" t="s">
        <v>177</v>
      </c>
      <c r="D122" s="87"/>
      <c r="E122" s="87"/>
      <c r="F122" s="88"/>
      <c r="G122" s="71"/>
      <c r="H122" s="72"/>
    </row>
    <row r="123" spans="3:8" ht="15">
      <c r="C123" s="83"/>
      <c r="D123" s="88"/>
      <c r="E123" s="87"/>
      <c r="F123" s="92"/>
      <c r="G123" s="71"/>
      <c r="H123" s="72"/>
    </row>
    <row r="124" spans="3:8" ht="15">
      <c r="C124" s="83" t="s">
        <v>178</v>
      </c>
      <c r="D124" s="87"/>
      <c r="E124" s="87"/>
      <c r="F124" s="87"/>
      <c r="G124" s="71"/>
      <c r="H124" s="72"/>
    </row>
    <row r="125" spans="3:8" ht="15">
      <c r="C125" s="83"/>
      <c r="D125" s="87"/>
      <c r="E125" s="87"/>
      <c r="F125" s="87"/>
      <c r="G125" s="71"/>
      <c r="H125" s="72"/>
    </row>
    <row r="126" spans="3:8" ht="15">
      <c r="C126" s="83" t="s">
        <v>179</v>
      </c>
      <c r="D126" s="87"/>
      <c r="E126" s="87"/>
      <c r="F126" s="87"/>
      <c r="G126" s="71"/>
      <c r="H126" s="72"/>
    </row>
    <row r="127" spans="3:8" ht="15">
      <c r="C127" s="83"/>
      <c r="D127" s="87"/>
      <c r="E127" s="87"/>
      <c r="F127" s="87"/>
      <c r="G127" s="71"/>
      <c r="H127" s="72"/>
    </row>
    <row r="128" spans="3:8" ht="15">
      <c r="C128" s="83" t="s">
        <v>180</v>
      </c>
      <c r="D128" s="87"/>
      <c r="E128" s="87"/>
      <c r="F128" s="87"/>
      <c r="G128" s="71"/>
      <c r="H128" s="72"/>
    </row>
    <row r="129" spans="3:8" ht="15">
      <c r="C129" s="90"/>
      <c r="D129" s="93"/>
      <c r="E129" s="93"/>
      <c r="F129" s="93"/>
      <c r="G129" s="94"/>
      <c r="H129" s="72"/>
    </row>
    <row r="130" spans="3:8" ht="15">
      <c r="C130" s="90" t="s">
        <v>181</v>
      </c>
      <c r="D130" s="93"/>
      <c r="E130" s="93"/>
      <c r="F130" s="93"/>
      <c r="G130" s="94"/>
      <c r="H130" s="72"/>
    </row>
    <row r="131" spans="3:8" ht="15">
      <c r="C131" s="90"/>
      <c r="D131" s="93"/>
      <c r="E131" s="93"/>
      <c r="F131" s="93"/>
      <c r="G131" s="94"/>
      <c r="H131" s="72"/>
    </row>
    <row r="132" spans="3:8" ht="15">
      <c r="C132" s="83" t="s">
        <v>182</v>
      </c>
      <c r="D132" s="93"/>
      <c r="E132" s="93"/>
      <c r="F132" s="93"/>
      <c r="G132" s="94"/>
      <c r="H132" s="72"/>
    </row>
    <row r="133" spans="3:8" ht="15">
      <c r="C133" s="90"/>
      <c r="D133" s="93"/>
      <c r="E133" s="93"/>
      <c r="F133" s="93"/>
      <c r="G133" s="94"/>
      <c r="H133" s="72"/>
    </row>
    <row r="134" spans="3:8" ht="15">
      <c r="C134" s="95" t="s">
        <v>183</v>
      </c>
      <c r="D134" s="93"/>
      <c r="E134" s="93"/>
      <c r="F134" s="93"/>
      <c r="G134" s="94"/>
      <c r="H134" s="96"/>
    </row>
    <row r="135" spans="3:8" ht="45">
      <c r="C135" s="97" t="s">
        <v>184</v>
      </c>
      <c r="D135" s="98" t="s">
        <v>185</v>
      </c>
      <c r="E135" s="98" t="s">
        <v>145</v>
      </c>
      <c r="F135" s="98" t="s">
        <v>186</v>
      </c>
      <c r="G135" s="98" t="s">
        <v>187</v>
      </c>
      <c r="H135" s="99" t="s">
        <v>188</v>
      </c>
    </row>
    <row r="136" spans="3:8" ht="15">
      <c r="C136" s="100" t="s">
        <v>189</v>
      </c>
      <c r="D136" s="101"/>
      <c r="E136" s="102"/>
      <c r="F136" s="103"/>
      <c r="G136" s="103"/>
      <c r="H136" s="104"/>
    </row>
    <row r="137" spans="3:8" ht="15">
      <c r="C137" s="105" t="s">
        <v>190</v>
      </c>
      <c r="D137" s="101"/>
      <c r="E137" s="102"/>
      <c r="F137" s="103"/>
      <c r="G137" s="103"/>
      <c r="H137" s="104"/>
    </row>
    <row r="138" spans="3:8" ht="15">
      <c r="C138" s="100" t="s">
        <v>191</v>
      </c>
      <c r="D138" s="101"/>
      <c r="E138" s="102"/>
      <c r="F138" s="103"/>
      <c r="G138" s="103"/>
      <c r="H138" s="104"/>
    </row>
    <row r="139" spans="3:8" ht="15">
      <c r="C139" s="105" t="s">
        <v>192</v>
      </c>
      <c r="D139" s="106">
        <v>43952</v>
      </c>
      <c r="E139" s="102" t="s">
        <v>149</v>
      </c>
      <c r="F139" s="103">
        <v>75.666487</v>
      </c>
      <c r="G139" s="103">
        <v>75.275</v>
      </c>
      <c r="H139" s="107">
        <v>2192.7936</v>
      </c>
    </row>
    <row r="140" spans="3:8" ht="15">
      <c r="C140" s="108" t="s">
        <v>193</v>
      </c>
      <c r="D140" s="108"/>
      <c r="E140" s="108"/>
      <c r="F140" s="108"/>
      <c r="G140" s="108"/>
      <c r="H140" s="108"/>
    </row>
    <row r="141" spans="3:8" ht="15.75" customHeight="1">
      <c r="C141" s="109" t="s">
        <v>194</v>
      </c>
      <c r="D141" s="109"/>
      <c r="E141" s="109"/>
      <c r="F141" s="109"/>
      <c r="G141" s="109"/>
      <c r="H141" s="109"/>
    </row>
    <row r="142" spans="3:8" ht="15">
      <c r="C142" s="110"/>
      <c r="D142" s="111"/>
      <c r="E142" s="111"/>
      <c r="F142" s="112"/>
      <c r="G142" s="112"/>
      <c r="H142" s="113"/>
    </row>
    <row r="143" spans="3:8" ht="15">
      <c r="C143" s="114" t="s">
        <v>195</v>
      </c>
      <c r="D143" s="111"/>
      <c r="E143" s="115"/>
      <c r="F143" s="112"/>
      <c r="G143" s="112"/>
      <c r="H143" s="113"/>
    </row>
    <row r="144" spans="3:8" ht="15">
      <c r="C144" s="116" t="s">
        <v>196</v>
      </c>
      <c r="D144" s="112"/>
      <c r="E144" s="112"/>
      <c r="F144" s="112" t="s">
        <v>190</v>
      </c>
      <c r="G144" s="112"/>
      <c r="H144" s="113"/>
    </row>
    <row r="145" spans="3:8" ht="15">
      <c r="C145" s="116" t="s">
        <v>197</v>
      </c>
      <c r="D145" s="112"/>
      <c r="E145" s="112"/>
      <c r="F145" s="117">
        <v>88900000</v>
      </c>
      <c r="G145" s="112"/>
      <c r="H145" s="113"/>
    </row>
    <row r="146" spans="3:8" ht="15">
      <c r="C146" s="116" t="s">
        <v>198</v>
      </c>
      <c r="D146" s="112"/>
      <c r="E146" s="112"/>
      <c r="F146" s="117">
        <v>88900000</v>
      </c>
      <c r="G146" s="118"/>
      <c r="H146" s="119"/>
    </row>
    <row r="147" spans="3:8" ht="15">
      <c r="C147" s="116" t="s">
        <v>199</v>
      </c>
      <c r="D147" s="112"/>
      <c r="E147" s="112"/>
      <c r="F147" s="117" t="s">
        <v>190</v>
      </c>
      <c r="G147" s="120"/>
      <c r="H147" s="119"/>
    </row>
    <row r="148" spans="3:8" ht="15">
      <c r="C148" s="116" t="s">
        <v>200</v>
      </c>
      <c r="D148" s="112"/>
      <c r="E148" s="112"/>
      <c r="F148" s="117" t="s">
        <v>190</v>
      </c>
      <c r="G148" s="120"/>
      <c r="H148" s="119"/>
    </row>
    <row r="149" spans="3:8" ht="15">
      <c r="C149" s="116" t="s">
        <v>201</v>
      </c>
      <c r="D149" s="112"/>
      <c r="E149" s="112"/>
      <c r="F149" s="117">
        <v>6789478500</v>
      </c>
      <c r="G149" s="120"/>
      <c r="H149" s="119"/>
    </row>
    <row r="150" spans="3:8" ht="15">
      <c r="C150" s="116" t="s">
        <v>202</v>
      </c>
      <c r="D150" s="112"/>
      <c r="E150" s="112"/>
      <c r="F150" s="117">
        <v>6634904527.6</v>
      </c>
      <c r="G150" s="118"/>
      <c r="H150" s="119"/>
    </row>
    <row r="151" spans="3:8" ht="15">
      <c r="C151" s="116" t="s">
        <v>203</v>
      </c>
      <c r="D151" s="112"/>
      <c r="E151" s="112"/>
      <c r="F151" s="117" t="s">
        <v>190</v>
      </c>
      <c r="G151" s="120"/>
      <c r="H151" s="119"/>
    </row>
    <row r="152" spans="3:8" ht="15">
      <c r="C152" s="116" t="s">
        <v>204</v>
      </c>
      <c r="D152" s="112"/>
      <c r="E152" s="112"/>
      <c r="F152" s="117">
        <f>+F150-F149</f>
        <v>-154573972.39999962</v>
      </c>
      <c r="G152" s="120"/>
      <c r="H152" s="119"/>
    </row>
    <row r="153" spans="3:8" ht="15">
      <c r="C153" s="121" t="s">
        <v>205</v>
      </c>
      <c r="D153" s="122"/>
      <c r="E153" s="122"/>
      <c r="F153" s="123"/>
      <c r="G153" s="120"/>
      <c r="H153" s="119"/>
    </row>
    <row r="154" spans="3:8" ht="15">
      <c r="C154" s="116"/>
      <c r="D154" s="112"/>
      <c r="E154" s="112"/>
      <c r="F154" s="123"/>
      <c r="G154" s="123"/>
      <c r="H154" s="119"/>
    </row>
    <row r="155" spans="3:8" ht="15">
      <c r="C155" s="114" t="s">
        <v>206</v>
      </c>
      <c r="D155" s="111"/>
      <c r="E155" s="115"/>
      <c r="F155" s="112"/>
      <c r="G155" s="112"/>
      <c r="H155" s="113"/>
    </row>
    <row r="156" spans="3:8" ht="15">
      <c r="C156" s="116"/>
      <c r="D156" s="112"/>
      <c r="E156" s="112"/>
      <c r="F156" s="112"/>
      <c r="G156" s="124"/>
      <c r="H156" s="125"/>
    </row>
    <row r="157" spans="3:8" ht="15">
      <c r="C157" s="114" t="s">
        <v>207</v>
      </c>
      <c r="D157" s="111"/>
      <c r="E157" s="115"/>
      <c r="F157" s="112"/>
      <c r="G157" s="126"/>
      <c r="H157" s="113"/>
    </row>
    <row r="158" spans="3:8" ht="15">
      <c r="C158" s="121"/>
      <c r="D158" s="122"/>
      <c r="E158" s="122"/>
      <c r="F158" s="112"/>
      <c r="G158" s="112"/>
      <c r="H158" s="113"/>
    </row>
    <row r="159" spans="3:8" ht="15">
      <c r="C159" s="127" t="s">
        <v>208</v>
      </c>
      <c r="D159" s="115"/>
      <c r="E159" s="115"/>
      <c r="F159" s="112"/>
      <c r="G159" s="126"/>
      <c r="H159" s="113"/>
    </row>
    <row r="160" spans="3:8" ht="14.25">
      <c r="C160" s="128"/>
      <c r="D160" s="129"/>
      <c r="E160" s="129"/>
      <c r="F160" s="129"/>
      <c r="G160" s="129"/>
      <c r="H160" s="130"/>
    </row>
    <row r="161" spans="3:8" ht="15">
      <c r="C161" s="131" t="s">
        <v>209</v>
      </c>
      <c r="D161" s="132"/>
      <c r="E161" s="132"/>
      <c r="F161" s="132"/>
      <c r="G161" s="132"/>
      <c r="H161" s="133"/>
    </row>
  </sheetData>
  <sheetProtection selectLockedCells="1" selectUnlockedCells="1"/>
  <mergeCells count="5">
    <mergeCell ref="C94:H94"/>
    <mergeCell ref="C99:C100"/>
    <mergeCell ref="D99:D100"/>
    <mergeCell ref="C140:H140"/>
    <mergeCell ref="C141:H141"/>
  </mergeCells>
  <hyperlinks>
    <hyperlink ref="H2" location="Index!A1" display="Back to Inde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137"/>
  <sheetViews>
    <sheetView showGridLines="0" zoomScale="90" zoomScaleNormal="90" workbookViewId="0" topLeftCell="A1">
      <pane ySplit="6" topLeftCell="A7" activePane="bottomLeft" state="frozen"/>
      <selection pane="topLeft" activeCell="A1" sqref="A1"/>
      <selection pane="bottomLeft" activeCell="D4" sqref="D4"/>
    </sheetView>
  </sheetViews>
  <sheetFormatPr defaultColWidth="11.421875" defaultRowHeight="15"/>
  <cols>
    <col min="1" max="1" width="2.57421875" style="6" customWidth="1"/>
    <col min="2" max="2" width="5.8515625" style="6" hidden="1" customWidth="1"/>
    <col min="3" max="3" width="58.140625" style="6" customWidth="1"/>
    <col min="4" max="4" width="19.57421875" style="6" customWidth="1"/>
    <col min="5" max="5" width="23.57421875" style="6" customWidth="1"/>
    <col min="6" max="6" width="19.57421875" style="7" customWidth="1"/>
    <col min="7" max="8" width="19.57421875" style="8" customWidth="1"/>
    <col min="9" max="9" width="9.00390625" style="9" customWidth="1"/>
    <col min="10" max="10" width="11.7109375" style="134" customWidth="1"/>
    <col min="11" max="11" width="11.57421875" style="134" customWidth="1"/>
    <col min="12" max="13" width="11.57421875" style="6" customWidth="1"/>
    <col min="14" max="14" width="21.140625" style="6" customWidth="1"/>
    <col min="15" max="15" width="16.421875" style="6" customWidth="1"/>
    <col min="16" max="16" width="7.28125" style="6" customWidth="1"/>
    <col min="17" max="17" width="9.28125" style="6" customWidth="1"/>
    <col min="18" max="18" width="17.8515625" style="6" customWidth="1"/>
    <col min="19" max="19" width="6.57421875" style="6" customWidth="1"/>
    <col min="20" max="20" width="19.140625" style="6" customWidth="1"/>
    <col min="21" max="21" width="25.140625" style="6" customWidth="1"/>
    <col min="22" max="22" width="21.421875" style="6" customWidth="1"/>
    <col min="23" max="23" width="19.57421875" style="6" customWidth="1"/>
    <col min="24" max="24" width="14.00390625" style="6" customWidth="1"/>
    <col min="25" max="25" width="13.140625" style="6" customWidth="1"/>
    <col min="26" max="26" width="9.28125" style="6" customWidth="1"/>
    <col min="27" max="27" width="13.140625" style="6" customWidth="1"/>
    <col min="28" max="28" width="7.421875" style="6" customWidth="1"/>
    <col min="29" max="29" width="19.421875" style="6" customWidth="1"/>
    <col min="30" max="30" width="20.8515625" style="6" customWidth="1"/>
    <col min="31" max="31" width="19.00390625" style="6" customWidth="1"/>
    <col min="32" max="32" width="25.8515625" style="6" customWidth="1"/>
    <col min="33" max="33" width="14.57421875" style="9" customWidth="1"/>
    <col min="34" max="34" width="14.421875" style="6" customWidth="1"/>
    <col min="35" max="35" width="27.28125" style="6" customWidth="1"/>
    <col min="36" max="36" width="11.57421875" style="6" customWidth="1"/>
    <col min="37" max="37" width="6.28125" style="6" customWidth="1"/>
    <col min="38" max="38" width="7.00390625" style="6" customWidth="1"/>
    <col min="39" max="39" width="23.8515625" style="6" customWidth="1"/>
    <col min="40" max="40" width="12.8515625" style="6" customWidth="1"/>
    <col min="41" max="41" width="11.28125" style="6" customWidth="1"/>
    <col min="42" max="42" width="15.28125" style="6" customWidth="1"/>
    <col min="43" max="43" width="21.140625" style="6" customWidth="1"/>
    <col min="44" max="44" width="23.8515625" style="6" customWidth="1"/>
    <col min="45" max="45" width="14.421875" style="6" customWidth="1"/>
    <col min="46" max="46" width="11.140625" style="9" customWidth="1"/>
    <col min="47" max="47" width="15.00390625" style="6" customWidth="1"/>
    <col min="48" max="48" width="11.57421875" style="9" customWidth="1"/>
    <col min="49" max="49" width="23.57421875" style="6" customWidth="1"/>
    <col min="50" max="50" width="22.140625" style="6" customWidth="1"/>
    <col min="51" max="51" width="21.00390625" style="6" customWidth="1"/>
    <col min="52" max="52" width="15.57421875" style="9" customWidth="1"/>
    <col min="53" max="53" width="10.421875" style="6" customWidth="1"/>
    <col min="54" max="54" width="13.57421875" style="6" customWidth="1"/>
    <col min="55" max="55" width="18.00390625" style="6" customWidth="1"/>
    <col min="56" max="56" width="19.57421875" style="6" customWidth="1"/>
    <col min="57" max="57" width="13.8515625" style="6" customWidth="1"/>
    <col min="58" max="58" width="15.57421875" style="6" customWidth="1"/>
    <col min="59" max="59" width="28.57421875" style="6" customWidth="1"/>
    <col min="60" max="60" width="20.28125" style="6" customWidth="1"/>
    <col min="61" max="61" width="16.00390625" style="6" customWidth="1"/>
    <col min="62" max="62" width="13.57421875" style="6" customWidth="1"/>
    <col min="63" max="63" width="28.140625" style="6" customWidth="1"/>
    <col min="64" max="64" width="15.8515625" style="6" customWidth="1"/>
    <col min="65" max="65" width="26.28125" style="6" customWidth="1"/>
    <col min="66" max="66" width="13.140625" style="6" customWidth="1"/>
    <col min="67" max="67" width="15.00390625" style="6" customWidth="1"/>
    <col min="68" max="68" width="9.00390625" style="6" customWidth="1"/>
    <col min="69" max="69" width="18.00390625" style="6" customWidth="1"/>
    <col min="70" max="70" width="14.28125" style="6" customWidth="1"/>
    <col min="71" max="71" width="15.57421875" style="6" customWidth="1"/>
    <col min="72" max="72" width="18.57421875" style="6" customWidth="1"/>
    <col min="73" max="73" width="16.140625" style="6" customWidth="1"/>
    <col min="74" max="74" width="23.57421875" style="6" customWidth="1"/>
    <col min="75" max="75" width="23.8515625" style="6" customWidth="1"/>
    <col min="76" max="76" width="22.8515625" style="6" customWidth="1"/>
    <col min="77" max="77" width="11.57421875" style="6" customWidth="1"/>
    <col min="78" max="78" width="11.8515625" style="6" customWidth="1"/>
    <col min="79" max="79" width="15.140625" style="6" customWidth="1"/>
    <col min="80" max="80" width="15.28125" style="6" customWidth="1"/>
    <col min="81" max="81" width="19.57421875" style="6" customWidth="1"/>
    <col min="82" max="82" width="21.57421875" style="6" customWidth="1"/>
    <col min="83" max="83" width="18.8515625" style="6" customWidth="1"/>
    <col min="84" max="84" width="8.57421875" style="6" customWidth="1"/>
    <col min="85" max="85" width="8.8515625" style="6" customWidth="1"/>
    <col min="86" max="86" width="13.140625" style="6" customWidth="1"/>
    <col min="87" max="88" width="9.57421875" style="6" customWidth="1"/>
    <col min="89" max="89" width="14.00390625" style="6" customWidth="1"/>
    <col min="90" max="90" width="17.00390625" style="6" customWidth="1"/>
    <col min="91" max="91" width="17.28125" style="6" customWidth="1"/>
    <col min="92" max="92" width="21.57421875" style="6" customWidth="1"/>
    <col min="93" max="93" width="17.57421875" style="6" customWidth="1"/>
    <col min="94" max="94" width="14.57421875" style="6" customWidth="1"/>
    <col min="95" max="95" width="15.57421875" style="6" customWidth="1"/>
    <col min="96" max="96" width="19.140625" style="6" customWidth="1"/>
    <col min="97" max="97" width="12.421875" style="6" customWidth="1"/>
    <col min="98" max="99" width="14.8515625" style="6" customWidth="1"/>
    <col min="100" max="100" width="14.421875" style="6" customWidth="1"/>
    <col min="101" max="101" width="23.140625" style="6" customWidth="1"/>
    <col min="102" max="102" width="26.00390625" style="6" customWidth="1"/>
    <col min="103" max="103" width="19.421875" style="6" customWidth="1"/>
    <col min="104" max="104" width="21.57421875" style="6" customWidth="1"/>
    <col min="105" max="105" width="25.8515625" style="6" customWidth="1"/>
    <col min="106" max="106" width="18.57421875" style="6" customWidth="1"/>
    <col min="107" max="107" width="16.28125" style="6" customWidth="1"/>
    <col min="108" max="108" width="15.421875" style="6" customWidth="1"/>
    <col min="109" max="109" width="17.28125" style="6" customWidth="1"/>
    <col min="110" max="110" width="17.421875" style="6" customWidth="1"/>
    <col min="111" max="111" width="21.57421875" style="6" customWidth="1"/>
    <col min="112" max="112" width="17.28125" style="6" customWidth="1"/>
    <col min="113" max="113" width="17.421875" style="6" customWidth="1"/>
    <col min="114" max="114" width="21.57421875" style="6" customWidth="1"/>
    <col min="115" max="115" width="13.421875" style="6" customWidth="1"/>
    <col min="116" max="213" width="12.00390625" style="6" customWidth="1"/>
    <col min="214" max="214" width="17.140625" style="6" customWidth="1"/>
    <col min="215" max="255" width="13.8515625" style="6" customWidth="1"/>
    <col min="256" max="16384" width="13.8515625" style="0" customWidth="1"/>
  </cols>
  <sheetData>
    <row r="1" spans="1:52" ht="14.25">
      <c r="A1" s="10"/>
      <c r="C1" s="10"/>
      <c r="D1" s="10"/>
      <c r="E1" s="10"/>
      <c r="F1" s="11"/>
      <c r="G1" s="12"/>
      <c r="H1" s="12"/>
      <c r="I1" s="13"/>
      <c r="J1" s="135"/>
      <c r="AG1" s="13"/>
      <c r="AT1" s="13"/>
      <c r="AV1" s="13"/>
      <c r="AZ1" s="13"/>
    </row>
    <row r="2" spans="3:8" ht="18">
      <c r="C2" s="14" t="s">
        <v>13</v>
      </c>
      <c r="D2" s="10" t="s">
        <v>7</v>
      </c>
      <c r="H2" s="15" t="s">
        <v>14</v>
      </c>
    </row>
    <row r="3" spans="3:4" ht="15.75">
      <c r="C3" s="16" t="s">
        <v>15</v>
      </c>
      <c r="D3" s="17" t="s">
        <v>210</v>
      </c>
    </row>
    <row r="4" spans="3:4" ht="15.75">
      <c r="C4" s="16" t="s">
        <v>17</v>
      </c>
      <c r="D4" s="18" t="s">
        <v>18</v>
      </c>
    </row>
    <row r="5" ht="15">
      <c r="C5" s="16"/>
    </row>
    <row r="6" spans="3:8" ht="27">
      <c r="C6" s="20" t="s">
        <v>19</v>
      </c>
      <c r="D6" s="21" t="s">
        <v>20</v>
      </c>
      <c r="E6" s="22" t="s">
        <v>21</v>
      </c>
      <c r="F6" s="23" t="s">
        <v>22</v>
      </c>
      <c r="G6" s="24" t="s">
        <v>23</v>
      </c>
      <c r="H6" s="24" t="s">
        <v>24</v>
      </c>
    </row>
    <row r="7" spans="3:8" ht="14.25">
      <c r="C7" s="25"/>
      <c r="D7" s="26"/>
      <c r="E7" s="27"/>
      <c r="F7" s="28"/>
      <c r="G7" s="29"/>
      <c r="H7" s="29"/>
    </row>
    <row r="8" spans="1:8" ht="14.25">
      <c r="A8" s="30"/>
      <c r="B8" s="31"/>
      <c r="C8" s="32" t="s">
        <v>118</v>
      </c>
      <c r="D8" s="33"/>
      <c r="E8" s="34"/>
      <c r="F8" s="35"/>
      <c r="G8" s="36"/>
      <c r="H8" s="36"/>
    </row>
    <row r="9" spans="1:8" ht="14.25">
      <c r="A9" s="31"/>
      <c r="B9" s="31"/>
      <c r="C9" s="32" t="s">
        <v>119</v>
      </c>
      <c r="D9" s="33"/>
      <c r="E9" s="34"/>
      <c r="F9" s="35"/>
      <c r="G9" s="36" t="s">
        <v>97</v>
      </c>
      <c r="H9" s="36" t="s">
        <v>97</v>
      </c>
    </row>
    <row r="10" spans="1:8" ht="14.25">
      <c r="A10" s="31"/>
      <c r="B10" s="31"/>
      <c r="C10" s="32"/>
      <c r="D10" s="33"/>
      <c r="E10" s="34"/>
      <c r="F10" s="35"/>
      <c r="G10" s="36"/>
      <c r="H10" s="36"/>
    </row>
    <row r="11" spans="1:8" ht="14.25">
      <c r="A11" s="31"/>
      <c r="B11" s="31"/>
      <c r="C11" s="32" t="s">
        <v>120</v>
      </c>
      <c r="D11" s="33"/>
      <c r="E11" s="34"/>
      <c r="F11" s="35"/>
      <c r="G11" s="36" t="s">
        <v>97</v>
      </c>
      <c r="H11" s="36" t="s">
        <v>97</v>
      </c>
    </row>
    <row r="12" spans="1:8" ht="14.25">
      <c r="A12" s="31"/>
      <c r="B12" s="31"/>
      <c r="C12" s="32"/>
      <c r="D12" s="33"/>
      <c r="E12" s="34"/>
      <c r="F12" s="35"/>
      <c r="G12" s="36"/>
      <c r="H12" s="36"/>
    </row>
    <row r="13" spans="1:8" ht="14.25">
      <c r="A13" s="31"/>
      <c r="B13" s="31"/>
      <c r="C13" s="32" t="s">
        <v>121</v>
      </c>
      <c r="D13" s="33"/>
      <c r="E13" s="34"/>
      <c r="F13" s="35"/>
      <c r="G13" s="36" t="s">
        <v>97</v>
      </c>
      <c r="H13" s="36" t="s">
        <v>97</v>
      </c>
    </row>
    <row r="14" spans="1:8" ht="14.25">
      <c r="A14" s="31"/>
      <c r="B14" s="31"/>
      <c r="C14" s="32"/>
      <c r="D14" s="33"/>
      <c r="E14" s="34"/>
      <c r="F14" s="35"/>
      <c r="G14" s="36"/>
      <c r="H14" s="36"/>
    </row>
    <row r="15" spans="3:8" ht="14.25">
      <c r="C15" s="37" t="s">
        <v>122</v>
      </c>
      <c r="D15" s="33"/>
      <c r="E15" s="34"/>
      <c r="F15" s="35"/>
      <c r="G15" s="36"/>
      <c r="H15" s="36"/>
    </row>
    <row r="16" spans="2:8" ht="14.25">
      <c r="B16" s="10" t="s">
        <v>211</v>
      </c>
      <c r="C16" s="25" t="s">
        <v>212</v>
      </c>
      <c r="D16" s="33" t="s">
        <v>213</v>
      </c>
      <c r="E16" s="34" t="s">
        <v>214</v>
      </c>
      <c r="F16" s="35">
        <v>2000000</v>
      </c>
      <c r="G16" s="36">
        <v>2008.6</v>
      </c>
      <c r="H16" s="36">
        <v>4.3</v>
      </c>
    </row>
    <row r="17" spans="2:8" ht="14.25">
      <c r="B17" s="10" t="s">
        <v>215</v>
      </c>
      <c r="C17" s="25" t="s">
        <v>216</v>
      </c>
      <c r="D17" s="33" t="s">
        <v>217</v>
      </c>
      <c r="E17" s="34" t="s">
        <v>214</v>
      </c>
      <c r="F17" s="35">
        <v>2000000</v>
      </c>
      <c r="G17" s="36">
        <v>2000.45</v>
      </c>
      <c r="H17" s="36">
        <v>4.29</v>
      </c>
    </row>
    <row r="18" spans="3:8" ht="14.25">
      <c r="C18" s="38" t="s">
        <v>95</v>
      </c>
      <c r="D18" s="33"/>
      <c r="E18" s="34"/>
      <c r="F18" s="35"/>
      <c r="G18" s="39">
        <v>4009.05</v>
      </c>
      <c r="H18" s="39">
        <v>8.59</v>
      </c>
    </row>
    <row r="19" spans="3:8" ht="14.25">
      <c r="C19" s="25"/>
      <c r="D19" s="33"/>
      <c r="E19" s="34"/>
      <c r="F19" s="35"/>
      <c r="G19" s="36"/>
      <c r="H19" s="36"/>
    </row>
    <row r="20" spans="3:8" ht="14.25">
      <c r="C20" s="38" t="s">
        <v>123</v>
      </c>
      <c r="D20" s="33"/>
      <c r="E20" s="34"/>
      <c r="F20" s="35"/>
      <c r="G20" s="36" t="s">
        <v>97</v>
      </c>
      <c r="H20" s="36" t="s">
        <v>97</v>
      </c>
    </row>
    <row r="21" spans="3:8" ht="14.25">
      <c r="C21" s="25"/>
      <c r="D21" s="33"/>
      <c r="E21" s="34"/>
      <c r="F21" s="35"/>
      <c r="G21" s="36"/>
      <c r="H21" s="36"/>
    </row>
    <row r="22" spans="1:8" ht="14.25">
      <c r="A22" s="30"/>
      <c r="B22" s="31"/>
      <c r="C22" s="32" t="s">
        <v>124</v>
      </c>
      <c r="D22" s="33"/>
      <c r="E22" s="34"/>
      <c r="F22" s="35"/>
      <c r="G22" s="36"/>
      <c r="H22" s="36"/>
    </row>
    <row r="23" spans="3:8" ht="14.25">
      <c r="C23" s="37" t="s">
        <v>125</v>
      </c>
      <c r="D23" s="33"/>
      <c r="E23" s="34"/>
      <c r="F23" s="35"/>
      <c r="G23" s="36"/>
      <c r="H23" s="36"/>
    </row>
    <row r="24" spans="2:8" ht="14.25">
      <c r="B24" s="10" t="s">
        <v>218</v>
      </c>
      <c r="C24" s="25" t="s">
        <v>219</v>
      </c>
      <c r="D24" s="33" t="s">
        <v>220</v>
      </c>
      <c r="E24" s="34" t="s">
        <v>221</v>
      </c>
      <c r="F24" s="35">
        <v>100</v>
      </c>
      <c r="G24" s="36">
        <v>497.62</v>
      </c>
      <c r="H24" s="36">
        <v>1.07</v>
      </c>
    </row>
    <row r="25" spans="3:8" ht="14.25">
      <c r="C25" s="38" t="s">
        <v>95</v>
      </c>
      <c r="D25" s="33"/>
      <c r="E25" s="34"/>
      <c r="F25" s="35"/>
      <c r="G25" s="39">
        <v>497.62</v>
      </c>
      <c r="H25" s="39">
        <v>1.07</v>
      </c>
    </row>
    <row r="26" spans="3:8" ht="14.25">
      <c r="C26" s="25"/>
      <c r="D26" s="33"/>
      <c r="E26" s="34"/>
      <c r="F26" s="35"/>
      <c r="G26" s="36"/>
      <c r="H26" s="36"/>
    </row>
    <row r="27" spans="3:8" ht="14.25">
      <c r="C27" s="38" t="s">
        <v>126</v>
      </c>
      <c r="D27" s="33"/>
      <c r="E27" s="34"/>
      <c r="F27" s="35"/>
      <c r="G27" s="36" t="s">
        <v>97</v>
      </c>
      <c r="H27" s="36" t="s">
        <v>97</v>
      </c>
    </row>
    <row r="28" spans="3:8" ht="14.25">
      <c r="C28" s="25"/>
      <c r="D28" s="33"/>
      <c r="E28" s="34"/>
      <c r="F28" s="35"/>
      <c r="G28" s="36"/>
      <c r="H28" s="36"/>
    </row>
    <row r="29" spans="3:8" ht="14.25">
      <c r="C29" s="37" t="s">
        <v>127</v>
      </c>
      <c r="D29" s="33"/>
      <c r="E29" s="34"/>
      <c r="F29" s="35"/>
      <c r="G29" s="36"/>
      <c r="H29" s="36"/>
    </row>
    <row r="30" spans="2:8" ht="14.25">
      <c r="B30" s="10" t="s">
        <v>222</v>
      </c>
      <c r="C30" s="25" t="s">
        <v>223</v>
      </c>
      <c r="D30" s="33" t="s">
        <v>224</v>
      </c>
      <c r="E30" s="34" t="s">
        <v>214</v>
      </c>
      <c r="F30" s="35">
        <v>5000000</v>
      </c>
      <c r="G30" s="36">
        <v>4959.4</v>
      </c>
      <c r="H30" s="36">
        <v>10.62</v>
      </c>
    </row>
    <row r="31" spans="2:8" ht="14.25">
      <c r="B31" s="10" t="s">
        <v>225</v>
      </c>
      <c r="C31" s="25" t="s">
        <v>226</v>
      </c>
      <c r="D31" s="33" t="s">
        <v>227</v>
      </c>
      <c r="E31" s="34" t="s">
        <v>214</v>
      </c>
      <c r="F31" s="35">
        <v>4500000</v>
      </c>
      <c r="G31" s="36">
        <v>4469.83</v>
      </c>
      <c r="H31" s="36">
        <v>9.58</v>
      </c>
    </row>
    <row r="32" spans="2:8" ht="14.25">
      <c r="B32" s="10" t="s">
        <v>228</v>
      </c>
      <c r="C32" s="25" t="s">
        <v>229</v>
      </c>
      <c r="D32" s="33" t="s">
        <v>230</v>
      </c>
      <c r="E32" s="34" t="s">
        <v>214</v>
      </c>
      <c r="F32" s="35">
        <v>3000000</v>
      </c>
      <c r="G32" s="36">
        <v>2994.35</v>
      </c>
      <c r="H32" s="36">
        <v>6.41</v>
      </c>
    </row>
    <row r="33" spans="2:8" ht="14.25">
      <c r="B33" s="10" t="s">
        <v>231</v>
      </c>
      <c r="C33" s="25" t="s">
        <v>232</v>
      </c>
      <c r="D33" s="33" t="s">
        <v>233</v>
      </c>
      <c r="E33" s="34" t="s">
        <v>214</v>
      </c>
      <c r="F33" s="35">
        <v>3000000</v>
      </c>
      <c r="G33" s="36">
        <v>2986.89</v>
      </c>
      <c r="H33" s="36">
        <v>6.4</v>
      </c>
    </row>
    <row r="34" spans="2:8" ht="14.25">
      <c r="B34" s="10" t="s">
        <v>234</v>
      </c>
      <c r="C34" s="25" t="s">
        <v>235</v>
      </c>
      <c r="D34" s="33" t="s">
        <v>236</v>
      </c>
      <c r="E34" s="34" t="s">
        <v>214</v>
      </c>
      <c r="F34" s="35">
        <v>3000000</v>
      </c>
      <c r="G34" s="36">
        <v>2984.83</v>
      </c>
      <c r="H34" s="36">
        <v>6.39</v>
      </c>
    </row>
    <row r="35" spans="2:8" ht="14.25">
      <c r="B35" s="10" t="s">
        <v>237</v>
      </c>
      <c r="C35" s="25" t="s">
        <v>238</v>
      </c>
      <c r="D35" s="33" t="s">
        <v>239</v>
      </c>
      <c r="E35" s="34" t="s">
        <v>214</v>
      </c>
      <c r="F35" s="35">
        <v>3000000</v>
      </c>
      <c r="G35" s="36">
        <v>2981.92</v>
      </c>
      <c r="H35" s="36">
        <v>6.39</v>
      </c>
    </row>
    <row r="36" spans="2:8" ht="14.25">
      <c r="B36" s="10" t="s">
        <v>240</v>
      </c>
      <c r="C36" s="25" t="s">
        <v>241</v>
      </c>
      <c r="D36" s="33" t="s">
        <v>242</v>
      </c>
      <c r="E36" s="34" t="s">
        <v>214</v>
      </c>
      <c r="F36" s="35">
        <v>3000000</v>
      </c>
      <c r="G36" s="36">
        <v>2977.69</v>
      </c>
      <c r="H36" s="36">
        <v>6.38</v>
      </c>
    </row>
    <row r="37" spans="2:8" ht="14.25">
      <c r="B37" s="10" t="s">
        <v>243</v>
      </c>
      <c r="C37" s="25" t="s">
        <v>244</v>
      </c>
      <c r="D37" s="33" t="s">
        <v>245</v>
      </c>
      <c r="E37" s="34" t="s">
        <v>214</v>
      </c>
      <c r="F37" s="35">
        <v>3000000</v>
      </c>
      <c r="G37" s="36">
        <v>2973.68</v>
      </c>
      <c r="H37" s="36">
        <v>6.37</v>
      </c>
    </row>
    <row r="38" spans="2:8" ht="14.25">
      <c r="B38" s="10" t="s">
        <v>246</v>
      </c>
      <c r="C38" s="25" t="s">
        <v>247</v>
      </c>
      <c r="D38" s="33" t="s">
        <v>248</v>
      </c>
      <c r="E38" s="34" t="s">
        <v>214</v>
      </c>
      <c r="F38" s="35">
        <v>2500000</v>
      </c>
      <c r="G38" s="36">
        <v>2493.65</v>
      </c>
      <c r="H38" s="36">
        <v>5.34</v>
      </c>
    </row>
    <row r="39" spans="2:8" ht="14.25">
      <c r="B39" s="10" t="s">
        <v>249</v>
      </c>
      <c r="C39" s="25" t="s">
        <v>250</v>
      </c>
      <c r="D39" s="33" t="s">
        <v>251</v>
      </c>
      <c r="E39" s="34" t="s">
        <v>214</v>
      </c>
      <c r="F39" s="35">
        <v>2000000</v>
      </c>
      <c r="G39" s="36">
        <v>1989.53</v>
      </c>
      <c r="H39" s="36">
        <v>4.26</v>
      </c>
    </row>
    <row r="40" spans="3:8" ht="14.25">
      <c r="C40" s="38" t="s">
        <v>95</v>
      </c>
      <c r="D40" s="33"/>
      <c r="E40" s="34"/>
      <c r="F40" s="35"/>
      <c r="G40" s="39">
        <v>31811.77</v>
      </c>
      <c r="H40" s="39">
        <v>68.14</v>
      </c>
    </row>
    <row r="41" spans="3:8" ht="14.25">
      <c r="C41" s="25"/>
      <c r="D41" s="33"/>
      <c r="E41" s="34"/>
      <c r="F41" s="35"/>
      <c r="G41" s="36"/>
      <c r="H41" s="36"/>
    </row>
    <row r="42" spans="3:8" ht="14.25">
      <c r="C42" s="38" t="s">
        <v>128</v>
      </c>
      <c r="D42" s="33"/>
      <c r="E42" s="34"/>
      <c r="F42" s="35"/>
      <c r="G42" s="36" t="s">
        <v>97</v>
      </c>
      <c r="H42" s="36" t="s">
        <v>97</v>
      </c>
    </row>
    <row r="43" spans="3:8" ht="14.25">
      <c r="C43" s="25"/>
      <c r="D43" s="33"/>
      <c r="E43" s="34"/>
      <c r="F43" s="35"/>
      <c r="G43" s="36"/>
      <c r="H43" s="36"/>
    </row>
    <row r="44" spans="1:8" ht="14.25">
      <c r="A44" s="30"/>
      <c r="B44" s="31"/>
      <c r="C44" s="32" t="s">
        <v>129</v>
      </c>
      <c r="D44" s="33"/>
      <c r="E44" s="34"/>
      <c r="F44" s="35"/>
      <c r="G44" s="36"/>
      <c r="H44" s="36"/>
    </row>
    <row r="45" spans="1:8" ht="14.25">
      <c r="A45" s="31"/>
      <c r="B45" s="31"/>
      <c r="C45" s="32" t="s">
        <v>130</v>
      </c>
      <c r="D45" s="33"/>
      <c r="E45" s="34"/>
      <c r="F45" s="35"/>
      <c r="G45" s="36" t="s">
        <v>97</v>
      </c>
      <c r="H45" s="36" t="s">
        <v>97</v>
      </c>
    </row>
    <row r="46" spans="1:8" ht="14.25">
      <c r="A46" s="31"/>
      <c r="B46" s="31"/>
      <c r="C46" s="32"/>
      <c r="D46" s="33"/>
      <c r="E46" s="34"/>
      <c r="F46" s="35"/>
      <c r="G46" s="36"/>
      <c r="H46" s="36"/>
    </row>
    <row r="47" spans="1:8" ht="14.25">
      <c r="A47" s="31"/>
      <c r="B47" s="31"/>
      <c r="C47" s="32" t="s">
        <v>131</v>
      </c>
      <c r="D47" s="33"/>
      <c r="E47" s="34"/>
      <c r="F47" s="35"/>
      <c r="G47" s="36" t="s">
        <v>97</v>
      </c>
      <c r="H47" s="36" t="s">
        <v>97</v>
      </c>
    </row>
    <row r="48" spans="1:8" ht="14.25">
      <c r="A48" s="31"/>
      <c r="B48" s="31"/>
      <c r="C48" s="32"/>
      <c r="D48" s="33"/>
      <c r="E48" s="34"/>
      <c r="F48" s="35"/>
      <c r="G48" s="36"/>
      <c r="H48" s="36"/>
    </row>
    <row r="49" spans="3:8" ht="14.25">
      <c r="C49" s="37" t="s">
        <v>132</v>
      </c>
      <c r="D49" s="33"/>
      <c r="E49" s="34"/>
      <c r="F49" s="35"/>
      <c r="G49" s="36"/>
      <c r="H49" s="36"/>
    </row>
    <row r="50" spans="2:8" ht="14.25">
      <c r="B50" s="10" t="s">
        <v>252</v>
      </c>
      <c r="C50" s="25" t="s">
        <v>253</v>
      </c>
      <c r="D50" s="33"/>
      <c r="E50" s="34"/>
      <c r="F50" s="35"/>
      <c r="G50" s="36">
        <v>100</v>
      </c>
      <c r="H50" s="36">
        <v>0.21</v>
      </c>
    </row>
    <row r="51" spans="2:8" ht="14.25">
      <c r="B51" s="10" t="s">
        <v>254</v>
      </c>
      <c r="C51" s="25" t="s">
        <v>255</v>
      </c>
      <c r="D51" s="33"/>
      <c r="E51" s="34"/>
      <c r="F51" s="35"/>
      <c r="G51" s="36">
        <v>100</v>
      </c>
      <c r="H51" s="36">
        <v>0.21</v>
      </c>
    </row>
    <row r="52" spans="3:8" ht="14.25">
      <c r="C52" s="38" t="s">
        <v>95</v>
      </c>
      <c r="D52" s="33"/>
      <c r="E52" s="34"/>
      <c r="F52" s="35"/>
      <c r="G52" s="39">
        <v>200</v>
      </c>
      <c r="H52" s="39">
        <v>0.42</v>
      </c>
    </row>
    <row r="53" spans="3:8" ht="14.25">
      <c r="C53" s="25"/>
      <c r="D53" s="33"/>
      <c r="E53" s="34"/>
      <c r="F53" s="35"/>
      <c r="G53" s="36"/>
      <c r="H53" s="36"/>
    </row>
    <row r="54" spans="3:8" ht="14.25">
      <c r="C54" s="37" t="s">
        <v>137</v>
      </c>
      <c r="D54" s="33"/>
      <c r="E54" s="34"/>
      <c r="F54" s="35"/>
      <c r="G54" s="36"/>
      <c r="H54" s="36"/>
    </row>
    <row r="55" spans="2:8" ht="14.25">
      <c r="B55" s="10" t="s">
        <v>138</v>
      </c>
      <c r="C55" s="25" t="s">
        <v>139</v>
      </c>
      <c r="D55" s="33"/>
      <c r="E55" s="34"/>
      <c r="F55" s="35"/>
      <c r="G55" s="36">
        <v>12936.29</v>
      </c>
      <c r="H55" s="36">
        <v>27.71</v>
      </c>
    </row>
    <row r="56" spans="3:8" ht="14.25">
      <c r="C56" s="38" t="s">
        <v>95</v>
      </c>
      <c r="D56" s="33"/>
      <c r="E56" s="34"/>
      <c r="F56" s="35"/>
      <c r="G56" s="39">
        <v>12936.29</v>
      </c>
      <c r="H56" s="39">
        <v>27.71</v>
      </c>
    </row>
    <row r="57" spans="3:8" ht="14.25">
      <c r="C57" s="25"/>
      <c r="D57" s="33"/>
      <c r="E57" s="34"/>
      <c r="F57" s="35"/>
      <c r="G57" s="36"/>
      <c r="H57" s="36"/>
    </row>
    <row r="58" spans="1:8" ht="14.25">
      <c r="A58" s="30"/>
      <c r="B58" s="31"/>
      <c r="C58" s="32" t="s">
        <v>140</v>
      </c>
      <c r="D58" s="33"/>
      <c r="E58" s="34"/>
      <c r="F58" s="35"/>
      <c r="G58" s="36"/>
      <c r="H58" s="36"/>
    </row>
    <row r="59" spans="2:8" ht="14.25">
      <c r="B59" s="10"/>
      <c r="C59" s="25" t="s">
        <v>141</v>
      </c>
      <c r="D59" s="33"/>
      <c r="E59" s="34"/>
      <c r="F59" s="35"/>
      <c r="G59" s="36">
        <v>-2776.15</v>
      </c>
      <c r="H59" s="36">
        <v>-5.930000000000001</v>
      </c>
    </row>
    <row r="60" spans="3:8" ht="14.25">
      <c r="C60" s="38" t="s">
        <v>95</v>
      </c>
      <c r="D60" s="33"/>
      <c r="E60" s="34"/>
      <c r="F60" s="35"/>
      <c r="G60" s="39">
        <v>-2776.15</v>
      </c>
      <c r="H60" s="39">
        <v>-5.930000000000001</v>
      </c>
    </row>
    <row r="61" spans="3:8" ht="14.25">
      <c r="C61" s="25"/>
      <c r="D61" s="33"/>
      <c r="E61" s="34"/>
      <c r="F61" s="35"/>
      <c r="G61" s="36"/>
      <c r="H61" s="36"/>
    </row>
    <row r="62" spans="3:8" ht="15">
      <c r="C62" s="44" t="s">
        <v>142</v>
      </c>
      <c r="D62" s="45"/>
      <c r="E62" s="46"/>
      <c r="F62" s="47"/>
      <c r="G62" s="48">
        <v>46678.58</v>
      </c>
      <c r="H62" s="48">
        <f>_xlfn.SUMIFS(H:H,C:C,"Total")</f>
        <v>100</v>
      </c>
    </row>
    <row r="63" spans="3:8" ht="14.25">
      <c r="C63" s="136" t="s">
        <v>155</v>
      </c>
      <c r="D63" s="137"/>
      <c r="E63" s="138"/>
      <c r="F63" s="67"/>
      <c r="G63" s="139"/>
      <c r="H63" s="140"/>
    </row>
    <row r="64" spans="3:8" ht="15">
      <c r="C64" s="75" t="s">
        <v>156</v>
      </c>
      <c r="D64" s="76"/>
      <c r="E64" s="77"/>
      <c r="F64" s="77"/>
      <c r="G64" s="76"/>
      <c r="H64" s="96"/>
    </row>
    <row r="65" spans="3:8" ht="41.25">
      <c r="C65" s="78" t="s">
        <v>157</v>
      </c>
      <c r="D65" s="79" t="s">
        <v>158</v>
      </c>
      <c r="E65" s="80" t="s">
        <v>159</v>
      </c>
      <c r="F65" s="80" t="s">
        <v>159</v>
      </c>
      <c r="G65" s="80" t="s">
        <v>160</v>
      </c>
      <c r="H65" s="96"/>
    </row>
    <row r="66" spans="3:8" ht="15">
      <c r="C66" s="78"/>
      <c r="D66" s="79"/>
      <c r="E66" s="80" t="s">
        <v>161</v>
      </c>
      <c r="F66" s="80" t="s">
        <v>162</v>
      </c>
      <c r="G66" s="80" t="s">
        <v>161</v>
      </c>
      <c r="H66" s="96"/>
    </row>
    <row r="67" spans="3:8" ht="15">
      <c r="C67" s="78" t="s">
        <v>97</v>
      </c>
      <c r="D67" s="79" t="s">
        <v>97</v>
      </c>
      <c r="E67" s="79" t="s">
        <v>97</v>
      </c>
      <c r="F67" s="79" t="s">
        <v>97</v>
      </c>
      <c r="G67" s="79" t="s">
        <v>97</v>
      </c>
      <c r="H67" s="96"/>
    </row>
    <row r="68" spans="3:8" ht="15">
      <c r="C68" s="81" t="s">
        <v>163</v>
      </c>
      <c r="D68" s="82"/>
      <c r="E68" s="82"/>
      <c r="F68" s="82"/>
      <c r="G68" s="82"/>
      <c r="H68" s="96"/>
    </row>
    <row r="69" spans="3:8" ht="15">
      <c r="C69" s="83"/>
      <c r="D69" s="141"/>
      <c r="E69" s="141"/>
      <c r="F69" s="141"/>
      <c r="G69" s="141"/>
      <c r="H69" s="96"/>
    </row>
    <row r="70" spans="3:8" ht="15">
      <c r="C70" s="83" t="s">
        <v>256</v>
      </c>
      <c r="D70" s="141"/>
      <c r="E70" s="141"/>
      <c r="F70" s="141"/>
      <c r="G70" s="141"/>
      <c r="H70" s="96"/>
    </row>
    <row r="71" spans="3:8" ht="15">
      <c r="C71" s="142" t="s">
        <v>257</v>
      </c>
      <c r="D71" s="85" t="s">
        <v>258</v>
      </c>
      <c r="E71" s="85" t="s">
        <v>168</v>
      </c>
      <c r="F71" s="141"/>
      <c r="G71" s="141"/>
      <c r="H71" s="96"/>
    </row>
    <row r="72" spans="3:8" ht="15">
      <c r="C72" s="142" t="s">
        <v>169</v>
      </c>
      <c r="D72" s="143"/>
      <c r="E72" s="143"/>
      <c r="F72" s="141"/>
      <c r="G72" s="141"/>
      <c r="H72" s="96"/>
    </row>
    <row r="73" spans="3:8" ht="15">
      <c r="C73" s="142" t="s">
        <v>259</v>
      </c>
      <c r="D73" s="144">
        <v>1117.1938</v>
      </c>
      <c r="E73" s="144">
        <v>1120.82</v>
      </c>
      <c r="F73" s="141"/>
      <c r="G73" s="141"/>
      <c r="H73" s="96"/>
    </row>
    <row r="74" spans="3:8" ht="15">
      <c r="C74" s="142" t="s">
        <v>260</v>
      </c>
      <c r="D74" s="144">
        <v>1000.2078</v>
      </c>
      <c r="E74" s="144">
        <v>1000.2078</v>
      </c>
      <c r="F74" s="141"/>
      <c r="G74" s="141"/>
      <c r="H74" s="145"/>
    </row>
    <row r="75" spans="3:8" ht="15">
      <c r="C75" s="142" t="s">
        <v>261</v>
      </c>
      <c r="D75" s="144">
        <v>1001.3351</v>
      </c>
      <c r="E75" s="144">
        <v>1001.2607</v>
      </c>
      <c r="F75" s="141"/>
      <c r="G75" s="141"/>
      <c r="H75" s="145"/>
    </row>
    <row r="76" spans="3:8" ht="15">
      <c r="C76" s="142" t="s">
        <v>262</v>
      </c>
      <c r="D76" s="144">
        <v>1003.3359</v>
      </c>
      <c r="E76" s="144">
        <v>1003.2612</v>
      </c>
      <c r="F76" s="141"/>
      <c r="G76" s="141"/>
      <c r="H76" s="145"/>
    </row>
    <row r="77" spans="3:8" ht="15">
      <c r="C77" s="142" t="s">
        <v>170</v>
      </c>
      <c r="D77" s="144"/>
      <c r="E77" s="144"/>
      <c r="F77" s="141"/>
      <c r="G77" s="141"/>
      <c r="H77" s="96"/>
    </row>
    <row r="78" spans="3:8" ht="15">
      <c r="C78" s="142" t="s">
        <v>263</v>
      </c>
      <c r="D78" s="144">
        <v>1114.9527</v>
      </c>
      <c r="E78" s="144">
        <v>1118.4858</v>
      </c>
      <c r="F78" s="141"/>
      <c r="G78" s="141"/>
      <c r="H78" s="96"/>
    </row>
    <row r="79" spans="3:8" ht="15">
      <c r="C79" s="142" t="s">
        <v>264</v>
      </c>
      <c r="D79" s="144">
        <v>1000.2078</v>
      </c>
      <c r="E79" s="144">
        <v>1000.2078</v>
      </c>
      <c r="F79" s="141"/>
      <c r="G79" s="141"/>
      <c r="H79" s="146"/>
    </row>
    <row r="80" spans="3:8" ht="15">
      <c r="C80" s="142" t="s">
        <v>265</v>
      </c>
      <c r="D80" s="144">
        <v>1001.3273</v>
      </c>
      <c r="E80" s="144">
        <v>1001.2525</v>
      </c>
      <c r="F80" s="141"/>
      <c r="G80" s="141"/>
      <c r="H80" s="145"/>
    </row>
    <row r="81" spans="3:8" ht="15">
      <c r="C81" s="142" t="s">
        <v>266</v>
      </c>
      <c r="D81" s="144">
        <v>1003.3278</v>
      </c>
      <c r="E81" s="144">
        <v>1003.2529</v>
      </c>
      <c r="F81" s="141"/>
      <c r="G81" s="141"/>
      <c r="H81" s="145"/>
    </row>
    <row r="82" spans="3:8" ht="15">
      <c r="C82" s="147"/>
      <c r="D82" s="141"/>
      <c r="E82" s="141"/>
      <c r="F82" s="141"/>
      <c r="G82" s="141"/>
      <c r="H82" s="96"/>
    </row>
    <row r="83" spans="3:8" ht="15">
      <c r="C83" s="83" t="s">
        <v>267</v>
      </c>
      <c r="D83" s="87"/>
      <c r="E83" s="87"/>
      <c r="F83" s="87"/>
      <c r="G83" s="141"/>
      <c r="H83" s="96"/>
    </row>
    <row r="84" spans="3:8" ht="15">
      <c r="C84" s="83"/>
      <c r="D84" s="87"/>
      <c r="E84" s="87"/>
      <c r="F84" s="87"/>
      <c r="G84" s="141"/>
      <c r="H84" s="96"/>
    </row>
    <row r="85" spans="3:8" ht="30">
      <c r="C85" s="148" t="s">
        <v>268</v>
      </c>
      <c r="D85" s="149" t="s">
        <v>269</v>
      </c>
      <c r="E85" s="149" t="s">
        <v>270</v>
      </c>
      <c r="F85" s="149" t="s">
        <v>271</v>
      </c>
      <c r="G85" s="71"/>
      <c r="H85" s="150"/>
    </row>
    <row r="86" spans="3:13" ht="15">
      <c r="C86" s="151" t="s">
        <v>272</v>
      </c>
      <c r="D86" s="152" t="s">
        <v>273</v>
      </c>
      <c r="E86" s="152">
        <v>3.4049796000000003</v>
      </c>
      <c r="F86" s="152">
        <v>3.4049796000000003</v>
      </c>
      <c r="G86" s="71"/>
      <c r="H86" s="153"/>
      <c r="L86" s="134"/>
      <c r="M86" s="134"/>
    </row>
    <row r="87" spans="3:8" ht="15">
      <c r="C87" s="154"/>
      <c r="D87" s="87"/>
      <c r="E87" s="87"/>
      <c r="F87" s="87"/>
      <c r="G87" s="71"/>
      <c r="H87" s="72"/>
    </row>
    <row r="88" spans="3:8" ht="30">
      <c r="C88" s="151" t="s">
        <v>268</v>
      </c>
      <c r="D88" s="149" t="s">
        <v>274</v>
      </c>
      <c r="E88" s="149" t="s">
        <v>270</v>
      </c>
      <c r="F88" s="149" t="s">
        <v>275</v>
      </c>
      <c r="G88" s="71"/>
      <c r="H88" s="72"/>
    </row>
    <row r="89" spans="3:13" ht="15">
      <c r="C89" s="151" t="s">
        <v>272</v>
      </c>
      <c r="D89" s="152" t="s">
        <v>276</v>
      </c>
      <c r="E89" s="152">
        <v>3.32265502</v>
      </c>
      <c r="F89" s="152">
        <v>3.32265502</v>
      </c>
      <c r="G89" s="71"/>
      <c r="H89" s="72"/>
      <c r="L89" s="134"/>
      <c r="M89" s="134"/>
    </row>
    <row r="90" spans="3:8" ht="15">
      <c r="C90" s="154"/>
      <c r="D90" s="87"/>
      <c r="E90" s="87"/>
      <c r="F90" s="87"/>
      <c r="G90" s="71"/>
      <c r="H90" s="72"/>
    </row>
    <row r="91" spans="3:8" ht="30">
      <c r="C91" s="151" t="s">
        <v>268</v>
      </c>
      <c r="D91" s="149" t="s">
        <v>277</v>
      </c>
      <c r="E91" s="149" t="s">
        <v>270</v>
      </c>
      <c r="F91" s="149" t="s">
        <v>275</v>
      </c>
      <c r="G91" s="71"/>
      <c r="H91" s="72"/>
    </row>
    <row r="92" spans="3:13" ht="15">
      <c r="C92" s="155">
        <v>43928</v>
      </c>
      <c r="D92" s="152" t="s">
        <v>278</v>
      </c>
      <c r="E92" s="156">
        <v>0.88508857</v>
      </c>
      <c r="F92" s="156">
        <v>0.88508857</v>
      </c>
      <c r="G92" s="71"/>
      <c r="H92" s="72"/>
      <c r="L92" s="134"/>
      <c r="M92" s="134"/>
    </row>
    <row r="93" spans="3:13" ht="15">
      <c r="C93" s="155">
        <v>43934</v>
      </c>
      <c r="D93" s="152" t="s">
        <v>278</v>
      </c>
      <c r="E93" s="156">
        <v>0.62722384</v>
      </c>
      <c r="F93" s="156">
        <v>0.62722384</v>
      </c>
      <c r="G93" s="71"/>
      <c r="H93" s="72"/>
      <c r="L93" s="134"/>
      <c r="M93" s="134"/>
    </row>
    <row r="94" spans="3:13" ht="15">
      <c r="C94" s="155">
        <v>43941</v>
      </c>
      <c r="D94" s="152" t="s">
        <v>278</v>
      </c>
      <c r="E94" s="156">
        <v>0.9643757900000001</v>
      </c>
      <c r="F94" s="156">
        <v>0.9643757900000001</v>
      </c>
      <c r="G94" s="71"/>
      <c r="H94" s="72"/>
      <c r="L94" s="134"/>
      <c r="M94" s="134"/>
    </row>
    <row r="95" spans="3:13" ht="15">
      <c r="C95" s="155">
        <v>43948</v>
      </c>
      <c r="D95" s="152" t="s">
        <v>278</v>
      </c>
      <c r="E95" s="156">
        <v>0.84301969</v>
      </c>
      <c r="F95" s="156">
        <v>0.84301969</v>
      </c>
      <c r="G95" s="71"/>
      <c r="H95" s="72"/>
      <c r="L95" s="134"/>
      <c r="M95" s="134"/>
    </row>
    <row r="96" spans="3:8" ht="15">
      <c r="C96" s="154"/>
      <c r="D96" s="87"/>
      <c r="E96" s="87"/>
      <c r="F96" s="87"/>
      <c r="G96" s="71"/>
      <c r="H96" s="72"/>
    </row>
    <row r="97" spans="3:8" ht="30">
      <c r="C97" s="151" t="s">
        <v>268</v>
      </c>
      <c r="D97" s="149" t="s">
        <v>279</v>
      </c>
      <c r="E97" s="149" t="s">
        <v>270</v>
      </c>
      <c r="F97" s="149" t="s">
        <v>275</v>
      </c>
      <c r="G97" s="71"/>
      <c r="H97" s="72"/>
    </row>
    <row r="98" spans="3:13" ht="15">
      <c r="C98" s="155">
        <v>43928</v>
      </c>
      <c r="D98" s="152" t="s">
        <v>280</v>
      </c>
      <c r="E98" s="156">
        <v>0.86361985</v>
      </c>
      <c r="F98" s="156">
        <v>0.86361985</v>
      </c>
      <c r="G98" s="157"/>
      <c r="H98" s="72"/>
      <c r="L98" s="134"/>
      <c r="M98" s="134"/>
    </row>
    <row r="99" spans="3:13" ht="15">
      <c r="C99" s="155">
        <v>43934</v>
      </c>
      <c r="D99" s="152" t="s">
        <v>280</v>
      </c>
      <c r="E99" s="156">
        <v>0.61055487</v>
      </c>
      <c r="F99" s="156">
        <v>0.61055487</v>
      </c>
      <c r="G99" s="157"/>
      <c r="H99" s="72"/>
      <c r="L99" s="134"/>
      <c r="M99" s="134"/>
    </row>
    <row r="100" spans="3:13" ht="15">
      <c r="C100" s="155">
        <v>43941</v>
      </c>
      <c r="D100" s="152" t="s">
        <v>280</v>
      </c>
      <c r="E100" s="156">
        <v>0.94554448</v>
      </c>
      <c r="F100" s="156">
        <v>0.94554448</v>
      </c>
      <c r="G100" s="157"/>
      <c r="H100" s="72"/>
      <c r="L100" s="134"/>
      <c r="M100" s="134"/>
    </row>
    <row r="101" spans="3:13" ht="15">
      <c r="C101" s="155">
        <v>43948</v>
      </c>
      <c r="D101" s="152" t="s">
        <v>280</v>
      </c>
      <c r="E101" s="156">
        <v>0.8238648900000001</v>
      </c>
      <c r="F101" s="156">
        <v>0.8238648900000001</v>
      </c>
      <c r="G101" s="157"/>
      <c r="H101" s="72"/>
      <c r="L101" s="134"/>
      <c r="M101" s="134"/>
    </row>
    <row r="102" spans="3:8" ht="15">
      <c r="C102" s="154"/>
      <c r="D102" s="87"/>
      <c r="E102" s="87"/>
      <c r="F102" s="87"/>
      <c r="G102" s="71"/>
      <c r="H102" s="72"/>
    </row>
    <row r="103" spans="3:8" ht="30">
      <c r="C103" s="151" t="s">
        <v>268</v>
      </c>
      <c r="D103" s="149" t="s">
        <v>281</v>
      </c>
      <c r="E103" s="149" t="s">
        <v>270</v>
      </c>
      <c r="F103" s="149" t="s">
        <v>275</v>
      </c>
      <c r="G103" s="71"/>
      <c r="H103" s="72"/>
    </row>
    <row r="104" spans="3:13" ht="15">
      <c r="C104" s="155">
        <v>43948</v>
      </c>
      <c r="D104" s="152" t="s">
        <v>282</v>
      </c>
      <c r="E104" s="152">
        <v>3.33066613</v>
      </c>
      <c r="F104" s="152">
        <v>3.33066613</v>
      </c>
      <c r="G104" s="71"/>
      <c r="H104" s="72"/>
      <c r="L104" s="134"/>
      <c r="M104" s="134"/>
    </row>
    <row r="105" spans="3:8" ht="15">
      <c r="C105" s="154"/>
      <c r="D105" s="87"/>
      <c r="E105" s="87"/>
      <c r="F105" s="87"/>
      <c r="G105" s="71"/>
      <c r="H105" s="72"/>
    </row>
    <row r="106" spans="3:8" ht="30">
      <c r="C106" s="151" t="s">
        <v>268</v>
      </c>
      <c r="D106" s="149" t="s">
        <v>283</v>
      </c>
      <c r="E106" s="149" t="s">
        <v>270</v>
      </c>
      <c r="F106" s="149" t="s">
        <v>275</v>
      </c>
      <c r="G106" s="71"/>
      <c r="H106" s="72"/>
    </row>
    <row r="107" spans="3:13" ht="15">
      <c r="C107" s="155">
        <v>43948</v>
      </c>
      <c r="D107" s="152" t="s">
        <v>284</v>
      </c>
      <c r="E107" s="156">
        <v>3.25326587</v>
      </c>
      <c r="F107" s="152">
        <v>3.25326587</v>
      </c>
      <c r="G107" s="71"/>
      <c r="H107" s="72"/>
      <c r="L107" s="134"/>
      <c r="M107" s="134"/>
    </row>
    <row r="108" spans="3:8" ht="15">
      <c r="C108" s="83"/>
      <c r="D108" s="87"/>
      <c r="E108" s="87"/>
      <c r="F108" s="87"/>
      <c r="G108" s="141"/>
      <c r="H108" s="96"/>
    </row>
    <row r="109" spans="3:8" ht="15">
      <c r="C109" s="83" t="s">
        <v>285</v>
      </c>
      <c r="D109" s="87"/>
      <c r="E109" s="87"/>
      <c r="F109" s="87"/>
      <c r="G109" s="141"/>
      <c r="H109" s="96"/>
    </row>
    <row r="110" spans="3:8" ht="15">
      <c r="C110" s="83" t="s">
        <v>286</v>
      </c>
      <c r="D110" s="87"/>
      <c r="E110" s="87"/>
      <c r="F110" s="87"/>
      <c r="G110" s="141"/>
      <c r="H110" s="96"/>
    </row>
    <row r="111" spans="3:8" ht="15">
      <c r="C111" s="83"/>
      <c r="D111" s="87"/>
      <c r="E111" s="87"/>
      <c r="F111" s="87"/>
      <c r="G111" s="141"/>
      <c r="H111" s="96"/>
    </row>
    <row r="112" spans="3:8" ht="15">
      <c r="C112" s="83" t="s">
        <v>287</v>
      </c>
      <c r="D112" s="87"/>
      <c r="E112" s="87"/>
      <c r="F112" s="87"/>
      <c r="G112" s="141"/>
      <c r="H112" s="96"/>
    </row>
    <row r="113" spans="3:8" ht="15">
      <c r="C113" s="83"/>
      <c r="D113" s="87"/>
      <c r="E113" s="87"/>
      <c r="F113" s="87"/>
      <c r="G113" s="141"/>
      <c r="H113" s="96"/>
    </row>
    <row r="114" spans="3:8" ht="15">
      <c r="C114" s="83" t="s">
        <v>288</v>
      </c>
      <c r="D114" s="87"/>
      <c r="E114" s="87"/>
      <c r="F114" s="87"/>
      <c r="G114" s="141"/>
      <c r="H114" s="96"/>
    </row>
    <row r="115" spans="3:8" ht="15">
      <c r="C115" s="90" t="s">
        <v>174</v>
      </c>
      <c r="D115" s="87"/>
      <c r="E115" s="87"/>
      <c r="F115" s="87"/>
      <c r="G115" s="141"/>
      <c r="H115" s="96"/>
    </row>
    <row r="116" spans="3:8" ht="15">
      <c r="C116" s="90"/>
      <c r="D116" s="87"/>
      <c r="E116" s="87"/>
      <c r="F116" s="87"/>
      <c r="G116" s="141"/>
      <c r="H116" s="96"/>
    </row>
    <row r="117" spans="3:8" ht="15">
      <c r="C117" s="83" t="s">
        <v>289</v>
      </c>
      <c r="D117" s="87"/>
      <c r="E117" s="87"/>
      <c r="F117" s="87"/>
      <c r="G117" s="141"/>
      <c r="H117" s="96"/>
    </row>
    <row r="118" spans="3:8" ht="15">
      <c r="C118" s="83"/>
      <c r="D118" s="87"/>
      <c r="E118" s="87"/>
      <c r="F118" s="87"/>
      <c r="G118" s="141"/>
      <c r="H118" s="96"/>
    </row>
    <row r="119" spans="3:8" ht="15">
      <c r="C119" s="83" t="s">
        <v>290</v>
      </c>
      <c r="D119" s="87"/>
      <c r="E119" s="87"/>
      <c r="F119" s="87"/>
      <c r="G119" s="141"/>
      <c r="H119" s="96"/>
    </row>
    <row r="120" spans="3:8" ht="15">
      <c r="C120" s="91"/>
      <c r="D120" s="87"/>
      <c r="E120" s="87"/>
      <c r="F120" s="87"/>
      <c r="G120" s="141"/>
      <c r="H120" s="96"/>
    </row>
    <row r="121" spans="3:8" ht="15">
      <c r="C121" s="116" t="s">
        <v>291</v>
      </c>
      <c r="D121" s="87"/>
      <c r="E121" s="158"/>
      <c r="F121" s="87"/>
      <c r="G121" s="141"/>
      <c r="H121" s="96"/>
    </row>
    <row r="122" spans="3:8" ht="15">
      <c r="C122" s="83"/>
      <c r="D122" s="87"/>
      <c r="E122" s="87"/>
      <c r="F122" s="87"/>
      <c r="G122" s="141"/>
      <c r="H122" s="96"/>
    </row>
    <row r="123" spans="3:8" ht="15">
      <c r="C123" s="83" t="s">
        <v>292</v>
      </c>
      <c r="D123" s="87"/>
      <c r="E123" s="87"/>
      <c r="F123" s="87"/>
      <c r="G123" s="141"/>
      <c r="H123" s="96"/>
    </row>
    <row r="124" spans="3:8" ht="15">
      <c r="C124" s="83"/>
      <c r="D124" s="87"/>
      <c r="E124" s="87"/>
      <c r="F124" s="87"/>
      <c r="G124" s="141"/>
      <c r="H124" s="96"/>
    </row>
    <row r="125" spans="3:8" ht="15">
      <c r="C125" s="83" t="s">
        <v>293</v>
      </c>
      <c r="D125" s="87"/>
      <c r="E125" s="87"/>
      <c r="F125" s="87"/>
      <c r="G125" s="141"/>
      <c r="H125" s="96"/>
    </row>
    <row r="126" spans="3:8" ht="15">
      <c r="C126" s="159" t="s">
        <v>294</v>
      </c>
      <c r="D126" s="160"/>
      <c r="E126" s="160"/>
      <c r="F126" s="160"/>
      <c r="G126" s="161">
        <f>H40/100</f>
        <v>0.6814</v>
      </c>
      <c r="H126" s="96"/>
    </row>
    <row r="127" spans="3:8" ht="15">
      <c r="C127" s="159" t="s">
        <v>295</v>
      </c>
      <c r="D127" s="160"/>
      <c r="E127" s="160"/>
      <c r="F127" s="160"/>
      <c r="G127" s="161">
        <f>(H19+H18)/100</f>
        <v>0.0859</v>
      </c>
      <c r="H127" s="96"/>
    </row>
    <row r="128" spans="3:8" ht="15">
      <c r="C128" s="159" t="s">
        <v>296</v>
      </c>
      <c r="D128" s="160"/>
      <c r="E128" s="160"/>
      <c r="F128" s="160"/>
      <c r="G128" s="161">
        <f>(H25+H28)/100</f>
        <v>0.010700000000000001</v>
      </c>
      <c r="H128" s="96"/>
    </row>
    <row r="129" spans="3:8" ht="15">
      <c r="C129" s="162" t="s">
        <v>297</v>
      </c>
      <c r="D129" s="163"/>
      <c r="E129" s="163"/>
      <c r="F129" s="163"/>
      <c r="G129" s="164">
        <f>(H60+H56+H52)/100</f>
        <v>0.22200000000000003</v>
      </c>
      <c r="H129" s="96"/>
    </row>
    <row r="130" spans="3:8" ht="15">
      <c r="C130" s="83"/>
      <c r="D130" s="87"/>
      <c r="E130" s="87"/>
      <c r="F130" s="87"/>
      <c r="G130" s="141"/>
      <c r="H130" s="96"/>
    </row>
    <row r="131" spans="3:8" ht="15">
      <c r="C131" s="83" t="s">
        <v>298</v>
      </c>
      <c r="D131" s="87"/>
      <c r="E131" s="87"/>
      <c r="F131" s="87"/>
      <c r="G131" s="141"/>
      <c r="H131" s="96"/>
    </row>
    <row r="132" spans="3:8" ht="15">
      <c r="C132" s="159" t="s">
        <v>299</v>
      </c>
      <c r="D132" s="165"/>
      <c r="E132" s="165"/>
      <c r="F132" s="165"/>
      <c r="G132" s="161">
        <f>G126+G127</f>
        <v>0.7673</v>
      </c>
      <c r="H132" s="96"/>
    </row>
    <row r="133" spans="3:8" ht="15">
      <c r="C133" s="159" t="s">
        <v>300</v>
      </c>
      <c r="D133" s="166"/>
      <c r="E133" s="166"/>
      <c r="F133" s="166"/>
      <c r="G133" s="161">
        <f>(H24+H28)/100</f>
        <v>0.010700000000000001</v>
      </c>
      <c r="H133" s="96"/>
    </row>
    <row r="134" spans="3:8" ht="15">
      <c r="C134" s="159" t="s">
        <v>297</v>
      </c>
      <c r="D134" s="166"/>
      <c r="E134" s="166"/>
      <c r="F134" s="166"/>
      <c r="G134" s="161">
        <f>G129</f>
        <v>0.22200000000000003</v>
      </c>
      <c r="H134" s="96"/>
    </row>
    <row r="135" spans="3:8" ht="15">
      <c r="C135" s="83"/>
      <c r="D135" s="167"/>
      <c r="E135" s="167"/>
      <c r="F135" s="167"/>
      <c r="G135" s="168"/>
      <c r="H135" s="96"/>
    </row>
    <row r="136" spans="3:8" ht="15">
      <c r="C136" s="83" t="s">
        <v>301</v>
      </c>
      <c r="D136" s="167"/>
      <c r="E136" s="167"/>
      <c r="F136" s="167"/>
      <c r="G136" s="168"/>
      <c r="H136" s="96"/>
    </row>
    <row r="137" spans="3:8" ht="15">
      <c r="C137" s="169"/>
      <c r="D137" s="170"/>
      <c r="E137" s="170"/>
      <c r="F137" s="171"/>
      <c r="G137" s="172"/>
      <c r="H137" s="173"/>
    </row>
  </sheetData>
  <sheetProtection selectLockedCells="1" selectUnlockedCells="1"/>
  <mergeCells count="2">
    <mergeCell ref="C65:C66"/>
    <mergeCell ref="D65:D66"/>
  </mergeCells>
  <hyperlinks>
    <hyperlink ref="H2" location="Index!A1" display="Back to Inde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Z112"/>
  <sheetViews>
    <sheetView showGridLines="0" tabSelected="1" zoomScale="90" zoomScaleNormal="90" workbookViewId="0" topLeftCell="A1">
      <pane ySplit="6" topLeftCell="A7" activePane="bottomLeft" state="frozen"/>
      <selection pane="topLeft" activeCell="A1" sqref="A1"/>
      <selection pane="bottomLeft" activeCell="D4" sqref="D4"/>
    </sheetView>
  </sheetViews>
  <sheetFormatPr defaultColWidth="11.421875" defaultRowHeight="15"/>
  <cols>
    <col min="1" max="1" width="2.57421875" style="6" customWidth="1"/>
    <col min="2" max="2" width="5.8515625" style="6" hidden="1" customWidth="1"/>
    <col min="3" max="3" width="58.140625" style="6" customWidth="1"/>
    <col min="4" max="4" width="19.57421875" style="6" customWidth="1"/>
    <col min="5" max="5" width="23.57421875" style="6" customWidth="1"/>
    <col min="6" max="6" width="19.57421875" style="7" customWidth="1"/>
    <col min="7" max="8" width="19.57421875" style="8" customWidth="1"/>
    <col min="9" max="9" width="9.00390625" style="9" customWidth="1"/>
    <col min="10" max="10" width="11.57421875" style="9" customWidth="1"/>
    <col min="11" max="11" width="7.421875" style="6" customWidth="1"/>
    <col min="12" max="12" width="6.57421875" style="6" customWidth="1"/>
    <col min="13" max="13" width="9.8515625" style="6" customWidth="1"/>
    <col min="14" max="14" width="21.140625" style="6" customWidth="1"/>
    <col min="15" max="15" width="16.421875" style="6" customWidth="1"/>
    <col min="16" max="16" width="7.28125" style="6" customWidth="1"/>
    <col min="17" max="17" width="9.28125" style="6" customWidth="1"/>
    <col min="18" max="18" width="17.8515625" style="6" customWidth="1"/>
    <col min="19" max="19" width="6.57421875" style="6" customWidth="1"/>
    <col min="20" max="20" width="19.140625" style="6" customWidth="1"/>
    <col min="21" max="21" width="25.140625" style="6" customWidth="1"/>
    <col min="22" max="22" width="21.421875" style="6" customWidth="1"/>
    <col min="23" max="23" width="19.57421875" style="6" customWidth="1"/>
    <col min="24" max="24" width="14.00390625" style="6" customWidth="1"/>
    <col min="25" max="25" width="13.140625" style="6" customWidth="1"/>
    <col min="26" max="26" width="9.28125" style="6" customWidth="1"/>
    <col min="27" max="27" width="13.140625" style="6" customWidth="1"/>
    <col min="28" max="28" width="7.421875" style="6" customWidth="1"/>
    <col min="29" max="29" width="19.421875" style="6" customWidth="1"/>
    <col min="30" max="30" width="20.8515625" style="6" customWidth="1"/>
    <col min="31" max="31" width="19.00390625" style="6" customWidth="1"/>
    <col min="32" max="32" width="25.8515625" style="6" customWidth="1"/>
    <col min="33" max="33" width="14.57421875" style="9" customWidth="1"/>
    <col min="34" max="34" width="14.421875" style="6" customWidth="1"/>
    <col min="35" max="35" width="27.28125" style="6" customWidth="1"/>
    <col min="36" max="36" width="11.57421875" style="6" customWidth="1"/>
    <col min="37" max="37" width="6.28125" style="6" customWidth="1"/>
    <col min="38" max="38" width="7.00390625" style="6" customWidth="1"/>
    <col min="39" max="39" width="23.8515625" style="6" customWidth="1"/>
    <col min="40" max="40" width="12.8515625" style="6" customWidth="1"/>
    <col min="41" max="41" width="11.28125" style="6" customWidth="1"/>
    <col min="42" max="42" width="15.28125" style="6" customWidth="1"/>
    <col min="43" max="43" width="21.140625" style="6" customWidth="1"/>
    <col min="44" max="44" width="23.8515625" style="6" customWidth="1"/>
    <col min="45" max="45" width="14.421875" style="6" customWidth="1"/>
    <col min="46" max="46" width="11.140625" style="9" customWidth="1"/>
    <col min="47" max="47" width="15.00390625" style="6" customWidth="1"/>
    <col min="48" max="48" width="11.57421875" style="9" customWidth="1"/>
    <col min="49" max="49" width="23.57421875" style="6" customWidth="1"/>
    <col min="50" max="50" width="22.140625" style="6" customWidth="1"/>
    <col min="51" max="51" width="21.00390625" style="6" customWidth="1"/>
    <col min="52" max="52" width="15.57421875" style="9" customWidth="1"/>
    <col min="53" max="53" width="10.421875" style="6" customWidth="1"/>
    <col min="54" max="54" width="13.57421875" style="6" customWidth="1"/>
    <col min="55" max="55" width="18.00390625" style="6" customWidth="1"/>
    <col min="56" max="56" width="19.57421875" style="6" customWidth="1"/>
    <col min="57" max="57" width="13.8515625" style="6" customWidth="1"/>
    <col min="58" max="58" width="15.57421875" style="6" customWidth="1"/>
    <col min="59" max="59" width="28.57421875" style="6" customWidth="1"/>
    <col min="60" max="60" width="20.28125" style="6" customWidth="1"/>
    <col min="61" max="61" width="16.00390625" style="6" customWidth="1"/>
    <col min="62" max="62" width="13.57421875" style="6" customWidth="1"/>
    <col min="63" max="63" width="28.140625" style="6" customWidth="1"/>
    <col min="64" max="64" width="15.8515625" style="6" customWidth="1"/>
    <col min="65" max="65" width="26.28125" style="6" customWidth="1"/>
    <col min="66" max="66" width="13.140625" style="6" customWidth="1"/>
    <col min="67" max="67" width="15.00390625" style="6" customWidth="1"/>
    <col min="68" max="68" width="9.00390625" style="6" customWidth="1"/>
    <col min="69" max="69" width="18.00390625" style="6" customWidth="1"/>
    <col min="70" max="70" width="14.28125" style="6" customWidth="1"/>
    <col min="71" max="71" width="15.57421875" style="6" customWidth="1"/>
    <col min="72" max="72" width="18.57421875" style="6" customWidth="1"/>
    <col min="73" max="73" width="16.140625" style="6" customWidth="1"/>
    <col min="74" max="74" width="23.57421875" style="6" customWidth="1"/>
    <col min="75" max="75" width="23.8515625" style="6" customWidth="1"/>
    <col min="76" max="76" width="22.8515625" style="6" customWidth="1"/>
    <col min="77" max="77" width="11.57421875" style="6" customWidth="1"/>
    <col min="78" max="78" width="11.8515625" style="6" customWidth="1"/>
    <col min="79" max="79" width="15.140625" style="6" customWidth="1"/>
    <col min="80" max="80" width="15.28125" style="6" customWidth="1"/>
    <col min="81" max="81" width="19.57421875" style="6" customWidth="1"/>
    <col min="82" max="82" width="21.57421875" style="6" customWidth="1"/>
    <col min="83" max="83" width="18.8515625" style="6" customWidth="1"/>
    <col min="84" max="84" width="8.57421875" style="6" customWidth="1"/>
    <col min="85" max="85" width="8.8515625" style="6" customWidth="1"/>
    <col min="86" max="86" width="13.140625" style="6" customWidth="1"/>
    <col min="87" max="88" width="9.57421875" style="6" customWidth="1"/>
    <col min="89" max="89" width="14.00390625" style="6" customWidth="1"/>
    <col min="90" max="90" width="17.00390625" style="6" customWidth="1"/>
    <col min="91" max="91" width="17.28125" style="6" customWidth="1"/>
    <col min="92" max="92" width="21.57421875" style="6" customWidth="1"/>
    <col min="93" max="93" width="17.57421875" style="6" customWidth="1"/>
    <col min="94" max="94" width="14.57421875" style="6" customWidth="1"/>
    <col min="95" max="95" width="15.57421875" style="6" customWidth="1"/>
    <col min="96" max="96" width="19.140625" style="6" customWidth="1"/>
    <col min="97" max="97" width="12.421875" style="6" customWidth="1"/>
    <col min="98" max="99" width="14.8515625" style="6" customWidth="1"/>
    <col min="100" max="100" width="14.421875" style="6" customWidth="1"/>
    <col min="101" max="101" width="23.140625" style="6" customWidth="1"/>
    <col min="102" max="102" width="26.00390625" style="6" customWidth="1"/>
    <col min="103" max="103" width="19.421875" style="6" customWidth="1"/>
    <col min="104" max="104" width="21.57421875" style="6" customWidth="1"/>
    <col min="105" max="105" width="25.8515625" style="6" customWidth="1"/>
    <col min="106" max="106" width="18.57421875" style="6" customWidth="1"/>
    <col min="107" max="107" width="16.28125" style="6" customWidth="1"/>
    <col min="108" max="108" width="15.421875" style="6" customWidth="1"/>
    <col min="109" max="109" width="17.28125" style="6" customWidth="1"/>
    <col min="110" max="110" width="17.421875" style="6" customWidth="1"/>
    <col min="111" max="111" width="21.57421875" style="6" customWidth="1"/>
    <col min="112" max="112" width="17.28125" style="6" customWidth="1"/>
    <col min="113" max="113" width="17.421875" style="6" customWidth="1"/>
    <col min="114" max="114" width="21.57421875" style="6" customWidth="1"/>
    <col min="115" max="115" width="13.421875" style="6" customWidth="1"/>
    <col min="116" max="213" width="12.00390625" style="6" customWidth="1"/>
    <col min="214" max="214" width="17.140625" style="6" customWidth="1"/>
    <col min="215" max="255" width="13.8515625" style="6" customWidth="1"/>
    <col min="256" max="16384" width="13.8515625" style="0" customWidth="1"/>
  </cols>
  <sheetData>
    <row r="1" spans="1:52" ht="14.25">
      <c r="A1" s="10"/>
      <c r="C1" s="10"/>
      <c r="D1" s="10"/>
      <c r="E1" s="10"/>
      <c r="F1" s="11"/>
      <c r="G1" s="12"/>
      <c r="H1" s="12"/>
      <c r="I1" s="13"/>
      <c r="J1" s="13"/>
      <c r="AG1" s="13"/>
      <c r="AT1" s="13"/>
      <c r="AV1" s="13"/>
      <c r="AZ1" s="13"/>
    </row>
    <row r="2" spans="3:8" ht="18">
      <c r="C2" s="14" t="s">
        <v>13</v>
      </c>
      <c r="D2" s="10" t="s">
        <v>10</v>
      </c>
      <c r="H2" s="15" t="s">
        <v>14</v>
      </c>
    </row>
    <row r="3" spans="3:4" ht="15.75">
      <c r="C3" s="16" t="s">
        <v>15</v>
      </c>
      <c r="D3" s="17" t="s">
        <v>302</v>
      </c>
    </row>
    <row r="4" spans="3:4" ht="15.75">
      <c r="C4" s="16" t="s">
        <v>17</v>
      </c>
      <c r="D4" s="18" t="s">
        <v>18</v>
      </c>
    </row>
    <row r="5" ht="14.25">
      <c r="C5" s="16"/>
    </row>
    <row r="6" spans="3:8" ht="27">
      <c r="C6" s="20" t="s">
        <v>19</v>
      </c>
      <c r="D6" s="21" t="s">
        <v>20</v>
      </c>
      <c r="E6" s="22" t="s">
        <v>21</v>
      </c>
      <c r="F6" s="23" t="s">
        <v>22</v>
      </c>
      <c r="G6" s="24" t="s">
        <v>23</v>
      </c>
      <c r="H6" s="24" t="s">
        <v>24</v>
      </c>
    </row>
    <row r="7" spans="3:8" ht="14.25">
      <c r="C7" s="25"/>
      <c r="D7" s="26"/>
      <c r="E7" s="27"/>
      <c r="F7" s="28"/>
      <c r="G7" s="29"/>
      <c r="H7" s="29"/>
    </row>
    <row r="8" spans="1:8" ht="14.25">
      <c r="A8" s="30"/>
      <c r="B8" s="31"/>
      <c r="C8" s="32" t="s">
        <v>25</v>
      </c>
      <c r="D8" s="33"/>
      <c r="E8" s="34"/>
      <c r="F8" s="35"/>
      <c r="G8" s="36"/>
      <c r="H8" s="36"/>
    </row>
    <row r="9" spans="3:8" ht="14.25">
      <c r="C9" s="37" t="s">
        <v>26</v>
      </c>
      <c r="D9" s="33"/>
      <c r="E9" s="34"/>
      <c r="F9" s="35"/>
      <c r="G9" s="36"/>
      <c r="H9" s="36"/>
    </row>
    <row r="10" spans="2:8" ht="14.25">
      <c r="B10" s="10" t="s">
        <v>27</v>
      </c>
      <c r="C10" s="25" t="s">
        <v>28</v>
      </c>
      <c r="D10" s="33" t="s">
        <v>29</v>
      </c>
      <c r="E10" s="34" t="s">
        <v>30</v>
      </c>
      <c r="F10" s="35">
        <v>31179</v>
      </c>
      <c r="G10" s="36">
        <v>312.35</v>
      </c>
      <c r="H10" s="36">
        <v>8.65</v>
      </c>
    </row>
    <row r="11" spans="2:8" ht="14.25">
      <c r="B11" s="10" t="s">
        <v>31</v>
      </c>
      <c r="C11" s="25" t="s">
        <v>32</v>
      </c>
      <c r="D11" s="33" t="s">
        <v>33</v>
      </c>
      <c r="E11" s="34" t="s">
        <v>34</v>
      </c>
      <c r="F11" s="35">
        <v>11667</v>
      </c>
      <c r="G11" s="36">
        <v>237.75</v>
      </c>
      <c r="H11" s="36">
        <v>6.58</v>
      </c>
    </row>
    <row r="12" spans="2:8" ht="14.25">
      <c r="B12" s="10" t="s">
        <v>35</v>
      </c>
      <c r="C12" s="25" t="s">
        <v>36</v>
      </c>
      <c r="D12" s="33" t="s">
        <v>37</v>
      </c>
      <c r="E12" s="34" t="s">
        <v>38</v>
      </c>
      <c r="F12" s="35">
        <v>9689</v>
      </c>
      <c r="G12" s="36">
        <v>209.93</v>
      </c>
      <c r="H12" s="36">
        <v>5.81</v>
      </c>
    </row>
    <row r="13" spans="2:8" ht="14.25">
      <c r="B13" s="10" t="s">
        <v>60</v>
      </c>
      <c r="C13" s="25" t="s">
        <v>61</v>
      </c>
      <c r="D13" s="33" t="s">
        <v>62</v>
      </c>
      <c r="E13" s="34" t="s">
        <v>52</v>
      </c>
      <c r="F13" s="35">
        <v>14456</v>
      </c>
      <c r="G13" s="36">
        <v>196.62</v>
      </c>
      <c r="H13" s="36">
        <v>5.44</v>
      </c>
    </row>
    <row r="14" spans="2:8" ht="14.25">
      <c r="B14" s="10" t="s">
        <v>303</v>
      </c>
      <c r="C14" s="25" t="s">
        <v>304</v>
      </c>
      <c r="D14" s="33" t="s">
        <v>305</v>
      </c>
      <c r="E14" s="34" t="s">
        <v>38</v>
      </c>
      <c r="F14" s="35">
        <v>3656</v>
      </c>
      <c r="G14" s="36">
        <v>195.92</v>
      </c>
      <c r="H14" s="36">
        <v>5.42</v>
      </c>
    </row>
    <row r="15" spans="2:8" ht="14.25">
      <c r="B15" s="10" t="s">
        <v>306</v>
      </c>
      <c r="C15" s="25" t="s">
        <v>307</v>
      </c>
      <c r="D15" s="33" t="s">
        <v>308</v>
      </c>
      <c r="E15" s="34" t="s">
        <v>42</v>
      </c>
      <c r="F15" s="35">
        <v>9535</v>
      </c>
      <c r="G15" s="36">
        <v>192.08</v>
      </c>
      <c r="H15" s="36">
        <v>5.32</v>
      </c>
    </row>
    <row r="16" spans="2:8" ht="14.25">
      <c r="B16" s="10" t="s">
        <v>309</v>
      </c>
      <c r="C16" s="25" t="s">
        <v>310</v>
      </c>
      <c r="D16" s="33" t="s">
        <v>311</v>
      </c>
      <c r="E16" s="34" t="s">
        <v>42</v>
      </c>
      <c r="F16" s="35">
        <v>100139</v>
      </c>
      <c r="G16" s="36">
        <v>191.22</v>
      </c>
      <c r="H16" s="36">
        <v>5.29</v>
      </c>
    </row>
    <row r="17" spans="2:8" ht="14.25">
      <c r="B17" s="10" t="s">
        <v>46</v>
      </c>
      <c r="C17" s="25" t="s">
        <v>47</v>
      </c>
      <c r="D17" s="33" t="s">
        <v>48</v>
      </c>
      <c r="E17" s="34" t="s">
        <v>30</v>
      </c>
      <c r="F17" s="35">
        <v>41868</v>
      </c>
      <c r="G17" s="36">
        <v>186.27</v>
      </c>
      <c r="H17" s="36">
        <v>5.16</v>
      </c>
    </row>
    <row r="18" spans="2:8" ht="14.25">
      <c r="B18" s="10" t="s">
        <v>83</v>
      </c>
      <c r="C18" s="25" t="s">
        <v>84</v>
      </c>
      <c r="D18" s="33" t="s">
        <v>85</v>
      </c>
      <c r="E18" s="34" t="s">
        <v>34</v>
      </c>
      <c r="F18" s="35">
        <v>8008</v>
      </c>
      <c r="G18" s="36">
        <v>181.91</v>
      </c>
      <c r="H18" s="36">
        <v>5.04</v>
      </c>
    </row>
    <row r="19" spans="2:8" ht="14.25">
      <c r="B19" s="10" t="s">
        <v>53</v>
      </c>
      <c r="C19" s="25" t="s">
        <v>54</v>
      </c>
      <c r="D19" s="33" t="s">
        <v>55</v>
      </c>
      <c r="E19" s="34" t="s">
        <v>42</v>
      </c>
      <c r="F19" s="35">
        <v>37980</v>
      </c>
      <c r="G19" s="36">
        <v>180.22</v>
      </c>
      <c r="H19" s="36">
        <v>4.99</v>
      </c>
    </row>
    <row r="20" spans="2:8" ht="14.25">
      <c r="B20" s="10" t="s">
        <v>39</v>
      </c>
      <c r="C20" s="25" t="s">
        <v>40</v>
      </c>
      <c r="D20" s="33" t="s">
        <v>41</v>
      </c>
      <c r="E20" s="34" t="s">
        <v>42</v>
      </c>
      <c r="F20" s="35">
        <v>23875</v>
      </c>
      <c r="G20" s="36">
        <v>173.97</v>
      </c>
      <c r="H20" s="36">
        <v>4.82</v>
      </c>
    </row>
    <row r="21" spans="2:8" ht="14.25">
      <c r="B21" s="10" t="s">
        <v>43</v>
      </c>
      <c r="C21" s="25" t="s">
        <v>44</v>
      </c>
      <c r="D21" s="33" t="s">
        <v>45</v>
      </c>
      <c r="E21" s="34" t="s">
        <v>30</v>
      </c>
      <c r="F21" s="35">
        <v>45475</v>
      </c>
      <c r="G21" s="36">
        <v>172.87</v>
      </c>
      <c r="H21" s="36">
        <v>4.79</v>
      </c>
    </row>
    <row r="22" spans="2:8" ht="14.25">
      <c r="B22" s="10" t="s">
        <v>63</v>
      </c>
      <c r="C22" s="25" t="s">
        <v>64</v>
      </c>
      <c r="D22" s="33" t="s">
        <v>65</v>
      </c>
      <c r="E22" s="34" t="s">
        <v>42</v>
      </c>
      <c r="F22" s="35">
        <v>7365</v>
      </c>
      <c r="G22" s="36">
        <v>172.85</v>
      </c>
      <c r="H22" s="36">
        <v>4.79</v>
      </c>
    </row>
    <row r="23" spans="2:8" ht="14.25">
      <c r="B23" s="10" t="s">
        <v>76</v>
      </c>
      <c r="C23" s="25" t="s">
        <v>77</v>
      </c>
      <c r="D23" s="33" t="s">
        <v>78</v>
      </c>
      <c r="E23" s="34" t="s">
        <v>34</v>
      </c>
      <c r="F23" s="35">
        <v>66364</v>
      </c>
      <c r="G23" s="36">
        <v>149.52</v>
      </c>
      <c r="H23" s="36">
        <v>4.14</v>
      </c>
    </row>
    <row r="24" spans="2:8" ht="14.25">
      <c r="B24" s="10" t="s">
        <v>49</v>
      </c>
      <c r="C24" s="25" t="s">
        <v>50</v>
      </c>
      <c r="D24" s="33" t="s">
        <v>51</v>
      </c>
      <c r="E24" s="34" t="s">
        <v>52</v>
      </c>
      <c r="F24" s="35">
        <v>73000</v>
      </c>
      <c r="G24" s="36">
        <v>132.9</v>
      </c>
      <c r="H24" s="36">
        <v>3.68</v>
      </c>
    </row>
    <row r="25" spans="2:8" ht="14.25">
      <c r="B25" s="10" t="s">
        <v>56</v>
      </c>
      <c r="C25" s="25" t="s">
        <v>57</v>
      </c>
      <c r="D25" s="33" t="s">
        <v>58</v>
      </c>
      <c r="E25" s="34" t="s">
        <v>59</v>
      </c>
      <c r="F25" s="35">
        <v>12438</v>
      </c>
      <c r="G25" s="36">
        <v>116.27</v>
      </c>
      <c r="H25" s="36">
        <v>3.22</v>
      </c>
    </row>
    <row r="26" spans="2:8" ht="14.25">
      <c r="B26" s="10" t="s">
        <v>79</v>
      </c>
      <c r="C26" s="25" t="s">
        <v>80</v>
      </c>
      <c r="D26" s="33" t="s">
        <v>81</v>
      </c>
      <c r="E26" s="34" t="s">
        <v>82</v>
      </c>
      <c r="F26" s="35">
        <v>68410</v>
      </c>
      <c r="G26" s="36">
        <v>90.03</v>
      </c>
      <c r="H26" s="36">
        <v>2.49</v>
      </c>
    </row>
    <row r="27" spans="2:8" ht="14.25">
      <c r="B27" s="10" t="s">
        <v>89</v>
      </c>
      <c r="C27" s="25" t="s">
        <v>90</v>
      </c>
      <c r="D27" s="33" t="s">
        <v>91</v>
      </c>
      <c r="E27" s="34" t="s">
        <v>34</v>
      </c>
      <c r="F27" s="35">
        <v>6600</v>
      </c>
      <c r="G27" s="36">
        <v>70.46</v>
      </c>
      <c r="H27" s="36">
        <v>1.95</v>
      </c>
    </row>
    <row r="28" spans="2:8" ht="14.25">
      <c r="B28" s="10" t="s">
        <v>66</v>
      </c>
      <c r="C28" s="25" t="s">
        <v>67</v>
      </c>
      <c r="D28" s="33" t="s">
        <v>68</v>
      </c>
      <c r="E28" s="34" t="s">
        <v>69</v>
      </c>
      <c r="F28" s="35">
        <v>8170</v>
      </c>
      <c r="G28" s="36">
        <v>68.24</v>
      </c>
      <c r="H28" s="36">
        <v>1.89</v>
      </c>
    </row>
    <row r="29" spans="2:8" ht="14.25">
      <c r="B29" s="10" t="s">
        <v>70</v>
      </c>
      <c r="C29" s="25" t="s">
        <v>71</v>
      </c>
      <c r="D29" s="33" t="s">
        <v>72</v>
      </c>
      <c r="E29" s="34" t="s">
        <v>69</v>
      </c>
      <c r="F29" s="35">
        <v>1726</v>
      </c>
      <c r="G29" s="36">
        <v>67.94</v>
      </c>
      <c r="H29" s="36">
        <v>1.88</v>
      </c>
    </row>
    <row r="30" spans="2:8" ht="14.25">
      <c r="B30" s="10" t="s">
        <v>73</v>
      </c>
      <c r="C30" s="25" t="s">
        <v>74</v>
      </c>
      <c r="D30" s="33" t="s">
        <v>75</v>
      </c>
      <c r="E30" s="34" t="s">
        <v>69</v>
      </c>
      <c r="F30" s="35">
        <v>20390</v>
      </c>
      <c r="G30" s="36">
        <v>66.05</v>
      </c>
      <c r="H30" s="36">
        <v>1.83</v>
      </c>
    </row>
    <row r="31" spans="2:8" ht="14.25">
      <c r="B31" s="10" t="s">
        <v>86</v>
      </c>
      <c r="C31" s="25" t="s">
        <v>87</v>
      </c>
      <c r="D31" s="33" t="s">
        <v>88</v>
      </c>
      <c r="E31" s="34" t="s">
        <v>69</v>
      </c>
      <c r="F31" s="35">
        <v>4000</v>
      </c>
      <c r="G31" s="36">
        <v>64.75</v>
      </c>
      <c r="H31" s="36">
        <v>1.79</v>
      </c>
    </row>
    <row r="32" spans="2:8" ht="14.25">
      <c r="B32" s="10" t="s">
        <v>92</v>
      </c>
      <c r="C32" s="25" t="s">
        <v>93</v>
      </c>
      <c r="D32" s="33" t="s">
        <v>94</v>
      </c>
      <c r="E32" s="34" t="s">
        <v>69</v>
      </c>
      <c r="F32" s="35">
        <v>7570</v>
      </c>
      <c r="G32" s="36">
        <v>35.16</v>
      </c>
      <c r="H32" s="36">
        <v>0.97</v>
      </c>
    </row>
    <row r="33" spans="3:8" ht="14.25">
      <c r="C33" s="38" t="s">
        <v>95</v>
      </c>
      <c r="D33" s="33"/>
      <c r="E33" s="34"/>
      <c r="F33" s="35"/>
      <c r="G33" s="39">
        <v>3465.28</v>
      </c>
      <c r="H33" s="39">
        <v>95.94</v>
      </c>
    </row>
    <row r="34" spans="3:8" ht="14.25">
      <c r="C34" s="25"/>
      <c r="D34" s="33"/>
      <c r="E34" s="34"/>
      <c r="F34" s="35"/>
      <c r="G34" s="36"/>
      <c r="H34" s="36"/>
    </row>
    <row r="35" spans="3:8" ht="14.25">
      <c r="C35" s="38" t="s">
        <v>96</v>
      </c>
      <c r="D35" s="33"/>
      <c r="E35" s="34"/>
      <c r="F35" s="35"/>
      <c r="G35" s="36" t="s">
        <v>97</v>
      </c>
      <c r="H35" s="36" t="s">
        <v>97</v>
      </c>
    </row>
    <row r="36" spans="3:8" ht="14.25">
      <c r="C36" s="25"/>
      <c r="D36" s="33"/>
      <c r="E36" s="34"/>
      <c r="F36" s="35"/>
      <c r="G36" s="36"/>
      <c r="H36" s="36"/>
    </row>
    <row r="37" spans="3:8" ht="14.25">
      <c r="C37" s="38" t="s">
        <v>98</v>
      </c>
      <c r="D37" s="33"/>
      <c r="E37" s="34"/>
      <c r="F37" s="35"/>
      <c r="G37" s="36" t="s">
        <v>97</v>
      </c>
      <c r="H37" s="36" t="s">
        <v>97</v>
      </c>
    </row>
    <row r="38" spans="3:8" ht="14.25">
      <c r="C38" s="25"/>
      <c r="D38" s="33"/>
      <c r="E38" s="34"/>
      <c r="F38" s="35"/>
      <c r="G38" s="36"/>
      <c r="H38" s="36"/>
    </row>
    <row r="39" spans="3:8" ht="14.25">
      <c r="C39" s="38" t="s">
        <v>118</v>
      </c>
      <c r="D39" s="33"/>
      <c r="E39" s="34"/>
      <c r="F39" s="35"/>
      <c r="G39" s="36"/>
      <c r="H39" s="36"/>
    </row>
    <row r="40" spans="3:8" ht="14.25">
      <c r="C40" s="25"/>
      <c r="D40" s="33"/>
      <c r="E40" s="34"/>
      <c r="F40" s="35"/>
      <c r="G40" s="36"/>
      <c r="H40" s="36"/>
    </row>
    <row r="41" spans="3:8" ht="14.25">
      <c r="C41" s="38" t="s">
        <v>119</v>
      </c>
      <c r="D41" s="33"/>
      <c r="E41" s="34"/>
      <c r="F41" s="35"/>
      <c r="G41" s="36" t="s">
        <v>97</v>
      </c>
      <c r="H41" s="36" t="s">
        <v>97</v>
      </c>
    </row>
    <row r="42" spans="3:8" ht="14.25">
      <c r="C42" s="25"/>
      <c r="D42" s="33"/>
      <c r="E42" s="34"/>
      <c r="F42" s="35"/>
      <c r="G42" s="36"/>
      <c r="H42" s="36"/>
    </row>
    <row r="43" spans="3:8" ht="14.25">
      <c r="C43" s="38" t="s">
        <v>120</v>
      </c>
      <c r="D43" s="33"/>
      <c r="E43" s="34"/>
      <c r="F43" s="35"/>
      <c r="G43" s="36" t="s">
        <v>97</v>
      </c>
      <c r="H43" s="36" t="s">
        <v>97</v>
      </c>
    </row>
    <row r="44" spans="3:8" ht="14.25">
      <c r="C44" s="25"/>
      <c r="D44" s="33"/>
      <c r="E44" s="34"/>
      <c r="F44" s="35"/>
      <c r="G44" s="36"/>
      <c r="H44" s="36"/>
    </row>
    <row r="45" spans="3:8" ht="14.25">
      <c r="C45" s="38" t="s">
        <v>121</v>
      </c>
      <c r="D45" s="33"/>
      <c r="E45" s="34"/>
      <c r="F45" s="35"/>
      <c r="G45" s="36" t="s">
        <v>97</v>
      </c>
      <c r="H45" s="36" t="s">
        <v>97</v>
      </c>
    </row>
    <row r="46" spans="3:8" ht="14.25">
      <c r="C46" s="25"/>
      <c r="D46" s="33"/>
      <c r="E46" s="34"/>
      <c r="F46" s="35"/>
      <c r="G46" s="36"/>
      <c r="H46" s="36"/>
    </row>
    <row r="47" spans="3:8" ht="14.25">
      <c r="C47" s="38" t="s">
        <v>122</v>
      </c>
      <c r="D47" s="33"/>
      <c r="E47" s="34"/>
      <c r="F47" s="35"/>
      <c r="G47" s="36" t="s">
        <v>97</v>
      </c>
      <c r="H47" s="36" t="s">
        <v>97</v>
      </c>
    </row>
    <row r="48" spans="3:8" ht="14.25">
      <c r="C48" s="25"/>
      <c r="D48" s="33"/>
      <c r="E48" s="34"/>
      <c r="F48" s="35"/>
      <c r="G48" s="36"/>
      <c r="H48" s="36"/>
    </row>
    <row r="49" spans="3:8" ht="14.25">
      <c r="C49" s="38" t="s">
        <v>123</v>
      </c>
      <c r="D49" s="33"/>
      <c r="E49" s="34"/>
      <c r="F49" s="35"/>
      <c r="G49" s="36" t="s">
        <v>97</v>
      </c>
      <c r="H49" s="36" t="s">
        <v>97</v>
      </c>
    </row>
    <row r="50" spans="3:8" ht="14.25">
      <c r="C50" s="25"/>
      <c r="D50" s="33"/>
      <c r="E50" s="34"/>
      <c r="F50" s="35"/>
      <c r="G50" s="36"/>
      <c r="H50" s="36"/>
    </row>
    <row r="51" spans="3:8" ht="14.25">
      <c r="C51" s="38" t="s">
        <v>124</v>
      </c>
      <c r="D51" s="33"/>
      <c r="E51" s="34"/>
      <c r="F51" s="35"/>
      <c r="G51" s="36"/>
      <c r="H51" s="36"/>
    </row>
    <row r="52" spans="3:8" ht="14.25">
      <c r="C52" s="25"/>
      <c r="D52" s="33"/>
      <c r="E52" s="34"/>
      <c r="F52" s="35"/>
      <c r="G52" s="36"/>
      <c r="H52" s="36"/>
    </row>
    <row r="53" spans="3:8" ht="14.25">
      <c r="C53" s="38" t="s">
        <v>125</v>
      </c>
      <c r="D53" s="33"/>
      <c r="E53" s="34"/>
      <c r="F53" s="35"/>
      <c r="G53" s="36" t="s">
        <v>97</v>
      </c>
      <c r="H53" s="36" t="s">
        <v>97</v>
      </c>
    </row>
    <row r="54" spans="3:8" ht="14.25">
      <c r="C54" s="25"/>
      <c r="D54" s="33"/>
      <c r="E54" s="34"/>
      <c r="F54" s="35"/>
      <c r="G54" s="36"/>
      <c r="H54" s="36"/>
    </row>
    <row r="55" spans="3:8" ht="14.25">
      <c r="C55" s="38" t="s">
        <v>126</v>
      </c>
      <c r="D55" s="33"/>
      <c r="E55" s="34"/>
      <c r="F55" s="35"/>
      <c r="G55" s="36" t="s">
        <v>97</v>
      </c>
      <c r="H55" s="36" t="s">
        <v>97</v>
      </c>
    </row>
    <row r="56" spans="3:8" ht="14.25">
      <c r="C56" s="25"/>
      <c r="D56" s="33"/>
      <c r="E56" s="34"/>
      <c r="F56" s="35"/>
      <c r="G56" s="36"/>
      <c r="H56" s="36"/>
    </row>
    <row r="57" spans="3:8" ht="14.25">
      <c r="C57" s="38" t="s">
        <v>127</v>
      </c>
      <c r="D57" s="33"/>
      <c r="E57" s="34"/>
      <c r="F57" s="35"/>
      <c r="G57" s="36" t="s">
        <v>97</v>
      </c>
      <c r="H57" s="36" t="s">
        <v>97</v>
      </c>
    </row>
    <row r="58" spans="3:8" ht="14.25">
      <c r="C58" s="25"/>
      <c r="D58" s="33"/>
      <c r="E58" s="34"/>
      <c r="F58" s="35"/>
      <c r="G58" s="36"/>
      <c r="H58" s="36"/>
    </row>
    <row r="59" spans="3:8" ht="14.25">
      <c r="C59" s="38" t="s">
        <v>128</v>
      </c>
      <c r="D59" s="33"/>
      <c r="E59" s="34"/>
      <c r="F59" s="35"/>
      <c r="G59" s="36" t="s">
        <v>97</v>
      </c>
      <c r="H59" s="36" t="s">
        <v>97</v>
      </c>
    </row>
    <row r="60" spans="3:8" ht="14.25">
      <c r="C60" s="25"/>
      <c r="D60" s="33"/>
      <c r="E60" s="34"/>
      <c r="F60" s="35"/>
      <c r="G60" s="36"/>
      <c r="H60" s="36"/>
    </row>
    <row r="61" spans="1:8" ht="14.25">
      <c r="A61" s="30"/>
      <c r="B61" s="31"/>
      <c r="C61" s="32" t="s">
        <v>129</v>
      </c>
      <c r="D61" s="33"/>
      <c r="E61" s="34"/>
      <c r="F61" s="35"/>
      <c r="G61" s="36"/>
      <c r="H61" s="36"/>
    </row>
    <row r="62" spans="1:8" ht="14.25">
      <c r="A62" s="31"/>
      <c r="B62" s="31"/>
      <c r="C62" s="32" t="s">
        <v>130</v>
      </c>
      <c r="D62" s="33"/>
      <c r="E62" s="34"/>
      <c r="F62" s="35"/>
      <c r="G62" s="36" t="s">
        <v>97</v>
      </c>
      <c r="H62" s="36" t="s">
        <v>97</v>
      </c>
    </row>
    <row r="63" spans="1:8" ht="14.25">
      <c r="A63" s="31"/>
      <c r="B63" s="31"/>
      <c r="C63" s="32"/>
      <c r="D63" s="33"/>
      <c r="E63" s="34"/>
      <c r="F63" s="35"/>
      <c r="G63" s="36"/>
      <c r="H63" s="36"/>
    </row>
    <row r="64" spans="1:8" ht="14.25">
      <c r="A64" s="31"/>
      <c r="B64" s="31"/>
      <c r="C64" s="32" t="s">
        <v>131</v>
      </c>
      <c r="D64" s="33"/>
      <c r="E64" s="34"/>
      <c r="F64" s="35"/>
      <c r="G64" s="36" t="s">
        <v>97</v>
      </c>
      <c r="H64" s="36" t="s">
        <v>97</v>
      </c>
    </row>
    <row r="65" spans="1:8" ht="14.25">
      <c r="A65" s="31"/>
      <c r="B65" s="31"/>
      <c r="C65" s="32"/>
      <c r="D65" s="33"/>
      <c r="E65" s="34"/>
      <c r="F65" s="35"/>
      <c r="G65" s="36"/>
      <c r="H65" s="36"/>
    </row>
    <row r="66" spans="1:8" ht="14.25">
      <c r="A66" s="31"/>
      <c r="B66" s="31"/>
      <c r="C66" s="32" t="s">
        <v>132</v>
      </c>
      <c r="D66" s="33"/>
      <c r="E66" s="34"/>
      <c r="F66" s="35"/>
      <c r="G66" s="36" t="s">
        <v>97</v>
      </c>
      <c r="H66" s="36" t="s">
        <v>97</v>
      </c>
    </row>
    <row r="67" spans="1:8" ht="14.25">
      <c r="A67" s="31"/>
      <c r="B67" s="31"/>
      <c r="C67" s="32"/>
      <c r="D67" s="33"/>
      <c r="E67" s="34"/>
      <c r="F67" s="35"/>
      <c r="G67" s="36"/>
      <c r="H67" s="36"/>
    </row>
    <row r="68" spans="3:8" ht="14.25">
      <c r="C68" s="37" t="s">
        <v>137</v>
      </c>
      <c r="D68" s="33"/>
      <c r="E68" s="34"/>
      <c r="F68" s="35"/>
      <c r="G68" s="36"/>
      <c r="H68" s="36"/>
    </row>
    <row r="69" spans="2:8" ht="14.25">
      <c r="B69" s="10" t="s">
        <v>138</v>
      </c>
      <c r="C69" s="25" t="s">
        <v>139</v>
      </c>
      <c r="D69" s="33"/>
      <c r="E69" s="34"/>
      <c r="F69" s="35"/>
      <c r="G69" s="36">
        <v>254.93</v>
      </c>
      <c r="H69" s="36">
        <v>7.06</v>
      </c>
    </row>
    <row r="70" spans="3:8" ht="14.25">
      <c r="C70" s="38" t="s">
        <v>95</v>
      </c>
      <c r="D70" s="33"/>
      <c r="E70" s="34"/>
      <c r="F70" s="35"/>
      <c r="G70" s="39">
        <v>254.93</v>
      </c>
      <c r="H70" s="39">
        <v>7.06</v>
      </c>
    </row>
    <row r="71" spans="3:8" ht="14.25">
      <c r="C71" s="25"/>
      <c r="D71" s="33"/>
      <c r="E71" s="34"/>
      <c r="F71" s="35"/>
      <c r="G71" s="36"/>
      <c r="H71" s="36"/>
    </row>
    <row r="72" spans="1:8" ht="14.25">
      <c r="A72" s="30"/>
      <c r="B72" s="31"/>
      <c r="C72" s="32" t="s">
        <v>140</v>
      </c>
      <c r="D72" s="33"/>
      <c r="E72" s="34"/>
      <c r="F72" s="35"/>
      <c r="G72" s="36"/>
      <c r="H72" s="36"/>
    </row>
    <row r="73" spans="2:8" ht="14.25">
      <c r="B73" s="10"/>
      <c r="C73" s="25" t="s">
        <v>141</v>
      </c>
      <c r="D73" s="33"/>
      <c r="E73" s="34"/>
      <c r="F73" s="35"/>
      <c r="G73" s="36">
        <v>-108.39</v>
      </c>
      <c r="H73" s="36">
        <v>-3</v>
      </c>
    </row>
    <row r="74" spans="3:8" ht="14.25">
      <c r="C74" s="38" t="s">
        <v>95</v>
      </c>
      <c r="D74" s="33"/>
      <c r="E74" s="34"/>
      <c r="F74" s="35"/>
      <c r="G74" s="39">
        <v>-108.39</v>
      </c>
      <c r="H74" s="39">
        <v>-3</v>
      </c>
    </row>
    <row r="75" spans="3:8" ht="14.25">
      <c r="C75" s="25"/>
      <c r="D75" s="33"/>
      <c r="E75" s="34"/>
      <c r="F75" s="35"/>
      <c r="G75" s="36"/>
      <c r="H75" s="36"/>
    </row>
    <row r="76" spans="3:10" ht="15">
      <c r="C76" s="44" t="s">
        <v>142</v>
      </c>
      <c r="D76" s="45"/>
      <c r="E76" s="46"/>
      <c r="F76" s="47"/>
      <c r="G76" s="48">
        <v>3611.82</v>
      </c>
      <c r="H76" s="48">
        <f>_xlfn.SUMIFS(H:H,C:C,"Total")</f>
        <v>100</v>
      </c>
      <c r="J76" s="174"/>
    </row>
    <row r="77" spans="3:8" ht="14.25">
      <c r="C77" s="65"/>
      <c r="D77" s="66"/>
      <c r="E77" s="66"/>
      <c r="F77" s="67"/>
      <c r="G77" s="68"/>
      <c r="H77" s="69"/>
    </row>
    <row r="78" spans="3:8" ht="14.25">
      <c r="C78" s="70" t="s">
        <v>151</v>
      </c>
      <c r="D78" s="71"/>
      <c r="E78" s="71"/>
      <c r="H78" s="72"/>
    </row>
    <row r="79" spans="3:8" ht="14.25">
      <c r="C79" s="74" t="s">
        <v>153</v>
      </c>
      <c r="D79" s="71"/>
      <c r="E79" s="71"/>
      <c r="F79" s="71"/>
      <c r="G79" s="71"/>
      <c r="H79" s="72"/>
    </row>
    <row r="80" spans="3:8" ht="14.25">
      <c r="C80" s="70" t="s">
        <v>155</v>
      </c>
      <c r="D80" s="71"/>
      <c r="E80" s="71"/>
      <c r="F80" s="71"/>
      <c r="G80" s="71"/>
      <c r="H80" s="72"/>
    </row>
    <row r="81" spans="3:8" ht="14.25">
      <c r="C81" s="75" t="s">
        <v>156</v>
      </c>
      <c r="D81" s="76"/>
      <c r="E81" s="77"/>
      <c r="F81" s="77"/>
      <c r="G81" s="76"/>
      <c r="H81" s="72"/>
    </row>
    <row r="82" spans="3:8" ht="41.25">
      <c r="C82" s="78" t="s">
        <v>157</v>
      </c>
      <c r="D82" s="79" t="s">
        <v>158</v>
      </c>
      <c r="E82" s="80" t="s">
        <v>159</v>
      </c>
      <c r="F82" s="80" t="s">
        <v>159</v>
      </c>
      <c r="G82" s="80" t="s">
        <v>160</v>
      </c>
      <c r="H82" s="72"/>
    </row>
    <row r="83" spans="3:8" ht="14.25">
      <c r="C83" s="78"/>
      <c r="D83" s="79"/>
      <c r="E83" s="80" t="s">
        <v>161</v>
      </c>
      <c r="F83" s="80" t="s">
        <v>162</v>
      </c>
      <c r="G83" s="80" t="s">
        <v>161</v>
      </c>
      <c r="H83" s="72"/>
    </row>
    <row r="84" spans="3:8" ht="14.25">
      <c r="C84" s="78" t="s">
        <v>97</v>
      </c>
      <c r="D84" s="79" t="s">
        <v>97</v>
      </c>
      <c r="E84" s="79" t="s">
        <v>97</v>
      </c>
      <c r="F84" s="79" t="s">
        <v>97</v>
      </c>
      <c r="G84" s="79" t="s">
        <v>97</v>
      </c>
      <c r="H84" s="72"/>
    </row>
    <row r="85" spans="3:8" ht="15">
      <c r="C85" s="81" t="s">
        <v>163</v>
      </c>
      <c r="D85" s="82"/>
      <c r="E85" s="82"/>
      <c r="F85" s="82"/>
      <c r="G85" s="82"/>
      <c r="H85" s="72"/>
    </row>
    <row r="86" spans="3:8" ht="15">
      <c r="C86" s="83"/>
      <c r="D86" s="71"/>
      <c r="E86" s="71"/>
      <c r="F86" s="71"/>
      <c r="G86" s="71"/>
      <c r="H86" s="72"/>
    </row>
    <row r="87" spans="3:8" ht="15">
      <c r="C87" s="83" t="s">
        <v>164</v>
      </c>
      <c r="D87" s="71"/>
      <c r="E87" s="71"/>
      <c r="F87" s="71"/>
      <c r="G87" s="71"/>
      <c r="H87" s="72"/>
    </row>
    <row r="88" spans="3:8" ht="14.25">
      <c r="C88" s="74"/>
      <c r="D88" s="71"/>
      <c r="E88" s="71"/>
      <c r="F88" s="71"/>
      <c r="G88" s="71"/>
      <c r="H88" s="72"/>
    </row>
    <row r="89" spans="3:8" ht="15">
      <c r="C89" s="83" t="s">
        <v>165</v>
      </c>
      <c r="D89" s="71"/>
      <c r="E89" s="71"/>
      <c r="F89" s="71"/>
      <c r="G89" s="71"/>
      <c r="H89" s="72"/>
    </row>
    <row r="90" spans="3:8" ht="14.25">
      <c r="C90" s="84" t="s">
        <v>166</v>
      </c>
      <c r="D90" s="85" t="s">
        <v>167</v>
      </c>
      <c r="E90" s="85" t="s">
        <v>168</v>
      </c>
      <c r="F90" s="71"/>
      <c r="G90" s="71"/>
      <c r="H90" s="72"/>
    </row>
    <row r="91" spans="3:8" ht="14.25">
      <c r="C91" s="84" t="s">
        <v>169</v>
      </c>
      <c r="D91" s="86">
        <v>8.2493</v>
      </c>
      <c r="E91" s="86">
        <v>9.3515</v>
      </c>
      <c r="F91" s="71"/>
      <c r="G91" s="71"/>
      <c r="H91" s="72"/>
    </row>
    <row r="92" spans="3:8" ht="14.25">
      <c r="C92" s="84" t="s">
        <v>170</v>
      </c>
      <c r="D92" s="86">
        <v>8.1766</v>
      </c>
      <c r="E92" s="85">
        <v>9.2635</v>
      </c>
      <c r="F92" s="71"/>
      <c r="G92" s="71"/>
      <c r="H92" s="72"/>
    </row>
    <row r="93" spans="3:8" ht="14.25">
      <c r="C93" s="74"/>
      <c r="D93" s="71"/>
      <c r="E93" s="71"/>
      <c r="F93" s="71"/>
      <c r="G93" s="71"/>
      <c r="H93" s="72"/>
    </row>
    <row r="94" spans="3:8" ht="15">
      <c r="C94" s="83" t="s">
        <v>171</v>
      </c>
      <c r="D94" s="87"/>
      <c r="E94" s="87"/>
      <c r="F94" s="87"/>
      <c r="G94" s="71"/>
      <c r="H94" s="72"/>
    </row>
    <row r="95" spans="3:8" ht="15">
      <c r="C95" s="83"/>
      <c r="D95" s="87"/>
      <c r="E95" s="87"/>
      <c r="F95" s="87"/>
      <c r="G95" s="71"/>
      <c r="H95" s="72"/>
    </row>
    <row r="96" spans="3:8" ht="15">
      <c r="C96" s="83" t="s">
        <v>172</v>
      </c>
      <c r="D96" s="87"/>
      <c r="E96" s="87"/>
      <c r="F96" s="87"/>
      <c r="G96" s="71"/>
      <c r="H96" s="72"/>
    </row>
    <row r="97" spans="3:8" ht="15">
      <c r="C97" s="83"/>
      <c r="D97" s="87"/>
      <c r="E97" s="87"/>
      <c r="F97" s="87"/>
      <c r="G97" s="71"/>
      <c r="H97" s="72"/>
    </row>
    <row r="98" spans="3:8" ht="15">
      <c r="C98" s="83" t="s">
        <v>312</v>
      </c>
      <c r="D98" s="87"/>
      <c r="E98" s="88"/>
      <c r="F98" s="89"/>
      <c r="G98" s="71"/>
      <c r="H98" s="72"/>
    </row>
    <row r="99" spans="3:8" ht="15">
      <c r="C99" s="90" t="s">
        <v>174</v>
      </c>
      <c r="D99" s="87"/>
      <c r="E99" s="87"/>
      <c r="F99" s="87"/>
      <c r="G99" s="71"/>
      <c r="H99" s="72"/>
    </row>
    <row r="100" spans="3:8" ht="15">
      <c r="C100" s="91"/>
      <c r="D100" s="87"/>
      <c r="E100" s="87"/>
      <c r="F100" s="87"/>
      <c r="G100" s="71"/>
      <c r="H100" s="72"/>
    </row>
    <row r="101" spans="3:8" ht="15">
      <c r="C101" s="83" t="s">
        <v>313</v>
      </c>
      <c r="D101" s="87"/>
      <c r="E101" s="87"/>
      <c r="F101" s="87"/>
      <c r="G101" s="71"/>
      <c r="H101" s="72"/>
    </row>
    <row r="102" spans="3:8" ht="15">
      <c r="C102" s="83"/>
      <c r="D102" s="87"/>
      <c r="E102" s="87"/>
      <c r="F102" s="87"/>
      <c r="G102" s="71"/>
      <c r="H102" s="72"/>
    </row>
    <row r="103" spans="3:8" ht="15">
      <c r="C103" s="83" t="s">
        <v>314</v>
      </c>
      <c r="D103" s="87"/>
      <c r="E103" s="87"/>
      <c r="F103" s="88"/>
      <c r="G103" s="71"/>
      <c r="H103" s="72"/>
    </row>
    <row r="104" spans="3:8" ht="15">
      <c r="C104" s="83"/>
      <c r="D104" s="87"/>
      <c r="E104" s="87"/>
      <c r="F104" s="87"/>
      <c r="G104" s="71"/>
      <c r="H104" s="72"/>
    </row>
    <row r="105" spans="3:8" ht="15">
      <c r="C105" s="83" t="s">
        <v>315</v>
      </c>
      <c r="D105" s="87"/>
      <c r="E105" s="87"/>
      <c r="F105" s="88"/>
      <c r="G105" s="71"/>
      <c r="H105" s="72"/>
    </row>
    <row r="106" spans="3:8" ht="15">
      <c r="C106" s="83"/>
      <c r="D106" s="87"/>
      <c r="E106" s="87"/>
      <c r="F106" s="87"/>
      <c r="G106" s="71"/>
      <c r="H106" s="72"/>
    </row>
    <row r="107" spans="3:8" ht="15">
      <c r="C107" s="83" t="s">
        <v>316</v>
      </c>
      <c r="D107" s="87"/>
      <c r="E107" s="87"/>
      <c r="F107" s="87"/>
      <c r="G107" s="71"/>
      <c r="H107" s="72"/>
    </row>
    <row r="108" spans="3:8" ht="15">
      <c r="C108" s="83"/>
      <c r="D108" s="87"/>
      <c r="E108" s="87"/>
      <c r="F108" s="87"/>
      <c r="G108" s="71"/>
      <c r="H108" s="72"/>
    </row>
    <row r="109" spans="3:8" ht="15">
      <c r="C109" s="83" t="s">
        <v>317</v>
      </c>
      <c r="D109" s="87"/>
      <c r="E109" s="87"/>
      <c r="F109" s="87"/>
      <c r="G109" s="71"/>
      <c r="H109" s="72"/>
    </row>
    <row r="110" spans="3:8" ht="15">
      <c r="C110" s="83"/>
      <c r="D110" s="87"/>
      <c r="E110" s="87"/>
      <c r="F110" s="87"/>
      <c r="G110" s="71"/>
      <c r="H110" s="72"/>
    </row>
    <row r="111" spans="3:8" ht="15">
      <c r="C111" s="83" t="s">
        <v>301</v>
      </c>
      <c r="D111" s="87"/>
      <c r="E111" s="87"/>
      <c r="F111" s="87"/>
      <c r="G111" s="71"/>
      <c r="H111" s="72"/>
    </row>
    <row r="112" spans="3:8" ht="15">
      <c r="C112" s="175"/>
      <c r="D112" s="176"/>
      <c r="E112" s="176"/>
      <c r="F112" s="177"/>
      <c r="G112" s="178"/>
      <c r="H112" s="179"/>
    </row>
  </sheetData>
  <sheetProtection selectLockedCells="1" selectUnlockedCells="1"/>
  <mergeCells count="2">
    <mergeCell ref="C82:C83"/>
    <mergeCell ref="D82:D83"/>
  </mergeCells>
  <hyperlinks>
    <hyperlink ref="H2" location="Index!A1" display="Back to Index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/>
  <cp:lastPrinted>2013-11-30T11:49:41Z</cp:lastPrinted>
  <dcterms:created xsi:type="dcterms:W3CDTF">2010-04-14T16:02:20Z</dcterms:created>
  <dcterms:modified xsi:type="dcterms:W3CDTF">2020-05-08T04:32:36Z</dcterms:modified>
  <cp:category/>
  <cp:version/>
  <cp:contentType/>
  <cp:contentStatus/>
  <cp:revision>3</cp:revision>
</cp:coreProperties>
</file>