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5" windowHeight="11595" activeTab="1"/>
  </bookViews>
  <sheets>
    <sheet name="Index" sheetId="1" r:id="rId1"/>
    <sheet name="PPLTVF" sheetId="2" r:id="rId2"/>
    <sheet name="PPLF" sheetId="3" r:id="rId3"/>
    <sheet name="PPTSF" sheetId="4" r:id="rId4"/>
  </sheets>
  <externalReferences>
    <externalReference r:id="rId7"/>
  </externalReferences>
  <definedNames>
    <definedName name="_xlfn.IFERROR" hidden="1">#NAME?</definedName>
    <definedName name="_xlfn.SUMIFS" hidden="1">#NAME?</definedName>
    <definedName name="XDO_?AUM?">'PPLTVF'!$G$13</definedName>
    <definedName name="XDO_?CLASS_3?">'PPLTVF'!$C$8:$C$31</definedName>
    <definedName name="XDO_?CLASS_3?1?">'PPLF'!$C$8:$C$17</definedName>
    <definedName name="XDO_?CLASS_3?2?">'PPTSF'!$C$8:$C$29</definedName>
    <definedName name="XDO_?CLASS_4?">'PPLTVF'!$C$9</definedName>
    <definedName name="XDO_?CS_1?">'PPLTVF'!$G$11</definedName>
    <definedName name="XDO_?CS_2?">'PPLTVF'!$H$11</definedName>
    <definedName name="XDO_?FINAL_ISIN?">'PPLTVF'!$D$10:$D$90</definedName>
    <definedName name="XDO_?FINAL_ISIN?1?">'PPLF'!$D$16:$D$17</definedName>
    <definedName name="XDO_?FINAL_ISIN?2?">'PPLF'!$D$16:$D$22</definedName>
    <definedName name="XDO_?FINAL_ISIN?3?">'PPLF'!$D$16:$D$40</definedName>
    <definedName name="XDO_?FINAL_ISIN?4?">'PPLF'!$D$16:$D$52</definedName>
    <definedName name="XDO_?FINAL_ISIN?5?">'PPLF'!$D$16:$D$56</definedName>
    <definedName name="XDO_?FINAL_ISIN?6?">'PPLF'!$D$16:$D$60</definedName>
    <definedName name="XDO_?FINAL_ISIN?7?">'PPTSF'!$D$10:$D$29</definedName>
    <definedName name="XDO_?FINAL_ISIN?8?">'PPTSF'!$D$10:$D$66</definedName>
    <definedName name="XDO_?FINAL_ISIN?9?">'PPTSF'!$D$10:$D$70</definedName>
    <definedName name="XDO_?FINAL_MV?">'PPLTVF'!$G$10:$G$90</definedName>
    <definedName name="XDO_?FINAL_MV?1?">'PPLF'!$G$16:$G$17</definedName>
    <definedName name="XDO_?FINAL_MV?2?">'PPLF'!$G$16:$G$22</definedName>
    <definedName name="XDO_?FINAL_MV?3?">'PPLF'!$G$16:$G$40</definedName>
    <definedName name="XDO_?FINAL_MV?4?">'PPLF'!$G$16:$G$52</definedName>
    <definedName name="XDO_?FINAL_MV?5?">'PPLF'!$G$16:$G$56</definedName>
    <definedName name="XDO_?FINAL_MV?6?">'PPLF'!$G$16:$G$60</definedName>
    <definedName name="XDO_?FINAL_MV?7?">'PPTSF'!$G$10:$G$29</definedName>
    <definedName name="XDO_?FINAL_MV?8?">'PPTSF'!$G$10:$G$66</definedName>
    <definedName name="XDO_?FINAL_MV?9?">'PPTSF'!$G$10:$G$70</definedName>
    <definedName name="XDO_?FINAL_NAME?">'PPLTVF'!$C$10:$C$90</definedName>
    <definedName name="XDO_?FINAL_NAME?1?">'PPLF'!$C$16:$C$17</definedName>
    <definedName name="XDO_?FINAL_NAME?2?">'PPLF'!$C$16:$C$22</definedName>
    <definedName name="XDO_?FINAL_NAME?3?">'PPLF'!$C$16:$C$40</definedName>
    <definedName name="XDO_?FINAL_NAME?4?">'PPLF'!$C$16:$C$52</definedName>
    <definedName name="XDO_?FINAL_NAME?5?">'PPLF'!$C$16:$C$56</definedName>
    <definedName name="XDO_?FINAL_NAME?6?">'PPLF'!$C$16:$C$60</definedName>
    <definedName name="XDO_?FINAL_NAME?7?">'PPTSF'!$C$10:$C$29</definedName>
    <definedName name="XDO_?FINAL_NAME?8?">'PPTSF'!$C$10:$C$66</definedName>
    <definedName name="XDO_?FINAL_NAME?9?">'PPTSF'!$C$10:$C$70</definedName>
    <definedName name="XDO_?FINAL_PER_NET?">'PPLTVF'!$H$10:$H$90</definedName>
    <definedName name="XDO_?FINAL_PER_NET?1?">'PPLF'!$H$16:$H$17</definedName>
    <definedName name="XDO_?FINAL_PER_NET?2?">'PPLF'!$H$16:$H$22</definedName>
    <definedName name="XDO_?FINAL_PER_NET?3?">'PPLF'!$H$16:$H$40</definedName>
    <definedName name="XDO_?FINAL_PER_NET?4?">'PPLF'!$H$16:$H$52</definedName>
    <definedName name="XDO_?FINAL_PER_NET?5?">'PPLF'!$H$16:$H$56</definedName>
    <definedName name="XDO_?FINAL_PER_NET?6?">'PPLF'!$H$16:$H$60</definedName>
    <definedName name="XDO_?FINAL_PER_NET?7?">'PPTSF'!$H$10:$H$29</definedName>
    <definedName name="XDO_?FINAL_PER_NET?8?">'PPTSF'!$H$10:$H$66</definedName>
    <definedName name="XDO_?FINAL_PER_NET?9?">'PPTSF'!$H$10:$H$70</definedName>
    <definedName name="XDO_?FINAL_QUANTITE?">'PPLTVF'!$F$10:$F$90</definedName>
    <definedName name="XDO_?FINAL_QUANTITE?1?">'PPLF'!$F$16:$F$17</definedName>
    <definedName name="XDO_?FINAL_QUANTITE?2?">'PPLF'!$F$16:$F$22</definedName>
    <definedName name="XDO_?FINAL_QUANTITE?3?">'PPLF'!$F$16:$F$40</definedName>
    <definedName name="XDO_?FINAL_QUANTITE?4?">'PPLF'!$F$16:$F$52</definedName>
    <definedName name="XDO_?FINAL_QUANTITE?5?">'PPLF'!$F$16:$F$56</definedName>
    <definedName name="XDO_?FINAL_QUANTITE?6?">'PPLF'!$F$16:$F$60</definedName>
    <definedName name="XDO_?FINAL_QUANTITE?7?">'PPTSF'!$F$10:$F$29</definedName>
    <definedName name="XDO_?FINAL_QUANTITE?8?">'PPTSF'!$F$10:$F$66</definedName>
    <definedName name="XDO_?FINAL_QUANTITE?9?">'PPTSF'!$F$10:$F$70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'PPLTVF'!$C$2:$C$31</definedName>
    <definedName name="XDO_?NAMCNAME?1?">'PPLF'!$C$2:$C$17</definedName>
    <definedName name="XDO_?NAMCNAME?2?">'PPTSF'!$C$2:$C$29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'PPLTVF'!$B$10:$B$90</definedName>
    <definedName name="XDO_?NOVAL?1?">'PPLF'!$B$16:$B$17</definedName>
    <definedName name="XDO_?NOVAL?2?">'PPLF'!$B$16:$B$22</definedName>
    <definedName name="XDO_?NOVAL?3?">'PPLF'!$B$16:$B$40</definedName>
    <definedName name="XDO_?NOVAL?4?">'PPLF'!$B$16:$B$52</definedName>
    <definedName name="XDO_?NOVAL?5?">'PPLF'!$B$16:$B$56</definedName>
    <definedName name="XDO_?NOVAL?6?">'PPLF'!$B$16:$B$60</definedName>
    <definedName name="XDO_?NOVAL?7?">'PPTSF'!$B$10:$B$29</definedName>
    <definedName name="XDO_?NOVAL?8?">'PPTSF'!$B$10:$B$66</definedName>
    <definedName name="XDO_?NOVAL?9?">'PPTSF'!$B$10:$B$70</definedName>
    <definedName name="XDO_?NPTF?">'PPLTVF'!$D$2:$D$31</definedName>
    <definedName name="XDO_?NPTF?1?">'PPLF'!$D$2:$D$17</definedName>
    <definedName name="XDO_?NPTF?2?">'PPTSF'!$D$2:$D$29</definedName>
    <definedName name="XDO_?RATING?">'PPLTVF'!$E$10:$E$90</definedName>
    <definedName name="XDO_?RATING?1?">'PPLF'!$E$16:$E$17</definedName>
    <definedName name="XDO_?RATING?2?">'PPLF'!$E$16:$E$22</definedName>
    <definedName name="XDO_?RATING?3?">'PPLF'!$E$16:$E$40</definedName>
    <definedName name="XDO_?RATING?4?">'PPLF'!$E$16:$E$52</definedName>
    <definedName name="XDO_?RATING?5?">'PPLF'!$E$16:$E$56</definedName>
    <definedName name="XDO_?RATING?6?">'PPLF'!$E$16:$E$60</definedName>
    <definedName name="XDO_?RATING?7?">'PPTSF'!$E$10:$E$29</definedName>
    <definedName name="XDO_?RATING?8?">'PPTSF'!$E$10:$E$66</definedName>
    <definedName name="XDO_?RATING?9?">'PPTSF'!$E$10:$E$70</definedName>
    <definedName name="XDO_?REMARKS?">'PPLTVF'!#REF!</definedName>
    <definedName name="XDO_?REMARKS?1?">'PPLF'!#REF!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'PPTSF'!#REF!</definedName>
    <definedName name="XDO_?REMARKS?8?">'PPTSF'!#REF!</definedName>
    <definedName name="XDO_?REMARKS?9?">'PPTSF'!#REF!</definedName>
    <definedName name="XDO_?TDATE?">'PPLTVF'!$D$4</definedName>
    <definedName name="XDO_?TITL?">'PPLTVF'!$A$8:$A$31</definedName>
    <definedName name="XDO_?TITL?1?">'PPLF'!$A$8:$A$17</definedName>
    <definedName name="XDO_?TITL?2?">'PPTSF'!$A$8:$A$29</definedName>
    <definedName name="XDO_GROUP_?G_2?">'PPLTVF'!$2:$68</definedName>
    <definedName name="XDO_GROUP_?G_2?1?">'PPLF'!$2:$40</definedName>
    <definedName name="XDO_GROUP_?G_2?2?">'PPTSF'!$2:$42</definedName>
    <definedName name="XDO_GROUP_?G_3?">'PPLTVF'!$8:$67</definedName>
    <definedName name="XDO_GROUP_?G_3?1?">'PPLF'!$8:$39</definedName>
    <definedName name="XDO_GROUP_?G_3?2?">'PPTSF'!$8:$41</definedName>
    <definedName name="XDO_GROUP_?G_4?">'PPLTVF'!$B$65:$IV$65</definedName>
    <definedName name="XDO_GROUP_?G_4?1?">'PPLF'!#REF!</definedName>
    <definedName name="XDO_GROUP_?G_4?2?">'PPLF'!$B$8:$IV$8</definedName>
    <definedName name="XDO_GROUP_?G_4?3?">'PPLF'!$B$13:$IV$22</definedName>
    <definedName name="XDO_GROUP_?G_4?4?">'PPLF'!$B$27:$IV$28</definedName>
    <definedName name="XDO_GROUP_?G_4?5?">'PPLF'!$B$32:$IV$32</definedName>
    <definedName name="XDO_GROUP_?G_4?6?">'PPLF'!$B$37:$IV$37</definedName>
    <definedName name="XDO_GROUP_?G_4?7?">'PPTSF'!$B$10:$IV$29</definedName>
    <definedName name="XDO_GROUP_?G_4?8?">'PPTSF'!$B$34:$IV$34</definedName>
    <definedName name="XDO_GROUP_?G_4?9?">'PPTSF'!$B$39:$IV$39</definedName>
  </definedNames>
  <calcPr fullCalcOnLoad="1"/>
</workbook>
</file>

<file path=xl/sharedStrings.xml><?xml version="1.0" encoding="utf-8"?>
<sst xmlns="http://schemas.openxmlformats.org/spreadsheetml/2006/main" count="682" uniqueCount="338">
  <si>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</si>
  <si>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</si>
  <si>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</si>
  <si>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</si>
  <si>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</si>
  <si>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</si>
  <si>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</si>
  <si>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</si>
  <si>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</si>
  <si>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</si>
  <si>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</si>
  <si>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</si>
  <si>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</si>
  <si>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</si>
  <si>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</si>
  <si>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</si>
  <si>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</si>
  <si>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</si>
  <si>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</si>
  <si>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</si>
  <si>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</si>
  <si>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</si>
  <si>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</si>
  <si>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Parag Parikh Long Term Equity Fund (An Open Ended Equity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</si>
  <si>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</si>
  <si>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</si>
  <si>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</si>
  <si>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</si>
  <si>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</si>
  <si>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</si>
  <si>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</si>
  <si>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100006</t>
  </si>
  <si>
    <t>HDFC Bank Ltd.</t>
  </si>
  <si>
    <t>INE040A01034</t>
  </si>
  <si>
    <t>Banks</t>
  </si>
  <si>
    <t>100325</t>
  </si>
  <si>
    <t>Bajaj Holdings &amp; Investment Ltd.</t>
  </si>
  <si>
    <t>INE118A01012</t>
  </si>
  <si>
    <t>Finance</t>
  </si>
  <si>
    <t>100012</t>
  </si>
  <si>
    <t>ICICI Bank Ltd.</t>
  </si>
  <si>
    <t>INE090A01021</t>
  </si>
  <si>
    <t>100024</t>
  </si>
  <si>
    <t>Axis Bank Ltd.</t>
  </si>
  <si>
    <t>INE238A01034</t>
  </si>
  <si>
    <t>100026</t>
  </si>
  <si>
    <t>Persistent Systems Ltd.</t>
  </si>
  <si>
    <t>INE262H01013</t>
  </si>
  <si>
    <t>Software</t>
  </si>
  <si>
    <t>100179</t>
  </si>
  <si>
    <t>Hero MotoCorp Ltd.</t>
  </si>
  <si>
    <t>INE158A01026</t>
  </si>
  <si>
    <t>Auto</t>
  </si>
  <si>
    <t>100029</t>
  </si>
  <si>
    <t>Mphasis Ltd.</t>
  </si>
  <si>
    <t>INE356A01018</t>
  </si>
  <si>
    <t>100001</t>
  </si>
  <si>
    <t>Housing Development Finance Corporation Ltd.</t>
  </si>
  <si>
    <t>INE001A01036</t>
  </si>
  <si>
    <t>100271</t>
  </si>
  <si>
    <t>Balkrishna Industries Ltd.</t>
  </si>
  <si>
    <t>INE787D01026</t>
  </si>
  <si>
    <t>Auto Ancillaries</t>
  </si>
  <si>
    <t>100389</t>
  </si>
  <si>
    <t>Zydus Wellness Ltd.</t>
  </si>
  <si>
    <t>INE768C01010</t>
  </si>
  <si>
    <t>Consumer Non Durables</t>
  </si>
  <si>
    <t>100136</t>
  </si>
  <si>
    <t>Mahindra Holidays &amp; Resorts India Ltd.</t>
  </si>
  <si>
    <t>INE998I01010</t>
  </si>
  <si>
    <t>Hotels, Resorts And Other Recreational Activities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</si>
  <si>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</si>
  <si>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</si>
  <si>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</si>
  <si>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</si>
  <si>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</si>
  <si>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</si>
  <si>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</si>
  <si>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</si>
  <si>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</si>
  <si>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</si>
  <si>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100661</t>
  </si>
  <si>
    <t>Central Depository Services (I) Ltd.</t>
  </si>
  <si>
    <t>INE736A01011</t>
  </si>
  <si>
    <t>100184</t>
  </si>
  <si>
    <t>Tata Steel Ltd.</t>
  </si>
  <si>
    <t>INE081A01012</t>
  </si>
  <si>
    <t>Ferrous Metals</t>
  </si>
  <si>
    <t>100219</t>
  </si>
  <si>
    <t>Indraprastha Gas Ltd.</t>
  </si>
  <si>
    <t>INE203G01027</t>
  </si>
  <si>
    <t>Gas</t>
  </si>
  <si>
    <t>100034</t>
  </si>
  <si>
    <t>IPCA Laboratories Ltd.</t>
  </si>
  <si>
    <t>INE571A01020</t>
  </si>
  <si>
    <t>100160</t>
  </si>
  <si>
    <t>ICRA Ltd.</t>
  </si>
  <si>
    <t>INE725G01011</t>
  </si>
  <si>
    <t>100008</t>
  </si>
  <si>
    <t>Sun Pharmaceutical Industries Ltd.</t>
  </si>
  <si>
    <t>INE044A01036</t>
  </si>
  <si>
    <t>100010</t>
  </si>
  <si>
    <t>State Bank of India</t>
  </si>
  <si>
    <t>INE062A01020</t>
  </si>
  <si>
    <t>Total</t>
  </si>
  <si>
    <t>3000001</t>
  </si>
  <si>
    <t>Alphabet Inc.</t>
  </si>
  <si>
    <t>US02079K1079</t>
  </si>
  <si>
    <t>3000004</t>
  </si>
  <si>
    <t>Amazon.Com Inc</t>
  </si>
  <si>
    <t>US0231351067</t>
  </si>
  <si>
    <t>3000002</t>
  </si>
  <si>
    <t>Facebook Inc</t>
  </si>
  <si>
    <t>US30303M1027</t>
  </si>
  <si>
    <t>3000003</t>
  </si>
  <si>
    <t>3M Co</t>
  </si>
  <si>
    <t>US88579Y1010</t>
  </si>
  <si>
    <t>d) ADR/GDR</t>
  </si>
  <si>
    <t>3500001</t>
  </si>
  <si>
    <t>US86959X1072</t>
  </si>
  <si>
    <t>3500002</t>
  </si>
  <si>
    <t>US6410694060</t>
  </si>
  <si>
    <t>1301056</t>
  </si>
  <si>
    <t>5.00% HDFC Bank Ltd. (Duration 91 Days)</t>
  </si>
  <si>
    <t>1301054</t>
  </si>
  <si>
    <t>5.25% HDFC Bank Ltd. (Duration 91 Days)</t>
  </si>
  <si>
    <t>1301052</t>
  </si>
  <si>
    <t>1301008</t>
  </si>
  <si>
    <t>5.45% HDFC Bank Ltd. (Duration 91 Days)</t>
  </si>
  <si>
    <t>1301007</t>
  </si>
  <si>
    <t>5.95% HDFC Bank Ltd. (Duration 91 Days)</t>
  </si>
  <si>
    <t>1301013</t>
  </si>
  <si>
    <t>5.65% HDFC Bank Ltd. (Duration 91 Days)</t>
  </si>
  <si>
    <t>212190100</t>
  </si>
  <si>
    <t>TREPS 02-Dec-2019</t>
  </si>
  <si>
    <t>Net Receivable / Payable</t>
  </si>
  <si>
    <t>GRAND TOTAL (AUM)</t>
  </si>
  <si>
    <t>PP002</t>
  </si>
  <si>
    <t>Parag Parikh Liquid Fund (An Open Ended Liquid Scheme)</t>
  </si>
  <si>
    <t>900061</t>
  </si>
  <si>
    <t>6.35% Government of India 02-Jan-2020</t>
  </si>
  <si>
    <t>IN0020020171</t>
  </si>
  <si>
    <t>Sovereign</t>
  </si>
  <si>
    <t>900058</t>
  </si>
  <si>
    <t>8.19% Government of India 16-Jan-2020</t>
  </si>
  <si>
    <t>IN0020110071</t>
  </si>
  <si>
    <t>1900731</t>
  </si>
  <si>
    <t>8.31% State Government of Gujarat 03-Feb-2020</t>
  </si>
  <si>
    <t>IN1520090078</t>
  </si>
  <si>
    <t>1901189</t>
  </si>
  <si>
    <t>6.83% State Government of Rajasthan 07-Feb-2020</t>
  </si>
  <si>
    <t>IN2920160248</t>
  </si>
  <si>
    <t>1800283</t>
  </si>
  <si>
    <t>IN002018Z364</t>
  </si>
  <si>
    <t>1800379</t>
  </si>
  <si>
    <t>IN002019X268</t>
  </si>
  <si>
    <t>1800381</t>
  </si>
  <si>
    <t>IN002019X284</t>
  </si>
  <si>
    <t>1800389</t>
  </si>
  <si>
    <t>IN002019X292</t>
  </si>
  <si>
    <t>1800391</t>
  </si>
  <si>
    <t>IN002019X300</t>
  </si>
  <si>
    <t>1800399</t>
  </si>
  <si>
    <t>IN002019Y183</t>
  </si>
  <si>
    <t>1800392</t>
  </si>
  <si>
    <t>IN002019X326</t>
  </si>
  <si>
    <t>1800401</t>
  </si>
  <si>
    <t>IN002019X334</t>
  </si>
  <si>
    <t>1800402</t>
  </si>
  <si>
    <t>IN002019X342</t>
  </si>
  <si>
    <t>1800404</t>
  </si>
  <si>
    <t>IN002019X359</t>
  </si>
  <si>
    <t>1300996</t>
  </si>
  <si>
    <t>1301011</t>
  </si>
  <si>
    <t>6.60% HDFC Bank Ltd. (Duration 369 Days)</t>
  </si>
  <si>
    <t>PP003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</si>
  <si>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</si>
  <si>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</si>
  <si>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</si>
  <si>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</si>
  <si>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100011</t>
  </si>
  <si>
    <t>Wipro Ltd.</t>
  </si>
  <si>
    <t>INE075A01022</t>
  </si>
  <si>
    <t>100032</t>
  </si>
  <si>
    <t>Tata Consultancy Services Ltd.</t>
  </si>
  <si>
    <t>INE467B01029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</si>
  <si>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</si>
  <si>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</si>
  <si>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</si>
  <si>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</si>
  <si>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</si>
  <si>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</si>
  <si>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</si>
  <si>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</si>
  <si>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</si>
  <si>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</si>
  <si>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27-DEC-19</t>
  </si>
  <si>
    <t>Short</t>
  </si>
  <si>
    <t>Currency Future</t>
  </si>
  <si>
    <t>Housing Development Finance Corporation Ltd. 26-DEC-19</t>
  </si>
  <si>
    <t>Stock Futures</t>
  </si>
  <si>
    <t>Tata Steel Ltd. 26-DEC-19</t>
  </si>
  <si>
    <t>State Bank of India 26-DEC-19</t>
  </si>
  <si>
    <t>Name of the Instrument</t>
  </si>
  <si>
    <t>Long / Short</t>
  </si>
  <si>
    <t>Industry ^</t>
  </si>
  <si>
    <t>Market value 
(Rs. in Lakhs)</t>
  </si>
  <si>
    <t>Derivatives Total</t>
  </si>
  <si>
    <t>DERIVATIVES</t>
  </si>
  <si>
    <t>364 DAY T-BILL 05-Dec-2019</t>
  </si>
  <si>
    <t>91 DAY T-BILL 19-Dec-2019</t>
  </si>
  <si>
    <t>91 DAY T-BILL 02-Jan-2020</t>
  </si>
  <si>
    <t>91 DAY T-BILL 09-Jan-2020</t>
  </si>
  <si>
    <t>91 DAY T-BILL 16-Jan-2020</t>
  </si>
  <si>
    <t>182 DAY T-BILL 23-Jan-2020</t>
  </si>
  <si>
    <t>91 DAY T-BILL 30-Jan-2020</t>
  </si>
  <si>
    <t>91 DAY T-BILL 06-Feb-2020</t>
  </si>
  <si>
    <t>91 DAY T-BILL 13-Feb-2020</t>
  </si>
  <si>
    <t>91 DAY T-BILL 20-Feb-2020</t>
  </si>
  <si>
    <t>Arbitrage</t>
  </si>
  <si>
    <t>Internet and Technology #</t>
  </si>
  <si>
    <t>Consumer Services #</t>
  </si>
  <si>
    <t>Industrial Conglomerates #</t>
  </si>
  <si>
    <t>Auto #</t>
  </si>
  <si>
    <t>Packaged Foods #</t>
  </si>
  <si>
    <t>Symbols :-</t>
  </si>
  <si>
    <t>*Traded on US OTC Markets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</si>
  <si>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</si>
  <si>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</si>
  <si>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</si>
  <si>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 xml:space="preserve">1.   Total Securities in default beyond its maturity date 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</si>
  <si>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</si>
  <si>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</si>
  <si>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</si>
  <si>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</si>
  <si>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</si>
  <si>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</si>
  <si>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</si>
  <si>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</si>
  <si>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</si>
  <si>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</si>
  <si>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</si>
  <si>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</si>
  <si>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</si>
  <si>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</si>
  <si>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</si>
  <si>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</si>
  <si>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</si>
  <si>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</si>
  <si>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</si>
  <si>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</si>
  <si>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</si>
  <si>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</si>
  <si>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Currency Derivatives-27-DEC-2019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</si>
  <si>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</si>
  <si>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</si>
  <si>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</si>
  <si>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</si>
  <si>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</si>
  <si>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</si>
  <si>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</si>
  <si>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</si>
  <si>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</si>
  <si>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</si>
  <si>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</si>
  <si>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</si>
  <si>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</si>
  <si>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</si>
  <si>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</si>
  <si>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</si>
  <si>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</si>
  <si>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</si>
  <si>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</si>
  <si>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</si>
  <si>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</si>
  <si>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</si>
  <si>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</si>
  <si>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</si>
  <si>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</si>
  <si>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</si>
  <si>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</si>
  <si>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</si>
  <si>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</si>
  <si>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</si>
  <si>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</si>
  <si>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</si>
  <si>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</si>
  <si>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</si>
  <si>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</si>
  <si>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</si>
  <si>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</si>
  <si>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</si>
  <si>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</si>
  <si>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</si>
  <si>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</si>
  <si>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</si>
  <si>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</si>
  <si>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</si>
  <si>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</si>
  <si>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>Cash,Cash Equivalents and Net Current Assets including TREPS</t>
  </si>
  <si>
    <t>Nestle SA *</t>
  </si>
  <si>
    <t>Suzuki Motor Corporation *</t>
  </si>
  <si>
    <t>b) Short Term Deposits</t>
  </si>
  <si>
    <t>c) Term Deposits Placed as Margins</t>
  </si>
  <si>
    <t>d) TREPS / Reverse Repo Investments</t>
  </si>
  <si>
    <t>A. Hedging Positions through Futures as on November 30, 2019 :</t>
  </si>
  <si>
    <t>Total %age of existing assets hedged through futures: 26.47%</t>
  </si>
  <si>
    <t>Note: In addition to this, 29.28% of our Portfolio is in Foreign Securities (USD) and 0.002% is in Foreign Currency (USD). 71.36% of total Foreign Portfolio (USD) is hedged through Currency Derivatives to avoid currency risk.</t>
  </si>
  <si>
    <t xml:space="preserve">For the period 01-November-2019 to 30-November-2019, the following details specified for hedging transactions through futures which have been squared off/expired : </t>
  </si>
  <si>
    <t>B. Other than Hedging Positions through Futures as on November 30, 2019 : Nil</t>
  </si>
  <si>
    <t>C. Hedging Position through Put Option as on November 30, 2019 : Nil</t>
  </si>
  <si>
    <t>D. Other than Hedging Positions through Options as on November 30, 2019 : Nil</t>
  </si>
  <si>
    <t>E. Hedging Positions through swaps as on November 30, 2019 : Nil</t>
  </si>
  <si>
    <t>11.  Portfolio Turnover Ratio (Excluding Equity Arbitrage): 5.68%</t>
  </si>
  <si>
    <t>10.  Portfolio Turnover Ratio (Including Equity Arbitrage): 149.06%</t>
  </si>
  <si>
    <t>10.  Portfolio Turnover Ratio : 2.46%</t>
  </si>
  <si>
    <t>4.   Total Bonus declared during the period ended November 30, 2019 - Nil</t>
  </si>
  <si>
    <t>5.    Total outstanding exposure in derivative instruments as on November 30, 2019: Nil</t>
  </si>
  <si>
    <t>6.    Total investment in Foreign Securities / ADRs / GDRs as on November 30, 2019: Nil</t>
  </si>
  <si>
    <t>7.    Details of transactions of "Credit Default Swap" for the month ended November 30, 2019 : Nil.</t>
  </si>
  <si>
    <t>9.  Repo transactions in corporate debt securities during the period ending November 30, 2019 is Nil.</t>
  </si>
  <si>
    <t>12.  Repo transactions in corporate debt securities during the period ending November 30, 2019 is Nil.</t>
  </si>
  <si>
    <t>5.   Total Bonus declared during the period ended November 30, 2019 - Nil</t>
  </si>
  <si>
    <t>4.   Total Dividend (Net) declared during the period ended November 30, 2019 - Nil</t>
  </si>
  <si>
    <t>6.    Total outstanding exposure in derivative instruments as on November 30, 2019: Nil</t>
  </si>
  <si>
    <t>7.    Total investment in Foreign Securities / ADRs / GDRs as on November 30, 2019: Nil</t>
  </si>
  <si>
    <t>11.  Repo transactions in corporate debt securities during the period ending November 30, 2019 is Nil.</t>
  </si>
  <si>
    <t>8.   Average Portfolio Maturity is 39.90 days.</t>
  </si>
  <si>
    <t>November 01, 2019 (Rs.)</t>
  </si>
  <si>
    <t>6.    Total outstanding exposure in derivative instruments as on November 30, 2019: Rs.(656,52,91,734)</t>
  </si>
  <si>
    <t>7.    Total investment in Foreign Securities / ADRs / GDRs as on November 30, 2019: Rs.726,37,03,640.14</t>
  </si>
  <si>
    <t>9.    Total Brokerage paid for Buying/ Selling of Investment for November 2019 is Rs. 23,190.06</t>
  </si>
  <si>
    <t>9.    Total Brokerage paid for Buying/ Selling of Investment for November 2019 is Rs. 15,17,471.10</t>
  </si>
  <si>
    <t>November 29, 2019 (Rs.)</t>
  </si>
  <si>
    <t>8.    Total Commission paid in the month of November 2019: Rs. 42,55,697.32</t>
  </si>
  <si>
    <t>8.    Total Commission paid in the month of November 30, 2019: Rs 54,504.18</t>
  </si>
  <si>
    <t>3.   Total Dividend (Net) declared during the period ended November 30, 2019</t>
  </si>
  <si>
    <t>Nov 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</si>
</sst>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  <numFmt numFmtId="187" formatCode="0.0%"/>
    <numFmt numFmtId="188" formatCode="#,##0.000"/>
    <numFmt numFmtId="189" formatCode="#,##0.00000"/>
    <numFmt numFmtId="190" formatCode="#,##0.000000"/>
    <numFmt numFmtId="191" formatCode="#,##0.0000000"/>
    <numFmt numFmtId="192" formatCode="#,##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76" fontId="3" fillId="33" borderId="11" xfId="44" applyNumberFormat="1" applyFont="1" applyFill="1" applyBorder="1" applyAlignment="1">
      <alignment/>
    </xf>
    <xf numFmtId="0" fontId="58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0" fillId="33" borderId="14" xfId="58" applyFont="1" applyFill="1" applyBorder="1">
      <alignment/>
      <protection/>
    </xf>
    <xf numFmtId="172" fontId="60" fillId="0" borderId="0" xfId="0" applyNumberFormat="1" applyFont="1" applyAlignment="1">
      <alignment/>
    </xf>
    <xf numFmtId="43" fontId="60" fillId="0" borderId="0" xfId="42" applyFont="1" applyAlignment="1">
      <alignment/>
    </xf>
    <xf numFmtId="43" fontId="58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76" fontId="60" fillId="0" borderId="0" xfId="42" applyNumberFormat="1" applyFont="1" applyAlignment="1">
      <alignment/>
    </xf>
    <xf numFmtId="176" fontId="58" fillId="0" borderId="0" xfId="42" applyNumberFormat="1" applyFont="1" applyAlignment="1">
      <alignment/>
    </xf>
    <xf numFmtId="176" fontId="3" fillId="0" borderId="13" xfId="42" applyNumberFormat="1" applyFont="1" applyFill="1" applyBorder="1" applyAlignment="1">
      <alignment vertical="center"/>
    </xf>
    <xf numFmtId="176" fontId="58" fillId="0" borderId="10" xfId="42" applyNumberFormat="1" applyFont="1" applyBorder="1" applyAlignment="1">
      <alignment/>
    </xf>
    <xf numFmtId="176" fontId="58" fillId="0" borderId="12" xfId="42" applyNumberFormat="1" applyFont="1" applyBorder="1" applyAlignment="1">
      <alignment/>
    </xf>
    <xf numFmtId="176" fontId="58" fillId="0" borderId="11" xfId="42" applyNumberFormat="1" applyFont="1" applyBorder="1" applyAlignment="1">
      <alignment/>
    </xf>
    <xf numFmtId="0" fontId="61" fillId="0" borderId="0" xfId="0" applyFont="1" applyAlignment="1">
      <alignment/>
    </xf>
    <xf numFmtId="178" fontId="62" fillId="0" borderId="0" xfId="0" applyNumberFormat="1" applyFont="1" applyAlignment="1">
      <alignment horizontal="left"/>
    </xf>
    <xf numFmtId="43" fontId="58" fillId="0" borderId="10" xfId="42" applyFont="1" applyBorder="1" applyAlignment="1">
      <alignment horizontal="right"/>
    </xf>
    <xf numFmtId="43" fontId="58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7" fillId="0" borderId="16" xfId="42" applyFont="1" applyBorder="1" applyAlignment="1">
      <alignment horizontal="right"/>
    </xf>
    <xf numFmtId="0" fontId="55" fillId="0" borderId="0" xfId="0" applyFont="1" applyAlignment="1">
      <alignment/>
    </xf>
    <xf numFmtId="0" fontId="57" fillId="0" borderId="17" xfId="0" applyFont="1" applyFill="1" applyBorder="1" applyAlignment="1">
      <alignment/>
    </xf>
    <xf numFmtId="0" fontId="60" fillId="33" borderId="0" xfId="58" applyFont="1" applyFill="1" applyBorder="1">
      <alignment/>
      <protection/>
    </xf>
    <xf numFmtId="172" fontId="49" fillId="0" borderId="0" xfId="54" applyNumberFormat="1" applyAlignment="1" applyProtection="1" quotePrefix="1">
      <alignment/>
      <protection/>
    </xf>
    <xf numFmtId="0" fontId="55" fillId="0" borderId="15" xfId="0" applyFont="1" applyBorder="1" applyAlignment="1">
      <alignment/>
    </xf>
    <xf numFmtId="0" fontId="0" fillId="0" borderId="15" xfId="0" applyBorder="1" applyAlignment="1">
      <alignment/>
    </xf>
    <xf numFmtId="0" fontId="49" fillId="0" borderId="15" xfId="54" applyBorder="1" applyAlignment="1" applyProtection="1">
      <alignment/>
      <protection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43" fontId="57" fillId="0" borderId="15" xfId="42" applyFont="1" applyBorder="1" applyAlignment="1">
      <alignment vertical="center"/>
    </xf>
    <xf numFmtId="43" fontId="57" fillId="0" borderId="15" xfId="42" applyFont="1" applyBorder="1" applyAlignment="1">
      <alignment vertical="center" wrapText="1"/>
    </xf>
    <xf numFmtId="0" fontId="58" fillId="0" borderId="15" xfId="0" applyFont="1" applyBorder="1" applyAlignment="1">
      <alignment/>
    </xf>
    <xf numFmtId="43" fontId="58" fillId="0" borderId="15" xfId="42" applyFont="1" applyBorder="1" applyAlignment="1">
      <alignment/>
    </xf>
    <xf numFmtId="0" fontId="57" fillId="0" borderId="15" xfId="0" applyFont="1" applyBorder="1" applyAlignment="1">
      <alignment/>
    </xf>
    <xf numFmtId="43" fontId="57" fillId="0" borderId="15" xfId="42" applyFont="1" applyBorder="1" applyAlignment="1">
      <alignment/>
    </xf>
    <xf numFmtId="0" fontId="63" fillId="0" borderId="0" xfId="0" applyFont="1" applyAlignment="1">
      <alignment/>
    </xf>
    <xf numFmtId="43" fontId="63" fillId="0" borderId="0" xfId="42" applyFont="1" applyAlignment="1">
      <alignment/>
    </xf>
    <xf numFmtId="0" fontId="3" fillId="0" borderId="18" xfId="63" applyFont="1" applyFill="1" applyBorder="1" applyAlignment="1">
      <alignment vertical="center"/>
      <protection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22" xfId="63" applyFont="1" applyFill="1" applyBorder="1" applyAlignment="1">
      <alignment vertical="center"/>
      <protection/>
    </xf>
    <xf numFmtId="0" fontId="58" fillId="0" borderId="23" xfId="0" applyFont="1" applyBorder="1" applyAlignment="1">
      <alignment/>
    </xf>
    <xf numFmtId="0" fontId="57" fillId="0" borderId="23" xfId="0" applyFont="1" applyFill="1" applyBorder="1" applyAlignment="1">
      <alignment/>
    </xf>
    <xf numFmtId="0" fontId="3" fillId="33" borderId="23" xfId="58" applyFont="1" applyFill="1" applyBorder="1">
      <alignment/>
      <protection/>
    </xf>
    <xf numFmtId="0" fontId="57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0" fontId="58" fillId="0" borderId="26" xfId="0" applyFont="1" applyFill="1" applyBorder="1" applyAlignment="1">
      <alignment/>
    </xf>
    <xf numFmtId="176" fontId="58" fillId="0" borderId="26" xfId="42" applyNumberFormat="1" applyFont="1" applyFill="1" applyBorder="1" applyAlignment="1">
      <alignment/>
    </xf>
    <xf numFmtId="43" fontId="58" fillId="0" borderId="26" xfId="42" applyFont="1" applyFill="1" applyBorder="1" applyAlignment="1">
      <alignment/>
    </xf>
    <xf numFmtId="43" fontId="58" fillId="0" borderId="27" xfId="42" applyFont="1" applyFill="1" applyBorder="1" applyAlignment="1">
      <alignment/>
    </xf>
    <xf numFmtId="0" fontId="58" fillId="0" borderId="0" xfId="0" applyFont="1" applyFill="1" applyBorder="1" applyAlignment="1">
      <alignment/>
    </xf>
    <xf numFmtId="176" fontId="58" fillId="0" borderId="0" xfId="42" applyNumberFormat="1" applyFont="1" applyFill="1" applyBorder="1" applyAlignment="1">
      <alignment/>
    </xf>
    <xf numFmtId="43" fontId="58" fillId="0" borderId="0" xfId="42" applyFont="1" applyFill="1" applyBorder="1" applyAlignment="1">
      <alignment/>
    </xf>
    <xf numFmtId="43" fontId="58" fillId="0" borderId="14" xfId="42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8" fillId="0" borderId="15" xfId="0" applyFont="1" applyFill="1" applyBorder="1" applyAlignment="1">
      <alignment vertical="center" wrapText="1"/>
    </xf>
    <xf numFmtId="0" fontId="58" fillId="0" borderId="28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top"/>
    </xf>
    <xf numFmtId="0" fontId="58" fillId="0" borderId="28" xfId="0" applyFont="1" applyFill="1" applyBorder="1" applyAlignment="1">
      <alignment horizontal="left" indent="5"/>
    </xf>
    <xf numFmtId="0" fontId="58" fillId="0" borderId="15" xfId="0" applyFont="1" applyFill="1" applyBorder="1" applyAlignment="1">
      <alignment/>
    </xf>
    <xf numFmtId="179" fontId="58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17" xfId="58" applyFont="1" applyFill="1" applyBorder="1" applyAlignment="1">
      <alignment vertical="top"/>
      <protection/>
    </xf>
    <xf numFmtId="0" fontId="5" fillId="0" borderId="17" xfId="0" applyFont="1" applyFill="1" applyBorder="1" applyAlignment="1">
      <alignment horizontal="left" vertical="top" indent="3"/>
    </xf>
    <xf numFmtId="0" fontId="5" fillId="0" borderId="0" xfId="58" applyFont="1" applyFill="1" applyBorder="1" applyAlignment="1">
      <alignment vertical="top"/>
      <protection/>
    </xf>
    <xf numFmtId="180" fontId="6" fillId="0" borderId="0" xfId="58" applyNumberFormat="1" applyFont="1" applyFill="1" applyBorder="1">
      <alignment/>
      <protection/>
    </xf>
    <xf numFmtId="0" fontId="6" fillId="0" borderId="17" xfId="58" applyFont="1" applyFill="1" applyBorder="1" applyAlignment="1">
      <alignment vertical="top"/>
      <protection/>
    </xf>
    <xf numFmtId="43" fontId="62" fillId="0" borderId="14" xfId="42" applyFont="1" applyFill="1" applyBorder="1" applyAlignment="1">
      <alignment/>
    </xf>
    <xf numFmtId="0" fontId="6" fillId="0" borderId="2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28" xfId="0" applyFont="1" applyFill="1" applyBorder="1" applyAlignment="1">
      <alignment/>
    </xf>
    <xf numFmtId="181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3" fontId="5" fillId="0" borderId="15" xfId="42" applyFont="1" applyFill="1" applyBorder="1" applyAlignment="1">
      <alignment/>
    </xf>
    <xf numFmtId="43" fontId="5" fillId="0" borderId="29" xfId="42" applyFont="1" applyFill="1" applyBorder="1" applyAlignment="1">
      <alignment/>
    </xf>
    <xf numFmtId="0" fontId="5" fillId="0" borderId="28" xfId="0" applyFont="1" applyFill="1" applyBorder="1" applyAlignment="1">
      <alignment/>
    </xf>
    <xf numFmtId="43" fontId="5" fillId="0" borderId="29" xfId="42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6" fontId="64" fillId="0" borderId="0" xfId="44" applyNumberFormat="1" applyFont="1" applyFill="1" applyBorder="1" applyAlignment="1">
      <alignment/>
    </xf>
    <xf numFmtId="176" fontId="5" fillId="0" borderId="14" xfId="44" applyNumberFormat="1" applyFont="1" applyFill="1" applyBorder="1" applyAlignment="1">
      <alignment/>
    </xf>
    <xf numFmtId="176" fontId="5" fillId="0" borderId="0" xfId="44" applyNumberFormat="1" applyFont="1" applyFill="1" applyBorder="1" applyAlignment="1">
      <alignment/>
    </xf>
    <xf numFmtId="0" fontId="5" fillId="0" borderId="17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82" fontId="5" fillId="0" borderId="0" xfId="44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7" fillId="0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176" fontId="3" fillId="33" borderId="26" xfId="44" applyNumberFormat="1" applyFont="1" applyFill="1" applyBorder="1" applyAlignment="1">
      <alignment/>
    </xf>
    <xf numFmtId="176" fontId="58" fillId="0" borderId="26" xfId="42" applyNumberFormat="1" applyFont="1" applyBorder="1" applyAlignment="1">
      <alignment/>
    </xf>
    <xf numFmtId="43" fontId="57" fillId="0" borderId="26" xfId="42" applyFont="1" applyBorder="1" applyAlignment="1">
      <alignment horizontal="right"/>
    </xf>
    <xf numFmtId="43" fontId="57" fillId="0" borderId="27" xfId="42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28" xfId="0" applyFont="1" applyFill="1" applyBorder="1" applyAlignment="1">
      <alignment horizontal="left" indent="5"/>
    </xf>
    <xf numFmtId="0" fontId="62" fillId="0" borderId="15" xfId="0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4" fontId="62" fillId="0" borderId="14" xfId="42" applyNumberFormat="1" applyFont="1" applyFill="1" applyBorder="1" applyAlignment="1">
      <alignment/>
    </xf>
    <xf numFmtId="184" fontId="62" fillId="0" borderId="14" xfId="42" applyNumberFormat="1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43" fontId="65" fillId="0" borderId="14" xfId="42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10" fontId="62" fillId="0" borderId="37" xfId="61" applyNumberFormat="1" applyFont="1" applyFill="1" applyBorder="1" applyAlignment="1">
      <alignment/>
    </xf>
    <xf numFmtId="0" fontId="5" fillId="0" borderId="38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/>
    </xf>
    <xf numFmtId="10" fontId="62" fillId="0" borderId="40" xfId="61" applyNumberFormat="1" applyFont="1" applyFill="1" applyBorder="1" applyAlignment="1">
      <alignment/>
    </xf>
    <xf numFmtId="0" fontId="8" fillId="34" borderId="41" xfId="58" applyFont="1" applyFill="1" applyBorder="1">
      <alignment/>
      <protection/>
    </xf>
    <xf numFmtId="0" fontId="8" fillId="34" borderId="42" xfId="58" applyFont="1" applyFill="1" applyBorder="1">
      <alignment/>
      <protection/>
    </xf>
    <xf numFmtId="10" fontId="8" fillId="0" borderId="43" xfId="61" applyNumberFormat="1" applyFont="1" applyBorder="1" applyAlignment="1">
      <alignment/>
    </xf>
    <xf numFmtId="0" fontId="8" fillId="34" borderId="44" xfId="58" applyFont="1" applyFill="1" applyBorder="1">
      <alignment/>
      <protection/>
    </xf>
    <xf numFmtId="0" fontId="8" fillId="34" borderId="45" xfId="58" applyFont="1" applyFill="1" applyBorder="1">
      <alignment/>
      <protection/>
    </xf>
    <xf numFmtId="10" fontId="8" fillId="0" borderId="46" xfId="61" applyNumberFormat="1" applyFont="1" applyBorder="1" applyAlignment="1">
      <alignment/>
    </xf>
    <xf numFmtId="0" fontId="9" fillId="0" borderId="32" xfId="58" applyFont="1" applyFill="1" applyBorder="1">
      <alignment/>
      <protection/>
    </xf>
    <xf numFmtId="0" fontId="9" fillId="0" borderId="33" xfId="58" applyFont="1" applyFill="1" applyBorder="1">
      <alignment/>
      <protection/>
    </xf>
    <xf numFmtId="4" fontId="9" fillId="0" borderId="33" xfId="58" applyNumberFormat="1" applyFont="1" applyFill="1" applyBorder="1">
      <alignment/>
      <protection/>
    </xf>
    <xf numFmtId="0" fontId="10" fillId="0" borderId="33" xfId="58" applyFont="1" applyFill="1" applyBorder="1" applyAlignment="1">
      <alignment/>
      <protection/>
    </xf>
    <xf numFmtId="4" fontId="9" fillId="0" borderId="34" xfId="58" applyNumberFormat="1" applyFont="1" applyFill="1" applyBorder="1">
      <alignment/>
      <protection/>
    </xf>
    <xf numFmtId="0" fontId="2" fillId="0" borderId="32" xfId="58" applyFont="1" applyFill="1" applyBorder="1">
      <alignment/>
      <protection/>
    </xf>
    <xf numFmtId="0" fontId="2" fillId="0" borderId="33" xfId="58" applyFont="1" applyFill="1" applyBorder="1">
      <alignment/>
      <protection/>
    </xf>
    <xf numFmtId="4" fontId="2" fillId="0" borderId="33" xfId="58" applyNumberFormat="1" applyFont="1" applyFill="1" applyBorder="1">
      <alignment/>
      <protection/>
    </xf>
    <xf numFmtId="0" fontId="11" fillId="0" borderId="33" xfId="58" applyFont="1" applyFill="1" applyBorder="1" applyAlignment="1">
      <alignment/>
      <protection/>
    </xf>
    <xf numFmtId="4" fontId="2" fillId="0" borderId="34" xfId="58" applyNumberFormat="1" applyFont="1" applyFill="1" applyBorder="1">
      <alignment/>
      <protection/>
    </xf>
    <xf numFmtId="176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6" fontId="5" fillId="0" borderId="0" xfId="42" applyNumberFormat="1" applyFont="1" applyFill="1" applyBorder="1" applyAlignment="1">
      <alignment horizontal="right"/>
    </xf>
    <xf numFmtId="43" fontId="62" fillId="0" borderId="37" xfId="61" applyNumberFormat="1" applyFont="1" applyFill="1" applyBorder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172" fontId="5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2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15" fontId="5" fillId="0" borderId="28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15" fontId="5" fillId="0" borderId="17" xfId="0" applyNumberFormat="1" applyFont="1" applyFill="1" applyBorder="1" applyAlignment="1">
      <alignment horizontal="center" vertical="top"/>
    </xf>
    <xf numFmtId="15" fontId="5" fillId="0" borderId="28" xfId="0" applyNumberFormat="1" applyFont="1" applyFill="1" applyBorder="1" applyAlignment="1">
      <alignment horizontal="center" vertical="top"/>
    </xf>
    <xf numFmtId="185" fontId="5" fillId="0" borderId="28" xfId="0" applyNumberFormat="1" applyFont="1" applyFill="1" applyBorder="1" applyAlignment="1">
      <alignment horizontal="center" vertical="top"/>
    </xf>
    <xf numFmtId="186" fontId="5" fillId="0" borderId="15" xfId="0" applyNumberFormat="1" applyFont="1" applyFill="1" applyBorder="1" applyAlignment="1">
      <alignment vertical="top"/>
    </xf>
    <xf numFmtId="0" fontId="66" fillId="0" borderId="0" xfId="0" applyFont="1" applyAlignment="1">
      <alignment horizontal="center"/>
    </xf>
    <xf numFmtId="0" fontId="58" fillId="0" borderId="17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left" wrapText="1"/>
    </xf>
    <xf numFmtId="0" fontId="58" fillId="0" borderId="28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10" fontId="58" fillId="0" borderId="0" xfId="61" applyNumberFormat="1" applyFont="1" applyAlignment="1">
      <alignment/>
    </xf>
    <xf numFmtId="0" fontId="3" fillId="0" borderId="17" xfId="0" applyFont="1" applyFill="1" applyBorder="1" applyAlignment="1">
      <alignment/>
    </xf>
    <xf numFmtId="192" fontId="58" fillId="0" borderId="0" xfId="0" applyNumberFormat="1" applyFont="1" applyFill="1" applyAlignment="1">
      <alignment/>
    </xf>
    <xf numFmtId="192" fontId="58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y%20classification_201911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E Listed compan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7" customFormat="1" ht="18.75">
      <c r="A1" s="175" t="s">
        <v>12</v>
      </c>
      <c r="B1" s="175"/>
      <c r="C1" s="175"/>
    </row>
    <row r="2" s="27" customFormat="1" ht="15"/>
    <row r="3" spans="1:3" s="27" customFormat="1" ht="15">
      <c r="A3" s="31" t="s">
        <v>193</v>
      </c>
      <c r="B3" s="31" t="s">
        <v>194</v>
      </c>
      <c r="C3" s="31" t="s">
        <v>195</v>
      </c>
    </row>
    <row r="4" spans="1:3" ht="15">
      <c r="A4" s="32" t="s">
        <v>21</v>
      </c>
      <c r="B4" s="33" t="s">
        <v>186</v>
      </c>
      <c r="C4" s="32" t="s">
        <v>187</v>
      </c>
    </row>
    <row r="5" spans="1:3" ht="15">
      <c r="A5" s="32" t="s">
        <v>137</v>
      </c>
      <c r="B5" s="33" t="s">
        <v>188</v>
      </c>
      <c r="C5" s="32" t="s">
        <v>189</v>
      </c>
    </row>
    <row r="6" spans="1:3" ht="15">
      <c r="A6" s="32" t="s">
        <v>175</v>
      </c>
      <c r="B6" s="33" t="s">
        <v>190</v>
      </c>
      <c r="C6" s="32" t="s">
        <v>191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173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1" sqref="D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62.57421875" style="2" customWidth="1"/>
    <col min="4" max="4" width="23.851562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60.28125" style="3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21</v>
      </c>
      <c r="H2" s="30" t="s">
        <v>192</v>
      </c>
    </row>
    <row r="3" spans="3:4" ht="16.5">
      <c r="C3" s="1" t="s">
        <v>22</v>
      </c>
      <c r="D3" s="21" t="s">
        <v>23</v>
      </c>
    </row>
    <row r="4" spans="3:4" ht="15.75">
      <c r="C4" s="1" t="s">
        <v>24</v>
      </c>
      <c r="D4" s="22">
        <v>43799</v>
      </c>
    </row>
    <row r="5" ht="15.75" thickBot="1">
      <c r="C5" s="1"/>
    </row>
    <row r="6" spans="3:8" ht="27">
      <c r="C6" s="48" t="s">
        <v>25</v>
      </c>
      <c r="D6" s="44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5">
      <c r="C7" s="49"/>
      <c r="D7" s="45"/>
      <c r="E7" s="4"/>
      <c r="F7" s="18"/>
      <c r="G7" s="23"/>
      <c r="H7" s="23"/>
    </row>
    <row r="8" spans="1:8" ht="15">
      <c r="A8" s="10"/>
      <c r="B8" s="29"/>
      <c r="C8" s="50" t="s">
        <v>0</v>
      </c>
      <c r="D8" s="46"/>
      <c r="E8" s="6"/>
      <c r="F8" s="19"/>
      <c r="G8" s="24"/>
      <c r="H8" s="24"/>
    </row>
    <row r="9" spans="3:8" ht="15">
      <c r="C9" s="51" t="s">
        <v>1</v>
      </c>
      <c r="D9" s="46"/>
      <c r="E9" s="6"/>
      <c r="F9" s="19"/>
      <c r="G9" s="24"/>
      <c r="H9" s="24"/>
    </row>
    <row r="10" spans="2:8" ht="15">
      <c r="B10" s="8" t="s">
        <v>31</v>
      </c>
      <c r="C10" s="49" t="s">
        <v>32</v>
      </c>
      <c r="D10" s="46" t="s">
        <v>33</v>
      </c>
      <c r="E10" s="6" t="s">
        <v>34</v>
      </c>
      <c r="F10" s="19">
        <v>1828546</v>
      </c>
      <c r="G10" s="24">
        <v>23313.05</v>
      </c>
      <c r="H10" s="24">
        <v>9.4</v>
      </c>
    </row>
    <row r="11" spans="2:8" ht="15">
      <c r="B11" s="8" t="s">
        <v>35</v>
      </c>
      <c r="C11" s="49" t="s">
        <v>36</v>
      </c>
      <c r="D11" s="46" t="s">
        <v>37</v>
      </c>
      <c r="E11" s="6" t="s">
        <v>38</v>
      </c>
      <c r="F11" s="19">
        <v>607301</v>
      </c>
      <c r="G11" s="24">
        <v>21646.33</v>
      </c>
      <c r="H11" s="24">
        <v>8.73</v>
      </c>
    </row>
    <row r="12" spans="2:8" ht="15">
      <c r="B12" s="8" t="s">
        <v>39</v>
      </c>
      <c r="C12" s="49" t="s">
        <v>40</v>
      </c>
      <c r="D12" s="46" t="s">
        <v>41</v>
      </c>
      <c r="E12" s="6" t="s">
        <v>34</v>
      </c>
      <c r="F12" s="19">
        <v>2798968</v>
      </c>
      <c r="G12" s="24">
        <v>14347.51</v>
      </c>
      <c r="H12" s="24">
        <v>5.78</v>
      </c>
    </row>
    <row r="13" spans="2:8" ht="15">
      <c r="B13" s="8" t="s">
        <v>42</v>
      </c>
      <c r="C13" s="49" t="s">
        <v>43</v>
      </c>
      <c r="D13" s="46" t="s">
        <v>44</v>
      </c>
      <c r="E13" s="6" t="s">
        <v>34</v>
      </c>
      <c r="F13" s="19">
        <v>1823679</v>
      </c>
      <c r="G13" s="24">
        <v>13477.9</v>
      </c>
      <c r="H13" s="24">
        <v>5.43</v>
      </c>
    </row>
    <row r="14" spans="2:8" ht="15">
      <c r="B14" s="8" t="s">
        <v>45</v>
      </c>
      <c r="C14" s="49" t="s">
        <v>46</v>
      </c>
      <c r="D14" s="46" t="s">
        <v>47</v>
      </c>
      <c r="E14" s="6" t="s">
        <v>48</v>
      </c>
      <c r="F14" s="19">
        <v>1809170</v>
      </c>
      <c r="G14" s="24">
        <v>12381.05</v>
      </c>
      <c r="H14" s="24">
        <v>4.99</v>
      </c>
    </row>
    <row r="15" spans="2:8" ht="15">
      <c r="B15" s="8" t="s">
        <v>49</v>
      </c>
      <c r="C15" s="49" t="s">
        <v>50</v>
      </c>
      <c r="D15" s="46" t="s">
        <v>51</v>
      </c>
      <c r="E15" s="6" t="s">
        <v>52</v>
      </c>
      <c r="F15" s="19">
        <v>484746</v>
      </c>
      <c r="G15" s="24">
        <v>11796.54</v>
      </c>
      <c r="H15" s="24">
        <v>4.76</v>
      </c>
    </row>
    <row r="16" spans="2:8" ht="15">
      <c r="B16" s="8" t="s">
        <v>53</v>
      </c>
      <c r="C16" s="49" t="s">
        <v>54</v>
      </c>
      <c r="D16" s="46" t="s">
        <v>55</v>
      </c>
      <c r="E16" s="6" t="s">
        <v>48</v>
      </c>
      <c r="F16" s="19">
        <v>1182341</v>
      </c>
      <c r="G16" s="24">
        <v>10385.09</v>
      </c>
      <c r="H16" s="24">
        <v>4.19</v>
      </c>
    </row>
    <row r="17" spans="2:8" ht="15">
      <c r="B17" s="8" t="s">
        <v>59</v>
      </c>
      <c r="C17" s="49" t="s">
        <v>60</v>
      </c>
      <c r="D17" s="46" t="s">
        <v>61</v>
      </c>
      <c r="E17" s="6" t="s">
        <v>62</v>
      </c>
      <c r="F17" s="19">
        <v>851086</v>
      </c>
      <c r="G17" s="24">
        <v>7883.18</v>
      </c>
      <c r="H17" s="24">
        <v>3.18</v>
      </c>
    </row>
    <row r="18" spans="2:8" ht="15">
      <c r="B18" s="8" t="s">
        <v>63</v>
      </c>
      <c r="C18" s="49" t="s">
        <v>64</v>
      </c>
      <c r="D18" s="46" t="s">
        <v>65</v>
      </c>
      <c r="E18" s="6" t="s">
        <v>66</v>
      </c>
      <c r="F18" s="19">
        <v>407548</v>
      </c>
      <c r="G18" s="24">
        <v>5887.03</v>
      </c>
      <c r="H18" s="24">
        <v>2.37</v>
      </c>
    </row>
    <row r="19" spans="2:8" ht="15">
      <c r="B19" s="8" t="s">
        <v>67</v>
      </c>
      <c r="C19" s="49" t="s">
        <v>68</v>
      </c>
      <c r="D19" s="46" t="s">
        <v>69</v>
      </c>
      <c r="E19" s="6" t="s">
        <v>70</v>
      </c>
      <c r="F19" s="19">
        <v>2136813</v>
      </c>
      <c r="G19" s="24">
        <v>4572.78</v>
      </c>
      <c r="H19" s="24">
        <v>1.84</v>
      </c>
    </row>
    <row r="20" spans="2:8" ht="15">
      <c r="B20" s="8" t="s">
        <v>71</v>
      </c>
      <c r="C20" s="49" t="s">
        <v>72</v>
      </c>
      <c r="D20" s="46" t="s">
        <v>73</v>
      </c>
      <c r="E20" s="6" t="s">
        <v>74</v>
      </c>
      <c r="F20" s="19">
        <v>493058</v>
      </c>
      <c r="G20" s="24">
        <v>3947.67</v>
      </c>
      <c r="H20" s="24">
        <v>1.59</v>
      </c>
    </row>
    <row r="21" spans="2:8" ht="15">
      <c r="B21" s="8" t="s">
        <v>75</v>
      </c>
      <c r="C21" s="49" t="s">
        <v>76</v>
      </c>
      <c r="D21" s="46" t="s">
        <v>77</v>
      </c>
      <c r="E21" s="6" t="s">
        <v>74</v>
      </c>
      <c r="F21" s="19">
        <v>125977</v>
      </c>
      <c r="G21" s="24">
        <v>3670.78</v>
      </c>
      <c r="H21" s="24">
        <v>1.48</v>
      </c>
    </row>
    <row r="22" spans="2:8" ht="15">
      <c r="B22" s="8" t="s">
        <v>78</v>
      </c>
      <c r="C22" s="49" t="s">
        <v>79</v>
      </c>
      <c r="D22" s="46" t="s">
        <v>80</v>
      </c>
      <c r="E22" s="6" t="s">
        <v>74</v>
      </c>
      <c r="F22" s="19">
        <v>1311720</v>
      </c>
      <c r="G22" s="24">
        <v>3333.74</v>
      </c>
      <c r="H22" s="24">
        <v>1.34</v>
      </c>
    </row>
    <row r="23" spans="2:8" ht="15">
      <c r="B23" s="8" t="s">
        <v>81</v>
      </c>
      <c r="C23" s="49" t="s">
        <v>82</v>
      </c>
      <c r="D23" s="46" t="s">
        <v>83</v>
      </c>
      <c r="E23" s="6" t="s">
        <v>38</v>
      </c>
      <c r="F23" s="19">
        <v>1425151</v>
      </c>
      <c r="G23" s="24">
        <v>3241.51</v>
      </c>
      <c r="H23" s="24">
        <v>1.31</v>
      </c>
    </row>
    <row r="24" spans="2:8" ht="15">
      <c r="B24" s="8" t="s">
        <v>88</v>
      </c>
      <c r="C24" s="49" t="s">
        <v>89</v>
      </c>
      <c r="D24" s="46" t="s">
        <v>90</v>
      </c>
      <c r="E24" s="6" t="s">
        <v>91</v>
      </c>
      <c r="F24" s="19">
        <v>679868</v>
      </c>
      <c r="G24" s="24">
        <v>2810.91</v>
      </c>
      <c r="H24" s="24">
        <v>1.13</v>
      </c>
    </row>
    <row r="25" spans="2:8" ht="15">
      <c r="B25" s="8" t="s">
        <v>92</v>
      </c>
      <c r="C25" s="49" t="s">
        <v>93</v>
      </c>
      <c r="D25" s="46" t="s">
        <v>94</v>
      </c>
      <c r="E25" s="6" t="s">
        <v>74</v>
      </c>
      <c r="F25" s="19">
        <v>236663</v>
      </c>
      <c r="G25" s="24">
        <v>2704.11</v>
      </c>
      <c r="H25" s="24">
        <v>1.09</v>
      </c>
    </row>
    <row r="26" spans="2:8" ht="15">
      <c r="B26" s="8" t="s">
        <v>95</v>
      </c>
      <c r="C26" s="49" t="s">
        <v>96</v>
      </c>
      <c r="D26" s="46" t="s">
        <v>97</v>
      </c>
      <c r="E26" s="6" t="s">
        <v>38</v>
      </c>
      <c r="F26" s="19">
        <v>67666</v>
      </c>
      <c r="G26" s="24">
        <v>1907.98</v>
      </c>
      <c r="H26" s="24">
        <v>0.77</v>
      </c>
    </row>
    <row r="27" spans="2:8" ht="15">
      <c r="B27" s="8" t="s">
        <v>98</v>
      </c>
      <c r="C27" s="49" t="s">
        <v>99</v>
      </c>
      <c r="D27" s="46" t="s">
        <v>100</v>
      </c>
      <c r="E27" s="6" t="s">
        <v>74</v>
      </c>
      <c r="F27" s="19">
        <v>326500</v>
      </c>
      <c r="G27" s="24">
        <v>1468.76</v>
      </c>
      <c r="H27" s="24">
        <v>0.59</v>
      </c>
    </row>
    <row r="28" spans="2:8" ht="15">
      <c r="B28" s="8"/>
      <c r="C28" s="50" t="s">
        <v>219</v>
      </c>
      <c r="D28" s="46"/>
      <c r="E28" s="6"/>
      <c r="F28" s="19"/>
      <c r="G28" s="24"/>
      <c r="H28" s="24"/>
    </row>
    <row r="29" spans="2:8" ht="15">
      <c r="B29" s="8" t="s">
        <v>56</v>
      </c>
      <c r="C29" s="49" t="s">
        <v>57</v>
      </c>
      <c r="D29" s="46" t="s">
        <v>58</v>
      </c>
      <c r="E29" s="6" t="s">
        <v>38</v>
      </c>
      <c r="F29" s="19">
        <v>411500</v>
      </c>
      <c r="G29" s="24">
        <v>9453.18</v>
      </c>
      <c r="H29" s="24">
        <v>3.81</v>
      </c>
    </row>
    <row r="30" spans="2:8" ht="15">
      <c r="B30" s="8" t="s">
        <v>84</v>
      </c>
      <c r="C30" s="49" t="s">
        <v>85</v>
      </c>
      <c r="D30" s="46" t="s">
        <v>86</v>
      </c>
      <c r="E30" s="6" t="s">
        <v>87</v>
      </c>
      <c r="F30" s="19">
        <v>714053</v>
      </c>
      <c r="G30" s="24">
        <v>3052.58</v>
      </c>
      <c r="H30" s="24">
        <v>1.23</v>
      </c>
    </row>
    <row r="31" spans="2:8" ht="15">
      <c r="B31" s="8" t="s">
        <v>101</v>
      </c>
      <c r="C31" s="49" t="s">
        <v>102</v>
      </c>
      <c r="D31" s="46" t="s">
        <v>103</v>
      </c>
      <c r="E31" s="6" t="s">
        <v>34</v>
      </c>
      <c r="F31" s="19">
        <v>366000</v>
      </c>
      <c r="G31" s="24">
        <v>1251.17</v>
      </c>
      <c r="H31" s="24">
        <v>0.5</v>
      </c>
    </row>
    <row r="32" spans="3:8" ht="15">
      <c r="C32" s="52" t="s">
        <v>104</v>
      </c>
      <c r="D32" s="46"/>
      <c r="E32" s="6"/>
      <c r="F32" s="19"/>
      <c r="G32" s="25">
        <v>162532.85</v>
      </c>
      <c r="H32" s="25">
        <v>65.51</v>
      </c>
    </row>
    <row r="33" spans="3:8" ht="15">
      <c r="C33" s="49"/>
      <c r="D33" s="46"/>
      <c r="E33" s="6"/>
      <c r="F33" s="19"/>
      <c r="G33" s="24"/>
      <c r="H33" s="24"/>
    </row>
    <row r="34" spans="3:8" ht="15">
      <c r="C34" s="52" t="s">
        <v>3</v>
      </c>
      <c r="D34" s="46"/>
      <c r="E34" s="6"/>
      <c r="F34" s="19"/>
      <c r="G34" s="24" t="s">
        <v>2</v>
      </c>
      <c r="H34" s="24" t="s">
        <v>2</v>
      </c>
    </row>
    <row r="35" spans="3:8" ht="15">
      <c r="C35" s="49"/>
      <c r="D35" s="46"/>
      <c r="E35" s="6"/>
      <c r="F35" s="19"/>
      <c r="G35" s="24"/>
      <c r="H35" s="24"/>
    </row>
    <row r="36" spans="3:8" ht="15">
      <c r="C36" s="51" t="s">
        <v>4</v>
      </c>
      <c r="D36" s="46"/>
      <c r="E36" s="6"/>
      <c r="F36" s="19"/>
      <c r="G36" s="24"/>
      <c r="H36" s="24"/>
    </row>
    <row r="37" spans="2:8" ht="15">
      <c r="B37" s="8" t="s">
        <v>105</v>
      </c>
      <c r="C37" s="49" t="s">
        <v>106</v>
      </c>
      <c r="D37" s="46" t="s">
        <v>107</v>
      </c>
      <c r="E37" s="6" t="s">
        <v>220</v>
      </c>
      <c r="F37" s="19">
        <v>25536</v>
      </c>
      <c r="G37" s="24">
        <v>24051.58</v>
      </c>
      <c r="H37" s="24">
        <v>9.7</v>
      </c>
    </row>
    <row r="38" spans="2:8" ht="15">
      <c r="B38" s="8" t="s">
        <v>108</v>
      </c>
      <c r="C38" s="49" t="s">
        <v>109</v>
      </c>
      <c r="D38" s="46" t="s">
        <v>110</v>
      </c>
      <c r="E38" s="6" t="s">
        <v>221</v>
      </c>
      <c r="F38" s="19">
        <v>10462</v>
      </c>
      <c r="G38" s="24">
        <v>13647.71</v>
      </c>
      <c r="H38" s="24">
        <v>5.5</v>
      </c>
    </row>
    <row r="39" spans="2:8" ht="15">
      <c r="B39" s="8" t="s">
        <v>111</v>
      </c>
      <c r="C39" s="49" t="s">
        <v>112</v>
      </c>
      <c r="D39" s="46" t="s">
        <v>113</v>
      </c>
      <c r="E39" s="6" t="s">
        <v>220</v>
      </c>
      <c r="F39" s="19">
        <v>91133</v>
      </c>
      <c r="G39" s="24">
        <v>13205.54</v>
      </c>
      <c r="H39" s="24">
        <v>5.32</v>
      </c>
    </row>
    <row r="40" spans="2:8" ht="15">
      <c r="B40" s="8" t="s">
        <v>114</v>
      </c>
      <c r="C40" s="49" t="s">
        <v>115</v>
      </c>
      <c r="D40" s="46" t="s">
        <v>116</v>
      </c>
      <c r="E40" s="6" t="s">
        <v>222</v>
      </c>
      <c r="F40" s="19">
        <v>29908</v>
      </c>
      <c r="G40" s="24">
        <v>3660.34</v>
      </c>
      <c r="H40" s="24">
        <v>1.48</v>
      </c>
    </row>
    <row r="41" spans="3:8" ht="15">
      <c r="C41" s="52" t="s">
        <v>104</v>
      </c>
      <c r="D41" s="46"/>
      <c r="E41" s="6"/>
      <c r="F41" s="19"/>
      <c r="G41" s="25">
        <v>54565.17</v>
      </c>
      <c r="H41" s="25">
        <v>22</v>
      </c>
    </row>
    <row r="42" spans="3:8" ht="15">
      <c r="C42" s="49"/>
      <c r="D42" s="46"/>
      <c r="E42" s="6"/>
      <c r="F42" s="19"/>
      <c r="G42" s="24"/>
      <c r="H42" s="24"/>
    </row>
    <row r="43" spans="3:8" ht="15">
      <c r="C43" s="51" t="s">
        <v>117</v>
      </c>
      <c r="D43" s="46"/>
      <c r="E43" s="6"/>
      <c r="F43" s="19"/>
      <c r="G43" s="24"/>
      <c r="H43" s="24"/>
    </row>
    <row r="44" spans="2:8" ht="15">
      <c r="B44" s="8" t="s">
        <v>118</v>
      </c>
      <c r="C44" s="49" t="s">
        <v>301</v>
      </c>
      <c r="D44" s="46" t="s">
        <v>119</v>
      </c>
      <c r="E44" s="6" t="s">
        <v>223</v>
      </c>
      <c r="F44" s="19">
        <v>97136</v>
      </c>
      <c r="G44" s="24">
        <v>12487.57</v>
      </c>
      <c r="H44" s="24">
        <v>5.03</v>
      </c>
    </row>
    <row r="45" spans="2:8" ht="15">
      <c r="B45" s="8" t="s">
        <v>120</v>
      </c>
      <c r="C45" s="49" t="s">
        <v>300</v>
      </c>
      <c r="D45" s="46" t="s">
        <v>121</v>
      </c>
      <c r="E45" s="6" t="s">
        <v>224</v>
      </c>
      <c r="F45" s="19">
        <v>74580</v>
      </c>
      <c r="G45" s="24">
        <v>5584.3</v>
      </c>
      <c r="H45" s="24">
        <v>2.25</v>
      </c>
    </row>
    <row r="46" spans="3:8" ht="15">
      <c r="C46" s="52" t="s">
        <v>104</v>
      </c>
      <c r="D46" s="46"/>
      <c r="E46" s="6"/>
      <c r="F46" s="19"/>
      <c r="G46" s="25">
        <v>18071.87</v>
      </c>
      <c r="H46" s="25">
        <v>7.28</v>
      </c>
    </row>
    <row r="47" spans="3:8" ht="15">
      <c r="C47" s="49"/>
      <c r="D47" s="46"/>
      <c r="E47" s="6"/>
      <c r="F47" s="19"/>
      <c r="G47" s="24"/>
      <c r="H47" s="24"/>
    </row>
    <row r="48" spans="3:8" ht="15">
      <c r="C48" s="52" t="s">
        <v>5</v>
      </c>
      <c r="D48" s="46"/>
      <c r="E48" s="6"/>
      <c r="F48" s="19"/>
      <c r="G48" s="24"/>
      <c r="H48" s="24"/>
    </row>
    <row r="49" spans="3:8" ht="15">
      <c r="C49" s="49"/>
      <c r="D49" s="46"/>
      <c r="E49" s="6"/>
      <c r="F49" s="19"/>
      <c r="G49" s="24"/>
      <c r="H49" s="24"/>
    </row>
    <row r="50" spans="3:8" ht="15">
      <c r="C50" s="52" t="s">
        <v>6</v>
      </c>
      <c r="D50" s="46"/>
      <c r="E50" s="6"/>
      <c r="F50" s="19"/>
      <c r="G50" s="24" t="s">
        <v>2</v>
      </c>
      <c r="H50" s="24" t="s">
        <v>2</v>
      </c>
    </row>
    <row r="51" spans="3:8" ht="15">
      <c r="C51" s="49"/>
      <c r="D51" s="46"/>
      <c r="E51" s="6"/>
      <c r="F51" s="19"/>
      <c r="G51" s="24"/>
      <c r="H51" s="24"/>
    </row>
    <row r="52" spans="3:8" ht="15">
      <c r="C52" s="52" t="s">
        <v>7</v>
      </c>
      <c r="D52" s="46"/>
      <c r="E52" s="6"/>
      <c r="F52" s="19"/>
      <c r="G52" s="24" t="s">
        <v>2</v>
      </c>
      <c r="H52" s="24" t="s">
        <v>2</v>
      </c>
    </row>
    <row r="53" spans="3:8" ht="15">
      <c r="C53" s="49"/>
      <c r="D53" s="46"/>
      <c r="E53" s="6"/>
      <c r="F53" s="19"/>
      <c r="G53" s="24"/>
      <c r="H53" s="24"/>
    </row>
    <row r="54" spans="3:8" ht="15">
      <c r="C54" s="52" t="s">
        <v>8</v>
      </c>
      <c r="D54" s="46"/>
      <c r="E54" s="6"/>
      <c r="F54" s="19"/>
      <c r="G54" s="24" t="s">
        <v>2</v>
      </c>
      <c r="H54" s="24" t="s">
        <v>2</v>
      </c>
    </row>
    <row r="55" spans="3:8" ht="15">
      <c r="C55" s="49"/>
      <c r="D55" s="46"/>
      <c r="E55" s="6"/>
      <c r="F55" s="19"/>
      <c r="G55" s="24"/>
      <c r="H55" s="24"/>
    </row>
    <row r="56" spans="3:8" ht="15">
      <c r="C56" s="52" t="s">
        <v>9</v>
      </c>
      <c r="D56" s="46"/>
      <c r="E56" s="6"/>
      <c r="F56" s="19"/>
      <c r="G56" s="24" t="s">
        <v>2</v>
      </c>
      <c r="H56" s="24" t="s">
        <v>2</v>
      </c>
    </row>
    <row r="57" spans="3:8" ht="15">
      <c r="C57" s="49"/>
      <c r="D57" s="46"/>
      <c r="E57" s="6"/>
      <c r="F57" s="19"/>
      <c r="G57" s="24"/>
      <c r="H57" s="24"/>
    </row>
    <row r="58" spans="3:8" ht="15">
      <c r="C58" s="52" t="s">
        <v>10</v>
      </c>
      <c r="D58" s="46"/>
      <c r="E58" s="6"/>
      <c r="F58" s="19"/>
      <c r="G58" s="24" t="s">
        <v>2</v>
      </c>
      <c r="H58" s="24" t="s">
        <v>2</v>
      </c>
    </row>
    <row r="59" spans="3:8" ht="15">
      <c r="C59" s="49"/>
      <c r="D59" s="46"/>
      <c r="E59" s="6"/>
      <c r="F59" s="19"/>
      <c r="G59" s="24"/>
      <c r="H59" s="24"/>
    </row>
    <row r="60" spans="3:8" ht="15">
      <c r="C60" s="52" t="s">
        <v>11</v>
      </c>
      <c r="D60" s="46"/>
      <c r="E60" s="6"/>
      <c r="F60" s="19"/>
      <c r="G60" s="24"/>
      <c r="H60" s="24"/>
    </row>
    <row r="61" spans="3:8" ht="15">
      <c r="C61" s="49"/>
      <c r="D61" s="46"/>
      <c r="E61" s="6"/>
      <c r="F61" s="19"/>
      <c r="G61" s="24"/>
      <c r="H61" s="24"/>
    </row>
    <row r="62" spans="3:8" ht="15">
      <c r="C62" s="52" t="s">
        <v>13</v>
      </c>
      <c r="D62" s="46"/>
      <c r="E62" s="6"/>
      <c r="F62" s="19"/>
      <c r="G62" s="24" t="s">
        <v>2</v>
      </c>
      <c r="H62" s="24" t="s">
        <v>2</v>
      </c>
    </row>
    <row r="63" spans="3:8" ht="15">
      <c r="C63" s="49"/>
      <c r="D63" s="46"/>
      <c r="E63" s="6"/>
      <c r="F63" s="19"/>
      <c r="G63" s="24"/>
      <c r="H63" s="24"/>
    </row>
    <row r="64" spans="3:8" ht="15">
      <c r="C64" s="52" t="s">
        <v>14</v>
      </c>
      <c r="D64" s="46"/>
      <c r="E64" s="6"/>
      <c r="F64" s="19"/>
      <c r="G64" s="24" t="s">
        <v>2</v>
      </c>
      <c r="H64" s="24" t="s">
        <v>2</v>
      </c>
    </row>
    <row r="65" spans="3:8" ht="15">
      <c r="C65" s="49"/>
      <c r="D65" s="46"/>
      <c r="E65" s="6"/>
      <c r="F65" s="19"/>
      <c r="G65" s="24"/>
      <c r="H65" s="24"/>
    </row>
    <row r="66" spans="3:8" ht="15">
      <c r="C66" s="52" t="s">
        <v>15</v>
      </c>
      <c r="D66" s="46"/>
      <c r="E66" s="6"/>
      <c r="F66" s="19"/>
      <c r="G66" s="24" t="s">
        <v>2</v>
      </c>
      <c r="H66" s="24" t="s">
        <v>2</v>
      </c>
    </row>
    <row r="67" spans="3:8" ht="15">
      <c r="C67" s="49"/>
      <c r="D67" s="46"/>
      <c r="E67" s="6"/>
      <c r="F67" s="19"/>
      <c r="G67" s="24"/>
      <c r="H67" s="24"/>
    </row>
    <row r="68" spans="3:8" ht="15">
      <c r="C68" s="52" t="s">
        <v>16</v>
      </c>
      <c r="D68" s="46"/>
      <c r="E68" s="6"/>
      <c r="F68" s="19"/>
      <c r="G68" s="24" t="s">
        <v>2</v>
      </c>
      <c r="H68" s="24" t="s">
        <v>2</v>
      </c>
    </row>
    <row r="69" spans="3:8" ht="15">
      <c r="C69" s="49"/>
      <c r="D69" s="46"/>
      <c r="E69" s="6"/>
      <c r="F69" s="19"/>
      <c r="G69" s="24"/>
      <c r="H69" s="24"/>
    </row>
    <row r="70" spans="1:9" s="42" customFormat="1" ht="15.75">
      <c r="A70" s="10"/>
      <c r="B70" s="29"/>
      <c r="C70" s="50" t="s">
        <v>17</v>
      </c>
      <c r="D70" s="46"/>
      <c r="E70" s="6"/>
      <c r="F70" s="19"/>
      <c r="G70" s="24"/>
      <c r="H70" s="24"/>
      <c r="I70" s="3"/>
    </row>
    <row r="71" spans="1:9" s="34" customFormat="1" ht="13.5">
      <c r="A71" s="29"/>
      <c r="B71" s="29"/>
      <c r="C71" s="50" t="s">
        <v>18</v>
      </c>
      <c r="D71" s="46"/>
      <c r="E71" s="6"/>
      <c r="F71" s="19"/>
      <c r="G71" s="24" t="s">
        <v>2</v>
      </c>
      <c r="H71" s="24" t="s">
        <v>2</v>
      </c>
      <c r="I71" s="3"/>
    </row>
    <row r="72" spans="1:9" s="34" customFormat="1" ht="13.5">
      <c r="A72" s="29"/>
      <c r="B72" s="29"/>
      <c r="C72" s="50"/>
      <c r="D72" s="46"/>
      <c r="E72" s="6"/>
      <c r="F72" s="19"/>
      <c r="G72" s="24"/>
      <c r="H72" s="24"/>
      <c r="I72" s="3"/>
    </row>
    <row r="73" spans="3:9" s="2" customFormat="1" ht="13.5">
      <c r="C73" s="51" t="s">
        <v>302</v>
      </c>
      <c r="D73" s="46"/>
      <c r="E73" s="6"/>
      <c r="F73" s="19"/>
      <c r="G73" s="24"/>
      <c r="H73" s="24"/>
      <c r="I73" s="3"/>
    </row>
    <row r="74" spans="2:9" s="2" customFormat="1" ht="13.5">
      <c r="B74" s="8" t="s">
        <v>122</v>
      </c>
      <c r="C74" s="49" t="s">
        <v>123</v>
      </c>
      <c r="D74" s="46"/>
      <c r="E74" s="6"/>
      <c r="F74" s="19"/>
      <c r="G74" s="24">
        <v>275</v>
      </c>
      <c r="H74" s="24">
        <v>0.11</v>
      </c>
      <c r="I74" s="3"/>
    </row>
    <row r="75" spans="2:9" s="2" customFormat="1" ht="13.5">
      <c r="B75" s="8" t="s">
        <v>124</v>
      </c>
      <c r="C75" s="49" t="s">
        <v>125</v>
      </c>
      <c r="D75" s="46"/>
      <c r="E75" s="6"/>
      <c r="F75" s="19"/>
      <c r="G75" s="24">
        <v>275</v>
      </c>
      <c r="H75" s="24">
        <v>0.11</v>
      </c>
      <c r="I75" s="3"/>
    </row>
    <row r="76" spans="1:9" s="1" customFormat="1" ht="13.5">
      <c r="A76" s="2"/>
      <c r="B76" s="8" t="s">
        <v>126</v>
      </c>
      <c r="C76" s="49" t="s">
        <v>125</v>
      </c>
      <c r="D76" s="46"/>
      <c r="E76" s="6"/>
      <c r="F76" s="19"/>
      <c r="G76" s="24">
        <v>250</v>
      </c>
      <c r="H76" s="24">
        <v>0.1</v>
      </c>
      <c r="I76" s="3"/>
    </row>
    <row r="77" spans="3:8" ht="15">
      <c r="C77" s="52" t="s">
        <v>104</v>
      </c>
      <c r="D77" s="46"/>
      <c r="E77" s="6"/>
      <c r="F77" s="19"/>
      <c r="G77" s="25">
        <v>800</v>
      </c>
      <c r="H77" s="25">
        <v>0.32</v>
      </c>
    </row>
    <row r="78" spans="3:8" ht="15">
      <c r="C78" s="49"/>
      <c r="D78" s="46"/>
      <c r="E78" s="6"/>
      <c r="F78" s="19"/>
      <c r="G78" s="24"/>
      <c r="H78" s="24"/>
    </row>
    <row r="79" spans="3:8" ht="15">
      <c r="C79" s="51" t="s">
        <v>303</v>
      </c>
      <c r="D79" s="46"/>
      <c r="E79" s="6"/>
      <c r="F79" s="19"/>
      <c r="G79" s="24"/>
      <c r="H79" s="24"/>
    </row>
    <row r="80" spans="2:8" ht="15">
      <c r="B80" s="8" t="s">
        <v>127</v>
      </c>
      <c r="C80" s="49" t="s">
        <v>128</v>
      </c>
      <c r="D80" s="46"/>
      <c r="E80" s="6"/>
      <c r="F80" s="19"/>
      <c r="G80" s="24">
        <v>2196</v>
      </c>
      <c r="H80" s="24">
        <v>0.89</v>
      </c>
    </row>
    <row r="81" spans="2:8" ht="15">
      <c r="B81" s="8" t="s">
        <v>129</v>
      </c>
      <c r="C81" s="49" t="s">
        <v>130</v>
      </c>
      <c r="D81" s="46"/>
      <c r="E81" s="6"/>
      <c r="F81" s="19"/>
      <c r="G81" s="24">
        <v>499.99</v>
      </c>
      <c r="H81" s="24">
        <v>0.2</v>
      </c>
    </row>
    <row r="82" spans="2:8" ht="15">
      <c r="B82" s="8" t="s">
        <v>131</v>
      </c>
      <c r="C82" s="49" t="s">
        <v>132</v>
      </c>
      <c r="D82" s="46"/>
      <c r="E82" s="6"/>
      <c r="F82" s="19"/>
      <c r="G82" s="24">
        <v>100</v>
      </c>
      <c r="H82" s="24">
        <v>0.04</v>
      </c>
    </row>
    <row r="83" spans="3:8" ht="15">
      <c r="C83" s="52" t="s">
        <v>104</v>
      </c>
      <c r="D83" s="46"/>
      <c r="E83" s="6"/>
      <c r="F83" s="19"/>
      <c r="G83" s="25">
        <v>2795.99</v>
      </c>
      <c r="H83" s="25">
        <v>1.13</v>
      </c>
    </row>
    <row r="84" spans="3:8" ht="15">
      <c r="C84" s="49"/>
      <c r="D84" s="46"/>
      <c r="E84" s="6"/>
      <c r="F84" s="19"/>
      <c r="G84" s="24"/>
      <c r="H84" s="24"/>
    </row>
    <row r="85" spans="3:8" ht="15">
      <c r="C85" s="51" t="s">
        <v>304</v>
      </c>
      <c r="D85" s="46"/>
      <c r="E85" s="6"/>
      <c r="F85" s="19"/>
      <c r="G85" s="24"/>
      <c r="H85" s="24"/>
    </row>
    <row r="86" spans="2:8" ht="15">
      <c r="B86" s="8" t="s">
        <v>133</v>
      </c>
      <c r="C86" s="49" t="s">
        <v>134</v>
      </c>
      <c r="D86" s="46"/>
      <c r="E86" s="6"/>
      <c r="F86" s="19"/>
      <c r="G86" s="24">
        <v>9478.73</v>
      </c>
      <c r="H86" s="24">
        <v>3.82</v>
      </c>
    </row>
    <row r="87" spans="3:8" ht="15">
      <c r="C87" s="52" t="s">
        <v>104</v>
      </c>
      <c r="D87" s="46"/>
      <c r="E87" s="6"/>
      <c r="F87" s="19"/>
      <c r="G87" s="25">
        <v>9478.73</v>
      </c>
      <c r="H87" s="25">
        <v>3.82</v>
      </c>
    </row>
    <row r="88" spans="3:8" ht="15">
      <c r="C88" s="49"/>
      <c r="D88" s="46"/>
      <c r="E88" s="6"/>
      <c r="F88" s="19"/>
      <c r="G88" s="24"/>
      <c r="H88" s="24"/>
    </row>
    <row r="89" spans="1:8" ht="15">
      <c r="A89" s="10"/>
      <c r="B89" s="29"/>
      <c r="C89" s="50" t="s">
        <v>19</v>
      </c>
      <c r="D89" s="46"/>
      <c r="E89" s="6"/>
      <c r="F89" s="19"/>
      <c r="G89" s="24"/>
      <c r="H89" s="24"/>
    </row>
    <row r="90" spans="2:8" ht="15">
      <c r="B90" s="8"/>
      <c r="C90" s="49" t="s">
        <v>135</v>
      </c>
      <c r="D90" s="46"/>
      <c r="E90" s="6"/>
      <c r="F90" s="19"/>
      <c r="G90" s="24">
        <v>-195.2</v>
      </c>
      <c r="H90" s="24">
        <v>-0.06</v>
      </c>
    </row>
    <row r="91" spans="3:8" ht="15">
      <c r="C91" s="52" t="s">
        <v>104</v>
      </c>
      <c r="D91" s="46"/>
      <c r="E91" s="6"/>
      <c r="F91" s="19"/>
      <c r="G91" s="25">
        <v>-195.2</v>
      </c>
      <c r="H91" s="25">
        <v>-0.06</v>
      </c>
    </row>
    <row r="92" spans="3:8" ht="15">
      <c r="C92" s="49"/>
      <c r="D92" s="46"/>
      <c r="E92" s="6"/>
      <c r="F92" s="19"/>
      <c r="G92" s="24"/>
      <c r="H92" s="24"/>
    </row>
    <row r="93" spans="3:8" ht="15.75" thickBot="1">
      <c r="C93" s="53" t="s">
        <v>136</v>
      </c>
      <c r="D93" s="47"/>
      <c r="E93" s="5"/>
      <c r="F93" s="20"/>
      <c r="G93" s="26">
        <v>248049.41</v>
      </c>
      <c r="H93" s="26">
        <f>_xlfn.SUMIFS(H:H,C:C,"Total")</f>
        <v>99.99999999999999</v>
      </c>
    </row>
    <row r="95" spans="1:9" ht="15.75">
      <c r="A95" s="42"/>
      <c r="B95" s="42"/>
      <c r="C95" s="42" t="s">
        <v>208</v>
      </c>
      <c r="D95" s="42"/>
      <c r="E95" s="42"/>
      <c r="F95" s="43"/>
      <c r="G95" s="43"/>
      <c r="H95" s="43"/>
      <c r="I95" s="42"/>
    </row>
    <row r="96" spans="1:9" ht="27">
      <c r="A96" s="34"/>
      <c r="B96" s="35"/>
      <c r="C96" s="35" t="s">
        <v>203</v>
      </c>
      <c r="D96" s="35" t="s">
        <v>204</v>
      </c>
      <c r="E96" s="35" t="s">
        <v>205</v>
      </c>
      <c r="F96" s="36" t="s">
        <v>28</v>
      </c>
      <c r="G96" s="37" t="s">
        <v>206</v>
      </c>
      <c r="H96" s="36" t="s">
        <v>30</v>
      </c>
      <c r="I96" s="34"/>
    </row>
    <row r="97" spans="1:9" ht="15">
      <c r="A97" s="34"/>
      <c r="B97" s="35"/>
      <c r="C97" s="35" t="s">
        <v>198</v>
      </c>
      <c r="D97" s="35"/>
      <c r="E97" s="35"/>
      <c r="F97" s="36"/>
      <c r="G97" s="37"/>
      <c r="H97" s="36"/>
      <c r="I97" s="34"/>
    </row>
    <row r="98" spans="2:9" ht="15">
      <c r="B98" s="38">
        <v>3700008</v>
      </c>
      <c r="C98" s="38" t="s">
        <v>196</v>
      </c>
      <c r="D98" s="38" t="s">
        <v>197</v>
      </c>
      <c r="E98" s="38" t="s">
        <v>48</v>
      </c>
      <c r="F98" s="39">
        <v>-72100000</v>
      </c>
      <c r="G98" s="39">
        <v>-51839.9</v>
      </c>
      <c r="H98" s="39">
        <v>-20.9</v>
      </c>
      <c r="I98" s="184"/>
    </row>
    <row r="99" spans="1:9" ht="15">
      <c r="A99" s="1"/>
      <c r="B99" s="40"/>
      <c r="C99" s="40" t="s">
        <v>200</v>
      </c>
      <c r="D99" s="40"/>
      <c r="E99" s="40"/>
      <c r="F99" s="41"/>
      <c r="G99" s="41"/>
      <c r="H99" s="41"/>
      <c r="I99" s="1"/>
    </row>
    <row r="100" spans="2:9" ht="15">
      <c r="B100" s="38">
        <v>2207227</v>
      </c>
      <c r="C100" s="38" t="s">
        <v>199</v>
      </c>
      <c r="D100" s="38" t="s">
        <v>197</v>
      </c>
      <c r="E100" s="38" t="s">
        <v>38</v>
      </c>
      <c r="F100" s="39">
        <v>-411500</v>
      </c>
      <c r="G100" s="39">
        <v>-9499.4775</v>
      </c>
      <c r="H100" s="39">
        <v>-3.83</v>
      </c>
      <c r="I100" s="184"/>
    </row>
    <row r="101" spans="2:9" ht="15">
      <c r="B101" s="38">
        <v>2207341</v>
      </c>
      <c r="C101" s="38" t="s">
        <v>201</v>
      </c>
      <c r="D101" s="38" t="s">
        <v>197</v>
      </c>
      <c r="E101" s="38" t="s">
        <v>87</v>
      </c>
      <c r="F101" s="39">
        <v>-714053</v>
      </c>
      <c r="G101" s="39">
        <v>-3056.14684</v>
      </c>
      <c r="H101" s="39">
        <v>-1.23</v>
      </c>
      <c r="I101" s="184"/>
    </row>
    <row r="102" spans="2:9" ht="15">
      <c r="B102" s="38">
        <v>2207322</v>
      </c>
      <c r="C102" s="38" t="s">
        <v>202</v>
      </c>
      <c r="D102" s="38" t="s">
        <v>197</v>
      </c>
      <c r="E102" s="38" t="s">
        <v>34</v>
      </c>
      <c r="F102" s="39">
        <v>-366000</v>
      </c>
      <c r="G102" s="39">
        <v>-1257.393</v>
      </c>
      <c r="H102" s="39">
        <v>-0.51</v>
      </c>
      <c r="I102" s="184"/>
    </row>
    <row r="103" spans="1:9" ht="15.75" thickBot="1">
      <c r="A103" s="1"/>
      <c r="B103" s="40"/>
      <c r="C103" s="40" t="s">
        <v>207</v>
      </c>
      <c r="D103" s="40"/>
      <c r="E103" s="40"/>
      <c r="F103" s="41"/>
      <c r="G103" s="41">
        <f>SUM(G97:G102)</f>
        <v>-65652.91734</v>
      </c>
      <c r="H103" s="41">
        <f>SUM(H97:H102)</f>
        <v>-26.47</v>
      </c>
      <c r="I103" s="184"/>
    </row>
    <row r="104" spans="3:8" ht="15">
      <c r="C104" s="54"/>
      <c r="D104" s="55"/>
      <c r="E104" s="55"/>
      <c r="F104" s="56"/>
      <c r="G104" s="57"/>
      <c r="H104" s="58"/>
    </row>
    <row r="105" spans="3:8" ht="15">
      <c r="C105" s="28" t="s">
        <v>225</v>
      </c>
      <c r="D105" s="59"/>
      <c r="E105" s="59"/>
      <c r="F105" s="60"/>
      <c r="G105" s="61"/>
      <c r="H105" s="62"/>
    </row>
    <row r="106" spans="3:8" ht="15">
      <c r="C106" s="176" t="s">
        <v>226</v>
      </c>
      <c r="D106" s="177"/>
      <c r="E106" s="177"/>
      <c r="F106" s="177"/>
      <c r="G106" s="177"/>
      <c r="H106" s="178"/>
    </row>
    <row r="107" spans="3:8" ht="15">
      <c r="C107" s="63" t="s">
        <v>227</v>
      </c>
      <c r="D107" s="59"/>
      <c r="E107" s="59"/>
      <c r="F107" s="59"/>
      <c r="G107" s="59"/>
      <c r="H107" s="62"/>
    </row>
    <row r="108" spans="3:8" ht="15">
      <c r="C108" s="63" t="s">
        <v>228</v>
      </c>
      <c r="D108" s="59"/>
      <c r="E108" s="59"/>
      <c r="F108" s="59"/>
      <c r="G108" s="59"/>
      <c r="H108" s="62"/>
    </row>
    <row r="109" spans="3:8" ht="15">
      <c r="C109" s="28" t="s">
        <v>229</v>
      </c>
      <c r="D109" s="59"/>
      <c r="E109" s="59"/>
      <c r="F109" s="59"/>
      <c r="G109" s="59"/>
      <c r="H109" s="62"/>
    </row>
    <row r="110" spans="3:8" ht="15">
      <c r="C110" s="64" t="s">
        <v>230</v>
      </c>
      <c r="D110" s="65"/>
      <c r="E110" s="66"/>
      <c r="F110" s="66"/>
      <c r="G110" s="65"/>
      <c r="H110" s="62"/>
    </row>
    <row r="111" spans="3:8" ht="40.5">
      <c r="C111" s="179" t="s">
        <v>231</v>
      </c>
      <c r="D111" s="180" t="s">
        <v>232</v>
      </c>
      <c r="E111" s="67" t="s">
        <v>233</v>
      </c>
      <c r="F111" s="67" t="s">
        <v>233</v>
      </c>
      <c r="G111" s="67" t="s">
        <v>234</v>
      </c>
      <c r="H111" s="62"/>
    </row>
    <row r="112" spans="3:8" ht="15">
      <c r="C112" s="179"/>
      <c r="D112" s="180"/>
      <c r="E112" s="67" t="s">
        <v>235</v>
      </c>
      <c r="F112" s="67" t="s">
        <v>236</v>
      </c>
      <c r="G112" s="67" t="s">
        <v>235</v>
      </c>
      <c r="H112" s="62"/>
    </row>
    <row r="113" spans="3:8" ht="15">
      <c r="C113" s="68" t="s">
        <v>2</v>
      </c>
      <c r="D113" s="69" t="s">
        <v>2</v>
      </c>
      <c r="E113" s="69" t="s">
        <v>2</v>
      </c>
      <c r="F113" s="69" t="s">
        <v>2</v>
      </c>
      <c r="G113" s="69" t="s">
        <v>2</v>
      </c>
      <c r="H113" s="62"/>
    </row>
    <row r="114" spans="3:8" ht="15.75">
      <c r="C114" s="70" t="s">
        <v>237</v>
      </c>
      <c r="D114" s="71"/>
      <c r="E114" s="71"/>
      <c r="F114" s="71"/>
      <c r="G114" s="71"/>
      <c r="H114" s="62"/>
    </row>
    <row r="115" spans="3:8" ht="15.75">
      <c r="C115" s="72"/>
      <c r="D115" s="59"/>
      <c r="E115" s="59"/>
      <c r="F115" s="59"/>
      <c r="G115" s="59"/>
      <c r="H115" s="62"/>
    </row>
    <row r="116" spans="3:8" ht="15.75">
      <c r="C116" s="72" t="s">
        <v>238</v>
      </c>
      <c r="D116" s="59"/>
      <c r="E116" s="59"/>
      <c r="F116" s="59"/>
      <c r="G116" s="59"/>
      <c r="H116" s="62"/>
    </row>
    <row r="117" spans="3:8" ht="15">
      <c r="C117" s="63"/>
      <c r="D117" s="59"/>
      <c r="E117" s="59"/>
      <c r="F117" s="59"/>
      <c r="G117" s="59"/>
      <c r="H117" s="62"/>
    </row>
    <row r="118" spans="3:8" ht="15.75">
      <c r="C118" s="72" t="s">
        <v>239</v>
      </c>
      <c r="D118" s="59"/>
      <c r="E118" s="59"/>
      <c r="F118" s="59"/>
      <c r="G118" s="59"/>
      <c r="H118" s="62"/>
    </row>
    <row r="119" spans="3:8" ht="15">
      <c r="C119" s="73" t="s">
        <v>240</v>
      </c>
      <c r="D119" s="74" t="s">
        <v>328</v>
      </c>
      <c r="E119" s="74" t="s">
        <v>333</v>
      </c>
      <c r="F119" s="59"/>
      <c r="G119" s="59"/>
      <c r="H119" s="62"/>
    </row>
    <row r="120" spans="3:8" ht="15">
      <c r="C120" s="73" t="s">
        <v>241</v>
      </c>
      <c r="D120" s="75">
        <v>27.3842</v>
      </c>
      <c r="E120" s="74">
        <v>27.5924</v>
      </c>
      <c r="F120" s="59"/>
      <c r="G120" s="59"/>
      <c r="H120" s="62"/>
    </row>
    <row r="121" spans="3:8" ht="15">
      <c r="C121" s="73" t="s">
        <v>242</v>
      </c>
      <c r="D121" s="75">
        <v>26.4062</v>
      </c>
      <c r="E121" s="75">
        <v>26.588</v>
      </c>
      <c r="F121" s="59"/>
      <c r="G121" s="59"/>
      <c r="H121" s="62"/>
    </row>
    <row r="122" spans="3:8" ht="15">
      <c r="C122" s="63"/>
      <c r="D122" s="59"/>
      <c r="E122" s="59"/>
      <c r="F122" s="59"/>
      <c r="G122" s="59"/>
      <c r="H122" s="62"/>
    </row>
    <row r="123" spans="3:8" ht="15.75">
      <c r="C123" s="72" t="s">
        <v>323</v>
      </c>
      <c r="D123" s="76"/>
      <c r="E123" s="76"/>
      <c r="F123" s="76"/>
      <c r="G123" s="59"/>
      <c r="H123" s="62"/>
    </row>
    <row r="124" spans="3:8" ht="15.75">
      <c r="C124" s="72"/>
      <c r="D124" s="76"/>
      <c r="E124" s="76"/>
      <c r="F124" s="76"/>
      <c r="G124" s="59"/>
      <c r="H124" s="62"/>
    </row>
    <row r="125" spans="3:8" ht="15.75">
      <c r="C125" s="72" t="s">
        <v>322</v>
      </c>
      <c r="D125" s="76"/>
      <c r="E125" s="76"/>
      <c r="F125" s="76"/>
      <c r="G125" s="59"/>
      <c r="H125" s="62"/>
    </row>
    <row r="126" spans="3:8" ht="15.75">
      <c r="C126" s="72"/>
      <c r="D126" s="76"/>
      <c r="E126" s="76"/>
      <c r="F126" s="76"/>
      <c r="G126" s="59"/>
      <c r="H126" s="62"/>
    </row>
    <row r="127" spans="3:10" ht="15.75">
      <c r="C127" s="72" t="s">
        <v>329</v>
      </c>
      <c r="D127" s="76"/>
      <c r="E127" s="76"/>
      <c r="F127" s="76"/>
      <c r="G127" s="59"/>
      <c r="H127" s="62"/>
      <c r="J127" s="163"/>
    </row>
    <row r="128" spans="3:10" ht="15.75">
      <c r="C128" s="77" t="s">
        <v>243</v>
      </c>
      <c r="D128" s="76"/>
      <c r="E128" s="76"/>
      <c r="F128" s="76"/>
      <c r="G128" s="59"/>
      <c r="H128" s="62"/>
      <c r="J128" s="163"/>
    </row>
    <row r="129" spans="3:10" ht="15.75">
      <c r="C129" s="78"/>
      <c r="D129" s="76"/>
      <c r="E129" s="76"/>
      <c r="F129" s="76"/>
      <c r="G129" s="59"/>
      <c r="H129" s="62"/>
      <c r="J129" s="163"/>
    </row>
    <row r="130" spans="3:8" ht="15.75">
      <c r="C130" s="72" t="s">
        <v>330</v>
      </c>
      <c r="D130" s="76"/>
      <c r="E130" s="76"/>
      <c r="F130" s="76"/>
      <c r="G130" s="59"/>
      <c r="H130" s="62"/>
    </row>
    <row r="131" spans="3:8" ht="15.75">
      <c r="C131" s="72"/>
      <c r="D131" s="76"/>
      <c r="E131" s="76"/>
      <c r="F131" s="76"/>
      <c r="G131" s="59"/>
      <c r="H131" s="62"/>
    </row>
    <row r="132" spans="3:8" ht="15.75">
      <c r="C132" s="72" t="s">
        <v>334</v>
      </c>
      <c r="D132" s="76"/>
      <c r="E132" s="76"/>
      <c r="F132" s="76"/>
      <c r="G132" s="59"/>
      <c r="H132" s="62"/>
    </row>
    <row r="133" spans="3:10" ht="15.75">
      <c r="C133" s="72"/>
      <c r="D133" s="76"/>
      <c r="E133" s="76"/>
      <c r="F133" s="76"/>
      <c r="G133" s="59"/>
      <c r="H133" s="62"/>
      <c r="J133" s="163"/>
    </row>
    <row r="134" spans="3:10" ht="15.75">
      <c r="C134" s="72" t="s">
        <v>332</v>
      </c>
      <c r="D134" s="76"/>
      <c r="E134" s="76"/>
      <c r="F134" s="76"/>
      <c r="G134" s="59"/>
      <c r="H134" s="62"/>
      <c r="J134" s="163"/>
    </row>
    <row r="135" spans="3:8" ht="15.75">
      <c r="C135" s="72"/>
      <c r="D135" s="76"/>
      <c r="E135" s="76"/>
      <c r="F135" s="76"/>
      <c r="G135" s="59"/>
      <c r="H135" s="62"/>
    </row>
    <row r="136" spans="3:8" ht="15.75">
      <c r="C136" s="72" t="s">
        <v>314</v>
      </c>
      <c r="D136" s="76"/>
      <c r="E136" s="76"/>
      <c r="F136" s="76"/>
      <c r="G136" s="59"/>
      <c r="H136" s="62"/>
    </row>
    <row r="137" spans="3:8" ht="15.75">
      <c r="C137" s="72"/>
      <c r="D137" s="76"/>
      <c r="E137" s="76"/>
      <c r="F137" s="76"/>
      <c r="G137" s="59"/>
      <c r="H137" s="62"/>
    </row>
    <row r="138" spans="3:8" ht="15.75">
      <c r="C138" s="72" t="s">
        <v>313</v>
      </c>
      <c r="D138" s="76"/>
      <c r="E138" s="76"/>
      <c r="F138" s="76"/>
      <c r="G138" s="59"/>
      <c r="H138" s="62"/>
    </row>
    <row r="139" spans="3:8" ht="15.75">
      <c r="C139" s="72"/>
      <c r="D139" s="76"/>
      <c r="E139" s="76"/>
      <c r="F139" s="76"/>
      <c r="G139" s="59"/>
      <c r="H139" s="62"/>
    </row>
    <row r="140" spans="3:8" ht="15.75">
      <c r="C140" s="72" t="s">
        <v>321</v>
      </c>
      <c r="D140" s="76"/>
      <c r="E140" s="76"/>
      <c r="F140" s="76"/>
      <c r="G140" s="59"/>
      <c r="H140" s="62"/>
    </row>
    <row r="141" spans="3:8" ht="15.75">
      <c r="C141" s="77"/>
      <c r="D141" s="79"/>
      <c r="E141" s="79"/>
      <c r="F141" s="79"/>
      <c r="G141" s="80"/>
      <c r="H141" s="62"/>
    </row>
    <row r="142" spans="3:8" ht="15.75">
      <c r="C142" s="72" t="s">
        <v>244</v>
      </c>
      <c r="D142" s="79"/>
      <c r="E142" s="79"/>
      <c r="F142" s="79"/>
      <c r="G142" s="80"/>
      <c r="H142" s="62"/>
    </row>
    <row r="143" spans="3:8" ht="15.75">
      <c r="C143" s="77"/>
      <c r="D143" s="79"/>
      <c r="E143" s="79"/>
      <c r="F143" s="79"/>
      <c r="G143" s="80"/>
      <c r="H143" s="62"/>
    </row>
    <row r="144" spans="3:8" ht="15.75">
      <c r="C144" s="81" t="s">
        <v>305</v>
      </c>
      <c r="D144" s="79"/>
      <c r="E144" s="79"/>
      <c r="F144" s="79"/>
      <c r="G144" s="80"/>
      <c r="H144" s="82"/>
    </row>
    <row r="145" spans="3:8" ht="47.25">
      <c r="C145" s="83" t="s">
        <v>245</v>
      </c>
      <c r="D145" s="84" t="s">
        <v>246</v>
      </c>
      <c r="E145" s="84" t="s">
        <v>204</v>
      </c>
      <c r="F145" s="84" t="s">
        <v>247</v>
      </c>
      <c r="G145" s="84" t="s">
        <v>248</v>
      </c>
      <c r="H145" s="85" t="s">
        <v>249</v>
      </c>
    </row>
    <row r="146" spans="3:8" ht="15.75">
      <c r="C146" s="86" t="s">
        <v>250</v>
      </c>
      <c r="D146" s="87"/>
      <c r="E146" s="88"/>
      <c r="F146" s="89"/>
      <c r="G146" s="89"/>
      <c r="H146" s="90"/>
    </row>
    <row r="147" spans="3:10" ht="15.75">
      <c r="C147" s="91" t="s">
        <v>102</v>
      </c>
      <c r="D147" s="87">
        <v>43800</v>
      </c>
      <c r="E147" s="88" t="s">
        <v>197</v>
      </c>
      <c r="F147" s="89">
        <v>347.6975</v>
      </c>
      <c r="G147" s="89">
        <v>343.55</v>
      </c>
      <c r="H147" s="90">
        <v>242.83728510000003</v>
      </c>
      <c r="J147" s="163"/>
    </row>
    <row r="148" spans="3:8" ht="15.75">
      <c r="C148" s="91" t="s">
        <v>251</v>
      </c>
      <c r="D148" s="87">
        <v>43800</v>
      </c>
      <c r="E148" s="88" t="s">
        <v>197</v>
      </c>
      <c r="F148" s="89">
        <v>2327.43</v>
      </c>
      <c r="G148" s="89">
        <v>2308.5</v>
      </c>
      <c r="H148" s="90">
        <v>1675.2204093</v>
      </c>
    </row>
    <row r="149" spans="3:8" ht="15.75">
      <c r="C149" s="91" t="s">
        <v>85</v>
      </c>
      <c r="D149" s="87">
        <v>43800</v>
      </c>
      <c r="E149" s="88" t="s">
        <v>197</v>
      </c>
      <c r="F149" s="89">
        <v>428.8453</v>
      </c>
      <c r="G149" s="89">
        <v>428</v>
      </c>
      <c r="H149" s="90">
        <v>594.3034557</v>
      </c>
    </row>
    <row r="150" spans="3:8" ht="15.75">
      <c r="C150" s="86" t="s">
        <v>252</v>
      </c>
      <c r="D150" s="87"/>
      <c r="E150" s="88"/>
      <c r="F150" s="89"/>
      <c r="G150" s="89"/>
      <c r="H150" s="90"/>
    </row>
    <row r="151" spans="3:8" ht="15.75">
      <c r="C151" s="91" t="s">
        <v>253</v>
      </c>
      <c r="D151" s="87">
        <v>43800</v>
      </c>
      <c r="E151" s="88" t="s">
        <v>197</v>
      </c>
      <c r="F151" s="89">
        <v>71.617586</v>
      </c>
      <c r="G151" s="89">
        <v>71.9</v>
      </c>
      <c r="H151" s="92">
        <v>1041.2321499999998</v>
      </c>
    </row>
    <row r="152" spans="3:8" ht="15.75">
      <c r="C152" s="93" t="s">
        <v>306</v>
      </c>
      <c r="D152" s="94"/>
      <c r="E152" s="95"/>
      <c r="F152" s="95"/>
      <c r="G152" s="95"/>
      <c r="H152" s="96"/>
    </row>
    <row r="153" spans="3:8" ht="15.75" customHeight="1">
      <c r="C153" s="181" t="s">
        <v>307</v>
      </c>
      <c r="D153" s="182"/>
      <c r="E153" s="182"/>
      <c r="F153" s="182"/>
      <c r="G153" s="182"/>
      <c r="H153" s="183"/>
    </row>
    <row r="154" spans="3:8" ht="15.75" customHeight="1">
      <c r="C154" s="97"/>
      <c r="D154" s="98"/>
      <c r="E154" s="98"/>
      <c r="F154" s="99"/>
      <c r="G154" s="99"/>
      <c r="H154" s="96"/>
    </row>
    <row r="155" spans="3:8" ht="15.75">
      <c r="C155" s="185" t="s">
        <v>308</v>
      </c>
      <c r="D155" s="98"/>
      <c r="E155" s="101"/>
      <c r="F155" s="99"/>
      <c r="G155" s="99"/>
      <c r="H155" s="96"/>
    </row>
    <row r="156" spans="3:8" ht="15.75">
      <c r="C156" s="102" t="s">
        <v>254</v>
      </c>
      <c r="D156" s="99"/>
      <c r="E156" s="99"/>
      <c r="F156" s="160" t="s">
        <v>255</v>
      </c>
      <c r="G156" s="99"/>
      <c r="H156" s="96"/>
    </row>
    <row r="157" spans="3:8" ht="15.75">
      <c r="C157" s="102" t="s">
        <v>256</v>
      </c>
      <c r="D157" s="99"/>
      <c r="E157" s="99"/>
      <c r="F157" s="161">
        <v>69102441</v>
      </c>
      <c r="G157" s="99"/>
      <c r="H157" s="96"/>
    </row>
    <row r="158" spans="3:8" ht="15.75">
      <c r="C158" s="102" t="s">
        <v>257</v>
      </c>
      <c r="D158" s="99"/>
      <c r="E158" s="99"/>
      <c r="F158" s="161">
        <v>69102441</v>
      </c>
      <c r="G158" s="103"/>
      <c r="H158" s="104"/>
    </row>
    <row r="159" spans="3:8" ht="15.75">
      <c r="C159" s="102" t="s">
        <v>258</v>
      </c>
      <c r="D159" s="99"/>
      <c r="E159" s="99"/>
      <c r="F159" s="161" t="s">
        <v>255</v>
      </c>
      <c r="G159" s="105"/>
      <c r="H159" s="104"/>
    </row>
    <row r="160" spans="3:8" ht="15.75">
      <c r="C160" s="102" t="s">
        <v>259</v>
      </c>
      <c r="D160" s="99"/>
      <c r="E160" s="99"/>
      <c r="F160" s="161" t="s">
        <v>255</v>
      </c>
      <c r="G160" s="105"/>
      <c r="H160" s="104"/>
    </row>
    <row r="161" spans="3:8" ht="15.75">
      <c r="C161" s="102" t="s">
        <v>260</v>
      </c>
      <c r="D161" s="99"/>
      <c r="E161" s="99"/>
      <c r="F161" s="161">
        <v>6321656350.93</v>
      </c>
      <c r="G161" s="105"/>
      <c r="H161" s="104"/>
    </row>
    <row r="162" spans="3:8" ht="15.75">
      <c r="C162" s="102" t="s">
        <v>261</v>
      </c>
      <c r="D162" s="99"/>
      <c r="E162" s="99"/>
      <c r="F162" s="161">
        <v>6157691683.27</v>
      </c>
      <c r="G162" s="103"/>
      <c r="H162" s="104"/>
    </row>
    <row r="163" spans="3:8" ht="15.75">
      <c r="C163" s="102" t="s">
        <v>262</v>
      </c>
      <c r="D163" s="99"/>
      <c r="E163" s="99"/>
      <c r="F163" s="161" t="s">
        <v>255</v>
      </c>
      <c r="G163" s="105"/>
      <c r="H163" s="104"/>
    </row>
    <row r="164" spans="3:8" ht="15.75">
      <c r="C164" s="102" t="s">
        <v>263</v>
      </c>
      <c r="D164" s="99"/>
      <c r="E164" s="99"/>
      <c r="F164" s="159">
        <f>+F162-F161</f>
        <v>-163964667.65999985</v>
      </c>
      <c r="G164" s="105"/>
      <c r="H164" s="104"/>
    </row>
    <row r="165" spans="3:8" ht="15.75">
      <c r="C165" s="106" t="s">
        <v>264</v>
      </c>
      <c r="D165" s="107"/>
      <c r="E165" s="107"/>
      <c r="F165" s="108"/>
      <c r="G165" s="105"/>
      <c r="H165" s="104"/>
    </row>
    <row r="166" spans="3:8" ht="15.75">
      <c r="C166" s="102"/>
      <c r="D166" s="99"/>
      <c r="E166" s="99"/>
      <c r="F166" s="108"/>
      <c r="G166" s="108"/>
      <c r="H166" s="104"/>
    </row>
    <row r="167" spans="3:8" ht="15.75">
      <c r="C167" s="100" t="s">
        <v>309</v>
      </c>
      <c r="D167" s="98"/>
      <c r="E167" s="101"/>
      <c r="F167" s="99"/>
      <c r="G167" s="99"/>
      <c r="H167" s="96"/>
    </row>
    <row r="168" spans="3:8" ht="15.75">
      <c r="C168" s="102"/>
      <c r="D168" s="99"/>
      <c r="E168" s="99"/>
      <c r="F168" s="99"/>
      <c r="G168" s="109"/>
      <c r="H168" s="110"/>
    </row>
    <row r="169" spans="3:8" ht="15.75">
      <c r="C169" s="100" t="s">
        <v>310</v>
      </c>
      <c r="D169" s="98"/>
      <c r="E169" s="111"/>
      <c r="F169" s="99"/>
      <c r="G169" s="112"/>
      <c r="H169" s="96"/>
    </row>
    <row r="170" spans="3:8" ht="15.75">
      <c r="C170" s="106"/>
      <c r="D170" s="107"/>
      <c r="E170" s="107"/>
      <c r="F170" s="99"/>
      <c r="G170" s="99"/>
      <c r="H170" s="96"/>
    </row>
    <row r="171" spans="3:8" ht="15.75">
      <c r="C171" s="113" t="s">
        <v>311</v>
      </c>
      <c r="D171" s="111"/>
      <c r="E171" s="111"/>
      <c r="F171" s="99"/>
      <c r="G171" s="112"/>
      <c r="H171" s="96"/>
    </row>
    <row r="172" spans="3:8" ht="15">
      <c r="C172" s="114"/>
      <c r="D172" s="115"/>
      <c r="E172" s="115"/>
      <c r="F172" s="115"/>
      <c r="G172" s="115"/>
      <c r="H172" s="116"/>
    </row>
    <row r="173" spans="3:8" ht="16.5" thickBot="1">
      <c r="C173" s="117" t="s">
        <v>312</v>
      </c>
      <c r="D173" s="118"/>
      <c r="E173" s="118"/>
      <c r="F173" s="118"/>
      <c r="G173" s="118"/>
      <c r="H173" s="119"/>
    </row>
  </sheetData>
  <sheetProtection/>
  <mergeCells count="4">
    <mergeCell ref="C106:H106"/>
    <mergeCell ref="C111:C112"/>
    <mergeCell ref="D111:D112"/>
    <mergeCell ref="C153:H153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U135"/>
  <sheetViews>
    <sheetView showGridLines="0" zoomScale="90" zoomScaleNormal="90" zoomScalePageLayoutView="0" workbookViewId="0" topLeftCell="A1">
      <pane ySplit="6" topLeftCell="A124" activePane="bottomLeft" state="frozen"/>
      <selection pane="topLeft" activeCell="A1" sqref="A1"/>
      <selection pane="bottomLeft" activeCell="G136" sqref="G136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1.851562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12.8515625" style="3" bestFit="1" customWidth="1"/>
    <col min="11" max="11" width="12.851562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137</v>
      </c>
      <c r="H2" s="30" t="s">
        <v>192</v>
      </c>
    </row>
    <row r="3" spans="3:4" ht="16.5">
      <c r="C3" s="1" t="s">
        <v>22</v>
      </c>
      <c r="D3" s="21" t="s">
        <v>138</v>
      </c>
    </row>
    <row r="4" spans="3:4" ht="15.75">
      <c r="C4" s="1" t="s">
        <v>24</v>
      </c>
      <c r="D4" s="22">
        <v>43799</v>
      </c>
    </row>
    <row r="5" ht="15.75" thickBot="1">
      <c r="C5" s="1"/>
    </row>
    <row r="6" spans="3:8" ht="27">
      <c r="C6" s="48" t="s">
        <v>25</v>
      </c>
      <c r="D6" s="44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5">
      <c r="C7" s="49"/>
      <c r="D7" s="45"/>
      <c r="E7" s="4"/>
      <c r="F7" s="18"/>
      <c r="G7" s="23"/>
      <c r="H7" s="23"/>
    </row>
    <row r="8" spans="1:8" ht="15">
      <c r="A8" s="10"/>
      <c r="B8" s="29"/>
      <c r="C8" s="50" t="s">
        <v>5</v>
      </c>
      <c r="D8" s="46"/>
      <c r="E8" s="6"/>
      <c r="F8" s="19"/>
      <c r="G8" s="24"/>
      <c r="H8" s="24"/>
    </row>
    <row r="9" spans="1:8" ht="15">
      <c r="A9" s="29"/>
      <c r="B9" s="29"/>
      <c r="C9" s="50" t="s">
        <v>6</v>
      </c>
      <c r="D9" s="46"/>
      <c r="E9" s="6"/>
      <c r="F9" s="19"/>
      <c r="G9" s="24" t="s">
        <v>2</v>
      </c>
      <c r="H9" s="24" t="s">
        <v>2</v>
      </c>
    </row>
    <row r="10" spans="1:8" ht="15">
      <c r="A10" s="29"/>
      <c r="B10" s="29"/>
      <c r="C10" s="50"/>
      <c r="D10" s="46"/>
      <c r="E10" s="6"/>
      <c r="F10" s="19"/>
      <c r="G10" s="24"/>
      <c r="H10" s="24"/>
    </row>
    <row r="11" spans="1:8" ht="15">
      <c r="A11" s="29"/>
      <c r="B11" s="29"/>
      <c r="C11" s="50" t="s">
        <v>7</v>
      </c>
      <c r="D11" s="46"/>
      <c r="E11" s="6"/>
      <c r="F11" s="19"/>
      <c r="G11" s="24" t="s">
        <v>2</v>
      </c>
      <c r="H11" s="24" t="s">
        <v>2</v>
      </c>
    </row>
    <row r="12" spans="1:8" ht="15">
      <c r="A12" s="29"/>
      <c r="B12" s="29"/>
      <c r="C12" s="50"/>
      <c r="D12" s="46"/>
      <c r="E12" s="6"/>
      <c r="F12" s="19"/>
      <c r="G12" s="24"/>
      <c r="H12" s="24"/>
    </row>
    <row r="13" spans="1:8" ht="15">
      <c r="A13" s="29"/>
      <c r="B13" s="29"/>
      <c r="C13" s="50" t="s">
        <v>8</v>
      </c>
      <c r="D13" s="46"/>
      <c r="E13" s="6"/>
      <c r="F13" s="19"/>
      <c r="G13" s="24" t="s">
        <v>2</v>
      </c>
      <c r="H13" s="24" t="s">
        <v>2</v>
      </c>
    </row>
    <row r="14" spans="1:8" ht="15">
      <c r="A14" s="29"/>
      <c r="B14" s="29"/>
      <c r="C14" s="50"/>
      <c r="D14" s="46"/>
      <c r="E14" s="6"/>
      <c r="F14" s="19"/>
      <c r="G14" s="24"/>
      <c r="H14" s="24"/>
    </row>
    <row r="15" spans="3:8" ht="15">
      <c r="C15" s="51" t="s">
        <v>9</v>
      </c>
      <c r="D15" s="46"/>
      <c r="E15" s="6"/>
      <c r="F15" s="19"/>
      <c r="G15" s="24"/>
      <c r="H15" s="24"/>
    </row>
    <row r="16" spans="2:8" ht="15">
      <c r="B16" s="8" t="s">
        <v>139</v>
      </c>
      <c r="C16" s="49" t="s">
        <v>140</v>
      </c>
      <c r="D16" s="46" t="s">
        <v>141</v>
      </c>
      <c r="E16" s="6" t="s">
        <v>142</v>
      </c>
      <c r="F16" s="19">
        <v>2500000</v>
      </c>
      <c r="G16" s="24">
        <v>2502.15</v>
      </c>
      <c r="H16" s="24">
        <v>6.93</v>
      </c>
    </row>
    <row r="17" spans="2:8" ht="15">
      <c r="B17" s="8" t="s">
        <v>143</v>
      </c>
      <c r="C17" s="49" t="s">
        <v>144</v>
      </c>
      <c r="D17" s="46" t="s">
        <v>145</v>
      </c>
      <c r="E17" s="6" t="s">
        <v>142</v>
      </c>
      <c r="F17" s="19">
        <v>1500000</v>
      </c>
      <c r="G17" s="24">
        <v>1505.64</v>
      </c>
      <c r="H17" s="24">
        <v>4.17</v>
      </c>
    </row>
    <row r="18" spans="3:8" ht="15">
      <c r="C18" s="52" t="s">
        <v>104</v>
      </c>
      <c r="D18" s="46"/>
      <c r="E18" s="6"/>
      <c r="F18" s="19"/>
      <c r="G18" s="25">
        <v>4007.79</v>
      </c>
      <c r="H18" s="25">
        <v>11.1</v>
      </c>
    </row>
    <row r="19" spans="3:8" ht="15">
      <c r="C19" s="49"/>
      <c r="D19" s="46"/>
      <c r="E19" s="6"/>
      <c r="F19" s="19"/>
      <c r="G19" s="24"/>
      <c r="H19" s="24"/>
    </row>
    <row r="20" spans="3:8" ht="15">
      <c r="C20" s="51" t="s">
        <v>10</v>
      </c>
      <c r="D20" s="46"/>
      <c r="E20" s="6"/>
      <c r="F20" s="19"/>
      <c r="G20" s="24"/>
      <c r="H20" s="24"/>
    </row>
    <row r="21" spans="2:8" ht="15">
      <c r="B21" s="8" t="s">
        <v>146</v>
      </c>
      <c r="C21" s="49" t="s">
        <v>147</v>
      </c>
      <c r="D21" s="46" t="s">
        <v>148</v>
      </c>
      <c r="E21" s="6" t="s">
        <v>142</v>
      </c>
      <c r="F21" s="19">
        <v>2000000</v>
      </c>
      <c r="G21" s="24">
        <v>2009.96</v>
      </c>
      <c r="H21" s="24">
        <v>5.57</v>
      </c>
    </row>
    <row r="22" spans="2:8" ht="15">
      <c r="B22" s="8" t="s">
        <v>149</v>
      </c>
      <c r="C22" s="49" t="s">
        <v>150</v>
      </c>
      <c r="D22" s="46" t="s">
        <v>151</v>
      </c>
      <c r="E22" s="6" t="s">
        <v>142</v>
      </c>
      <c r="F22" s="19">
        <v>2000000</v>
      </c>
      <c r="G22" s="24">
        <v>2004.93</v>
      </c>
      <c r="H22" s="24">
        <v>5.55</v>
      </c>
    </row>
    <row r="23" spans="3:8" ht="15">
      <c r="C23" s="52" t="s">
        <v>104</v>
      </c>
      <c r="D23" s="46"/>
      <c r="E23" s="6"/>
      <c r="F23" s="19"/>
      <c r="G23" s="25">
        <v>4014.89</v>
      </c>
      <c r="H23" s="25">
        <v>11.12</v>
      </c>
    </row>
    <row r="24" spans="3:8" ht="15">
      <c r="C24" s="49"/>
      <c r="D24" s="46"/>
      <c r="E24" s="6"/>
      <c r="F24" s="19"/>
      <c r="G24" s="24"/>
      <c r="H24" s="24"/>
    </row>
    <row r="25" spans="1:8" ht="15">
      <c r="A25" s="10"/>
      <c r="B25" s="29"/>
      <c r="C25" s="50" t="s">
        <v>11</v>
      </c>
      <c r="D25" s="46"/>
      <c r="E25" s="6"/>
      <c r="F25" s="19"/>
      <c r="G25" s="24"/>
      <c r="H25" s="24"/>
    </row>
    <row r="26" spans="1:8" ht="15">
      <c r="A26" s="29"/>
      <c r="B26" s="29"/>
      <c r="C26" s="50" t="s">
        <v>13</v>
      </c>
      <c r="D26" s="46"/>
      <c r="E26" s="6"/>
      <c r="F26" s="19"/>
      <c r="G26" s="24" t="s">
        <v>2</v>
      </c>
      <c r="H26" s="24" t="s">
        <v>2</v>
      </c>
    </row>
    <row r="27" spans="1:8" ht="15">
      <c r="A27" s="29"/>
      <c r="B27" s="29"/>
      <c r="C27" s="50"/>
      <c r="D27" s="46"/>
      <c r="E27" s="6"/>
      <c r="F27" s="19"/>
      <c r="G27" s="24"/>
      <c r="H27" s="24"/>
    </row>
    <row r="28" spans="1:8" ht="15">
      <c r="A28" s="29"/>
      <c r="B28" s="29"/>
      <c r="C28" s="50" t="s">
        <v>14</v>
      </c>
      <c r="D28" s="46"/>
      <c r="E28" s="6"/>
      <c r="F28" s="19"/>
      <c r="G28" s="24" t="s">
        <v>2</v>
      </c>
      <c r="H28" s="24" t="s">
        <v>2</v>
      </c>
    </row>
    <row r="29" spans="1:8" ht="15">
      <c r="A29" s="29"/>
      <c r="B29" s="29"/>
      <c r="C29" s="50"/>
      <c r="D29" s="46"/>
      <c r="E29" s="6"/>
      <c r="F29" s="19"/>
      <c r="G29" s="24"/>
      <c r="H29" s="24"/>
    </row>
    <row r="30" spans="3:8" ht="15">
      <c r="C30" s="51" t="s">
        <v>15</v>
      </c>
      <c r="D30" s="46"/>
      <c r="E30" s="6"/>
      <c r="F30" s="19"/>
      <c r="G30" s="24"/>
      <c r="H30" s="24"/>
    </row>
    <row r="31" spans="2:8" ht="15">
      <c r="B31" s="8" t="s">
        <v>152</v>
      </c>
      <c r="C31" s="49" t="s">
        <v>209</v>
      </c>
      <c r="D31" s="46" t="s">
        <v>153</v>
      </c>
      <c r="E31" s="6" t="s">
        <v>142</v>
      </c>
      <c r="F31" s="19">
        <v>2000000</v>
      </c>
      <c r="G31" s="24">
        <v>1998.92</v>
      </c>
      <c r="H31" s="24">
        <v>5.54</v>
      </c>
    </row>
    <row r="32" spans="2:8" ht="15">
      <c r="B32" s="8" t="s">
        <v>154</v>
      </c>
      <c r="C32" s="49" t="s">
        <v>210</v>
      </c>
      <c r="D32" s="46" t="s">
        <v>155</v>
      </c>
      <c r="E32" s="6" t="s">
        <v>142</v>
      </c>
      <c r="F32" s="19">
        <v>2000000</v>
      </c>
      <c r="G32" s="24">
        <v>1995.18</v>
      </c>
      <c r="H32" s="24">
        <v>5.52</v>
      </c>
    </row>
    <row r="33" spans="2:8" ht="15">
      <c r="B33" s="8" t="s">
        <v>156</v>
      </c>
      <c r="C33" s="49" t="s">
        <v>211</v>
      </c>
      <c r="D33" s="46" t="s">
        <v>157</v>
      </c>
      <c r="E33" s="6" t="s">
        <v>142</v>
      </c>
      <c r="F33" s="19">
        <v>2000000</v>
      </c>
      <c r="G33" s="24">
        <v>1991.44</v>
      </c>
      <c r="H33" s="24">
        <v>5.51</v>
      </c>
    </row>
    <row r="34" spans="2:8" ht="15">
      <c r="B34" s="8" t="s">
        <v>158</v>
      </c>
      <c r="C34" s="49" t="s">
        <v>212</v>
      </c>
      <c r="D34" s="46" t="s">
        <v>159</v>
      </c>
      <c r="E34" s="6" t="s">
        <v>142</v>
      </c>
      <c r="F34" s="19">
        <v>2000000</v>
      </c>
      <c r="G34" s="24">
        <v>1989.58</v>
      </c>
      <c r="H34" s="24">
        <v>5.51</v>
      </c>
    </row>
    <row r="35" spans="2:8" ht="15">
      <c r="B35" s="8" t="s">
        <v>160</v>
      </c>
      <c r="C35" s="49" t="s">
        <v>213</v>
      </c>
      <c r="D35" s="46" t="s">
        <v>161</v>
      </c>
      <c r="E35" s="6" t="s">
        <v>142</v>
      </c>
      <c r="F35" s="19">
        <v>2000000</v>
      </c>
      <c r="G35" s="24">
        <v>1987.73</v>
      </c>
      <c r="H35" s="24">
        <v>5.5</v>
      </c>
    </row>
    <row r="36" spans="2:8" ht="15">
      <c r="B36" s="8" t="s">
        <v>162</v>
      </c>
      <c r="C36" s="49" t="s">
        <v>214</v>
      </c>
      <c r="D36" s="46" t="s">
        <v>163</v>
      </c>
      <c r="E36" s="6" t="s">
        <v>142</v>
      </c>
      <c r="F36" s="19">
        <v>2000000</v>
      </c>
      <c r="G36" s="24">
        <v>1985.87</v>
      </c>
      <c r="H36" s="24">
        <v>5.5</v>
      </c>
    </row>
    <row r="37" spans="2:8" ht="15">
      <c r="B37" s="8" t="s">
        <v>164</v>
      </c>
      <c r="C37" s="49" t="s">
        <v>215</v>
      </c>
      <c r="D37" s="46" t="s">
        <v>165</v>
      </c>
      <c r="E37" s="6" t="s">
        <v>142</v>
      </c>
      <c r="F37" s="19">
        <v>2000000</v>
      </c>
      <c r="G37" s="24">
        <v>1984.02</v>
      </c>
      <c r="H37" s="24">
        <v>5.49</v>
      </c>
    </row>
    <row r="38" spans="2:8" ht="15">
      <c r="B38" s="8" t="s">
        <v>166</v>
      </c>
      <c r="C38" s="49" t="s">
        <v>216</v>
      </c>
      <c r="D38" s="46" t="s">
        <v>167</v>
      </c>
      <c r="E38" s="6" t="s">
        <v>142</v>
      </c>
      <c r="F38" s="19">
        <v>2000000</v>
      </c>
      <c r="G38" s="24">
        <v>1982.17</v>
      </c>
      <c r="H38" s="24">
        <v>5.49</v>
      </c>
    </row>
    <row r="39" spans="2:8" ht="15">
      <c r="B39" s="8" t="s">
        <v>168</v>
      </c>
      <c r="C39" s="49" t="s">
        <v>217</v>
      </c>
      <c r="D39" s="46" t="s">
        <v>169</v>
      </c>
      <c r="E39" s="6" t="s">
        <v>142</v>
      </c>
      <c r="F39" s="19">
        <v>2000000</v>
      </c>
      <c r="G39" s="24">
        <v>1980.33</v>
      </c>
      <c r="H39" s="24">
        <v>5.48</v>
      </c>
    </row>
    <row r="40" spans="2:8" ht="15">
      <c r="B40" s="8" t="s">
        <v>170</v>
      </c>
      <c r="C40" s="49" t="s">
        <v>218</v>
      </c>
      <c r="D40" s="46" t="s">
        <v>171</v>
      </c>
      <c r="E40" s="6" t="s">
        <v>142</v>
      </c>
      <c r="F40" s="19">
        <v>2000000</v>
      </c>
      <c r="G40" s="24">
        <v>1978.7</v>
      </c>
      <c r="H40" s="24">
        <v>5.48</v>
      </c>
    </row>
    <row r="41" spans="3:8" ht="15">
      <c r="C41" s="52" t="s">
        <v>104</v>
      </c>
      <c r="D41" s="46"/>
      <c r="E41" s="6"/>
      <c r="F41" s="19"/>
      <c r="G41" s="25">
        <v>19873.94</v>
      </c>
      <c r="H41" s="25">
        <v>55.02</v>
      </c>
    </row>
    <row r="42" spans="3:8" ht="15">
      <c r="C42" s="49"/>
      <c r="D42" s="46"/>
      <c r="E42" s="6"/>
      <c r="F42" s="19"/>
      <c r="G42" s="24"/>
      <c r="H42" s="24"/>
    </row>
    <row r="43" spans="3:8" ht="15">
      <c r="C43" s="52" t="s">
        <v>16</v>
      </c>
      <c r="D43" s="46"/>
      <c r="E43" s="6"/>
      <c r="F43" s="19"/>
      <c r="G43" s="24" t="s">
        <v>2</v>
      </c>
      <c r="H43" s="24" t="s">
        <v>2</v>
      </c>
    </row>
    <row r="44" spans="3:8" ht="15">
      <c r="C44" s="49"/>
      <c r="D44" s="46"/>
      <c r="E44" s="6"/>
      <c r="F44" s="19"/>
      <c r="G44" s="24"/>
      <c r="H44" s="24"/>
    </row>
    <row r="45" spans="1:8" ht="15">
      <c r="A45" s="10"/>
      <c r="B45" s="29"/>
      <c r="C45" s="50" t="s">
        <v>17</v>
      </c>
      <c r="D45" s="46"/>
      <c r="E45" s="6"/>
      <c r="F45" s="19"/>
      <c r="G45" s="24"/>
      <c r="H45" s="24"/>
    </row>
    <row r="46" spans="1:8" ht="15">
      <c r="A46" s="29"/>
      <c r="B46" s="29"/>
      <c r="C46" s="50" t="s">
        <v>18</v>
      </c>
      <c r="D46" s="46"/>
      <c r="E46" s="6"/>
      <c r="F46" s="19"/>
      <c r="G46" s="24" t="s">
        <v>2</v>
      </c>
      <c r="H46" s="24" t="s">
        <v>2</v>
      </c>
    </row>
    <row r="47" spans="1:8" ht="15">
      <c r="A47" s="29"/>
      <c r="B47" s="29"/>
      <c r="C47" s="50"/>
      <c r="D47" s="46"/>
      <c r="E47" s="6"/>
      <c r="F47" s="19"/>
      <c r="G47" s="24"/>
      <c r="H47" s="24"/>
    </row>
    <row r="48" spans="1:8" ht="15">
      <c r="A48" s="29"/>
      <c r="B48" s="29"/>
      <c r="C48" s="50" t="s">
        <v>302</v>
      </c>
      <c r="D48" s="46"/>
      <c r="E48" s="6"/>
      <c r="F48" s="19"/>
      <c r="G48" s="24" t="s">
        <v>2</v>
      </c>
      <c r="H48" s="24" t="s">
        <v>2</v>
      </c>
    </row>
    <row r="49" spans="1:8" ht="15">
      <c r="A49" s="29"/>
      <c r="B49" s="29"/>
      <c r="C49" s="50"/>
      <c r="D49" s="46"/>
      <c r="E49" s="6"/>
      <c r="F49" s="19"/>
      <c r="G49" s="24"/>
      <c r="H49" s="24"/>
    </row>
    <row r="50" spans="3:8" ht="15">
      <c r="C50" s="51" t="s">
        <v>303</v>
      </c>
      <c r="D50" s="46"/>
      <c r="E50" s="6"/>
      <c r="F50" s="19"/>
      <c r="G50" s="24"/>
      <c r="H50" s="24"/>
    </row>
    <row r="51" spans="2:8" ht="15">
      <c r="B51" s="8" t="s">
        <v>172</v>
      </c>
      <c r="C51" s="49" t="s">
        <v>132</v>
      </c>
      <c r="D51" s="46"/>
      <c r="E51" s="6"/>
      <c r="F51" s="19"/>
      <c r="G51" s="24">
        <v>100</v>
      </c>
      <c r="H51" s="24">
        <v>0.28</v>
      </c>
    </row>
    <row r="52" spans="2:8" ht="15">
      <c r="B52" s="8" t="s">
        <v>173</v>
      </c>
      <c r="C52" s="49" t="s">
        <v>174</v>
      </c>
      <c r="D52" s="46"/>
      <c r="E52" s="6"/>
      <c r="F52" s="19"/>
      <c r="G52" s="24">
        <v>100</v>
      </c>
      <c r="H52" s="24">
        <v>0.28</v>
      </c>
    </row>
    <row r="53" spans="3:8" ht="15">
      <c r="C53" s="52" t="s">
        <v>104</v>
      </c>
      <c r="D53" s="46"/>
      <c r="E53" s="6"/>
      <c r="F53" s="19"/>
      <c r="G53" s="25">
        <v>200</v>
      </c>
      <c r="H53" s="25">
        <v>0.56</v>
      </c>
    </row>
    <row r="54" spans="3:8" ht="15">
      <c r="C54" s="49"/>
      <c r="D54" s="46"/>
      <c r="E54" s="6"/>
      <c r="F54" s="19"/>
      <c r="G54" s="24"/>
      <c r="H54" s="24"/>
    </row>
    <row r="55" spans="3:8" ht="15">
      <c r="C55" s="51" t="s">
        <v>304</v>
      </c>
      <c r="D55" s="46"/>
      <c r="E55" s="6"/>
      <c r="F55" s="19"/>
      <c r="G55" s="24"/>
      <c r="H55" s="24"/>
    </row>
    <row r="56" spans="2:8" ht="15">
      <c r="B56" s="8" t="s">
        <v>133</v>
      </c>
      <c r="C56" s="49" t="s">
        <v>134</v>
      </c>
      <c r="D56" s="46"/>
      <c r="E56" s="6"/>
      <c r="F56" s="19"/>
      <c r="G56" s="24">
        <v>7773.95</v>
      </c>
      <c r="H56" s="24">
        <v>21.53</v>
      </c>
    </row>
    <row r="57" spans="3:8" ht="15">
      <c r="C57" s="52" t="s">
        <v>104</v>
      </c>
      <c r="D57" s="46"/>
      <c r="E57" s="6"/>
      <c r="F57" s="19"/>
      <c r="G57" s="25">
        <v>7773.95</v>
      </c>
      <c r="H57" s="25">
        <v>21.53</v>
      </c>
    </row>
    <row r="58" spans="3:8" ht="15">
      <c r="C58" s="49"/>
      <c r="D58" s="46"/>
      <c r="E58" s="6"/>
      <c r="F58" s="19"/>
      <c r="G58" s="24"/>
      <c r="H58" s="24"/>
    </row>
    <row r="59" spans="1:8" ht="15">
      <c r="A59" s="10"/>
      <c r="B59" s="29"/>
      <c r="C59" s="50" t="s">
        <v>19</v>
      </c>
      <c r="D59" s="46"/>
      <c r="E59" s="6"/>
      <c r="F59" s="19"/>
      <c r="G59" s="24"/>
      <c r="H59" s="24"/>
    </row>
    <row r="60" spans="2:8" ht="15">
      <c r="B60" s="8"/>
      <c r="C60" s="49" t="s">
        <v>135</v>
      </c>
      <c r="D60" s="46"/>
      <c r="E60" s="6"/>
      <c r="F60" s="19"/>
      <c r="G60" s="24">
        <v>241.92</v>
      </c>
      <c r="H60" s="24">
        <v>0.67</v>
      </c>
    </row>
    <row r="61" spans="3:8" ht="15">
      <c r="C61" s="52" t="s">
        <v>104</v>
      </c>
      <c r="D61" s="46"/>
      <c r="E61" s="6"/>
      <c r="F61" s="19"/>
      <c r="G61" s="25">
        <v>241.92</v>
      </c>
      <c r="H61" s="25">
        <v>0.67</v>
      </c>
    </row>
    <row r="62" spans="3:8" ht="15">
      <c r="C62" s="49"/>
      <c r="D62" s="46"/>
      <c r="E62" s="6"/>
      <c r="F62" s="19"/>
      <c r="G62" s="24"/>
      <c r="H62" s="24"/>
    </row>
    <row r="63" spans="3:8" ht="15.75" thickBot="1">
      <c r="C63" s="53" t="s">
        <v>136</v>
      </c>
      <c r="D63" s="47"/>
      <c r="E63" s="5"/>
      <c r="F63" s="20"/>
      <c r="G63" s="26">
        <v>36112.49</v>
      </c>
      <c r="H63" s="26">
        <f>_xlfn.SUMIFS(H:H,C:C,"Total")</f>
        <v>100.00000000000001</v>
      </c>
    </row>
    <row r="64" spans="3:8" ht="15">
      <c r="C64" s="120" t="s">
        <v>229</v>
      </c>
      <c r="D64" s="121"/>
      <c r="E64" s="122"/>
      <c r="F64" s="123"/>
      <c r="G64" s="124"/>
      <c r="H64" s="125"/>
    </row>
    <row r="65" spans="3:8" ht="15.75">
      <c r="C65" s="64" t="s">
        <v>230</v>
      </c>
      <c r="D65" s="65"/>
      <c r="E65" s="66"/>
      <c r="F65" s="66"/>
      <c r="G65" s="65"/>
      <c r="H65" s="82"/>
    </row>
    <row r="66" spans="3:8" ht="40.5">
      <c r="C66" s="179" t="s">
        <v>231</v>
      </c>
      <c r="D66" s="180" t="s">
        <v>232</v>
      </c>
      <c r="E66" s="67" t="s">
        <v>233</v>
      </c>
      <c r="F66" s="67" t="s">
        <v>233</v>
      </c>
      <c r="G66" s="67" t="s">
        <v>234</v>
      </c>
      <c r="H66" s="82"/>
    </row>
    <row r="67" spans="3:8" ht="15.75">
      <c r="C67" s="179"/>
      <c r="D67" s="180"/>
      <c r="E67" s="67" t="s">
        <v>235</v>
      </c>
      <c r="F67" s="67" t="s">
        <v>236</v>
      </c>
      <c r="G67" s="67" t="s">
        <v>235</v>
      </c>
      <c r="H67" s="82"/>
    </row>
    <row r="68" spans="3:8" ht="15.75">
      <c r="C68" s="68" t="s">
        <v>2</v>
      </c>
      <c r="D68" s="69" t="s">
        <v>2</v>
      </c>
      <c r="E68" s="69" t="s">
        <v>2</v>
      </c>
      <c r="F68" s="69" t="s">
        <v>2</v>
      </c>
      <c r="G68" s="69" t="s">
        <v>2</v>
      </c>
      <c r="H68" s="82"/>
    </row>
    <row r="69" spans="3:8" ht="15.75">
      <c r="C69" s="70" t="s">
        <v>237</v>
      </c>
      <c r="D69" s="71"/>
      <c r="E69" s="71"/>
      <c r="F69" s="71"/>
      <c r="G69" s="71"/>
      <c r="H69" s="82"/>
    </row>
    <row r="70" spans="3:8" ht="15.75">
      <c r="C70" s="72"/>
      <c r="D70" s="126"/>
      <c r="E70" s="126"/>
      <c r="F70" s="126"/>
      <c r="G70" s="126"/>
      <c r="H70" s="82"/>
    </row>
    <row r="71" spans="3:8" ht="15.75">
      <c r="C71" s="72" t="s">
        <v>265</v>
      </c>
      <c r="D71" s="126"/>
      <c r="E71" s="126"/>
      <c r="F71" s="126"/>
      <c r="G71" s="126"/>
      <c r="H71" s="82"/>
    </row>
    <row r="72" spans="3:8" ht="15.75">
      <c r="C72" s="127" t="s">
        <v>266</v>
      </c>
      <c r="D72" s="74" t="s">
        <v>328</v>
      </c>
      <c r="E72" s="74" t="s">
        <v>333</v>
      </c>
      <c r="F72" s="126"/>
      <c r="G72" s="126"/>
      <c r="H72" s="82"/>
    </row>
    <row r="73" spans="3:8" ht="15.75">
      <c r="C73" s="127" t="s">
        <v>241</v>
      </c>
      <c r="D73" s="128"/>
      <c r="E73" s="128"/>
      <c r="F73" s="126"/>
      <c r="G73" s="126"/>
      <c r="H73" s="82"/>
    </row>
    <row r="74" spans="3:8" ht="15.75">
      <c r="C74" s="127" t="s">
        <v>267</v>
      </c>
      <c r="D74" s="129">
        <v>1094.6081</v>
      </c>
      <c r="E74" s="129">
        <v>1098.7467</v>
      </c>
      <c r="F74" s="126"/>
      <c r="G74" s="126"/>
      <c r="H74" s="82"/>
    </row>
    <row r="75" spans="3:8" ht="15.75">
      <c r="C75" s="127" t="s">
        <v>268</v>
      </c>
      <c r="D75" s="129">
        <v>1000.2078</v>
      </c>
      <c r="E75" s="129">
        <v>1000.2078</v>
      </c>
      <c r="F75" s="126"/>
      <c r="G75" s="126"/>
      <c r="H75" s="130"/>
    </row>
    <row r="76" spans="3:8" ht="15.75">
      <c r="C76" s="127" t="s">
        <v>269</v>
      </c>
      <c r="D76" s="129">
        <v>1001.4435</v>
      </c>
      <c r="E76" s="129">
        <v>1001.6302</v>
      </c>
      <c r="F76" s="126"/>
      <c r="G76" s="126"/>
      <c r="H76" s="130"/>
    </row>
    <row r="77" spans="3:8" ht="15.75">
      <c r="C77" s="127" t="s">
        <v>270</v>
      </c>
      <c r="D77" s="129">
        <v>1003.4445</v>
      </c>
      <c r="E77" s="129">
        <v>1003.6304</v>
      </c>
      <c r="F77" s="126"/>
      <c r="G77" s="126"/>
      <c r="H77" s="130"/>
    </row>
    <row r="78" spans="3:8" ht="15.75">
      <c r="C78" s="127" t="s">
        <v>242</v>
      </c>
      <c r="D78" s="129"/>
      <c r="E78" s="129"/>
      <c r="F78" s="126"/>
      <c r="G78" s="126"/>
      <c r="H78" s="82"/>
    </row>
    <row r="79" spans="3:8" ht="15.75">
      <c r="C79" s="127" t="s">
        <v>271</v>
      </c>
      <c r="D79" s="129">
        <v>1092.8646</v>
      </c>
      <c r="E79" s="129">
        <v>1096.9127</v>
      </c>
      <c r="F79" s="126"/>
      <c r="G79" s="126"/>
      <c r="H79" s="82"/>
    </row>
    <row r="80" spans="3:8" ht="15.75">
      <c r="C80" s="127" t="s">
        <v>272</v>
      </c>
      <c r="D80" s="129">
        <v>1000.2078</v>
      </c>
      <c r="E80" s="129">
        <v>1000.2078</v>
      </c>
      <c r="F80" s="126"/>
      <c r="G80" s="126"/>
      <c r="H80" s="131"/>
    </row>
    <row r="81" spans="3:8" ht="15.75">
      <c r="C81" s="127" t="s">
        <v>273</v>
      </c>
      <c r="D81" s="129">
        <v>1001.4354</v>
      </c>
      <c r="E81" s="129">
        <v>1001.6193</v>
      </c>
      <c r="F81" s="126"/>
      <c r="G81" s="126"/>
      <c r="H81" s="130"/>
    </row>
    <row r="82" spans="3:8" ht="15.75">
      <c r="C82" s="127" t="s">
        <v>274</v>
      </c>
      <c r="D82" s="129">
        <v>1003.4362</v>
      </c>
      <c r="E82" s="129">
        <v>1003.6206</v>
      </c>
      <c r="F82" s="126"/>
      <c r="G82" s="126"/>
      <c r="H82" s="130"/>
    </row>
    <row r="83" spans="3:8" ht="15.75">
      <c r="C83" s="132"/>
      <c r="D83" s="126"/>
      <c r="E83" s="126"/>
      <c r="F83" s="126"/>
      <c r="G83" s="126"/>
      <c r="H83" s="82"/>
    </row>
    <row r="84" spans="3:8" ht="15.75">
      <c r="C84" s="72" t="s">
        <v>336</v>
      </c>
      <c r="D84" s="76"/>
      <c r="E84" s="76"/>
      <c r="F84" s="76"/>
      <c r="G84" s="126"/>
      <c r="H84" s="82"/>
    </row>
    <row r="85" spans="1:255" s="166" customFormat="1" ht="15.75">
      <c r="A85" s="164"/>
      <c r="B85" s="164"/>
      <c r="C85" s="72"/>
      <c r="D85" s="76"/>
      <c r="E85" s="76"/>
      <c r="F85" s="76"/>
      <c r="G85" s="126"/>
      <c r="H85" s="82"/>
      <c r="I85" s="165"/>
      <c r="J85" s="165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5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5"/>
      <c r="AU85" s="164"/>
      <c r="AV85" s="165"/>
      <c r="AW85" s="164"/>
      <c r="AX85" s="164"/>
      <c r="AY85" s="164"/>
      <c r="AZ85" s="165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  <c r="IN85" s="164"/>
      <c r="IO85" s="164"/>
      <c r="IP85" s="164"/>
      <c r="IQ85" s="164"/>
      <c r="IR85" s="164"/>
      <c r="IS85" s="164"/>
      <c r="IT85" s="164"/>
      <c r="IU85" s="164"/>
    </row>
    <row r="86" spans="1:255" s="166" customFormat="1" ht="31.5">
      <c r="A86" s="164"/>
      <c r="B86" s="164"/>
      <c r="C86" s="167" t="s">
        <v>275</v>
      </c>
      <c r="D86" s="168" t="s">
        <v>276</v>
      </c>
      <c r="E86" s="168" t="s">
        <v>277</v>
      </c>
      <c r="F86" s="168" t="s">
        <v>278</v>
      </c>
      <c r="G86" s="59"/>
      <c r="H86" s="133"/>
      <c r="I86" s="165"/>
      <c r="J86" s="165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5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5"/>
      <c r="AU86" s="164"/>
      <c r="AV86" s="165"/>
      <c r="AW86" s="164"/>
      <c r="AX86" s="164"/>
      <c r="AY86" s="164"/>
      <c r="AZ86" s="165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64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  <c r="IK86" s="164"/>
      <c r="IL86" s="164"/>
      <c r="IM86" s="164"/>
      <c r="IN86" s="164"/>
      <c r="IO86" s="164"/>
      <c r="IP86" s="164"/>
      <c r="IQ86" s="164"/>
      <c r="IR86" s="164"/>
      <c r="IS86" s="164"/>
      <c r="IT86" s="164"/>
      <c r="IU86" s="164"/>
    </row>
    <row r="87" spans="1:255" s="166" customFormat="1" ht="15.75">
      <c r="A87" s="164"/>
      <c r="B87" s="164"/>
      <c r="C87" s="169" t="s">
        <v>337</v>
      </c>
      <c r="D87" s="170" t="s">
        <v>279</v>
      </c>
      <c r="E87" s="170">
        <v>2.8298080499999996</v>
      </c>
      <c r="F87" s="170">
        <v>2.6204151</v>
      </c>
      <c r="G87" s="59"/>
      <c r="H87" s="134"/>
      <c r="I87" s="165"/>
      <c r="J87" s="165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5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5"/>
      <c r="AU87" s="164"/>
      <c r="AV87" s="165"/>
      <c r="AW87" s="164"/>
      <c r="AX87" s="164"/>
      <c r="AY87" s="164"/>
      <c r="AZ87" s="165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  <c r="GK87" s="164"/>
      <c r="GL87" s="164"/>
      <c r="GM87" s="164"/>
      <c r="GN87" s="164"/>
      <c r="GO87" s="164"/>
      <c r="GP87" s="164"/>
      <c r="GQ87" s="164"/>
      <c r="GR87" s="164"/>
      <c r="GS87" s="164"/>
      <c r="GT87" s="164"/>
      <c r="GU87" s="164"/>
      <c r="GV87" s="164"/>
      <c r="GW87" s="164"/>
      <c r="GX87" s="164"/>
      <c r="GY87" s="164"/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64"/>
      <c r="HM87" s="164"/>
      <c r="HN87" s="164"/>
      <c r="HO87" s="164"/>
      <c r="HP87" s="164"/>
      <c r="HQ87" s="164"/>
      <c r="HR87" s="164"/>
      <c r="HS87" s="164"/>
      <c r="HT87" s="164"/>
      <c r="HU87" s="164"/>
      <c r="HV87" s="164"/>
      <c r="HW87" s="164"/>
      <c r="HX87" s="164"/>
      <c r="HY87" s="164"/>
      <c r="HZ87" s="164"/>
      <c r="IA87" s="164"/>
      <c r="IB87" s="164"/>
      <c r="IC87" s="164"/>
      <c r="ID87" s="164"/>
      <c r="IE87" s="164"/>
      <c r="IF87" s="164"/>
      <c r="IG87" s="164"/>
      <c r="IH87" s="164"/>
      <c r="II87" s="164"/>
      <c r="IJ87" s="164"/>
      <c r="IK87" s="164"/>
      <c r="IL87" s="164"/>
      <c r="IM87" s="164"/>
      <c r="IN87" s="164"/>
      <c r="IO87" s="164"/>
      <c r="IP87" s="164"/>
      <c r="IQ87" s="164"/>
      <c r="IR87" s="164"/>
      <c r="IS87" s="164"/>
      <c r="IT87" s="164"/>
      <c r="IU87" s="164"/>
    </row>
    <row r="88" spans="1:255" s="166" customFormat="1" ht="15.75">
      <c r="A88" s="164"/>
      <c r="B88" s="164"/>
      <c r="C88" s="171"/>
      <c r="D88" s="76"/>
      <c r="E88" s="76"/>
      <c r="F88" s="76"/>
      <c r="G88" s="59"/>
      <c r="H88" s="62"/>
      <c r="I88" s="165"/>
      <c r="J88" s="165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5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5"/>
      <c r="AU88" s="164"/>
      <c r="AV88" s="165"/>
      <c r="AW88" s="164"/>
      <c r="AX88" s="164"/>
      <c r="AY88" s="164"/>
      <c r="AZ88" s="165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  <c r="GK88" s="164"/>
      <c r="GL88" s="164"/>
      <c r="GM88" s="164"/>
      <c r="GN88" s="164"/>
      <c r="GO88" s="164"/>
      <c r="GP88" s="164"/>
      <c r="GQ88" s="164"/>
      <c r="GR88" s="164"/>
      <c r="GS88" s="164"/>
      <c r="GT88" s="164"/>
      <c r="GU88" s="164"/>
      <c r="GV88" s="164"/>
      <c r="GW88" s="164"/>
      <c r="GX88" s="164"/>
      <c r="GY88" s="164"/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64"/>
      <c r="HM88" s="164"/>
      <c r="HN88" s="164"/>
      <c r="HO88" s="164"/>
      <c r="HP88" s="164"/>
      <c r="HQ88" s="164"/>
      <c r="HR88" s="164"/>
      <c r="HS88" s="164"/>
      <c r="HT88" s="164"/>
      <c r="HU88" s="164"/>
      <c r="HV88" s="164"/>
      <c r="HW88" s="164"/>
      <c r="HX88" s="164"/>
      <c r="HY88" s="164"/>
      <c r="HZ88" s="164"/>
      <c r="IA88" s="164"/>
      <c r="IB88" s="164"/>
      <c r="IC88" s="164"/>
      <c r="ID88" s="164"/>
      <c r="IE88" s="164"/>
      <c r="IF88" s="164"/>
      <c r="IG88" s="164"/>
      <c r="IH88" s="164"/>
      <c r="II88" s="164"/>
      <c r="IJ88" s="164"/>
      <c r="IK88" s="164"/>
      <c r="IL88" s="164"/>
      <c r="IM88" s="164"/>
      <c r="IN88" s="164"/>
      <c r="IO88" s="164"/>
      <c r="IP88" s="164"/>
      <c r="IQ88" s="164"/>
      <c r="IR88" s="164"/>
      <c r="IS88" s="164"/>
      <c r="IT88" s="164"/>
      <c r="IU88" s="164"/>
    </row>
    <row r="89" spans="1:255" s="166" customFormat="1" ht="31.5">
      <c r="A89" s="164"/>
      <c r="B89" s="164"/>
      <c r="C89" s="172" t="s">
        <v>275</v>
      </c>
      <c r="D89" s="168" t="s">
        <v>280</v>
      </c>
      <c r="E89" s="168" t="s">
        <v>277</v>
      </c>
      <c r="F89" s="168" t="s">
        <v>281</v>
      </c>
      <c r="G89" s="59"/>
      <c r="H89" s="62"/>
      <c r="I89" s="165"/>
      <c r="J89" s="165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5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5"/>
      <c r="AU89" s="164"/>
      <c r="AV89" s="165"/>
      <c r="AW89" s="164"/>
      <c r="AX89" s="164"/>
      <c r="AY89" s="164"/>
      <c r="AZ89" s="165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64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  <c r="IK89" s="164"/>
      <c r="IL89" s="164"/>
      <c r="IM89" s="164"/>
      <c r="IN89" s="164"/>
      <c r="IO89" s="164"/>
      <c r="IP89" s="164"/>
      <c r="IQ89" s="164"/>
      <c r="IR89" s="164"/>
      <c r="IS89" s="164"/>
      <c r="IT89" s="164"/>
      <c r="IU89" s="164"/>
    </row>
    <row r="90" spans="1:255" s="166" customFormat="1" ht="15.75">
      <c r="A90" s="164"/>
      <c r="B90" s="164"/>
      <c r="C90" s="169" t="s">
        <v>337</v>
      </c>
      <c r="D90" s="170" t="s">
        <v>282</v>
      </c>
      <c r="E90" s="170">
        <v>2.77305712</v>
      </c>
      <c r="F90" s="170">
        <v>2.5678634799999998</v>
      </c>
      <c r="G90" s="59"/>
      <c r="H90" s="62"/>
      <c r="I90" s="165"/>
      <c r="J90" s="165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5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5"/>
      <c r="AU90" s="164"/>
      <c r="AV90" s="165"/>
      <c r="AW90" s="164"/>
      <c r="AX90" s="164"/>
      <c r="AY90" s="164"/>
      <c r="AZ90" s="165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  <c r="IK90" s="164"/>
      <c r="IL90" s="164"/>
      <c r="IM90" s="164"/>
      <c r="IN90" s="164"/>
      <c r="IO90" s="164"/>
      <c r="IP90" s="164"/>
      <c r="IQ90" s="164"/>
      <c r="IR90" s="164"/>
      <c r="IS90" s="164"/>
      <c r="IT90" s="164"/>
      <c r="IU90" s="164"/>
    </row>
    <row r="91" spans="1:255" s="166" customFormat="1" ht="15.75">
      <c r="A91" s="164"/>
      <c r="B91" s="164"/>
      <c r="C91" s="171"/>
      <c r="D91" s="76"/>
      <c r="E91" s="76"/>
      <c r="F91" s="76"/>
      <c r="G91" s="59"/>
      <c r="H91" s="62"/>
      <c r="I91" s="165"/>
      <c r="J91" s="165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5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5"/>
      <c r="AU91" s="164"/>
      <c r="AV91" s="165"/>
      <c r="AW91" s="164"/>
      <c r="AX91" s="164"/>
      <c r="AY91" s="164"/>
      <c r="AZ91" s="165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64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  <c r="IK91" s="164"/>
      <c r="IL91" s="164"/>
      <c r="IM91" s="164"/>
      <c r="IN91" s="164"/>
      <c r="IO91" s="164"/>
      <c r="IP91" s="164"/>
      <c r="IQ91" s="164"/>
      <c r="IR91" s="164"/>
      <c r="IS91" s="164"/>
      <c r="IT91" s="164"/>
      <c r="IU91" s="164"/>
    </row>
    <row r="92" spans="1:255" s="166" customFormat="1" ht="31.5">
      <c r="A92" s="164"/>
      <c r="B92" s="164"/>
      <c r="C92" s="172" t="s">
        <v>275</v>
      </c>
      <c r="D92" s="168" t="s">
        <v>283</v>
      </c>
      <c r="E92" s="168" t="s">
        <v>277</v>
      </c>
      <c r="F92" s="168" t="s">
        <v>281</v>
      </c>
      <c r="G92" s="59"/>
      <c r="H92" s="62"/>
      <c r="I92" s="165"/>
      <c r="J92" s="165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5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5"/>
      <c r="AU92" s="164"/>
      <c r="AV92" s="165"/>
      <c r="AW92" s="164"/>
      <c r="AX92" s="164"/>
      <c r="AY92" s="164"/>
      <c r="AZ92" s="165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64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  <c r="IK92" s="164"/>
      <c r="IL92" s="164"/>
      <c r="IM92" s="164"/>
      <c r="IN92" s="164"/>
      <c r="IO92" s="164"/>
      <c r="IP92" s="164"/>
      <c r="IQ92" s="164"/>
      <c r="IR92" s="164"/>
      <c r="IS92" s="164"/>
      <c r="IT92" s="164"/>
      <c r="IU92" s="164"/>
    </row>
    <row r="93" spans="1:255" s="166" customFormat="1" ht="15.75">
      <c r="A93" s="164"/>
      <c r="B93" s="164"/>
      <c r="C93" s="173">
        <v>43773</v>
      </c>
      <c r="D93" s="170" t="s">
        <v>284</v>
      </c>
      <c r="E93" s="174">
        <v>0.59105871</v>
      </c>
      <c r="F93" s="174">
        <v>0.54732305</v>
      </c>
      <c r="G93" s="59"/>
      <c r="H93" s="62"/>
      <c r="I93" s="165"/>
      <c r="J93" s="165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5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5"/>
      <c r="AU93" s="164"/>
      <c r="AV93" s="165"/>
      <c r="AW93" s="164"/>
      <c r="AX93" s="164"/>
      <c r="AY93" s="164"/>
      <c r="AZ93" s="165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64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  <c r="IK93" s="164"/>
      <c r="IL93" s="164"/>
      <c r="IM93" s="164"/>
      <c r="IN93" s="164"/>
      <c r="IO93" s="164"/>
      <c r="IP93" s="164"/>
      <c r="IQ93" s="164"/>
      <c r="IR93" s="164"/>
      <c r="IS93" s="164"/>
      <c r="IT93" s="164"/>
      <c r="IU93" s="164"/>
    </row>
    <row r="94" spans="1:255" s="166" customFormat="1" ht="15.75">
      <c r="A94" s="164"/>
      <c r="B94" s="164"/>
      <c r="C94" s="173">
        <v>43780</v>
      </c>
      <c r="D94" s="170" t="s">
        <v>284</v>
      </c>
      <c r="E94" s="174">
        <v>0.60025459</v>
      </c>
      <c r="F94" s="174">
        <v>0.55583847</v>
      </c>
      <c r="G94" s="59"/>
      <c r="H94" s="62"/>
      <c r="I94" s="165"/>
      <c r="J94" s="165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5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5"/>
      <c r="AU94" s="164"/>
      <c r="AV94" s="165"/>
      <c r="AW94" s="164"/>
      <c r="AX94" s="164"/>
      <c r="AY94" s="164"/>
      <c r="AZ94" s="165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64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  <c r="IK94" s="164"/>
      <c r="IL94" s="164"/>
      <c r="IM94" s="164"/>
      <c r="IN94" s="164"/>
      <c r="IO94" s="164"/>
      <c r="IP94" s="164"/>
      <c r="IQ94" s="164"/>
      <c r="IR94" s="164"/>
      <c r="IS94" s="164"/>
      <c r="IT94" s="164"/>
      <c r="IU94" s="164"/>
    </row>
    <row r="95" spans="1:255" s="166" customFormat="1" ht="15.75">
      <c r="A95" s="164"/>
      <c r="B95" s="164"/>
      <c r="C95" s="173">
        <v>43787</v>
      </c>
      <c r="D95" s="170" t="s">
        <v>284</v>
      </c>
      <c r="E95" s="174">
        <v>0.70934119</v>
      </c>
      <c r="F95" s="174">
        <v>0.65685316</v>
      </c>
      <c r="G95" s="59"/>
      <c r="H95" s="62"/>
      <c r="I95" s="165"/>
      <c r="J95" s="165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5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5"/>
      <c r="AU95" s="164"/>
      <c r="AV95" s="165"/>
      <c r="AW95" s="164"/>
      <c r="AX95" s="164"/>
      <c r="AY95" s="164"/>
      <c r="AZ95" s="165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  <c r="GG95" s="164"/>
      <c r="GH95" s="164"/>
      <c r="GI95" s="164"/>
      <c r="GJ95" s="164"/>
      <c r="GK95" s="164"/>
      <c r="GL95" s="164"/>
      <c r="GM95" s="164"/>
      <c r="GN95" s="164"/>
      <c r="GO95" s="164"/>
      <c r="GP95" s="164"/>
      <c r="GQ95" s="164"/>
      <c r="GR95" s="164"/>
      <c r="GS95" s="164"/>
      <c r="GT95" s="164"/>
      <c r="GU95" s="164"/>
      <c r="GV95" s="164"/>
      <c r="GW95" s="164"/>
      <c r="GX95" s="164"/>
      <c r="GY95" s="164"/>
      <c r="GZ95" s="164"/>
      <c r="HA95" s="164"/>
      <c r="HB95" s="164"/>
      <c r="HC95" s="164"/>
      <c r="HD95" s="164"/>
      <c r="HE95" s="164"/>
      <c r="HF95" s="164"/>
      <c r="HG95" s="164"/>
      <c r="HH95" s="164"/>
      <c r="HI95" s="164"/>
      <c r="HJ95" s="164"/>
      <c r="HK95" s="164"/>
      <c r="HL95" s="164"/>
      <c r="HM95" s="164"/>
      <c r="HN95" s="164"/>
      <c r="HO95" s="164"/>
      <c r="HP95" s="164"/>
      <c r="HQ95" s="164"/>
      <c r="HR95" s="164"/>
      <c r="HS95" s="164"/>
      <c r="HT95" s="164"/>
      <c r="HU95" s="164"/>
      <c r="HV95" s="164"/>
      <c r="HW95" s="164"/>
      <c r="HX95" s="164"/>
      <c r="HY95" s="164"/>
      <c r="HZ95" s="164"/>
      <c r="IA95" s="164"/>
      <c r="IB95" s="164"/>
      <c r="IC95" s="164"/>
      <c r="ID95" s="164"/>
      <c r="IE95" s="164"/>
      <c r="IF95" s="164"/>
      <c r="IG95" s="164"/>
      <c r="IH95" s="164"/>
      <c r="II95" s="164"/>
      <c r="IJ95" s="164"/>
      <c r="IK95" s="164"/>
      <c r="IL95" s="164"/>
      <c r="IM95" s="164"/>
      <c r="IN95" s="164"/>
      <c r="IO95" s="164"/>
      <c r="IP95" s="164"/>
      <c r="IQ95" s="164"/>
      <c r="IR95" s="164"/>
      <c r="IS95" s="164"/>
      <c r="IT95" s="164"/>
      <c r="IU95" s="164"/>
    </row>
    <row r="96" spans="1:255" s="166" customFormat="1" ht="15.75">
      <c r="A96" s="164"/>
      <c r="B96" s="164"/>
      <c r="C96" s="173">
        <v>43794</v>
      </c>
      <c r="D96" s="170" t="s">
        <v>284</v>
      </c>
      <c r="E96" s="174">
        <v>0.68720181</v>
      </c>
      <c r="F96" s="174">
        <v>0.63635199</v>
      </c>
      <c r="G96" s="59"/>
      <c r="H96" s="62"/>
      <c r="I96" s="165"/>
      <c r="J96" s="165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5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5"/>
      <c r="AU96" s="164"/>
      <c r="AV96" s="165"/>
      <c r="AW96" s="164"/>
      <c r="AX96" s="164"/>
      <c r="AY96" s="164"/>
      <c r="AZ96" s="165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4"/>
      <c r="HC96" s="164"/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4"/>
      <c r="ID96" s="164"/>
      <c r="IE96" s="164"/>
      <c r="IF96" s="164"/>
      <c r="IG96" s="164"/>
      <c r="IH96" s="164"/>
      <c r="II96" s="164"/>
      <c r="IJ96" s="164"/>
      <c r="IK96" s="164"/>
      <c r="IL96" s="164"/>
      <c r="IM96" s="164"/>
      <c r="IN96" s="164"/>
      <c r="IO96" s="164"/>
      <c r="IP96" s="164"/>
      <c r="IQ96" s="164"/>
      <c r="IR96" s="164"/>
      <c r="IS96" s="164"/>
      <c r="IT96" s="164"/>
      <c r="IU96" s="164"/>
    </row>
    <row r="97" spans="1:255" s="166" customFormat="1" ht="15.75">
      <c r="A97" s="164"/>
      <c r="B97" s="164"/>
      <c r="C97" s="171"/>
      <c r="D97" s="76"/>
      <c r="E97" s="76"/>
      <c r="F97" s="76"/>
      <c r="G97" s="59"/>
      <c r="H97" s="62"/>
      <c r="I97" s="165"/>
      <c r="J97" s="165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5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5"/>
      <c r="AU97" s="164"/>
      <c r="AV97" s="165"/>
      <c r="AW97" s="164"/>
      <c r="AX97" s="164"/>
      <c r="AY97" s="164"/>
      <c r="AZ97" s="165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  <c r="GG97" s="164"/>
      <c r="GH97" s="164"/>
      <c r="GI97" s="164"/>
      <c r="GJ97" s="164"/>
      <c r="GK97" s="164"/>
      <c r="GL97" s="164"/>
      <c r="GM97" s="164"/>
      <c r="GN97" s="164"/>
      <c r="GO97" s="164"/>
      <c r="GP97" s="164"/>
      <c r="GQ97" s="164"/>
      <c r="GR97" s="164"/>
      <c r="GS97" s="164"/>
      <c r="GT97" s="164"/>
      <c r="GU97" s="164"/>
      <c r="GV97" s="164"/>
      <c r="GW97" s="164"/>
      <c r="GX97" s="164"/>
      <c r="GY97" s="164"/>
      <c r="GZ97" s="164"/>
      <c r="HA97" s="164"/>
      <c r="HB97" s="164"/>
      <c r="HC97" s="164"/>
      <c r="HD97" s="164"/>
      <c r="HE97" s="164"/>
      <c r="HF97" s="164"/>
      <c r="HG97" s="164"/>
      <c r="HH97" s="164"/>
      <c r="HI97" s="164"/>
      <c r="HJ97" s="164"/>
      <c r="HK97" s="164"/>
      <c r="HL97" s="164"/>
      <c r="HM97" s="164"/>
      <c r="HN97" s="164"/>
      <c r="HO97" s="164"/>
      <c r="HP97" s="164"/>
      <c r="HQ97" s="164"/>
      <c r="HR97" s="164"/>
      <c r="HS97" s="164"/>
      <c r="HT97" s="164"/>
      <c r="HU97" s="164"/>
      <c r="HV97" s="164"/>
      <c r="HW97" s="164"/>
      <c r="HX97" s="164"/>
      <c r="HY97" s="164"/>
      <c r="HZ97" s="164"/>
      <c r="IA97" s="164"/>
      <c r="IB97" s="164"/>
      <c r="IC97" s="164"/>
      <c r="ID97" s="164"/>
      <c r="IE97" s="164"/>
      <c r="IF97" s="164"/>
      <c r="IG97" s="164"/>
      <c r="IH97" s="164"/>
      <c r="II97" s="164"/>
      <c r="IJ97" s="164"/>
      <c r="IK97" s="164"/>
      <c r="IL97" s="164"/>
      <c r="IM97" s="164"/>
      <c r="IN97" s="164"/>
      <c r="IO97" s="164"/>
      <c r="IP97" s="164"/>
      <c r="IQ97" s="164"/>
      <c r="IR97" s="164"/>
      <c r="IS97" s="164"/>
      <c r="IT97" s="164"/>
      <c r="IU97" s="164"/>
    </row>
    <row r="98" spans="1:255" s="166" customFormat="1" ht="31.5">
      <c r="A98" s="164"/>
      <c r="B98" s="164"/>
      <c r="C98" s="172" t="s">
        <v>275</v>
      </c>
      <c r="D98" s="168" t="s">
        <v>285</v>
      </c>
      <c r="E98" s="168" t="s">
        <v>277</v>
      </c>
      <c r="F98" s="168" t="s">
        <v>281</v>
      </c>
      <c r="G98" s="59"/>
      <c r="H98" s="62"/>
      <c r="I98" s="165"/>
      <c r="J98" s="165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5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5"/>
      <c r="AU98" s="164"/>
      <c r="AV98" s="165"/>
      <c r="AW98" s="164"/>
      <c r="AX98" s="164"/>
      <c r="AY98" s="164"/>
      <c r="AZ98" s="165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  <c r="GF98" s="164"/>
      <c r="GG98" s="164"/>
      <c r="GH98" s="164"/>
      <c r="GI98" s="164"/>
      <c r="GJ98" s="164"/>
      <c r="GK98" s="164"/>
      <c r="GL98" s="164"/>
      <c r="GM98" s="164"/>
      <c r="GN98" s="164"/>
      <c r="GO98" s="164"/>
      <c r="GP98" s="164"/>
      <c r="GQ98" s="164"/>
      <c r="GR98" s="164"/>
      <c r="GS98" s="164"/>
      <c r="GT98" s="164"/>
      <c r="GU98" s="164"/>
      <c r="GV98" s="164"/>
      <c r="GW98" s="164"/>
      <c r="GX98" s="164"/>
      <c r="GY98" s="164"/>
      <c r="GZ98" s="164"/>
      <c r="HA98" s="164"/>
      <c r="HB98" s="164"/>
      <c r="HC98" s="164"/>
      <c r="HD98" s="164"/>
      <c r="HE98" s="164"/>
      <c r="HF98" s="164"/>
      <c r="HG98" s="164"/>
      <c r="HH98" s="164"/>
      <c r="HI98" s="164"/>
      <c r="HJ98" s="164"/>
      <c r="HK98" s="164"/>
      <c r="HL98" s="164"/>
      <c r="HM98" s="164"/>
      <c r="HN98" s="164"/>
      <c r="HO98" s="164"/>
      <c r="HP98" s="164"/>
      <c r="HQ98" s="164"/>
      <c r="HR98" s="164"/>
      <c r="HS98" s="164"/>
      <c r="HT98" s="164"/>
      <c r="HU98" s="164"/>
      <c r="HV98" s="164"/>
      <c r="HW98" s="164"/>
      <c r="HX98" s="164"/>
      <c r="HY98" s="164"/>
      <c r="HZ98" s="164"/>
      <c r="IA98" s="164"/>
      <c r="IB98" s="164"/>
      <c r="IC98" s="164"/>
      <c r="ID98" s="164"/>
      <c r="IE98" s="164"/>
      <c r="IF98" s="164"/>
      <c r="IG98" s="164"/>
      <c r="IH98" s="164"/>
      <c r="II98" s="164"/>
      <c r="IJ98" s="164"/>
      <c r="IK98" s="164"/>
      <c r="IL98" s="164"/>
      <c r="IM98" s="164"/>
      <c r="IN98" s="164"/>
      <c r="IO98" s="164"/>
      <c r="IP98" s="164"/>
      <c r="IQ98" s="164"/>
      <c r="IR98" s="164"/>
      <c r="IS98" s="164"/>
      <c r="IT98" s="164"/>
      <c r="IU98" s="164"/>
    </row>
    <row r="99" spans="1:255" s="166" customFormat="1" ht="15.75">
      <c r="A99" s="164"/>
      <c r="B99" s="164"/>
      <c r="C99" s="173">
        <v>43773</v>
      </c>
      <c r="D99" s="170" t="s">
        <v>286</v>
      </c>
      <c r="E99" s="174">
        <v>0.57929255</v>
      </c>
      <c r="F99" s="174">
        <v>0.53642753</v>
      </c>
      <c r="G99" s="135"/>
      <c r="H99" s="62"/>
      <c r="I99" s="165"/>
      <c r="J99" s="165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5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5"/>
      <c r="AU99" s="164"/>
      <c r="AV99" s="165"/>
      <c r="AW99" s="164"/>
      <c r="AX99" s="164"/>
      <c r="AY99" s="164"/>
      <c r="AZ99" s="165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  <c r="GG99" s="164"/>
      <c r="GH99" s="164"/>
      <c r="GI99" s="164"/>
      <c r="GJ99" s="164"/>
      <c r="GK99" s="164"/>
      <c r="GL99" s="164"/>
      <c r="GM99" s="164"/>
      <c r="GN99" s="164"/>
      <c r="GO99" s="164"/>
      <c r="GP99" s="164"/>
      <c r="GQ99" s="164"/>
      <c r="GR99" s="164"/>
      <c r="GS99" s="164"/>
      <c r="GT99" s="164"/>
      <c r="GU99" s="164"/>
      <c r="GV99" s="164"/>
      <c r="GW99" s="164"/>
      <c r="GX99" s="164"/>
      <c r="GY99" s="164"/>
      <c r="GZ99" s="164"/>
      <c r="HA99" s="164"/>
      <c r="HB99" s="164"/>
      <c r="HC99" s="164"/>
      <c r="HD99" s="164"/>
      <c r="HE99" s="164"/>
      <c r="HF99" s="164"/>
      <c r="HG99" s="164"/>
      <c r="HH99" s="164"/>
      <c r="HI99" s="164"/>
      <c r="HJ99" s="164"/>
      <c r="HK99" s="164"/>
      <c r="HL99" s="164"/>
      <c r="HM99" s="164"/>
      <c r="HN99" s="164"/>
      <c r="HO99" s="164"/>
      <c r="HP99" s="164"/>
      <c r="HQ99" s="164"/>
      <c r="HR99" s="164"/>
      <c r="HS99" s="164"/>
      <c r="HT99" s="164"/>
      <c r="HU99" s="164"/>
      <c r="HV99" s="164"/>
      <c r="HW99" s="164"/>
      <c r="HX99" s="164"/>
      <c r="HY99" s="164"/>
      <c r="HZ99" s="164"/>
      <c r="IA99" s="164"/>
      <c r="IB99" s="164"/>
      <c r="IC99" s="164"/>
      <c r="ID99" s="164"/>
      <c r="IE99" s="164"/>
      <c r="IF99" s="164"/>
      <c r="IG99" s="164"/>
      <c r="IH99" s="164"/>
      <c r="II99" s="164"/>
      <c r="IJ99" s="164"/>
      <c r="IK99" s="164"/>
      <c r="IL99" s="164"/>
      <c r="IM99" s="164"/>
      <c r="IN99" s="164"/>
      <c r="IO99" s="164"/>
      <c r="IP99" s="164"/>
      <c r="IQ99" s="164"/>
      <c r="IR99" s="164"/>
      <c r="IS99" s="164"/>
      <c r="IT99" s="164"/>
      <c r="IU99" s="164"/>
    </row>
    <row r="100" spans="1:255" s="166" customFormat="1" ht="15.75">
      <c r="A100" s="164"/>
      <c r="B100" s="164"/>
      <c r="C100" s="173">
        <v>43780</v>
      </c>
      <c r="D100" s="170" t="s">
        <v>286</v>
      </c>
      <c r="E100" s="174">
        <v>0.58641848</v>
      </c>
      <c r="F100" s="174">
        <v>0.54302617</v>
      </c>
      <c r="G100" s="135"/>
      <c r="H100" s="62"/>
      <c r="I100" s="165"/>
      <c r="J100" s="165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5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5"/>
      <c r="AU100" s="164"/>
      <c r="AV100" s="165"/>
      <c r="AW100" s="164"/>
      <c r="AX100" s="164"/>
      <c r="AY100" s="164"/>
      <c r="AZ100" s="165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  <c r="GB100" s="164"/>
      <c r="GC100" s="164"/>
      <c r="GD100" s="164"/>
      <c r="GE100" s="164"/>
      <c r="GF100" s="164"/>
      <c r="GG100" s="164"/>
      <c r="GH100" s="164"/>
      <c r="GI100" s="164"/>
      <c r="GJ100" s="164"/>
      <c r="GK100" s="164"/>
      <c r="GL100" s="164"/>
      <c r="GM100" s="164"/>
      <c r="GN100" s="164"/>
      <c r="GO100" s="164"/>
      <c r="GP100" s="164"/>
      <c r="GQ100" s="164"/>
      <c r="GR100" s="164"/>
      <c r="GS100" s="164"/>
      <c r="GT100" s="164"/>
      <c r="GU100" s="164"/>
      <c r="GV100" s="164"/>
      <c r="GW100" s="164"/>
      <c r="GX100" s="164"/>
      <c r="GY100" s="164"/>
      <c r="GZ100" s="164"/>
      <c r="HA100" s="164"/>
      <c r="HB100" s="164"/>
      <c r="HC100" s="164"/>
      <c r="HD100" s="164"/>
      <c r="HE100" s="164"/>
      <c r="HF100" s="164"/>
      <c r="HG100" s="164"/>
      <c r="HH100" s="164"/>
      <c r="HI100" s="164"/>
      <c r="HJ100" s="164"/>
      <c r="HK100" s="164"/>
      <c r="HL100" s="164"/>
      <c r="HM100" s="164"/>
      <c r="HN100" s="164"/>
      <c r="HO100" s="164"/>
      <c r="HP100" s="164"/>
      <c r="HQ100" s="164"/>
      <c r="HR100" s="164"/>
      <c r="HS100" s="164"/>
      <c r="HT100" s="164"/>
      <c r="HU100" s="164"/>
      <c r="HV100" s="164"/>
      <c r="HW100" s="164"/>
      <c r="HX100" s="164"/>
      <c r="HY100" s="164"/>
      <c r="HZ100" s="164"/>
      <c r="IA100" s="164"/>
      <c r="IB100" s="164"/>
      <c r="IC100" s="164"/>
      <c r="ID100" s="164"/>
      <c r="IE100" s="164"/>
      <c r="IF100" s="164"/>
      <c r="IG100" s="164"/>
      <c r="IH100" s="164"/>
      <c r="II100" s="164"/>
      <c r="IJ100" s="164"/>
      <c r="IK100" s="164"/>
      <c r="IL100" s="164"/>
      <c r="IM100" s="164"/>
      <c r="IN100" s="164"/>
      <c r="IO100" s="164"/>
      <c r="IP100" s="164"/>
      <c r="IQ100" s="164"/>
      <c r="IR100" s="164"/>
      <c r="IS100" s="164"/>
      <c r="IT100" s="164"/>
      <c r="IU100" s="164"/>
    </row>
    <row r="101" spans="1:255" s="166" customFormat="1" ht="15.75">
      <c r="A101" s="164"/>
      <c r="B101" s="164"/>
      <c r="C101" s="173">
        <v>43787</v>
      </c>
      <c r="D101" s="170" t="s">
        <v>286</v>
      </c>
      <c r="E101" s="174">
        <v>0.69556211</v>
      </c>
      <c r="F101" s="174">
        <v>0.64409367</v>
      </c>
      <c r="G101" s="135"/>
      <c r="H101" s="62"/>
      <c r="I101" s="165"/>
      <c r="J101" s="165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5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5"/>
      <c r="AU101" s="164"/>
      <c r="AV101" s="165"/>
      <c r="AW101" s="164"/>
      <c r="AX101" s="164"/>
      <c r="AY101" s="164"/>
      <c r="AZ101" s="165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  <c r="IO101" s="164"/>
      <c r="IP101" s="164"/>
      <c r="IQ101" s="164"/>
      <c r="IR101" s="164"/>
      <c r="IS101" s="164"/>
      <c r="IT101" s="164"/>
      <c r="IU101" s="164"/>
    </row>
    <row r="102" spans="1:255" s="166" customFormat="1" ht="15.75">
      <c r="A102" s="164"/>
      <c r="B102" s="164"/>
      <c r="C102" s="173">
        <v>43794</v>
      </c>
      <c r="D102" s="170" t="s">
        <v>286</v>
      </c>
      <c r="E102" s="174">
        <v>0.67355415</v>
      </c>
      <c r="F102" s="174">
        <v>0.6237142</v>
      </c>
      <c r="G102" s="135"/>
      <c r="H102" s="62"/>
      <c r="I102" s="165"/>
      <c r="J102" s="165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5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5"/>
      <c r="AU102" s="164"/>
      <c r="AV102" s="165"/>
      <c r="AW102" s="164"/>
      <c r="AX102" s="164"/>
      <c r="AY102" s="164"/>
      <c r="AZ102" s="165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  <c r="IN102" s="164"/>
      <c r="IO102" s="164"/>
      <c r="IP102" s="164"/>
      <c r="IQ102" s="164"/>
      <c r="IR102" s="164"/>
      <c r="IS102" s="164"/>
      <c r="IT102" s="164"/>
      <c r="IU102" s="164"/>
    </row>
    <row r="103" spans="1:255" s="166" customFormat="1" ht="15.75">
      <c r="A103" s="164"/>
      <c r="B103" s="164"/>
      <c r="C103" s="171"/>
      <c r="D103" s="76"/>
      <c r="E103" s="76"/>
      <c r="F103" s="76"/>
      <c r="G103" s="59"/>
      <c r="H103" s="62"/>
      <c r="I103" s="165"/>
      <c r="J103" s="165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5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5"/>
      <c r="AU103" s="164"/>
      <c r="AV103" s="165"/>
      <c r="AW103" s="164"/>
      <c r="AX103" s="164"/>
      <c r="AY103" s="164"/>
      <c r="AZ103" s="165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  <c r="GG103" s="164"/>
      <c r="GH103" s="164"/>
      <c r="GI103" s="164"/>
      <c r="GJ103" s="164"/>
      <c r="GK103" s="164"/>
      <c r="GL103" s="164"/>
      <c r="GM103" s="164"/>
      <c r="GN103" s="164"/>
      <c r="GO103" s="164"/>
      <c r="GP103" s="164"/>
      <c r="GQ103" s="164"/>
      <c r="GR103" s="164"/>
      <c r="GS103" s="164"/>
      <c r="GT103" s="164"/>
      <c r="GU103" s="164"/>
      <c r="GV103" s="164"/>
      <c r="GW103" s="164"/>
      <c r="GX103" s="164"/>
      <c r="GY103" s="164"/>
      <c r="GZ103" s="164"/>
      <c r="HA103" s="164"/>
      <c r="HB103" s="164"/>
      <c r="HC103" s="164"/>
      <c r="HD103" s="164"/>
      <c r="HE103" s="164"/>
      <c r="HF103" s="164"/>
      <c r="HG103" s="164"/>
      <c r="HH103" s="164"/>
      <c r="HI103" s="164"/>
      <c r="HJ103" s="164"/>
      <c r="HK103" s="164"/>
      <c r="HL103" s="164"/>
      <c r="HM103" s="164"/>
      <c r="HN103" s="164"/>
      <c r="HO103" s="164"/>
      <c r="HP103" s="164"/>
      <c r="HQ103" s="164"/>
      <c r="HR103" s="164"/>
      <c r="HS103" s="164"/>
      <c r="HT103" s="164"/>
      <c r="HU103" s="164"/>
      <c r="HV103" s="164"/>
      <c r="HW103" s="164"/>
      <c r="HX103" s="164"/>
      <c r="HY103" s="164"/>
      <c r="HZ103" s="164"/>
      <c r="IA103" s="164"/>
      <c r="IB103" s="164"/>
      <c r="IC103" s="164"/>
      <c r="ID103" s="164"/>
      <c r="IE103" s="164"/>
      <c r="IF103" s="164"/>
      <c r="IG103" s="164"/>
      <c r="IH103" s="164"/>
      <c r="II103" s="164"/>
      <c r="IJ103" s="164"/>
      <c r="IK103" s="164"/>
      <c r="IL103" s="164"/>
      <c r="IM103" s="164"/>
      <c r="IN103" s="164"/>
      <c r="IO103" s="164"/>
      <c r="IP103" s="164"/>
      <c r="IQ103" s="164"/>
      <c r="IR103" s="164"/>
      <c r="IS103" s="164"/>
      <c r="IT103" s="164"/>
      <c r="IU103" s="164"/>
    </row>
    <row r="104" spans="1:255" s="166" customFormat="1" ht="31.5">
      <c r="A104" s="164"/>
      <c r="B104" s="164"/>
      <c r="C104" s="172" t="s">
        <v>275</v>
      </c>
      <c r="D104" s="168" t="s">
        <v>287</v>
      </c>
      <c r="E104" s="168" t="s">
        <v>277</v>
      </c>
      <c r="F104" s="168" t="s">
        <v>281</v>
      </c>
      <c r="G104" s="59"/>
      <c r="H104" s="62"/>
      <c r="I104" s="165"/>
      <c r="J104" s="165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5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5"/>
      <c r="AU104" s="164"/>
      <c r="AV104" s="165"/>
      <c r="AW104" s="164"/>
      <c r="AX104" s="164"/>
      <c r="AY104" s="164"/>
      <c r="AZ104" s="165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D104" s="164"/>
      <c r="HE104" s="164"/>
      <c r="HF104" s="164"/>
      <c r="HG104" s="164"/>
      <c r="HH104" s="164"/>
      <c r="HI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  <c r="IN104" s="164"/>
      <c r="IO104" s="164"/>
      <c r="IP104" s="164"/>
      <c r="IQ104" s="164"/>
      <c r="IR104" s="164"/>
      <c r="IS104" s="164"/>
      <c r="IT104" s="164"/>
      <c r="IU104" s="164"/>
    </row>
    <row r="105" spans="1:255" s="166" customFormat="1" ht="15.75">
      <c r="A105" s="164"/>
      <c r="B105" s="164"/>
      <c r="C105" s="173">
        <v>43794</v>
      </c>
      <c r="D105" s="170" t="s">
        <v>288</v>
      </c>
      <c r="E105" s="170">
        <v>2.59659589</v>
      </c>
      <c r="F105" s="170">
        <v>2.40445957</v>
      </c>
      <c r="G105" s="59"/>
      <c r="H105" s="62"/>
      <c r="I105" s="165"/>
      <c r="J105" s="165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5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5"/>
      <c r="AU105" s="164"/>
      <c r="AV105" s="165"/>
      <c r="AW105" s="164"/>
      <c r="AX105" s="164"/>
      <c r="AY105" s="164"/>
      <c r="AZ105" s="165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  <c r="GG105" s="164"/>
      <c r="GH105" s="164"/>
      <c r="GI105" s="164"/>
      <c r="GJ105" s="164"/>
      <c r="GK105" s="164"/>
      <c r="GL105" s="164"/>
      <c r="GM105" s="164"/>
      <c r="GN105" s="164"/>
      <c r="GO105" s="164"/>
      <c r="GP105" s="164"/>
      <c r="GQ105" s="164"/>
      <c r="GR105" s="164"/>
      <c r="GS105" s="164"/>
      <c r="GT105" s="164"/>
      <c r="GU105" s="164"/>
      <c r="GV105" s="164"/>
      <c r="GW105" s="164"/>
      <c r="GX105" s="164"/>
      <c r="GY105" s="164"/>
      <c r="GZ105" s="164"/>
      <c r="HA105" s="164"/>
      <c r="HB105" s="164"/>
      <c r="HC105" s="164"/>
      <c r="HD105" s="164"/>
      <c r="HE105" s="164"/>
      <c r="HF105" s="164"/>
      <c r="HG105" s="164"/>
      <c r="HH105" s="164"/>
      <c r="HI105" s="164"/>
      <c r="HJ105" s="164"/>
      <c r="HK105" s="164"/>
      <c r="HL105" s="164"/>
      <c r="HM105" s="164"/>
      <c r="HN105" s="164"/>
      <c r="HO105" s="164"/>
      <c r="HP105" s="164"/>
      <c r="HQ105" s="164"/>
      <c r="HR105" s="164"/>
      <c r="HS105" s="164"/>
      <c r="HT105" s="164"/>
      <c r="HU105" s="164"/>
      <c r="HV105" s="164"/>
      <c r="HW105" s="164"/>
      <c r="HX105" s="164"/>
      <c r="HY105" s="164"/>
      <c r="HZ105" s="164"/>
      <c r="IA105" s="164"/>
      <c r="IB105" s="164"/>
      <c r="IC105" s="164"/>
      <c r="ID105" s="164"/>
      <c r="IE105" s="164"/>
      <c r="IF105" s="164"/>
      <c r="IG105" s="164"/>
      <c r="IH105" s="164"/>
      <c r="II105" s="164"/>
      <c r="IJ105" s="164"/>
      <c r="IK105" s="164"/>
      <c r="IL105" s="164"/>
      <c r="IM105" s="164"/>
      <c r="IN105" s="164"/>
      <c r="IO105" s="164"/>
      <c r="IP105" s="164"/>
      <c r="IQ105" s="164"/>
      <c r="IR105" s="164"/>
      <c r="IS105" s="164"/>
      <c r="IT105" s="164"/>
      <c r="IU105" s="164"/>
    </row>
    <row r="106" spans="1:255" s="166" customFormat="1" ht="15.75">
      <c r="A106" s="164"/>
      <c r="B106" s="164"/>
      <c r="C106" s="171"/>
      <c r="D106" s="76"/>
      <c r="E106" s="76"/>
      <c r="F106" s="76"/>
      <c r="G106" s="59"/>
      <c r="H106" s="62"/>
      <c r="I106" s="165"/>
      <c r="J106" s="165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5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5"/>
      <c r="AU106" s="164"/>
      <c r="AV106" s="165"/>
      <c r="AW106" s="164"/>
      <c r="AX106" s="164"/>
      <c r="AY106" s="164"/>
      <c r="AZ106" s="165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  <c r="GB106" s="164"/>
      <c r="GC106" s="164"/>
      <c r="GD106" s="164"/>
      <c r="GE106" s="164"/>
      <c r="GF106" s="164"/>
      <c r="GG106" s="164"/>
      <c r="GH106" s="164"/>
      <c r="GI106" s="164"/>
      <c r="GJ106" s="164"/>
      <c r="GK106" s="164"/>
      <c r="GL106" s="164"/>
      <c r="GM106" s="164"/>
      <c r="GN106" s="164"/>
      <c r="GO106" s="164"/>
      <c r="GP106" s="164"/>
      <c r="GQ106" s="164"/>
      <c r="GR106" s="164"/>
      <c r="GS106" s="164"/>
      <c r="GT106" s="164"/>
      <c r="GU106" s="164"/>
      <c r="GV106" s="164"/>
      <c r="GW106" s="164"/>
      <c r="GX106" s="164"/>
      <c r="GY106" s="164"/>
      <c r="GZ106" s="164"/>
      <c r="HA106" s="164"/>
      <c r="HB106" s="164"/>
      <c r="HC106" s="164"/>
      <c r="HD106" s="164"/>
      <c r="HE106" s="164"/>
      <c r="HF106" s="164"/>
      <c r="HG106" s="164"/>
      <c r="HH106" s="164"/>
      <c r="HI106" s="164"/>
      <c r="HJ106" s="164"/>
      <c r="HK106" s="164"/>
      <c r="HL106" s="164"/>
      <c r="HM106" s="164"/>
      <c r="HN106" s="164"/>
      <c r="HO106" s="164"/>
      <c r="HP106" s="164"/>
      <c r="HQ106" s="164"/>
      <c r="HR106" s="164"/>
      <c r="HS106" s="164"/>
      <c r="HT106" s="164"/>
      <c r="HU106" s="164"/>
      <c r="HV106" s="164"/>
      <c r="HW106" s="164"/>
      <c r="HX106" s="164"/>
      <c r="HY106" s="164"/>
      <c r="HZ106" s="164"/>
      <c r="IA106" s="164"/>
      <c r="IB106" s="164"/>
      <c r="IC106" s="164"/>
      <c r="ID106" s="164"/>
      <c r="IE106" s="164"/>
      <c r="IF106" s="164"/>
      <c r="IG106" s="164"/>
      <c r="IH106" s="164"/>
      <c r="II106" s="164"/>
      <c r="IJ106" s="164"/>
      <c r="IK106" s="164"/>
      <c r="IL106" s="164"/>
      <c r="IM106" s="164"/>
      <c r="IN106" s="164"/>
      <c r="IO106" s="164"/>
      <c r="IP106" s="164"/>
      <c r="IQ106" s="164"/>
      <c r="IR106" s="164"/>
      <c r="IS106" s="164"/>
      <c r="IT106" s="164"/>
      <c r="IU106" s="164"/>
    </row>
    <row r="107" spans="1:255" s="166" customFormat="1" ht="31.5">
      <c r="A107" s="164"/>
      <c r="B107" s="164"/>
      <c r="C107" s="172" t="s">
        <v>275</v>
      </c>
      <c r="D107" s="168" t="s">
        <v>289</v>
      </c>
      <c r="E107" s="168" t="s">
        <v>277</v>
      </c>
      <c r="F107" s="168" t="s">
        <v>281</v>
      </c>
      <c r="G107" s="59"/>
      <c r="H107" s="62"/>
      <c r="I107" s="165"/>
      <c r="J107" s="165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5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5"/>
      <c r="AU107" s="164"/>
      <c r="AV107" s="165"/>
      <c r="AW107" s="164"/>
      <c r="AX107" s="164"/>
      <c r="AY107" s="164"/>
      <c r="AZ107" s="165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  <c r="GF107" s="164"/>
      <c r="GG107" s="164"/>
      <c r="GH107" s="164"/>
      <c r="GI107" s="164"/>
      <c r="GJ107" s="164"/>
      <c r="GK107" s="164"/>
      <c r="GL107" s="164"/>
      <c r="GM107" s="164"/>
      <c r="GN107" s="164"/>
      <c r="GO107" s="164"/>
      <c r="GP107" s="164"/>
      <c r="GQ107" s="164"/>
      <c r="GR107" s="164"/>
      <c r="GS107" s="164"/>
      <c r="GT107" s="164"/>
      <c r="GU107" s="164"/>
      <c r="GV107" s="164"/>
      <c r="GW107" s="164"/>
      <c r="GX107" s="164"/>
      <c r="GY107" s="164"/>
      <c r="GZ107" s="164"/>
      <c r="HA107" s="164"/>
      <c r="HB107" s="164"/>
      <c r="HC107" s="164"/>
      <c r="HD107" s="164"/>
      <c r="HE107" s="164"/>
      <c r="HF107" s="164"/>
      <c r="HG107" s="164"/>
      <c r="HH107" s="164"/>
      <c r="HI107" s="164"/>
      <c r="HJ107" s="164"/>
      <c r="HK107" s="164"/>
      <c r="HL107" s="164"/>
      <c r="HM107" s="164"/>
      <c r="HN107" s="164"/>
      <c r="HO107" s="164"/>
      <c r="HP107" s="164"/>
      <c r="HQ107" s="164"/>
      <c r="HR107" s="164"/>
      <c r="HS107" s="164"/>
      <c r="HT107" s="164"/>
      <c r="HU107" s="164"/>
      <c r="HV107" s="164"/>
      <c r="HW107" s="164"/>
      <c r="HX107" s="164"/>
      <c r="HY107" s="164"/>
      <c r="HZ107" s="164"/>
      <c r="IA107" s="164"/>
      <c r="IB107" s="164"/>
      <c r="IC107" s="164"/>
      <c r="ID107" s="164"/>
      <c r="IE107" s="164"/>
      <c r="IF107" s="164"/>
      <c r="IG107" s="164"/>
      <c r="IH107" s="164"/>
      <c r="II107" s="164"/>
      <c r="IJ107" s="164"/>
      <c r="IK107" s="164"/>
      <c r="IL107" s="164"/>
      <c r="IM107" s="164"/>
      <c r="IN107" s="164"/>
      <c r="IO107" s="164"/>
      <c r="IP107" s="164"/>
      <c r="IQ107" s="164"/>
      <c r="IR107" s="164"/>
      <c r="IS107" s="164"/>
      <c r="IT107" s="164"/>
      <c r="IU107" s="164"/>
    </row>
    <row r="108" spans="1:255" s="166" customFormat="1" ht="15.75">
      <c r="A108" s="164"/>
      <c r="B108" s="164"/>
      <c r="C108" s="173">
        <v>43794</v>
      </c>
      <c r="D108" s="170" t="s">
        <v>290</v>
      </c>
      <c r="E108" s="170">
        <v>2.54298704</v>
      </c>
      <c r="F108" s="170">
        <v>2.35481753</v>
      </c>
      <c r="G108" s="59"/>
      <c r="H108" s="62"/>
      <c r="I108" s="165"/>
      <c r="J108" s="186"/>
      <c r="K108" s="186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5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5"/>
      <c r="AU108" s="164"/>
      <c r="AV108" s="165"/>
      <c r="AW108" s="164"/>
      <c r="AX108" s="164"/>
      <c r="AY108" s="164"/>
      <c r="AZ108" s="165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  <c r="GK108" s="164"/>
      <c r="GL108" s="164"/>
      <c r="GM108" s="164"/>
      <c r="GN108" s="164"/>
      <c r="GO108" s="164"/>
      <c r="GP108" s="164"/>
      <c r="GQ108" s="164"/>
      <c r="GR108" s="164"/>
      <c r="GS108" s="164"/>
      <c r="GT108" s="164"/>
      <c r="GU108" s="164"/>
      <c r="GV108" s="164"/>
      <c r="GW108" s="164"/>
      <c r="GX108" s="164"/>
      <c r="GY108" s="164"/>
      <c r="GZ108" s="164"/>
      <c r="HA108" s="164"/>
      <c r="HB108" s="164"/>
      <c r="HC108" s="164"/>
      <c r="HD108" s="164"/>
      <c r="HE108" s="164"/>
      <c r="HF108" s="164"/>
      <c r="HG108" s="164"/>
      <c r="HH108" s="164"/>
      <c r="HI108" s="164"/>
      <c r="HJ108" s="164"/>
      <c r="HK108" s="164"/>
      <c r="HL108" s="164"/>
      <c r="HM108" s="164"/>
      <c r="HN108" s="164"/>
      <c r="HO108" s="164"/>
      <c r="HP108" s="164"/>
      <c r="HQ108" s="164"/>
      <c r="HR108" s="164"/>
      <c r="HS108" s="164"/>
      <c r="HT108" s="164"/>
      <c r="HU108" s="164"/>
      <c r="HV108" s="164"/>
      <c r="HW108" s="164"/>
      <c r="HX108" s="164"/>
      <c r="HY108" s="164"/>
      <c r="HZ108" s="164"/>
      <c r="IA108" s="164"/>
      <c r="IB108" s="164"/>
      <c r="IC108" s="164"/>
      <c r="ID108" s="164"/>
      <c r="IE108" s="164"/>
      <c r="IF108" s="164"/>
      <c r="IG108" s="164"/>
      <c r="IH108" s="164"/>
      <c r="II108" s="164"/>
      <c r="IJ108" s="164"/>
      <c r="IK108" s="164"/>
      <c r="IL108" s="164"/>
      <c r="IM108" s="164"/>
      <c r="IN108" s="164"/>
      <c r="IO108" s="164"/>
      <c r="IP108" s="164"/>
      <c r="IQ108" s="164"/>
      <c r="IR108" s="164"/>
      <c r="IS108" s="164"/>
      <c r="IT108" s="164"/>
      <c r="IU108" s="164"/>
    </row>
    <row r="109" spans="1:255" s="166" customFormat="1" ht="15.75">
      <c r="A109" s="164"/>
      <c r="B109" s="164"/>
      <c r="C109" s="72"/>
      <c r="D109" s="76"/>
      <c r="E109" s="76"/>
      <c r="F109" s="76"/>
      <c r="G109" s="126"/>
      <c r="H109" s="82"/>
      <c r="I109" s="165"/>
      <c r="J109" s="186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5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5"/>
      <c r="AU109" s="164"/>
      <c r="AV109" s="165"/>
      <c r="AW109" s="164"/>
      <c r="AX109" s="164"/>
      <c r="AY109" s="164"/>
      <c r="AZ109" s="165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  <c r="GK109" s="164"/>
      <c r="GL109" s="164"/>
      <c r="GM109" s="164"/>
      <c r="GN109" s="164"/>
      <c r="GO109" s="164"/>
      <c r="GP109" s="164"/>
      <c r="GQ109" s="164"/>
      <c r="GR109" s="164"/>
      <c r="GS109" s="164"/>
      <c r="GT109" s="164"/>
      <c r="GU109" s="164"/>
      <c r="GV109" s="164"/>
      <c r="GW109" s="164"/>
      <c r="GX109" s="164"/>
      <c r="GY109" s="164"/>
      <c r="GZ109" s="164"/>
      <c r="HA109" s="164"/>
      <c r="HB109" s="164"/>
      <c r="HC109" s="164"/>
      <c r="HD109" s="164"/>
      <c r="HE109" s="164"/>
      <c r="HF109" s="164"/>
      <c r="HG109" s="164"/>
      <c r="HH109" s="164"/>
      <c r="HI109" s="164"/>
      <c r="HJ109" s="164"/>
      <c r="HK109" s="164"/>
      <c r="HL109" s="164"/>
      <c r="HM109" s="164"/>
      <c r="HN109" s="164"/>
      <c r="HO109" s="164"/>
      <c r="HP109" s="164"/>
      <c r="HQ109" s="164"/>
      <c r="HR109" s="164"/>
      <c r="HS109" s="164"/>
      <c r="HT109" s="164"/>
      <c r="HU109" s="164"/>
      <c r="HV109" s="164"/>
      <c r="HW109" s="164"/>
      <c r="HX109" s="164"/>
      <c r="HY109" s="164"/>
      <c r="HZ109" s="164"/>
      <c r="IA109" s="164"/>
      <c r="IB109" s="164"/>
      <c r="IC109" s="164"/>
      <c r="ID109" s="164"/>
      <c r="IE109" s="164"/>
      <c r="IF109" s="164"/>
      <c r="IG109" s="164"/>
      <c r="IH109" s="164"/>
      <c r="II109" s="164"/>
      <c r="IJ109" s="164"/>
      <c r="IK109" s="164"/>
      <c r="IL109" s="164"/>
      <c r="IM109" s="164"/>
      <c r="IN109" s="164"/>
      <c r="IO109" s="164"/>
      <c r="IP109" s="164"/>
      <c r="IQ109" s="164"/>
      <c r="IR109" s="164"/>
      <c r="IS109" s="164"/>
      <c r="IT109" s="164"/>
      <c r="IU109" s="164"/>
    </row>
    <row r="110" spans="3:11" ht="15.75">
      <c r="C110" s="72" t="s">
        <v>291</v>
      </c>
      <c r="D110" s="76"/>
      <c r="E110" s="76"/>
      <c r="F110" s="76"/>
      <c r="G110" s="126"/>
      <c r="H110" s="82"/>
      <c r="J110" s="187"/>
      <c r="K110" s="187"/>
    </row>
    <row r="111" spans="3:8" ht="15.75">
      <c r="C111" s="72" t="s">
        <v>292</v>
      </c>
      <c r="D111" s="76"/>
      <c r="E111" s="76"/>
      <c r="F111" s="76"/>
      <c r="G111" s="126"/>
      <c r="H111" s="82"/>
    </row>
    <row r="112" spans="3:8" ht="15.75">
      <c r="C112" s="72"/>
      <c r="D112" s="76"/>
      <c r="E112" s="76"/>
      <c r="F112" s="76"/>
      <c r="G112" s="126"/>
      <c r="H112" s="82"/>
    </row>
    <row r="113" spans="3:8" ht="15.75">
      <c r="C113" s="72" t="s">
        <v>316</v>
      </c>
      <c r="D113" s="76"/>
      <c r="E113" s="76"/>
      <c r="F113" s="76"/>
      <c r="G113" s="126"/>
      <c r="H113" s="82"/>
    </row>
    <row r="114" spans="3:8" ht="15.75">
      <c r="C114" s="72"/>
      <c r="D114" s="76"/>
      <c r="E114" s="76"/>
      <c r="F114" s="76"/>
      <c r="G114" s="126"/>
      <c r="H114" s="82"/>
    </row>
    <row r="115" spans="3:8" ht="15.75">
      <c r="C115" s="72" t="s">
        <v>317</v>
      </c>
      <c r="D115" s="76"/>
      <c r="E115" s="76"/>
      <c r="F115" s="76"/>
      <c r="G115" s="126"/>
      <c r="H115" s="82"/>
    </row>
    <row r="116" spans="3:8" ht="15.75">
      <c r="C116" s="77" t="s">
        <v>243</v>
      </c>
      <c r="D116" s="76"/>
      <c r="E116" s="76"/>
      <c r="F116" s="76"/>
      <c r="G116" s="126"/>
      <c r="H116" s="82"/>
    </row>
    <row r="117" spans="3:8" ht="15.75">
      <c r="C117" s="77"/>
      <c r="D117" s="76"/>
      <c r="E117" s="76"/>
      <c r="F117" s="76"/>
      <c r="G117" s="126"/>
      <c r="H117" s="82"/>
    </row>
    <row r="118" spans="3:8" ht="15.75">
      <c r="C118" s="72" t="s">
        <v>318</v>
      </c>
      <c r="D118" s="76"/>
      <c r="E118" s="76"/>
      <c r="F118" s="76"/>
      <c r="G118" s="126"/>
      <c r="H118" s="82"/>
    </row>
    <row r="119" spans="3:8" ht="15.75">
      <c r="C119" s="72"/>
      <c r="D119" s="76"/>
      <c r="E119" s="76"/>
      <c r="F119" s="76"/>
      <c r="G119" s="126"/>
      <c r="H119" s="82"/>
    </row>
    <row r="120" spans="3:8" ht="15.75">
      <c r="C120" s="72" t="s">
        <v>319</v>
      </c>
      <c r="D120" s="76"/>
      <c r="E120" s="76"/>
      <c r="F120" s="76"/>
      <c r="G120" s="126"/>
      <c r="H120" s="82"/>
    </row>
    <row r="121" spans="3:8" ht="15.75">
      <c r="C121" s="78"/>
      <c r="D121" s="76"/>
      <c r="E121" s="76"/>
      <c r="F121" s="76"/>
      <c r="G121" s="126"/>
      <c r="H121" s="82"/>
    </row>
    <row r="122" spans="3:8" ht="15.75">
      <c r="C122" s="102" t="s">
        <v>327</v>
      </c>
      <c r="D122" s="76"/>
      <c r="E122" s="136"/>
      <c r="F122" s="76"/>
      <c r="G122" s="126"/>
      <c r="H122" s="82"/>
    </row>
    <row r="123" spans="3:8" ht="15.75">
      <c r="C123" s="72"/>
      <c r="D123" s="76"/>
      <c r="E123" s="76"/>
      <c r="F123" s="76"/>
      <c r="G123" s="126"/>
      <c r="H123" s="82"/>
    </row>
    <row r="124" spans="3:8" ht="15.75">
      <c r="C124" s="72" t="s">
        <v>320</v>
      </c>
      <c r="D124" s="76"/>
      <c r="E124" s="76"/>
      <c r="F124" s="76"/>
      <c r="G124" s="126"/>
      <c r="H124" s="82"/>
    </row>
    <row r="125" spans="3:8" ht="15.75">
      <c r="C125" s="72"/>
      <c r="D125" s="76"/>
      <c r="E125" s="76"/>
      <c r="F125" s="76"/>
      <c r="G125" s="126"/>
      <c r="H125" s="82"/>
    </row>
    <row r="126" spans="3:8" ht="15.75">
      <c r="C126" s="72" t="s">
        <v>293</v>
      </c>
      <c r="D126" s="76"/>
      <c r="E126" s="76"/>
      <c r="F126" s="76"/>
      <c r="G126" s="126"/>
      <c r="H126" s="82"/>
    </row>
    <row r="127" spans="3:8" ht="15.75">
      <c r="C127" s="137" t="s">
        <v>294</v>
      </c>
      <c r="D127" s="138"/>
      <c r="E127" s="138"/>
      <c r="F127" s="138"/>
      <c r="G127" s="139">
        <f>+H41/100</f>
        <v>0.5502</v>
      </c>
      <c r="H127" s="82"/>
    </row>
    <row r="128" spans="3:8" ht="15.75">
      <c r="C128" s="137" t="s">
        <v>295</v>
      </c>
      <c r="D128" s="138"/>
      <c r="E128" s="138"/>
      <c r="F128" s="138"/>
      <c r="G128" s="139">
        <f>(H18+H23)/100</f>
        <v>0.22219999999999998</v>
      </c>
      <c r="H128" s="82"/>
    </row>
    <row r="129" spans="3:8" ht="15.75">
      <c r="C129" s="137" t="s">
        <v>296</v>
      </c>
      <c r="D129" s="138"/>
      <c r="E129" s="138"/>
      <c r="F129" s="138"/>
      <c r="G129" s="162">
        <v>0</v>
      </c>
      <c r="H129" s="82"/>
    </row>
    <row r="130" spans="3:8" ht="15.75">
      <c r="C130" s="140" t="s">
        <v>297</v>
      </c>
      <c r="D130" s="141"/>
      <c r="E130" s="141"/>
      <c r="F130" s="141"/>
      <c r="G130" s="142">
        <f>(H53+H57+H61)/100</f>
        <v>0.22760000000000002</v>
      </c>
      <c r="H130" s="82"/>
    </row>
    <row r="131" spans="3:8" ht="15.75">
      <c r="C131" s="72"/>
      <c r="D131" s="76"/>
      <c r="E131" s="76"/>
      <c r="F131" s="76"/>
      <c r="G131" s="126"/>
      <c r="H131" s="82"/>
    </row>
    <row r="132" spans="3:8" ht="15.75">
      <c r="C132" s="72" t="s">
        <v>298</v>
      </c>
      <c r="D132" s="76"/>
      <c r="E132" s="76"/>
      <c r="F132" s="76"/>
      <c r="G132" s="126"/>
      <c r="H132" s="82"/>
    </row>
    <row r="133" spans="3:8" ht="15.75">
      <c r="C133" s="143" t="s">
        <v>142</v>
      </c>
      <c r="D133" s="144"/>
      <c r="E133" s="144"/>
      <c r="F133" s="144"/>
      <c r="G133" s="145">
        <f>+G128+G127</f>
        <v>0.7724</v>
      </c>
      <c r="H133" s="82"/>
    </row>
    <row r="134" spans="3:8" ht="15.75">
      <c r="C134" s="146" t="s">
        <v>299</v>
      </c>
      <c r="D134" s="147"/>
      <c r="E134" s="147"/>
      <c r="F134" s="147"/>
      <c r="G134" s="148">
        <f>+G130</f>
        <v>0.22760000000000002</v>
      </c>
      <c r="H134" s="82"/>
    </row>
    <row r="135" spans="3:8" ht="15.75" thickBot="1">
      <c r="C135" s="149"/>
      <c r="D135" s="150"/>
      <c r="E135" s="150"/>
      <c r="F135" s="151"/>
      <c r="G135" s="152"/>
      <c r="H135" s="153"/>
    </row>
  </sheetData>
  <sheetProtection/>
  <mergeCells count="2">
    <mergeCell ref="C66:C67"/>
    <mergeCell ref="D66:D67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Z107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J10" sqref="J10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1.2812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24.8515625" style="3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175</v>
      </c>
      <c r="H2" s="30" t="s">
        <v>192</v>
      </c>
    </row>
    <row r="3" spans="3:4" ht="16.5">
      <c r="C3" s="1" t="s">
        <v>22</v>
      </c>
      <c r="D3" s="21" t="s">
        <v>176</v>
      </c>
    </row>
    <row r="4" spans="3:4" ht="15.75">
      <c r="C4" s="1" t="s">
        <v>24</v>
      </c>
      <c r="D4" s="22">
        <v>43799</v>
      </c>
    </row>
    <row r="5" ht="15">
      <c r="C5" s="1"/>
    </row>
    <row r="6" spans="3:8" ht="27">
      <c r="C6" s="48" t="s">
        <v>25</v>
      </c>
      <c r="D6" s="44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5">
      <c r="C7" s="49"/>
      <c r="D7" s="45"/>
      <c r="E7" s="4"/>
      <c r="F7" s="18"/>
      <c r="G7" s="23"/>
      <c r="H7" s="23"/>
    </row>
    <row r="8" spans="1:8" ht="15">
      <c r="A8" s="10"/>
      <c r="B8" s="29"/>
      <c r="C8" s="50" t="s">
        <v>0</v>
      </c>
      <c r="D8" s="46"/>
      <c r="E8" s="6"/>
      <c r="F8" s="19"/>
      <c r="G8" s="24"/>
      <c r="H8" s="24"/>
    </row>
    <row r="9" spans="3:8" ht="15">
      <c r="C9" s="51" t="s">
        <v>1</v>
      </c>
      <c r="D9" s="46"/>
      <c r="E9" s="6"/>
      <c r="F9" s="19"/>
      <c r="G9" s="24"/>
      <c r="H9" s="24"/>
    </row>
    <row r="10" spans="2:8" ht="15">
      <c r="B10" s="8" t="s">
        <v>35</v>
      </c>
      <c r="C10" s="49" t="s">
        <v>36</v>
      </c>
      <c r="D10" s="46" t="s">
        <v>37</v>
      </c>
      <c r="E10" s="6" t="s">
        <v>38</v>
      </c>
      <c r="F10" s="19">
        <v>5682</v>
      </c>
      <c r="G10" s="24">
        <v>202.53</v>
      </c>
      <c r="H10" s="24">
        <v>9.13</v>
      </c>
    </row>
    <row r="11" spans="2:8" ht="15">
      <c r="B11" s="8" t="s">
        <v>31</v>
      </c>
      <c r="C11" s="49" t="s">
        <v>32</v>
      </c>
      <c r="D11" s="46" t="s">
        <v>33</v>
      </c>
      <c r="E11" s="6" t="s">
        <v>34</v>
      </c>
      <c r="F11" s="19">
        <v>15614</v>
      </c>
      <c r="G11" s="24">
        <v>199.07</v>
      </c>
      <c r="H11" s="24">
        <v>8.98</v>
      </c>
    </row>
    <row r="12" spans="2:8" ht="15">
      <c r="B12" s="8" t="s">
        <v>45</v>
      </c>
      <c r="C12" s="49" t="s">
        <v>46</v>
      </c>
      <c r="D12" s="46" t="s">
        <v>47</v>
      </c>
      <c r="E12" s="6" t="s">
        <v>48</v>
      </c>
      <c r="F12" s="19">
        <v>16825</v>
      </c>
      <c r="G12" s="24">
        <v>115.14</v>
      </c>
      <c r="H12" s="24">
        <v>5.19</v>
      </c>
    </row>
    <row r="13" spans="2:8" ht="15">
      <c r="B13" s="8" t="s">
        <v>39</v>
      </c>
      <c r="C13" s="49" t="s">
        <v>40</v>
      </c>
      <c r="D13" s="46" t="s">
        <v>41</v>
      </c>
      <c r="E13" s="6" t="s">
        <v>34</v>
      </c>
      <c r="F13" s="19">
        <v>21725</v>
      </c>
      <c r="G13" s="24">
        <v>111.36</v>
      </c>
      <c r="H13" s="24">
        <v>5.02</v>
      </c>
    </row>
    <row r="14" spans="2:8" ht="15">
      <c r="B14" s="8" t="s">
        <v>49</v>
      </c>
      <c r="C14" s="49" t="s">
        <v>50</v>
      </c>
      <c r="D14" s="46" t="s">
        <v>51</v>
      </c>
      <c r="E14" s="6" t="s">
        <v>52</v>
      </c>
      <c r="F14" s="19">
        <v>4534</v>
      </c>
      <c r="G14" s="24">
        <v>110.34</v>
      </c>
      <c r="H14" s="24">
        <v>4.97</v>
      </c>
    </row>
    <row r="15" spans="2:8" ht="15">
      <c r="B15" s="8" t="s">
        <v>53</v>
      </c>
      <c r="C15" s="49" t="s">
        <v>54</v>
      </c>
      <c r="D15" s="46" t="s">
        <v>55</v>
      </c>
      <c r="E15" s="6" t="s">
        <v>48</v>
      </c>
      <c r="F15" s="19">
        <v>12495</v>
      </c>
      <c r="G15" s="24">
        <v>109.75</v>
      </c>
      <c r="H15" s="24">
        <v>4.95</v>
      </c>
    </row>
    <row r="16" spans="2:8" ht="15">
      <c r="B16" s="8" t="s">
        <v>42</v>
      </c>
      <c r="C16" s="49" t="s">
        <v>43</v>
      </c>
      <c r="D16" s="46" t="s">
        <v>44</v>
      </c>
      <c r="E16" s="6" t="s">
        <v>34</v>
      </c>
      <c r="F16" s="19">
        <v>14018</v>
      </c>
      <c r="G16" s="24">
        <v>103.6</v>
      </c>
      <c r="H16" s="24">
        <v>4.67</v>
      </c>
    </row>
    <row r="17" spans="2:8" ht="15">
      <c r="B17" s="8" t="s">
        <v>177</v>
      </c>
      <c r="C17" s="49" t="s">
        <v>178</v>
      </c>
      <c r="D17" s="46" t="s">
        <v>179</v>
      </c>
      <c r="E17" s="6" t="s">
        <v>52</v>
      </c>
      <c r="F17" s="19">
        <v>1314</v>
      </c>
      <c r="G17" s="24">
        <v>95.21</v>
      </c>
      <c r="H17" s="24">
        <v>4.29</v>
      </c>
    </row>
    <row r="18" spans="2:8" ht="15">
      <c r="B18" s="8" t="s">
        <v>81</v>
      </c>
      <c r="C18" s="49" t="s">
        <v>82</v>
      </c>
      <c r="D18" s="46" t="s">
        <v>83</v>
      </c>
      <c r="E18" s="6" t="s">
        <v>38</v>
      </c>
      <c r="F18" s="19">
        <v>41364</v>
      </c>
      <c r="G18" s="24">
        <v>94.08</v>
      </c>
      <c r="H18" s="24">
        <v>4.24</v>
      </c>
    </row>
    <row r="19" spans="2:8" ht="15">
      <c r="B19" s="8" t="s">
        <v>67</v>
      </c>
      <c r="C19" s="49" t="s">
        <v>68</v>
      </c>
      <c r="D19" s="46" t="s">
        <v>69</v>
      </c>
      <c r="E19" s="6" t="s">
        <v>70</v>
      </c>
      <c r="F19" s="19">
        <v>42980</v>
      </c>
      <c r="G19" s="24">
        <v>91.98</v>
      </c>
      <c r="H19" s="24">
        <v>4.15</v>
      </c>
    </row>
    <row r="20" spans="2:8" ht="15">
      <c r="B20" s="8" t="s">
        <v>180</v>
      </c>
      <c r="C20" s="49" t="s">
        <v>181</v>
      </c>
      <c r="D20" s="46" t="s">
        <v>182</v>
      </c>
      <c r="E20" s="6" t="s">
        <v>48</v>
      </c>
      <c r="F20" s="19">
        <v>36974</v>
      </c>
      <c r="G20" s="24">
        <v>87.89</v>
      </c>
      <c r="H20" s="24">
        <v>3.96</v>
      </c>
    </row>
    <row r="21" spans="2:8" ht="15">
      <c r="B21" s="8" t="s">
        <v>63</v>
      </c>
      <c r="C21" s="49" t="s">
        <v>64</v>
      </c>
      <c r="D21" s="46" t="s">
        <v>65</v>
      </c>
      <c r="E21" s="6" t="s">
        <v>66</v>
      </c>
      <c r="F21" s="19">
        <v>6003</v>
      </c>
      <c r="G21" s="24">
        <v>86.71</v>
      </c>
      <c r="H21" s="24">
        <v>3.91</v>
      </c>
    </row>
    <row r="22" spans="2:8" ht="15">
      <c r="B22" s="8" t="s">
        <v>183</v>
      </c>
      <c r="C22" s="49" t="s">
        <v>184</v>
      </c>
      <c r="D22" s="46" t="s">
        <v>185</v>
      </c>
      <c r="E22" s="6" t="s">
        <v>48</v>
      </c>
      <c r="F22" s="19">
        <v>4150</v>
      </c>
      <c r="G22" s="24">
        <v>85.21</v>
      </c>
      <c r="H22" s="24">
        <v>3.84</v>
      </c>
    </row>
    <row r="23" spans="2:8" ht="15">
      <c r="B23" s="8" t="s">
        <v>59</v>
      </c>
      <c r="C23" s="49" t="s">
        <v>60</v>
      </c>
      <c r="D23" s="46" t="s">
        <v>61</v>
      </c>
      <c r="E23" s="6" t="s">
        <v>62</v>
      </c>
      <c r="F23" s="19">
        <v>8738</v>
      </c>
      <c r="G23" s="24">
        <v>80.94</v>
      </c>
      <c r="H23" s="24">
        <v>3.65</v>
      </c>
    </row>
    <row r="24" spans="2:8" ht="15">
      <c r="B24" s="8" t="s">
        <v>92</v>
      </c>
      <c r="C24" s="49" t="s">
        <v>93</v>
      </c>
      <c r="D24" s="46" t="s">
        <v>94</v>
      </c>
      <c r="E24" s="6" t="s">
        <v>74</v>
      </c>
      <c r="F24" s="19">
        <v>4000</v>
      </c>
      <c r="G24" s="24">
        <v>45.7</v>
      </c>
      <c r="H24" s="24">
        <v>2.06</v>
      </c>
    </row>
    <row r="25" spans="2:8" ht="15">
      <c r="B25" s="8" t="s">
        <v>75</v>
      </c>
      <c r="C25" s="49" t="s">
        <v>76</v>
      </c>
      <c r="D25" s="46" t="s">
        <v>77</v>
      </c>
      <c r="E25" s="6" t="s">
        <v>74</v>
      </c>
      <c r="F25" s="19">
        <v>1446</v>
      </c>
      <c r="G25" s="24">
        <v>42.13</v>
      </c>
      <c r="H25" s="24">
        <v>1.9</v>
      </c>
    </row>
    <row r="26" spans="2:8" ht="15">
      <c r="B26" s="8" t="s">
        <v>78</v>
      </c>
      <c r="C26" s="49" t="s">
        <v>79</v>
      </c>
      <c r="D26" s="46" t="s">
        <v>80</v>
      </c>
      <c r="E26" s="6" t="s">
        <v>74</v>
      </c>
      <c r="F26" s="19">
        <v>16540</v>
      </c>
      <c r="G26" s="24">
        <v>42.04</v>
      </c>
      <c r="H26" s="24">
        <v>1.9</v>
      </c>
    </row>
    <row r="27" spans="2:8" ht="15">
      <c r="B27" s="8" t="s">
        <v>71</v>
      </c>
      <c r="C27" s="49" t="s">
        <v>72</v>
      </c>
      <c r="D27" s="46" t="s">
        <v>73</v>
      </c>
      <c r="E27" s="6" t="s">
        <v>74</v>
      </c>
      <c r="F27" s="19">
        <v>5015</v>
      </c>
      <c r="G27" s="24">
        <v>40.15</v>
      </c>
      <c r="H27" s="24">
        <v>1.81</v>
      </c>
    </row>
    <row r="28" spans="2:8" ht="15">
      <c r="B28" s="8" t="s">
        <v>98</v>
      </c>
      <c r="C28" s="49" t="s">
        <v>99</v>
      </c>
      <c r="D28" s="46" t="s">
        <v>100</v>
      </c>
      <c r="E28" s="6" t="s">
        <v>74</v>
      </c>
      <c r="F28" s="19">
        <v>7570</v>
      </c>
      <c r="G28" s="24">
        <v>34.05</v>
      </c>
      <c r="H28" s="24">
        <v>1.54</v>
      </c>
    </row>
    <row r="29" spans="2:8" ht="15">
      <c r="B29" s="8" t="s">
        <v>95</v>
      </c>
      <c r="C29" s="49" t="s">
        <v>96</v>
      </c>
      <c r="D29" s="46" t="s">
        <v>97</v>
      </c>
      <c r="E29" s="6" t="s">
        <v>38</v>
      </c>
      <c r="F29" s="19">
        <v>930</v>
      </c>
      <c r="G29" s="24">
        <v>26.22</v>
      </c>
      <c r="H29" s="24">
        <v>1.18</v>
      </c>
    </row>
    <row r="30" spans="3:8" ht="15">
      <c r="C30" s="52" t="s">
        <v>104</v>
      </c>
      <c r="D30" s="46"/>
      <c r="E30" s="6"/>
      <c r="F30" s="19"/>
      <c r="G30" s="25">
        <v>1804.1</v>
      </c>
      <c r="H30" s="25">
        <v>81.34</v>
      </c>
    </row>
    <row r="31" spans="3:8" ht="15">
      <c r="C31" s="49"/>
      <c r="D31" s="46"/>
      <c r="E31" s="6"/>
      <c r="F31" s="19"/>
      <c r="G31" s="24"/>
      <c r="H31" s="24"/>
    </row>
    <row r="32" spans="3:8" ht="15">
      <c r="C32" s="52" t="s">
        <v>3</v>
      </c>
      <c r="D32" s="46"/>
      <c r="E32" s="6"/>
      <c r="F32" s="19"/>
      <c r="G32" s="24" t="s">
        <v>2</v>
      </c>
      <c r="H32" s="24" t="s">
        <v>2</v>
      </c>
    </row>
    <row r="33" spans="3:8" ht="15">
      <c r="C33" s="49"/>
      <c r="D33" s="46"/>
      <c r="E33" s="6"/>
      <c r="F33" s="19"/>
      <c r="G33" s="24"/>
      <c r="H33" s="24"/>
    </row>
    <row r="34" spans="3:8" ht="15">
      <c r="C34" s="52" t="s">
        <v>4</v>
      </c>
      <c r="D34" s="46"/>
      <c r="E34" s="6"/>
      <c r="F34" s="19"/>
      <c r="G34" s="24" t="s">
        <v>2</v>
      </c>
      <c r="H34" s="24" t="s">
        <v>2</v>
      </c>
    </row>
    <row r="35" spans="3:8" ht="15">
      <c r="C35" s="49"/>
      <c r="D35" s="46"/>
      <c r="E35" s="6"/>
      <c r="F35" s="19"/>
      <c r="G35" s="24"/>
      <c r="H35" s="24"/>
    </row>
    <row r="36" spans="3:8" ht="15">
      <c r="C36" s="52" t="s">
        <v>5</v>
      </c>
      <c r="D36" s="46"/>
      <c r="E36" s="6"/>
      <c r="F36" s="19"/>
      <c r="G36" s="24"/>
      <c r="H36" s="24"/>
    </row>
    <row r="37" spans="3:8" ht="15">
      <c r="C37" s="49"/>
      <c r="D37" s="46"/>
      <c r="E37" s="6"/>
      <c r="F37" s="19"/>
      <c r="G37" s="24"/>
      <c r="H37" s="24"/>
    </row>
    <row r="38" spans="3:8" ht="15">
      <c r="C38" s="52" t="s">
        <v>6</v>
      </c>
      <c r="D38" s="46"/>
      <c r="E38" s="6"/>
      <c r="F38" s="19"/>
      <c r="G38" s="24" t="s">
        <v>2</v>
      </c>
      <c r="H38" s="24" t="s">
        <v>2</v>
      </c>
    </row>
    <row r="39" spans="3:8" ht="15">
      <c r="C39" s="49"/>
      <c r="D39" s="46"/>
      <c r="E39" s="6"/>
      <c r="F39" s="19"/>
      <c r="G39" s="24"/>
      <c r="H39" s="24"/>
    </row>
    <row r="40" spans="3:8" ht="15">
      <c r="C40" s="52" t="s">
        <v>7</v>
      </c>
      <c r="D40" s="46"/>
      <c r="E40" s="6"/>
      <c r="F40" s="19"/>
      <c r="G40" s="24" t="s">
        <v>2</v>
      </c>
      <c r="H40" s="24" t="s">
        <v>2</v>
      </c>
    </row>
    <row r="41" spans="3:8" ht="15">
      <c r="C41" s="49"/>
      <c r="D41" s="46"/>
      <c r="E41" s="6"/>
      <c r="F41" s="19"/>
      <c r="G41" s="24"/>
      <c r="H41" s="24"/>
    </row>
    <row r="42" spans="3:8" ht="15">
      <c r="C42" s="52" t="s">
        <v>8</v>
      </c>
      <c r="D42" s="46"/>
      <c r="E42" s="6"/>
      <c r="F42" s="19"/>
      <c r="G42" s="24" t="s">
        <v>2</v>
      </c>
      <c r="H42" s="24" t="s">
        <v>2</v>
      </c>
    </row>
    <row r="43" spans="3:8" ht="15">
      <c r="C43" s="49"/>
      <c r="D43" s="46"/>
      <c r="E43" s="6"/>
      <c r="F43" s="19"/>
      <c r="G43" s="24"/>
      <c r="H43" s="24"/>
    </row>
    <row r="44" spans="3:8" ht="15">
      <c r="C44" s="52" t="s">
        <v>9</v>
      </c>
      <c r="D44" s="46"/>
      <c r="E44" s="6"/>
      <c r="F44" s="19"/>
      <c r="G44" s="24" t="s">
        <v>2</v>
      </c>
      <c r="H44" s="24" t="s">
        <v>2</v>
      </c>
    </row>
    <row r="45" spans="3:8" ht="15">
      <c r="C45" s="49"/>
      <c r="D45" s="46"/>
      <c r="E45" s="6"/>
      <c r="F45" s="19"/>
      <c r="G45" s="24"/>
      <c r="H45" s="24"/>
    </row>
    <row r="46" spans="3:8" ht="15">
      <c r="C46" s="52" t="s">
        <v>10</v>
      </c>
      <c r="D46" s="46"/>
      <c r="E46" s="6"/>
      <c r="F46" s="19"/>
      <c r="G46" s="24" t="s">
        <v>2</v>
      </c>
      <c r="H46" s="24" t="s">
        <v>2</v>
      </c>
    </row>
    <row r="47" spans="3:8" ht="15">
      <c r="C47" s="49"/>
      <c r="D47" s="46"/>
      <c r="E47" s="6"/>
      <c r="F47" s="19"/>
      <c r="G47" s="24"/>
      <c r="H47" s="24"/>
    </row>
    <row r="48" spans="3:8" ht="15">
      <c r="C48" s="52" t="s">
        <v>11</v>
      </c>
      <c r="D48" s="46"/>
      <c r="E48" s="6"/>
      <c r="F48" s="19"/>
      <c r="G48" s="24"/>
      <c r="H48" s="24"/>
    </row>
    <row r="49" spans="3:8" ht="15">
      <c r="C49" s="49"/>
      <c r="D49" s="46"/>
      <c r="E49" s="6"/>
      <c r="F49" s="19"/>
      <c r="G49" s="24"/>
      <c r="H49" s="24"/>
    </row>
    <row r="50" spans="3:8" ht="15">
      <c r="C50" s="52" t="s">
        <v>13</v>
      </c>
      <c r="D50" s="46"/>
      <c r="E50" s="6"/>
      <c r="F50" s="19"/>
      <c r="G50" s="24" t="s">
        <v>2</v>
      </c>
      <c r="H50" s="24" t="s">
        <v>2</v>
      </c>
    </row>
    <row r="51" spans="3:8" ht="15">
      <c r="C51" s="49"/>
      <c r="D51" s="46"/>
      <c r="E51" s="6"/>
      <c r="F51" s="19"/>
      <c r="G51" s="24"/>
      <c r="H51" s="24"/>
    </row>
    <row r="52" spans="3:8" ht="15">
      <c r="C52" s="52" t="s">
        <v>14</v>
      </c>
      <c r="D52" s="46"/>
      <c r="E52" s="6"/>
      <c r="F52" s="19"/>
      <c r="G52" s="24" t="s">
        <v>2</v>
      </c>
      <c r="H52" s="24" t="s">
        <v>2</v>
      </c>
    </row>
    <row r="53" spans="3:8" ht="15">
      <c r="C53" s="49"/>
      <c r="D53" s="46"/>
      <c r="E53" s="6"/>
      <c r="F53" s="19"/>
      <c r="G53" s="24"/>
      <c r="H53" s="24"/>
    </row>
    <row r="54" spans="3:8" ht="15">
      <c r="C54" s="52" t="s">
        <v>15</v>
      </c>
      <c r="D54" s="46"/>
      <c r="E54" s="6"/>
      <c r="F54" s="19"/>
      <c r="G54" s="24" t="s">
        <v>2</v>
      </c>
      <c r="H54" s="24" t="s">
        <v>2</v>
      </c>
    </row>
    <row r="55" spans="3:8" ht="15">
      <c r="C55" s="49"/>
      <c r="D55" s="46"/>
      <c r="E55" s="6"/>
      <c r="F55" s="19"/>
      <c r="G55" s="24"/>
      <c r="H55" s="24"/>
    </row>
    <row r="56" spans="3:8" ht="15">
      <c r="C56" s="52" t="s">
        <v>16</v>
      </c>
      <c r="D56" s="46"/>
      <c r="E56" s="6"/>
      <c r="F56" s="19"/>
      <c r="G56" s="24" t="s">
        <v>2</v>
      </c>
      <c r="H56" s="24" t="s">
        <v>2</v>
      </c>
    </row>
    <row r="57" spans="3:8" ht="15">
      <c r="C57" s="49"/>
      <c r="D57" s="46"/>
      <c r="E57" s="6"/>
      <c r="F57" s="19"/>
      <c r="G57" s="24"/>
      <c r="H57" s="24"/>
    </row>
    <row r="58" spans="1:8" ht="15">
      <c r="A58" s="10"/>
      <c r="B58" s="29"/>
      <c r="C58" s="50" t="s">
        <v>17</v>
      </c>
      <c r="D58" s="46"/>
      <c r="E58" s="6"/>
      <c r="F58" s="19"/>
      <c r="G58" s="24"/>
      <c r="H58" s="24"/>
    </row>
    <row r="59" spans="1:8" ht="15">
      <c r="A59" s="29"/>
      <c r="B59" s="29"/>
      <c r="C59" s="50" t="s">
        <v>18</v>
      </c>
      <c r="D59" s="46"/>
      <c r="E59" s="6"/>
      <c r="F59" s="19"/>
      <c r="G59" s="24" t="s">
        <v>2</v>
      </c>
      <c r="H59" s="24" t="s">
        <v>2</v>
      </c>
    </row>
    <row r="60" spans="1:8" ht="15">
      <c r="A60" s="29"/>
      <c r="B60" s="29"/>
      <c r="C60" s="50"/>
      <c r="D60" s="46"/>
      <c r="E60" s="6"/>
      <c r="F60" s="19"/>
      <c r="G60" s="24"/>
      <c r="H60" s="24"/>
    </row>
    <row r="61" spans="1:8" ht="15">
      <c r="A61" s="29"/>
      <c r="B61" s="29"/>
      <c r="C61" s="50" t="s">
        <v>302</v>
      </c>
      <c r="D61" s="46"/>
      <c r="E61" s="6"/>
      <c r="F61" s="19"/>
      <c r="G61" s="24" t="s">
        <v>2</v>
      </c>
      <c r="H61" s="24" t="s">
        <v>2</v>
      </c>
    </row>
    <row r="62" spans="1:8" ht="15">
      <c r="A62" s="29"/>
      <c r="B62" s="29"/>
      <c r="C62" s="50"/>
      <c r="D62" s="46"/>
      <c r="E62" s="6"/>
      <c r="F62" s="19"/>
      <c r="G62" s="24"/>
      <c r="H62" s="24"/>
    </row>
    <row r="63" spans="1:8" ht="15">
      <c r="A63" s="29"/>
      <c r="B63" s="29"/>
      <c r="C63" s="50" t="s">
        <v>303</v>
      </c>
      <c r="D63" s="46"/>
      <c r="E63" s="6"/>
      <c r="F63" s="19"/>
      <c r="G63" s="24" t="s">
        <v>2</v>
      </c>
      <c r="H63" s="24" t="s">
        <v>2</v>
      </c>
    </row>
    <row r="64" spans="1:8" ht="15">
      <c r="A64" s="29"/>
      <c r="B64" s="29"/>
      <c r="C64" s="50"/>
      <c r="D64" s="46"/>
      <c r="E64" s="6"/>
      <c r="F64" s="19"/>
      <c r="G64" s="24"/>
      <c r="H64" s="24"/>
    </row>
    <row r="65" spans="3:8" ht="15">
      <c r="C65" s="51" t="s">
        <v>304</v>
      </c>
      <c r="D65" s="46"/>
      <c r="E65" s="6"/>
      <c r="F65" s="19"/>
      <c r="G65" s="24"/>
      <c r="H65" s="24"/>
    </row>
    <row r="66" spans="2:8" ht="15">
      <c r="B66" s="8" t="s">
        <v>133</v>
      </c>
      <c r="C66" s="49" t="s">
        <v>134</v>
      </c>
      <c r="D66" s="46"/>
      <c r="E66" s="6"/>
      <c r="F66" s="19"/>
      <c r="G66" s="24">
        <v>399.95</v>
      </c>
      <c r="H66" s="24">
        <v>18.03</v>
      </c>
    </row>
    <row r="67" spans="3:8" ht="15">
      <c r="C67" s="52" t="s">
        <v>104</v>
      </c>
      <c r="D67" s="46"/>
      <c r="E67" s="6"/>
      <c r="F67" s="19"/>
      <c r="G67" s="25">
        <v>399.95</v>
      </c>
      <c r="H67" s="25">
        <v>18.03</v>
      </c>
    </row>
    <row r="68" spans="3:8" ht="15">
      <c r="C68" s="49"/>
      <c r="D68" s="46"/>
      <c r="E68" s="6"/>
      <c r="F68" s="19"/>
      <c r="G68" s="24"/>
      <c r="H68" s="24"/>
    </row>
    <row r="69" spans="1:8" ht="15">
      <c r="A69" s="10"/>
      <c r="B69" s="29"/>
      <c r="C69" s="50" t="s">
        <v>19</v>
      </c>
      <c r="D69" s="46"/>
      <c r="E69" s="6"/>
      <c r="F69" s="19"/>
      <c r="G69" s="24"/>
      <c r="H69" s="24"/>
    </row>
    <row r="70" spans="2:8" ht="15">
      <c r="B70" s="8"/>
      <c r="C70" s="49" t="s">
        <v>135</v>
      </c>
      <c r="D70" s="46"/>
      <c r="E70" s="6"/>
      <c r="F70" s="19"/>
      <c r="G70" s="24">
        <v>13.94</v>
      </c>
      <c r="H70" s="24">
        <v>0.63</v>
      </c>
    </row>
    <row r="71" spans="3:8" ht="15">
      <c r="C71" s="52" t="s">
        <v>104</v>
      </c>
      <c r="D71" s="46"/>
      <c r="E71" s="6"/>
      <c r="F71" s="19"/>
      <c r="G71" s="25">
        <v>13.94</v>
      </c>
      <c r="H71" s="25">
        <v>0.63</v>
      </c>
    </row>
    <row r="72" spans="3:8" ht="15">
      <c r="C72" s="49"/>
      <c r="D72" s="46"/>
      <c r="E72" s="6"/>
      <c r="F72" s="19"/>
      <c r="G72" s="24"/>
      <c r="H72" s="24"/>
    </row>
    <row r="73" spans="3:8" ht="15.75" thickBot="1">
      <c r="C73" s="53" t="s">
        <v>136</v>
      </c>
      <c r="D73" s="47"/>
      <c r="E73" s="5"/>
      <c r="F73" s="20"/>
      <c r="G73" s="26">
        <v>2217.99</v>
      </c>
      <c r="H73" s="26">
        <f>_xlfn.SUMIFS(H:H,C:C,"Total")</f>
        <v>100</v>
      </c>
    </row>
    <row r="74" spans="3:8" ht="15">
      <c r="C74" s="54"/>
      <c r="D74" s="55"/>
      <c r="E74" s="55"/>
      <c r="F74" s="56"/>
      <c r="G74" s="57"/>
      <c r="H74" s="58"/>
    </row>
    <row r="75" spans="3:8" ht="15">
      <c r="C75" s="28" t="s">
        <v>225</v>
      </c>
      <c r="D75" s="59"/>
      <c r="E75" s="59"/>
      <c r="F75" s="60"/>
      <c r="G75" s="61"/>
      <c r="H75" s="62"/>
    </row>
    <row r="76" spans="3:8" ht="15">
      <c r="C76" s="63" t="s">
        <v>227</v>
      </c>
      <c r="D76" s="59"/>
      <c r="E76" s="59"/>
      <c r="F76" s="59"/>
      <c r="G76" s="59"/>
      <c r="H76" s="62"/>
    </row>
    <row r="77" spans="3:8" ht="15">
      <c r="C77" s="28" t="s">
        <v>229</v>
      </c>
      <c r="D77" s="59"/>
      <c r="E77" s="59"/>
      <c r="F77" s="59"/>
      <c r="G77" s="59"/>
      <c r="H77" s="62"/>
    </row>
    <row r="78" spans="3:8" ht="15">
      <c r="C78" s="64" t="s">
        <v>230</v>
      </c>
      <c r="D78" s="65"/>
      <c r="E78" s="66"/>
      <c r="F78" s="66"/>
      <c r="G78" s="65"/>
      <c r="H78" s="62"/>
    </row>
    <row r="79" spans="3:8" ht="40.5">
      <c r="C79" s="179" t="s">
        <v>231</v>
      </c>
      <c r="D79" s="180" t="s">
        <v>232</v>
      </c>
      <c r="E79" s="67" t="s">
        <v>233</v>
      </c>
      <c r="F79" s="67" t="s">
        <v>233</v>
      </c>
      <c r="G79" s="67" t="s">
        <v>234</v>
      </c>
      <c r="H79" s="62"/>
    </row>
    <row r="80" spans="3:8" ht="15">
      <c r="C80" s="179"/>
      <c r="D80" s="180"/>
      <c r="E80" s="67" t="s">
        <v>235</v>
      </c>
      <c r="F80" s="67" t="s">
        <v>236</v>
      </c>
      <c r="G80" s="67" t="s">
        <v>235</v>
      </c>
      <c r="H80" s="62"/>
    </row>
    <row r="81" spans="3:8" ht="15">
      <c r="C81" s="68" t="s">
        <v>2</v>
      </c>
      <c r="D81" s="69" t="s">
        <v>2</v>
      </c>
      <c r="E81" s="69" t="s">
        <v>2</v>
      </c>
      <c r="F81" s="69" t="s">
        <v>2</v>
      </c>
      <c r="G81" s="69" t="s">
        <v>2</v>
      </c>
      <c r="H81" s="62"/>
    </row>
    <row r="82" spans="3:8" ht="15.75">
      <c r="C82" s="70" t="s">
        <v>237</v>
      </c>
      <c r="D82" s="71"/>
      <c r="E82" s="71"/>
      <c r="F82" s="71"/>
      <c r="G82" s="71"/>
      <c r="H82" s="62"/>
    </row>
    <row r="83" spans="3:8" ht="15.75">
      <c r="C83" s="72"/>
      <c r="D83" s="59"/>
      <c r="E83" s="59"/>
      <c r="F83" s="59"/>
      <c r="G83" s="59"/>
      <c r="H83" s="62"/>
    </row>
    <row r="84" spans="3:8" ht="15.75">
      <c r="C84" s="72" t="s">
        <v>238</v>
      </c>
      <c r="D84" s="59"/>
      <c r="E84" s="59"/>
      <c r="F84" s="59"/>
      <c r="G84" s="59"/>
      <c r="H84" s="62"/>
    </row>
    <row r="85" spans="3:8" ht="15">
      <c r="C85" s="63"/>
      <c r="D85" s="59"/>
      <c r="E85" s="59"/>
      <c r="F85" s="59"/>
      <c r="G85" s="59"/>
      <c r="H85" s="62"/>
    </row>
    <row r="86" spans="3:8" ht="15.75">
      <c r="C86" s="72" t="s">
        <v>239</v>
      </c>
      <c r="D86" s="59"/>
      <c r="E86" s="59"/>
      <c r="F86" s="59"/>
      <c r="G86" s="59"/>
      <c r="H86" s="62"/>
    </row>
    <row r="87" spans="3:8" ht="15">
      <c r="C87" s="73" t="s">
        <v>240</v>
      </c>
      <c r="D87" s="74" t="s">
        <v>328</v>
      </c>
      <c r="E87" s="74" t="s">
        <v>333</v>
      </c>
      <c r="F87" s="59"/>
      <c r="G87" s="59"/>
      <c r="H87" s="62"/>
    </row>
    <row r="88" spans="3:8" ht="15">
      <c r="C88" s="73" t="s">
        <v>241</v>
      </c>
      <c r="D88" s="75">
        <v>10.8586</v>
      </c>
      <c r="E88" s="75">
        <v>10.782</v>
      </c>
      <c r="F88" s="59"/>
      <c r="G88" s="59"/>
      <c r="H88" s="62"/>
    </row>
    <row r="89" spans="3:8" ht="15">
      <c r="C89" s="73" t="s">
        <v>242</v>
      </c>
      <c r="D89" s="75">
        <v>10.8242</v>
      </c>
      <c r="E89" s="74">
        <v>10.7378</v>
      </c>
      <c r="F89" s="59"/>
      <c r="G89" s="59"/>
      <c r="H89" s="62"/>
    </row>
    <row r="90" spans="3:8" ht="15">
      <c r="C90" s="63"/>
      <c r="D90" s="59"/>
      <c r="E90" s="59"/>
      <c r="F90" s="59"/>
      <c r="G90" s="59"/>
      <c r="H90" s="62"/>
    </row>
    <row r="91" spans="3:8" ht="15.75">
      <c r="C91" s="72" t="s">
        <v>323</v>
      </c>
      <c r="D91" s="76"/>
      <c r="E91" s="76"/>
      <c r="F91" s="76"/>
      <c r="G91" s="59"/>
      <c r="H91" s="62"/>
    </row>
    <row r="92" spans="3:8" ht="15.75">
      <c r="C92" s="72"/>
      <c r="D92" s="76"/>
      <c r="E92" s="76"/>
      <c r="F92" s="76"/>
      <c r="G92" s="59"/>
      <c r="H92" s="62"/>
    </row>
    <row r="93" spans="3:8" ht="15.75">
      <c r="C93" s="72" t="s">
        <v>322</v>
      </c>
      <c r="D93" s="76"/>
      <c r="E93" s="76"/>
      <c r="F93" s="76"/>
      <c r="G93" s="59"/>
      <c r="H93" s="62"/>
    </row>
    <row r="94" spans="3:8" ht="15.75">
      <c r="C94" s="72"/>
      <c r="D94" s="76"/>
      <c r="E94" s="76"/>
      <c r="F94" s="76"/>
      <c r="G94" s="59"/>
      <c r="H94" s="62"/>
    </row>
    <row r="95" spans="3:8" ht="15.75">
      <c r="C95" s="72" t="s">
        <v>324</v>
      </c>
      <c r="D95" s="76"/>
      <c r="E95" s="76"/>
      <c r="F95" s="76"/>
      <c r="G95" s="59"/>
      <c r="H95" s="62"/>
    </row>
    <row r="96" spans="3:8" ht="15.75">
      <c r="C96" s="77" t="s">
        <v>243</v>
      </c>
      <c r="D96" s="76"/>
      <c r="E96" s="76"/>
      <c r="F96" s="76"/>
      <c r="G96" s="59"/>
      <c r="H96" s="62"/>
    </row>
    <row r="97" spans="3:8" ht="15.75">
      <c r="C97" s="78"/>
      <c r="D97" s="76"/>
      <c r="E97" s="76"/>
      <c r="F97" s="76"/>
      <c r="G97" s="59"/>
      <c r="H97" s="62"/>
    </row>
    <row r="98" spans="3:8" ht="15.75">
      <c r="C98" s="72" t="s">
        <v>325</v>
      </c>
      <c r="D98" s="76"/>
      <c r="E98" s="76"/>
      <c r="F98" s="76"/>
      <c r="G98" s="59"/>
      <c r="H98" s="62"/>
    </row>
    <row r="99" spans="3:8" ht="15.75">
      <c r="C99" s="72"/>
      <c r="D99" s="76"/>
      <c r="E99" s="76"/>
      <c r="F99" s="76"/>
      <c r="G99" s="59"/>
      <c r="H99" s="62"/>
    </row>
    <row r="100" spans="3:8" ht="15.75">
      <c r="C100" s="72" t="s">
        <v>335</v>
      </c>
      <c r="D100" s="76"/>
      <c r="E100" s="76"/>
      <c r="F100" s="76"/>
      <c r="G100" s="59"/>
      <c r="H100" s="62"/>
    </row>
    <row r="101" spans="3:8" ht="15.75">
      <c r="C101" s="72"/>
      <c r="D101" s="76"/>
      <c r="E101" s="76"/>
      <c r="F101" s="76"/>
      <c r="G101" s="59"/>
      <c r="H101" s="62"/>
    </row>
    <row r="102" spans="3:8" ht="15.75">
      <c r="C102" s="72" t="s">
        <v>331</v>
      </c>
      <c r="D102" s="76"/>
      <c r="E102" s="76"/>
      <c r="F102" s="76"/>
      <c r="G102" s="59"/>
      <c r="H102" s="62"/>
    </row>
    <row r="103" spans="3:8" ht="15.75">
      <c r="C103" s="72"/>
      <c r="D103" s="76"/>
      <c r="E103" s="76"/>
      <c r="F103" s="76"/>
      <c r="G103" s="59"/>
      <c r="H103" s="62"/>
    </row>
    <row r="104" spans="3:8" ht="15.75">
      <c r="C104" s="72" t="s">
        <v>315</v>
      </c>
      <c r="D104" s="76"/>
      <c r="E104" s="76"/>
      <c r="F104" s="76"/>
      <c r="G104" s="59"/>
      <c r="H104" s="62"/>
    </row>
    <row r="105" spans="3:8" ht="15.75">
      <c r="C105" s="72"/>
      <c r="D105" s="76"/>
      <c r="E105" s="76"/>
      <c r="F105" s="76"/>
      <c r="G105" s="59"/>
      <c r="H105" s="62"/>
    </row>
    <row r="106" spans="3:8" ht="15.75">
      <c r="C106" s="72" t="s">
        <v>326</v>
      </c>
      <c r="D106" s="76"/>
      <c r="E106" s="76"/>
      <c r="F106" s="76"/>
      <c r="G106" s="59"/>
      <c r="H106" s="62"/>
    </row>
    <row r="107" spans="3:8" ht="15.75" thickBot="1">
      <c r="C107" s="154"/>
      <c r="D107" s="155"/>
      <c r="E107" s="155"/>
      <c r="F107" s="156"/>
      <c r="G107" s="157"/>
      <c r="H107" s="158"/>
    </row>
  </sheetData>
  <sheetProtection/>
  <mergeCells count="2">
    <mergeCell ref="C79:C80"/>
    <mergeCell ref="D79:D80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Raju Shelat</cp:lastModifiedBy>
  <cp:lastPrinted>2013-11-30T11:49:41Z</cp:lastPrinted>
  <dcterms:created xsi:type="dcterms:W3CDTF">2010-04-14T16:02:20Z</dcterms:created>
  <dcterms:modified xsi:type="dcterms:W3CDTF">2019-12-03T07:06:35Z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