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0490" windowHeight="7305" activeTab="0"/>
  </bookViews>
  <sheets>
    <sheet name="Scheme Dashboard" sheetId="1" r:id="rId1"/>
    <sheet name="PPFCF" sheetId="2" r:id="rId2"/>
    <sheet name="PPTSF" sheetId="3" r:id="rId3"/>
    <sheet name="PPLF" sheetId="4" r:id="rId4"/>
    <sheet name="PPCHF" sheetId="5" r:id="rId5"/>
  </sheets>
  <definedNames>
    <definedName name="_xlfn.IFERROR" hidden="1">#NAME?</definedName>
    <definedName name="_xlfn.SUMIFS" hidden="1">#NAME?</definedName>
    <definedName name="XDO_?AUM?">#N/A</definedName>
    <definedName name="XDO_?CLASS_3?">#N/A</definedName>
    <definedName name="XDO_?CLASS_3?1?">#N/A</definedName>
    <definedName name="XDO_?CLASS_3?2?">#N/A</definedName>
    <definedName name="XDO_?CLASS_3?3?">#N/A</definedName>
    <definedName name="XDO_?CLASS_3?4?">#N/A</definedName>
    <definedName name="XDO_?CLASS_4?">#N/A</definedName>
    <definedName name="XDO_?CS_1?">#N/A</definedName>
    <definedName name="XDO_?CS_2?">#N/A</definedName>
    <definedName name="XDO_?FINAL_ISIN?">#N/A</definedName>
    <definedName name="XDO_?FINAL_ISIN?1?">#N/A</definedName>
    <definedName name="XDO_?FINAL_ISIN?10?">#N/A</definedName>
    <definedName name="XDO_?FINAL_ISIN?11?">#N/A</definedName>
    <definedName name="XDO_?FINAL_ISIN?12?">#N/A</definedName>
    <definedName name="XDO_?FINAL_ISIN?13?">#N/A</definedName>
    <definedName name="XDO_?FINAL_ISIN?14?">#N/A</definedName>
    <definedName name="XDO_?FINAL_ISIN?15?">#N/A</definedName>
    <definedName name="XDO_?FINAL_ISIN?16?">#N/A</definedName>
    <definedName name="XDO_?FINAL_ISIN?17?">#N/A</definedName>
    <definedName name="XDO_?FINAL_ISIN?18?">#N/A</definedName>
    <definedName name="XDO_?FINAL_ISIN?19?">#N/A</definedName>
    <definedName name="XDO_?FINAL_ISIN?2?">#N/A</definedName>
    <definedName name="XDO_?FINAL_ISIN?20?">#N/A</definedName>
    <definedName name="XDO_?FINAL_ISIN?21?">#N/A</definedName>
    <definedName name="XDO_?FINAL_ISIN?3?">#N/A</definedName>
    <definedName name="XDO_?FINAL_ISIN?4?">#N/A</definedName>
    <definedName name="XDO_?FINAL_ISIN?5?">#N/A</definedName>
    <definedName name="XDO_?FINAL_ISIN?6?">#N/A</definedName>
    <definedName name="XDO_?FINAL_ISIN?7?">#N/A</definedName>
    <definedName name="XDO_?FINAL_ISIN?8?">#N/A</definedName>
    <definedName name="XDO_?FINAL_ISIN?9?">#N/A</definedName>
    <definedName name="XDO_?FINAL_MV?">#N/A</definedName>
    <definedName name="XDO_?FINAL_MV?1?">#N/A</definedName>
    <definedName name="XDO_?FINAL_MV?10?">#N/A</definedName>
    <definedName name="XDO_?FINAL_MV?11?">#N/A</definedName>
    <definedName name="XDO_?FINAL_MV?12?">#N/A</definedName>
    <definedName name="XDO_?FINAL_MV?13?">#N/A</definedName>
    <definedName name="XDO_?FINAL_MV?14?">#N/A</definedName>
    <definedName name="XDO_?FINAL_MV?15?">#N/A</definedName>
    <definedName name="XDO_?FINAL_MV?16?">#N/A</definedName>
    <definedName name="XDO_?FINAL_MV?17?">#N/A</definedName>
    <definedName name="XDO_?FINAL_MV?18?">#N/A</definedName>
    <definedName name="XDO_?FINAL_MV?19?">#N/A</definedName>
    <definedName name="XDO_?FINAL_MV?2?">#N/A</definedName>
    <definedName name="XDO_?FINAL_MV?20?">#N/A</definedName>
    <definedName name="XDO_?FINAL_MV?21?">#N/A</definedName>
    <definedName name="XDO_?FINAL_MV?3?">#N/A</definedName>
    <definedName name="XDO_?FINAL_MV?4?">#N/A</definedName>
    <definedName name="XDO_?FINAL_MV?5?">#N/A</definedName>
    <definedName name="XDO_?FINAL_MV?6?">#N/A</definedName>
    <definedName name="XDO_?FINAL_MV?7?">#N/A</definedName>
    <definedName name="XDO_?FINAL_MV?8?">#N/A</definedName>
    <definedName name="XDO_?FINAL_MV?9?">#N/A</definedName>
    <definedName name="XDO_?FINAL_NAME?">#N/A</definedName>
    <definedName name="XDO_?FINAL_NAME?1?">#N/A</definedName>
    <definedName name="XDO_?FINAL_NAME?10?">#N/A</definedName>
    <definedName name="XDO_?FINAL_NAME?11?">#N/A</definedName>
    <definedName name="XDO_?FINAL_NAME?12?">#N/A</definedName>
    <definedName name="XDO_?FINAL_NAME?13?">#N/A</definedName>
    <definedName name="XDO_?FINAL_NAME?14?">#N/A</definedName>
    <definedName name="XDO_?FINAL_NAME?15?">#N/A</definedName>
    <definedName name="XDO_?FINAL_NAME?16?">#N/A</definedName>
    <definedName name="XDO_?FINAL_NAME?17?">#N/A</definedName>
    <definedName name="XDO_?FINAL_NAME?18?">#N/A</definedName>
    <definedName name="XDO_?FINAL_NAME?19?">#N/A</definedName>
    <definedName name="XDO_?FINAL_NAME?2?">#N/A</definedName>
    <definedName name="XDO_?FINAL_NAME?20?">#N/A</definedName>
    <definedName name="XDO_?FINAL_NAME?21?">#N/A</definedName>
    <definedName name="XDO_?FINAL_NAME?3?">#N/A</definedName>
    <definedName name="XDO_?FINAL_NAME?4?">#N/A</definedName>
    <definedName name="XDO_?FINAL_NAME?5?">#N/A</definedName>
    <definedName name="XDO_?FINAL_NAME?6?">#N/A</definedName>
    <definedName name="XDO_?FINAL_NAME?7?">#N/A</definedName>
    <definedName name="XDO_?FINAL_NAME?8?">#N/A</definedName>
    <definedName name="XDO_?FINAL_NAME?9?">#N/A</definedName>
    <definedName name="XDO_?FINAL_PER_NET?">#N/A</definedName>
    <definedName name="XDO_?FINAL_PER_NET?1?">#N/A</definedName>
    <definedName name="XDO_?FINAL_PER_NET?10?">#N/A</definedName>
    <definedName name="XDO_?FINAL_PER_NET?11?">#N/A</definedName>
    <definedName name="XDO_?FINAL_PER_NET?12?">#N/A</definedName>
    <definedName name="XDO_?FINAL_PER_NET?13?">#N/A</definedName>
    <definedName name="XDO_?FINAL_PER_NET?14?">#N/A</definedName>
    <definedName name="XDO_?FINAL_PER_NET?15?">#N/A</definedName>
    <definedName name="XDO_?FINAL_PER_NET?16?">#N/A</definedName>
    <definedName name="XDO_?FINAL_PER_NET?17?">#N/A</definedName>
    <definedName name="XDO_?FINAL_PER_NET?18?">#N/A</definedName>
    <definedName name="XDO_?FINAL_PER_NET?19?">#N/A</definedName>
    <definedName name="XDO_?FINAL_PER_NET?2?">#N/A</definedName>
    <definedName name="XDO_?FINAL_PER_NET?20?">#N/A</definedName>
    <definedName name="XDO_?FINAL_PER_NET?21?">#N/A</definedName>
    <definedName name="XDO_?FINAL_PER_NET?3?">#N/A</definedName>
    <definedName name="XDO_?FINAL_PER_NET?4?">#N/A</definedName>
    <definedName name="XDO_?FINAL_PER_NET?5?">#N/A</definedName>
    <definedName name="XDO_?FINAL_PER_NET?6?">#N/A</definedName>
    <definedName name="XDO_?FINAL_PER_NET?7?">#N/A</definedName>
    <definedName name="XDO_?FINAL_PER_NET?8?">#N/A</definedName>
    <definedName name="XDO_?FINAL_PER_NET?9?">#N/A</definedName>
    <definedName name="XDO_?FINAL_QUANTITE?">#N/A</definedName>
    <definedName name="XDO_?FINAL_QUANTITE?1?">#N/A</definedName>
    <definedName name="XDO_?FINAL_QUANTITE?10?">#N/A</definedName>
    <definedName name="XDO_?FINAL_QUANTITE?11?">#N/A</definedName>
    <definedName name="XDO_?FINAL_QUANTITE?12?">#N/A</definedName>
    <definedName name="XDO_?FINAL_QUANTITE?13?">#N/A</definedName>
    <definedName name="XDO_?FINAL_QUANTITE?14?">#N/A</definedName>
    <definedName name="XDO_?FINAL_QUANTITE?15?">#N/A</definedName>
    <definedName name="XDO_?FINAL_QUANTITE?16?">#N/A</definedName>
    <definedName name="XDO_?FINAL_QUANTITE?17?">#N/A</definedName>
    <definedName name="XDO_?FINAL_QUANTITE?18?">#N/A</definedName>
    <definedName name="XDO_?FINAL_QUANTITE?19?">#N/A</definedName>
    <definedName name="XDO_?FINAL_QUANTITE?2?">#N/A</definedName>
    <definedName name="XDO_?FINAL_QUANTITE?20?">#N/A</definedName>
    <definedName name="XDO_?FINAL_QUANTITE?21?">#N/A</definedName>
    <definedName name="XDO_?FINAL_QUANTITE?3?">#N/A</definedName>
    <definedName name="XDO_?FINAL_QUANTITE?4?">#N/A</definedName>
    <definedName name="XDO_?FINAL_QUANTITE?5?">#N/A</definedName>
    <definedName name="XDO_?FINAL_QUANTITE?6?">#N/A</definedName>
    <definedName name="XDO_?FINAL_QUANTITE?7?">#N/A</definedName>
    <definedName name="XDO_?FINAL_QUANTITE?8?">#N/A</definedName>
    <definedName name="XDO_?FINAL_QUANTITE?9?">#N/A</definedName>
    <definedName name="XDO_?LONG_DESC?">#N/A</definedName>
    <definedName name="XDO_?NAMC?">#N/A</definedName>
    <definedName name="XDO_?NAMC?1?">#N/A</definedName>
    <definedName name="XDO_?NAMC?2?">#N/A</definedName>
    <definedName name="XDO_?NAMC?3?">#N/A</definedName>
    <definedName name="XDO_?NAMC?4?">#N/A</definedName>
    <definedName name="XDO_?NAMCNAME?">#N/A</definedName>
    <definedName name="XDO_?NAMCNAME?1?">#N/A</definedName>
    <definedName name="XDO_?NAMCNAME?2?">#N/A</definedName>
    <definedName name="XDO_?NAMCNAME?3?">#N/A</definedName>
    <definedName name="XDO_?NAMCNAME?4?">#N/A</definedName>
    <definedName name="XDO_?NDATE?">#N/A</definedName>
    <definedName name="XDO_?NDATE?1?">#N/A</definedName>
    <definedName name="XDO_?NDATE?2?">#N/A</definedName>
    <definedName name="XDO_?NDATE?3?">#N/A</definedName>
    <definedName name="XDO_?NDATE?4?">#N/A</definedName>
    <definedName name="XDO_?NNPTF?">#N/A</definedName>
    <definedName name="XDO_?NNPTF?1?">#N/A</definedName>
    <definedName name="XDO_?NNPTF?2?">#N/A</definedName>
    <definedName name="XDO_?NNPTF?3?">#N/A</definedName>
    <definedName name="XDO_?NNPTF?4?">#N/A</definedName>
    <definedName name="XDO_?NOVAL?">#N/A</definedName>
    <definedName name="XDO_?NOVAL?1?">#N/A</definedName>
    <definedName name="XDO_?NOVAL?10?">#N/A</definedName>
    <definedName name="XDO_?NOVAL?11?">#N/A</definedName>
    <definedName name="XDO_?NOVAL?12?">#N/A</definedName>
    <definedName name="XDO_?NOVAL?13?">#N/A</definedName>
    <definedName name="XDO_?NOVAL?14?">#N/A</definedName>
    <definedName name="XDO_?NOVAL?15?">#N/A</definedName>
    <definedName name="XDO_?NOVAL?16?">#N/A</definedName>
    <definedName name="XDO_?NOVAL?17?">#N/A</definedName>
    <definedName name="XDO_?NOVAL?18?">#N/A</definedName>
    <definedName name="XDO_?NOVAL?19?">#N/A</definedName>
    <definedName name="XDO_?NOVAL?2?">#N/A</definedName>
    <definedName name="XDO_?NOVAL?20?">#N/A</definedName>
    <definedName name="XDO_?NOVAL?21?">#N/A</definedName>
    <definedName name="XDO_?NOVAL?3?">#N/A</definedName>
    <definedName name="XDO_?NOVAL?4?">#N/A</definedName>
    <definedName name="XDO_?NOVAL?5?">#N/A</definedName>
    <definedName name="XDO_?NOVAL?6?">#N/A</definedName>
    <definedName name="XDO_?NOVAL?7?">#N/A</definedName>
    <definedName name="XDO_?NOVAL?8?">#N/A</definedName>
    <definedName name="XDO_?NOVAL?9?">#N/A</definedName>
    <definedName name="XDO_?NPTF?">#N/A</definedName>
    <definedName name="XDO_?NPTF?1?">#N/A</definedName>
    <definedName name="XDO_?NPTF?2?">#N/A</definedName>
    <definedName name="XDO_?NPTF?3?">#N/A</definedName>
    <definedName name="XDO_?NPTF?4?">#N/A</definedName>
    <definedName name="XDO_?RATING?">#N/A</definedName>
    <definedName name="XDO_?RATING?1?">#N/A</definedName>
    <definedName name="XDO_?RATING?10?">#N/A</definedName>
    <definedName name="XDO_?RATING?11?">#N/A</definedName>
    <definedName name="XDO_?RATING?12?">#N/A</definedName>
    <definedName name="XDO_?RATING?13?">#N/A</definedName>
    <definedName name="XDO_?RATING?14?">#N/A</definedName>
    <definedName name="XDO_?RATING?15?">#N/A</definedName>
    <definedName name="XDO_?RATING?16?">#N/A</definedName>
    <definedName name="XDO_?RATING?17?">#N/A</definedName>
    <definedName name="XDO_?RATING?18?">#N/A</definedName>
    <definedName name="XDO_?RATING?19?">#N/A</definedName>
    <definedName name="XDO_?RATING?2?">#N/A</definedName>
    <definedName name="XDO_?RATING?20?">#N/A</definedName>
    <definedName name="XDO_?RATING?21?">#N/A</definedName>
    <definedName name="XDO_?RATING?3?">#N/A</definedName>
    <definedName name="XDO_?RATING?4?">#N/A</definedName>
    <definedName name="XDO_?RATING?5?">#N/A</definedName>
    <definedName name="XDO_?RATING?6?">#N/A</definedName>
    <definedName name="XDO_?RATING?7?">#N/A</definedName>
    <definedName name="XDO_?RATING?8?">#N/A</definedName>
    <definedName name="XDO_?RATING?9?">#N/A</definedName>
    <definedName name="XDO_?TDATE?">#N/A</definedName>
    <definedName name="XDO_?TITL?">#N/A</definedName>
    <definedName name="XDO_?TITL?1?">#N/A</definedName>
    <definedName name="XDO_?TITL?2?">#N/A</definedName>
    <definedName name="XDO_?TITL?3?">#N/A</definedName>
    <definedName name="XDO_?TITL?4?">#N/A</definedName>
    <definedName name="XDO_?YTM?">#N/A</definedName>
    <definedName name="XDO_?YTM?1?">#N/A</definedName>
    <definedName name="XDO_?YTM?10?">#N/A</definedName>
    <definedName name="XDO_?YTM?11?">#N/A</definedName>
    <definedName name="XDO_?YTM?12?">#N/A</definedName>
    <definedName name="XDO_?YTM?13?">#N/A</definedName>
    <definedName name="XDO_?YTM?14?">#N/A</definedName>
    <definedName name="XDO_?YTM?15?">#N/A</definedName>
    <definedName name="XDO_?YTM?16?">#N/A</definedName>
    <definedName name="XDO_?YTM?17?">#N/A</definedName>
    <definedName name="XDO_?YTM?18?">#N/A</definedName>
    <definedName name="XDO_?YTM?19?">#N/A</definedName>
    <definedName name="XDO_?YTM?2?">#N/A</definedName>
    <definedName name="XDO_?YTM?20?">#N/A</definedName>
    <definedName name="XDO_?YTM?21?">#N/A</definedName>
    <definedName name="XDO_?YTM?3?">#N/A</definedName>
    <definedName name="XDO_?YTM?4?">#N/A</definedName>
    <definedName name="XDO_?YTM?5?">#N/A</definedName>
    <definedName name="XDO_?YTM?6?">#N/A</definedName>
    <definedName name="XDO_?YTM?7?">#N/A</definedName>
    <definedName name="XDO_?YTM?8?">#N/A</definedName>
    <definedName name="XDO_?YTM?9?">#N/A</definedName>
    <definedName name="XDO_GROUP_?G_2?">#N/A</definedName>
    <definedName name="XDO_GROUP_?G_2?1?">#N/A</definedName>
    <definedName name="XDO_GROUP_?G_2?2?">#N/A</definedName>
    <definedName name="XDO_GROUP_?G_2?3?">#N/A</definedName>
    <definedName name="XDO_GROUP_?G_2?4?">#N/A</definedName>
    <definedName name="XDO_GROUP_?G_3?">#N/A</definedName>
    <definedName name="XDO_GROUP_?G_3?1?">#N/A</definedName>
    <definedName name="XDO_GROUP_?G_3?2?">#N/A</definedName>
    <definedName name="XDO_GROUP_?G_3?3?">#N/A</definedName>
    <definedName name="XDO_GROUP_?G_3?4?">#N/A</definedName>
    <definedName name="XDO_GROUP_?G_4?">#N/A</definedName>
    <definedName name="XDO_GROUP_?G_4?1?">#N/A</definedName>
    <definedName name="XDO_GROUP_?G_4?10?">#N/A</definedName>
    <definedName name="XDO_GROUP_?G_4?11?">#N/A</definedName>
    <definedName name="XDO_GROUP_?G_4?12?">#N/A</definedName>
    <definedName name="XDO_GROUP_?G_4?13?">#N/A</definedName>
    <definedName name="XDO_GROUP_?G_4?14?">#N/A</definedName>
    <definedName name="XDO_GROUP_?G_4?15?">#N/A</definedName>
    <definedName name="XDO_GROUP_?G_4?16?">#N/A</definedName>
    <definedName name="XDO_GROUP_?G_4?17?">#N/A</definedName>
    <definedName name="XDO_GROUP_?G_4?18?">#N/A</definedName>
    <definedName name="XDO_GROUP_?G_4?19?">#N/A</definedName>
    <definedName name="XDO_GROUP_?G_4?2?">#N/A</definedName>
    <definedName name="XDO_GROUP_?G_4?20?">#N/A</definedName>
    <definedName name="XDO_GROUP_?G_4?21?">#N/A</definedName>
    <definedName name="XDO_GROUP_?G_4?3?">#N/A</definedName>
    <definedName name="XDO_GROUP_?G_4?4?">#N/A</definedName>
    <definedName name="XDO_GROUP_?G_4?5?">#N/A</definedName>
    <definedName name="XDO_GROUP_?G_4?6?">#N/A</definedName>
    <definedName name="XDO_GROUP_?G_4?7?">#N/A</definedName>
    <definedName name="XDO_GROUP_?G_4?8?">#N/A</definedName>
    <definedName name="XDO_GROUP_?G_4?9?">#N/A</definedName>
  </definedNames>
  <calcPr fullCalcOnLoad="1"/>
</workbook>
</file>

<file path=xl/sharedStrings.xml><?xml version="1.0" encoding="utf-8"?>
<sst xmlns="http://schemas.openxmlformats.org/spreadsheetml/2006/main" count="1315" uniqueCount="654">
  <si>
    <t>EQUITY &amp; EQUITY RELATED</t>
  </si>
  <si>
    <t>a) Listed/awaiting listing on Stock Exchanges</t>
  </si>
  <si>
    <t>NIL</t>
  </si>
  <si>
    <t>b) Unlisted</t>
  </si>
  <si>
    <t>c) Foreign Securities and /or overseas ETF</t>
  </si>
  <si>
    <t>d) ReITs</t>
  </si>
  <si>
    <t>e) InVITs</t>
  </si>
  <si>
    <t>f) ADR/GDR</t>
  </si>
  <si>
    <t>DEBT INSTRUMENTS</t>
  </si>
  <si>
    <t>Corporate Bonds/NCDs</t>
  </si>
  <si>
    <t>a) Listed/awaiting listing on the stock exchanges</t>
  </si>
  <si>
    <t>b) Privately Placed/Unlisted</t>
  </si>
  <si>
    <t>c) Securitised Debt Instruments</t>
  </si>
  <si>
    <t>d) Central Government Securities</t>
  </si>
  <si>
    <t>e) State Government Securities</t>
  </si>
  <si>
    <t>MONEY MARKET INSTRUMENTS</t>
  </si>
  <si>
    <t>a) Commercial Paper</t>
  </si>
  <si>
    <t>b) Certificate of Deposits</t>
  </si>
  <si>
    <t>c) Treasury Bills</t>
  </si>
  <si>
    <t>d) Bills Re- Discounting</t>
  </si>
  <si>
    <t>OTHERS</t>
  </si>
  <si>
    <t>a) Mutual Fund Units / Exchange Traded Funds</t>
  </si>
  <si>
    <t>Other Current Assets / (Liabilities)</t>
  </si>
  <si>
    <t>PPFAS Mutual Fund</t>
  </si>
  <si>
    <t>PP001</t>
  </si>
  <si>
    <t>SCHEME NAME :</t>
  </si>
  <si>
    <t>Parag Parikh Flexi Cap Fund  (An open-ended dynamic equity scheme investing across large cap, mid-cap, small-cap stocks)</t>
  </si>
  <si>
    <t>PORTFOLIO STATEMENT AS ON :</t>
  </si>
  <si>
    <t>Name of the Instrument / Issuer</t>
  </si>
  <si>
    <t>ISIN</t>
  </si>
  <si>
    <t>Rating / Industry ^</t>
  </si>
  <si>
    <t>Quantity</t>
  </si>
  <si>
    <t>Market value
(Rs. in Lakhs)</t>
  </si>
  <si>
    <t>% to AUM</t>
  </si>
  <si>
    <t>Yield %</t>
  </si>
  <si>
    <t>100325</t>
  </si>
  <si>
    <t>Bajaj Holdings &amp; Investment Ltd.</t>
  </si>
  <si>
    <t>INE118A01012</t>
  </si>
  <si>
    <t>Finance</t>
  </si>
  <si>
    <t>100019</t>
  </si>
  <si>
    <t>ITC Ltd.</t>
  </si>
  <si>
    <t>INE154A01025</t>
  </si>
  <si>
    <t>Consumer Non Durables</t>
  </si>
  <si>
    <t>100694</t>
  </si>
  <si>
    <t>Indian Energy Exchange Ltd.</t>
  </si>
  <si>
    <t>INE022Q01020</t>
  </si>
  <si>
    <t>Capital Markets</t>
  </si>
  <si>
    <t>100037</t>
  </si>
  <si>
    <t>HCL Technologies Ltd.</t>
  </si>
  <si>
    <t>INE860A01027</t>
  </si>
  <si>
    <t>Software</t>
  </si>
  <si>
    <t>100012</t>
  </si>
  <si>
    <t>ICICI Bank Ltd.</t>
  </si>
  <si>
    <t>INE090A01021</t>
  </si>
  <si>
    <t>Banks</t>
  </si>
  <si>
    <t>100179</t>
  </si>
  <si>
    <t>Hero MotoCorp Ltd.</t>
  </si>
  <si>
    <t>INE158A01026</t>
  </si>
  <si>
    <t>Auto</t>
  </si>
  <si>
    <t>100024</t>
  </si>
  <si>
    <t>Axis Bank Ltd.</t>
  </si>
  <si>
    <t>INE238A01034</t>
  </si>
  <si>
    <t>100182</t>
  </si>
  <si>
    <t>Power Grid Corporation of India Ltd.</t>
  </si>
  <si>
    <t>INE752E01010</t>
  </si>
  <si>
    <t>Power</t>
  </si>
  <si>
    <t>100661</t>
  </si>
  <si>
    <t>Central Depository Services (I) Ltd.</t>
  </si>
  <si>
    <t>INE736A01011</t>
  </si>
  <si>
    <t>100006</t>
  </si>
  <si>
    <t>HDFC Bank Ltd.</t>
  </si>
  <si>
    <t>INE040A01034</t>
  </si>
  <si>
    <t>100243</t>
  </si>
  <si>
    <t>Multi Commodity Exchange of India Ltd.</t>
  </si>
  <si>
    <t>INE745G01035</t>
  </si>
  <si>
    <t>100026</t>
  </si>
  <si>
    <t>Persistent Systems Ltd.</t>
  </si>
  <si>
    <t>INE262H01013</t>
  </si>
  <si>
    <t>100029</t>
  </si>
  <si>
    <t>Mphasis Ltd.</t>
  </si>
  <si>
    <t>INE356A01018</t>
  </si>
  <si>
    <t>100271</t>
  </si>
  <si>
    <t>Balkrishna Industries Ltd.</t>
  </si>
  <si>
    <t>INE787D01026</t>
  </si>
  <si>
    <t>Auto Ancillaries</t>
  </si>
  <si>
    <t>100148</t>
  </si>
  <si>
    <t>Motilal Oswal Financial Services Ltd.</t>
  </si>
  <si>
    <t>INE338I01027</t>
  </si>
  <si>
    <t>100034</t>
  </si>
  <si>
    <t>IPCA Laboratories Ltd.</t>
  </si>
  <si>
    <t>INE571A01020</t>
  </si>
  <si>
    <t>Pharmaceuticals</t>
  </si>
  <si>
    <t>100133</t>
  </si>
  <si>
    <t>Oracle Financial Services Software Ltd.</t>
  </si>
  <si>
    <t>INE881D01027</t>
  </si>
  <si>
    <t>100080</t>
  </si>
  <si>
    <t>Dr. Reddy's Laboratories Ltd.</t>
  </si>
  <si>
    <t>INE089A01023</t>
  </si>
  <si>
    <t>100008</t>
  </si>
  <si>
    <t>Sun Pharmaceutical Industries Ltd.</t>
  </si>
  <si>
    <t>INE044A01036</t>
  </si>
  <si>
    <t>100004</t>
  </si>
  <si>
    <t>Cadila Healthcare Ltd.</t>
  </si>
  <si>
    <t>INE010B01027</t>
  </si>
  <si>
    <t>100160</t>
  </si>
  <si>
    <t>ICRA Ltd.</t>
  </si>
  <si>
    <t>INE725G01011</t>
  </si>
  <si>
    <t>100028</t>
  </si>
  <si>
    <t>Lupin Ltd.</t>
  </si>
  <si>
    <t>INE326A01037</t>
  </si>
  <si>
    <t>Total</t>
  </si>
  <si>
    <t>100825</t>
  </si>
  <si>
    <t>Alphabet Inc.</t>
  </si>
  <si>
    <t>US02079K3059</t>
  </si>
  <si>
    <t>3000005</t>
  </si>
  <si>
    <t>Microsoft Corporation</t>
  </si>
  <si>
    <t>US5949181045</t>
  </si>
  <si>
    <t>3000004</t>
  </si>
  <si>
    <t>Amazon.Com Inc</t>
  </si>
  <si>
    <t>US0231351067</t>
  </si>
  <si>
    <t>3000002</t>
  </si>
  <si>
    <t>Meta Platforms</t>
  </si>
  <si>
    <t>US30303M1027</t>
  </si>
  <si>
    <t>d) ADR/GDR</t>
  </si>
  <si>
    <t>US86959X1072</t>
  </si>
  <si>
    <t>4.90% HDFC Bank Ltd. (Duration 365 Days)</t>
  </si>
  <si>
    <t>1301455</t>
  </si>
  <si>
    <t>1301457</t>
  </si>
  <si>
    <t>1301458</t>
  </si>
  <si>
    <t>1301459</t>
  </si>
  <si>
    <t>3.00% Axis Bank Ltd. (Duration 365 Days)</t>
  </si>
  <si>
    <t>1301460</t>
  </si>
  <si>
    <t>1301462</t>
  </si>
  <si>
    <t>1301466</t>
  </si>
  <si>
    <t>1301467</t>
  </si>
  <si>
    <t>3.00% Axis Bank Ltd. (Duration 367 Days)</t>
  </si>
  <si>
    <t>1301468</t>
  </si>
  <si>
    <t>2.60% Axis Bank Ltd. (Duration 91 Days)</t>
  </si>
  <si>
    <t>1301469</t>
  </si>
  <si>
    <t>1301470</t>
  </si>
  <si>
    <t>1301476</t>
  </si>
  <si>
    <t>1301477</t>
  </si>
  <si>
    <t>112210100</t>
  </si>
  <si>
    <t>TREPS</t>
  </si>
  <si>
    <t>Net Receivable / Payable</t>
  </si>
  <si>
    <t>GRAND TOTAL (AUM)</t>
  </si>
  <si>
    <t>Notes &amp; Symbols :-</t>
  </si>
  <si>
    <t>PP002</t>
  </si>
  <si>
    <t>Parag Parikh Liquid Fund  (An Open Ended Liquid Scheme)</t>
  </si>
  <si>
    <t>900063</t>
  </si>
  <si>
    <t>IN0020060037</t>
  </si>
  <si>
    <t>Sovereign</t>
  </si>
  <si>
    <t>1901603</t>
  </si>
  <si>
    <t>IN2020110077</t>
  </si>
  <si>
    <t>1900971</t>
  </si>
  <si>
    <t>IN1320110035</t>
  </si>
  <si>
    <t>1101821</t>
  </si>
  <si>
    <t>INE261F16587</t>
  </si>
  <si>
    <t>CRISIL A1+</t>
  </si>
  <si>
    <t>1800721</t>
  </si>
  <si>
    <t>IN002021X314</t>
  </si>
  <si>
    <t>1800726</t>
  </si>
  <si>
    <t>IN002021X322</t>
  </si>
  <si>
    <t>1800729</t>
  </si>
  <si>
    <t>IN002021X348</t>
  </si>
  <si>
    <t>1800745</t>
  </si>
  <si>
    <t>IN002021X371</t>
  </si>
  <si>
    <t>1800700</t>
  </si>
  <si>
    <t>IN002021X256</t>
  </si>
  <si>
    <t>1800658</t>
  </si>
  <si>
    <t>IN002021Y106</t>
  </si>
  <si>
    <t>1800661</t>
  </si>
  <si>
    <t>IN002021Y114</t>
  </si>
  <si>
    <t>1800708</t>
  </si>
  <si>
    <t>IN002021X280</t>
  </si>
  <si>
    <t>1800670</t>
  </si>
  <si>
    <t>IN002021Y130</t>
  </si>
  <si>
    <t>1800713</t>
  </si>
  <si>
    <t>IN002021X306</t>
  </si>
  <si>
    <t>1800663</t>
  </si>
  <si>
    <t>IN002021Y122</t>
  </si>
  <si>
    <t>1800657</t>
  </si>
  <si>
    <t>IN002021Y098</t>
  </si>
  <si>
    <t>1301437</t>
  </si>
  <si>
    <t>1301471</t>
  </si>
  <si>
    <t>3.75% HDFC Bank Ltd. (Duration 365 Days)</t>
  </si>
  <si>
    <t>1301473</t>
  </si>
  <si>
    <t>1301474</t>
  </si>
  <si>
    <t>4.90% HDFC Bank Ltd. (Duration 367 Days)</t>
  </si>
  <si>
    <t>1301478</t>
  </si>
  <si>
    <t>PP003</t>
  </si>
  <si>
    <t>Parag Parikh Tax Saver Fund  (An open ended equity linked saving scheme with a statutory lock in of 3 years and tax benefit)</t>
  </si>
  <si>
    <t>100032</t>
  </si>
  <si>
    <t>Tata Consultancy Services Ltd.</t>
  </si>
  <si>
    <t>INE467B01029</t>
  </si>
  <si>
    <t>100106</t>
  </si>
  <si>
    <t>Maruti Suzuki India Ltd.</t>
  </si>
  <si>
    <t>INE585B01010</t>
  </si>
  <si>
    <t>100011</t>
  </si>
  <si>
    <t>Wipro Ltd.</t>
  </si>
  <si>
    <t>INE075A01022</t>
  </si>
  <si>
    <t>100736</t>
  </si>
  <si>
    <t>CCL Products (India) Ltd.</t>
  </si>
  <si>
    <t>INE421D01022</t>
  </si>
  <si>
    <t>PP005</t>
  </si>
  <si>
    <t>Parag Parikh Conservative Hybrid Fund  (An open-ended hybrid scheme investing predominantly in debt instruments)</t>
  </si>
  <si>
    <t>100164</t>
  </si>
  <si>
    <t>Petronet LNG Ltd.</t>
  </si>
  <si>
    <t>INE347G01014</t>
  </si>
  <si>
    <t>Gas</t>
  </si>
  <si>
    <t>100039</t>
  </si>
  <si>
    <t>Bajaj Auto Ltd.</t>
  </si>
  <si>
    <t>INE917I01010</t>
  </si>
  <si>
    <t>100097</t>
  </si>
  <si>
    <t>Coal India Ltd.</t>
  </si>
  <si>
    <t>INE522F01014</t>
  </si>
  <si>
    <t>Minerals/Mining</t>
  </si>
  <si>
    <t>3200003</t>
  </si>
  <si>
    <t>Brookfield India Real Estate Trust</t>
  </si>
  <si>
    <t>INE0FDU25010</t>
  </si>
  <si>
    <t>Construction</t>
  </si>
  <si>
    <t>3200002</t>
  </si>
  <si>
    <t>Embassy Office Parks Reit</t>
  </si>
  <si>
    <t>INE041025011</t>
  </si>
  <si>
    <t>3200004</t>
  </si>
  <si>
    <t>Mindspace Business Parks Reit</t>
  </si>
  <si>
    <t>INE0CCU25019</t>
  </si>
  <si>
    <t>702873</t>
  </si>
  <si>
    <t>India Grid Trust</t>
  </si>
  <si>
    <t>INE219X07215</t>
  </si>
  <si>
    <t>CRISIL AAA</t>
  </si>
  <si>
    <t>900157</t>
  </si>
  <si>
    <t>IN0020210012</t>
  </si>
  <si>
    <t>1901462</t>
  </si>
  <si>
    <t>IN2920180030</t>
  </si>
  <si>
    <t>1900805</t>
  </si>
  <si>
    <t>IN2020180013</t>
  </si>
  <si>
    <t>1900537</t>
  </si>
  <si>
    <t>IN3320170175</t>
  </si>
  <si>
    <t>1901248</t>
  </si>
  <si>
    <t>IN4520200093</t>
  </si>
  <si>
    <t>1901463</t>
  </si>
  <si>
    <t>IN2120170070</t>
  </si>
  <si>
    <t>1900556</t>
  </si>
  <si>
    <t>IN2120180053</t>
  </si>
  <si>
    <t>1901528</t>
  </si>
  <si>
    <t>IN2820180049</t>
  </si>
  <si>
    <t>1900285</t>
  </si>
  <si>
    <t>IN2220180052</t>
  </si>
  <si>
    <t>1900405</t>
  </si>
  <si>
    <t>IN3320180166</t>
  </si>
  <si>
    <t>1901538</t>
  </si>
  <si>
    <t>IN1420180151</t>
  </si>
  <si>
    <t>1900283</t>
  </si>
  <si>
    <t>IN3120180200</t>
  </si>
  <si>
    <t>1900883</t>
  </si>
  <si>
    <t>IN3120180036</t>
  </si>
  <si>
    <t>1901578</t>
  </si>
  <si>
    <t>IN3620180023</t>
  </si>
  <si>
    <t>1901458</t>
  </si>
  <si>
    <t>IN2820180015</t>
  </si>
  <si>
    <t>1901552</t>
  </si>
  <si>
    <t>IN4520200044</t>
  </si>
  <si>
    <t>1901575</t>
  </si>
  <si>
    <t>IN2920180212</t>
  </si>
  <si>
    <t>1901604</t>
  </si>
  <si>
    <t>IN2920180188</t>
  </si>
  <si>
    <t>1900275</t>
  </si>
  <si>
    <t>IN1520180192</t>
  </si>
  <si>
    <t>1900295</t>
  </si>
  <si>
    <t>IN3320180174</t>
  </si>
  <si>
    <t>1901505</t>
  </si>
  <si>
    <t>IN3620180106</t>
  </si>
  <si>
    <t>1900308</t>
  </si>
  <si>
    <t>IN3320180182</t>
  </si>
  <si>
    <t>1900915</t>
  </si>
  <si>
    <t>IN3320180034</t>
  </si>
  <si>
    <t>1900319</t>
  </si>
  <si>
    <t>IN1520180291</t>
  </si>
  <si>
    <t>1900807</t>
  </si>
  <si>
    <t>IN2020180047</t>
  </si>
  <si>
    <t>1900191</t>
  </si>
  <si>
    <t>IN3120170136</t>
  </si>
  <si>
    <t>1901620</t>
  </si>
  <si>
    <t>IN3720180063</t>
  </si>
  <si>
    <t>1901525</t>
  </si>
  <si>
    <t>IN3120180218</t>
  </si>
  <si>
    <t>1900806</t>
  </si>
  <si>
    <t>IN2020180039</t>
  </si>
  <si>
    <t>1901496</t>
  </si>
  <si>
    <t>IN1620170150</t>
  </si>
  <si>
    <t>1901600</t>
  </si>
  <si>
    <t>IN3420180124</t>
  </si>
  <si>
    <t>1901549</t>
  </si>
  <si>
    <t>IN1820180108</t>
  </si>
  <si>
    <t>1900364</t>
  </si>
  <si>
    <t>IN1520180234</t>
  </si>
  <si>
    <t>1900402</t>
  </si>
  <si>
    <t>IN2720180032</t>
  </si>
  <si>
    <t>1901566</t>
  </si>
  <si>
    <t>IN2920170205</t>
  </si>
  <si>
    <t>1900417</t>
  </si>
  <si>
    <t>IN3420170216</t>
  </si>
  <si>
    <t>1901456</t>
  </si>
  <si>
    <t>IN1620170101</t>
  </si>
  <si>
    <t>1900176</t>
  </si>
  <si>
    <t>IN3520170041</t>
  </si>
  <si>
    <t>1900461</t>
  </si>
  <si>
    <t>IN3120180010</t>
  </si>
  <si>
    <t>1901125</t>
  </si>
  <si>
    <t>IN3320180018</t>
  </si>
  <si>
    <t>1901530</t>
  </si>
  <si>
    <t>IN1220180021</t>
  </si>
  <si>
    <t>1900798</t>
  </si>
  <si>
    <t>IN1920170108</t>
  </si>
  <si>
    <t>1901457</t>
  </si>
  <si>
    <t>IN3420170117</t>
  </si>
  <si>
    <t>1901617</t>
  </si>
  <si>
    <t>IN3420190016</t>
  </si>
  <si>
    <t>1901221</t>
  </si>
  <si>
    <t>IN1620190190</t>
  </si>
  <si>
    <t>1901606</t>
  </si>
  <si>
    <t>IN1920190056</t>
  </si>
  <si>
    <t>1901589</t>
  </si>
  <si>
    <t>IN3120190068</t>
  </si>
  <si>
    <t>1901592</t>
  </si>
  <si>
    <t>IN2020190103</t>
  </si>
  <si>
    <t>1901590</t>
  </si>
  <si>
    <t>IN1420190085</t>
  </si>
  <si>
    <t>1901478</t>
  </si>
  <si>
    <t>IN3420210046</t>
  </si>
  <si>
    <t>1901583</t>
  </si>
  <si>
    <t>IN3520210037</t>
  </si>
  <si>
    <t>1301453</t>
  </si>
  <si>
    <t>1301452</t>
  </si>
  <si>
    <t>4.90% HDFC Bank Ltd. (Duration 368 Days)</t>
  </si>
  <si>
    <t>1301456</t>
  </si>
  <si>
    <t>5.10% Axis Bank Ltd. (Duration 367 Days)</t>
  </si>
  <si>
    <t>Parag Parikh Flexi Cap Fund</t>
  </si>
  <si>
    <t>PPLF</t>
  </si>
  <si>
    <t>PPTSF</t>
  </si>
  <si>
    <t>Parag Parikh Tax Saver Fund</t>
  </si>
  <si>
    <t>PPCHF</t>
  </si>
  <si>
    <t>Parag Parikh Conservative Hybrid Fund</t>
  </si>
  <si>
    <t>Scheme Name</t>
  </si>
  <si>
    <t>Currency Derivatives 29-DEC-21</t>
  </si>
  <si>
    <t>Short</t>
  </si>
  <si>
    <t>Currency Future</t>
  </si>
  <si>
    <t>Currency Derivatives 28-SEP-22</t>
  </si>
  <si>
    <t>Currency Derivatives 27-OCT-22</t>
  </si>
  <si>
    <t>Currency Derivatives 24-FEB-22</t>
  </si>
  <si>
    <t>Currency Derivatives 29-MAR-22</t>
  </si>
  <si>
    <t>Name of the Instrument</t>
  </si>
  <si>
    <t>Long / Short</t>
  </si>
  <si>
    <t>Call/Put</t>
  </si>
  <si>
    <t>Market value 
(Rs. in Lakhs)</t>
  </si>
  <si>
    <t>Notes &amp; Symbols</t>
  </si>
  <si>
    <t>Derivatives Total</t>
  </si>
  <si>
    <t>DERIVATIVES</t>
  </si>
  <si>
    <t>91 DAY T-BILL 13-Jan-2022</t>
  </si>
  <si>
    <t>91 DAY T-BILL 20-Jan-2022</t>
  </si>
  <si>
    <t>91 DAY T-BILL 02-Feb-2022</t>
  </si>
  <si>
    <t>91 DAY T-BILL 24-Feb-2022</t>
  </si>
  <si>
    <t>91 DAY T-BILL 02-Dec-2021</t>
  </si>
  <si>
    <t>182 DAY T-BILL 09-Dec-2021</t>
  </si>
  <si>
    <t>182 DAY T-BILL 16-Dec-2021</t>
  </si>
  <si>
    <t>91 DAY T-BILL 23-Dec-2021</t>
  </si>
  <si>
    <t>182 DAY T-BILL 30-Dec-2021</t>
  </si>
  <si>
    <t>91 DAY T-BILL 06-Jan-2022</t>
  </si>
  <si>
    <t>182 DAY T-BILL 23-Dec-2021</t>
  </si>
  <si>
    <t>182 DAY T-BILL 02-Dec-2021</t>
  </si>
  <si>
    <t>% to NAV</t>
  </si>
  <si>
    <t xml:space="preserve"> NIL </t>
  </si>
  <si>
    <t>Suzuki Motor Corporation *</t>
  </si>
  <si>
    <t>Auto #</t>
  </si>
  <si>
    <t>Internet and Technology #</t>
  </si>
  <si>
    <t>Consumer Services #</t>
  </si>
  <si>
    <t>b) Short Term Deposits</t>
  </si>
  <si>
    <t>c) Term Deposits Placed as Margins</t>
  </si>
  <si>
    <t>d) TREPS / Reverse Repo Investments</t>
  </si>
  <si>
    <t>*Traded on US OTC Markets. Underlying shares are listed on Tokyo Stock Exchange</t>
  </si>
  <si>
    <t>^ The Name of the Industry is in accordance with Industry Classification as recommended by AMFI.</t>
  </si>
  <si>
    <t># The Name of the Industry is in accordance with Industry Classification for Foreign Securities is as per NASDAQ.</t>
  </si>
  <si>
    <t>Notes:</t>
  </si>
  <si>
    <t>1.  Total value provided for securities classified as below investment grade or default and its percentage to NAV - NIL</t>
  </si>
  <si>
    <t>Name of security</t>
  </si>
  <si>
    <t>ISIN Code</t>
  </si>
  <si>
    <t>Net receivable/ market value</t>
  </si>
  <si>
    <t>Total amount due (including principal and interest)</t>
  </si>
  <si>
    <t>(Rs. in Lakhs)</t>
  </si>
  <si>
    <t>(as % to NAV)</t>
  </si>
  <si>
    <t>Total  value  provided for securities classified as below investment grade or default and its percentage to NAV - NIL</t>
  </si>
  <si>
    <t>2.   Total value and percentage of Illiquid Equity Shares: Nil</t>
  </si>
  <si>
    <t>3.   Plan wise per unit Net Asset Value are as follows:</t>
  </si>
  <si>
    <t>Plan / Option</t>
  </si>
  <si>
    <t>Direct Plan</t>
  </si>
  <si>
    <t>Regular Plan</t>
  </si>
  <si>
    <t xml:space="preserve">       (Gross exposure means sum of all long and short positions in derivatives)</t>
  </si>
  <si>
    <t>13.  Deviation from the valuation prices given by valuation agencies: NIL</t>
  </si>
  <si>
    <t>14.  Disclosure for investments in derivative instruments</t>
  </si>
  <si>
    <t>Underlying</t>
  </si>
  <si>
    <t>Series</t>
  </si>
  <si>
    <t>Futures Price when purchased 
( Rs. Per unit)</t>
  </si>
  <si>
    <t>Current price of the contract
( Rs. Per unit)</t>
  </si>
  <si>
    <t>Margin maintained in Rs. Lakhs</t>
  </si>
  <si>
    <t>a. Equity Futures</t>
  </si>
  <si>
    <t>Nil</t>
  </si>
  <si>
    <t>b. Currency Future</t>
  </si>
  <si>
    <t>Currency Derivatives-24-FEB-2022</t>
  </si>
  <si>
    <t>Currency Derivatives-29-MAR-2022</t>
  </si>
  <si>
    <t>Currency Derivatives-28-SEP-2022</t>
  </si>
  <si>
    <t>Total Number of contracts where futures were bought (opening balance)</t>
  </si>
  <si>
    <t>Total Number of contracts where futures were bought</t>
  </si>
  <si>
    <t>Total Number of contracts where futures were sold (opening balance)</t>
  </si>
  <si>
    <t>Total Number of contracts where futures were sold</t>
  </si>
  <si>
    <t>Gross Notional Value of contracts where futures were bought (opening balance) Rs.</t>
  </si>
  <si>
    <t>Gross Notional Value of contracts where futures were bought Rs.</t>
  </si>
  <si>
    <t>Gross Notional Value of contracts where futures were sold (opening balance) Rs.</t>
  </si>
  <si>
    <t>Gross Notional Value of contracts where futures were sold Rs.</t>
  </si>
  <si>
    <t>Net Profit/Loss value on all contracts combined Rs.</t>
  </si>
  <si>
    <t>Exposure created due to over hedging through futures (quantity of hedging position exceeding the quantity of existing position being hedged) is Nil.</t>
  </si>
  <si>
    <t>4.   Total Dividend (Net) declared during the period ended November 30, 2021 - Nil</t>
  </si>
  <si>
    <t>5.   Total Bonus declared during the period ended November 30, 2021 - Nil</t>
  </si>
  <si>
    <t>12.  Repo transactions in corporate debt securities during the period ending November 2021 is Nil.</t>
  </si>
  <si>
    <t>November 1, 2021 (Rs.)</t>
  </si>
  <si>
    <t>November 30, 2021 (Rs.)</t>
  </si>
  <si>
    <t>2.   Plan wise per unit Net Asset Value are as follows:</t>
  </si>
  <si>
    <t>Options</t>
  </si>
  <si>
    <t>Parag Parikh Liquid Fund-Direct Plan Growth</t>
  </si>
  <si>
    <t>Parag Parikh Liquid Fund- Direct Plan- Daily Reinvestment of IDCW*</t>
  </si>
  <si>
    <t>Parag Parikh Liquid Fund- Direct Plan- Weekly Reinvestment of IDCW*</t>
  </si>
  <si>
    <t>Parag Parikh Liquid Fund- Direct Plan- Monthly IDCW*</t>
  </si>
  <si>
    <t>Parag Parikh Liquid Fund-Regular Plan Growth</t>
  </si>
  <si>
    <t>Parag Parikh Liquid Fund- Regular Plan- Daily Reinvestment of IDCW*</t>
  </si>
  <si>
    <t>Parag Parikh Liquid Fund- Regular Plan- Weekly Reinvestment of IDCW*</t>
  </si>
  <si>
    <t>Parag Parikh Liquid Fund- Regular Plan- Monthly IDCW*</t>
  </si>
  <si>
    <t>Record Date</t>
  </si>
  <si>
    <t>Daily IDCW* (Direct)</t>
  </si>
  <si>
    <t>Dividend Per Unit
(Huf &amp; Individuals)</t>
  </si>
  <si>
    <t>Dividend Per Unit
(Others)</t>
  </si>
  <si>
    <t>Direct Plan- Daily Reinvestment of IDCW*</t>
  </si>
  <si>
    <t>Daily IDCW* (Regular)</t>
  </si>
  <si>
    <t>Dividend Per Unit 
(Others)</t>
  </si>
  <si>
    <t>Regular Plan- Daily Reinvestment of IDCW*</t>
  </si>
  <si>
    <t>Monthly IDCW* (Direct)</t>
  </si>
  <si>
    <t>Direct Plan- Monthly IDCW*</t>
  </si>
  <si>
    <t>Monthly IDCW* (Regular)</t>
  </si>
  <si>
    <t>Regular Plan- Monthly IDCW*</t>
  </si>
  <si>
    <t>Weekly IDCW* (Direct)</t>
  </si>
  <si>
    <t>Direct Plan- Weekly Reinvestment of IDCW*</t>
  </si>
  <si>
    <t>Weekly IDCW* (Regular)</t>
  </si>
  <si>
    <t>Regular Plan- Weekly Reinvestment of IDCW*</t>
  </si>
  <si>
    <t xml:space="preserve">* Pursuant to SEBI Circular vide reference no. SEBI/HO/IMD/DF3/CIR/P/2020/194 dated October 5, 2020 regarding ‘Review of Dividend Option(s) / Plan(s) in case of Mutual Fund Schemes, effective April 1st ,2021 Dividend Option(s) / Plan(s) is renamed as Income Distribution cum capital withdrawal (“IDCW”) Option(s) / Plan(s).
</t>
  </si>
  <si>
    <t>For more details on Dividend history visit our website on following path: https://amc.ppfas.com/schemes/parag-parikh-liquid-fund/dividend/</t>
  </si>
  <si>
    <t>Face Value per unit = Rs.1000/-</t>
  </si>
  <si>
    <t>10.  Portfolio Classification by Asset Class(%) :</t>
  </si>
  <si>
    <t xml:space="preserve">        T Bills</t>
  </si>
  <si>
    <t xml:space="preserve">        Goverment Securities</t>
  </si>
  <si>
    <t xml:space="preserve">        Commercial Papers (CP) / Certificate Of Deposit (CD)</t>
  </si>
  <si>
    <t xml:space="preserve">        Cash,Cash Equivalents and Net Current Assets including TREPS</t>
  </si>
  <si>
    <t>11.  Portfolio Classification by Rating Class(%) :</t>
  </si>
  <si>
    <t xml:space="preserve">        Sovereign</t>
  </si>
  <si>
    <t xml:space="preserve">        CRISIL A1+</t>
  </si>
  <si>
    <t>12.  Deviation from the valuation prices given by valuation agencies: NIL</t>
  </si>
  <si>
    <t>3.   Total Dividend (Net) declared during the period ended November 30, 2021</t>
  </si>
  <si>
    <t>4.   Total Bonus declared during the period ended November 30, 2021 - Nil</t>
  </si>
  <si>
    <t>5.    Total outstanding exposure in derivative instruments as on November 30, 2021 - Nil</t>
  </si>
  <si>
    <t>6.    Total investment in Foreign Securities / ADRs / GDRs as on November 30, 2021 - Nil</t>
  </si>
  <si>
    <t>7.    Details of transactions of "Credit Default Swap" for the month ended November 30, 2021 - Nil</t>
  </si>
  <si>
    <t>9.  Repo transactions in corporate debt securities during the period ending November 30, 2021 - Nil</t>
  </si>
  <si>
    <t>6.    Total outstanding exposure in derivative instruments as on November 30, 2021 - Nil</t>
  </si>
  <si>
    <t>7.    Total investment in Foreign Securities / ADRs / GDRs as on November 30, 2021 - Nil</t>
  </si>
  <si>
    <t>11.  Repo transactions in corporate debt securities during the period ending November 30, 2021 - Nil</t>
  </si>
  <si>
    <t>c) ReITs</t>
  </si>
  <si>
    <t>d) Foreign Securities and /or overseas ETF</t>
  </si>
  <si>
    <t>Symbols :-</t>
  </si>
  <si>
    <t>Parag Parikh Conservative Hybrid Fund - Direct Plan - Growth</t>
  </si>
  <si>
    <t>Parag Parikh Conservative Hybrid Fund - Direct Plan - Monthly IDCW</t>
  </si>
  <si>
    <t>Parag Parikh Conservative Hybrid Fund - Regular Plan - Growth</t>
  </si>
  <si>
    <t>Parag Parikh Conservative Hybrid Fund - Regular Plan - Monthly IDCW</t>
  </si>
  <si>
    <t xml:space="preserve">        Equity &amp; Equity related</t>
  </si>
  <si>
    <t xml:space="preserve">        Debt Securities</t>
  </si>
  <si>
    <t xml:space="preserve">        CRISIL AAA</t>
  </si>
  <si>
    <t xml:space="preserve">        Others</t>
  </si>
  <si>
    <t>8.70% State Government of Kerala 25-Jan-2022</t>
  </si>
  <si>
    <t>8.20% CGL 15-Feb-2022</t>
  </si>
  <si>
    <t>8.72% State Government of Bihar 25-Jan-2022</t>
  </si>
  <si>
    <t>5.63% Government of India 12-Apr-2026</t>
  </si>
  <si>
    <t>8.16% State Government of Rajasthan 09-May-2028</t>
  </si>
  <si>
    <t>8.00% State Government of Kerala 11-Apr-2028</t>
  </si>
  <si>
    <t>7.92% State Government of Uttar Pradesh 24-Jan-2028</t>
  </si>
  <si>
    <t>6.99% State Government of Telangana 10-Jun-2028</t>
  </si>
  <si>
    <t>7.88% State Government of Madhya Pradesh 24-Jan-2028</t>
  </si>
  <si>
    <t>8.42% State Government of Madhya Pradesh 08-Aug-2028</t>
  </si>
  <si>
    <t>8.34% State Government of Punjab 30-May-2028</t>
  </si>
  <si>
    <t>8.08% State Government of Maharashtra 26-Dec-2028</t>
  </si>
  <si>
    <t>8.45% State Government of Uttar Pradesh 27-Feb-2029</t>
  </si>
  <si>
    <t>8.43% State Government of Goa 13-Mar-2029</t>
  </si>
  <si>
    <t>8.08% State Government of Tamil Nadu 26-Dec-2028</t>
  </si>
  <si>
    <t>8.15% State Government of Tamil Nadu 09-May-2028</t>
  </si>
  <si>
    <t>8.20% State Government of Uttarakhand 09-May-2028</t>
  </si>
  <si>
    <t>7.99% State Government of Punjab 11-Apr-2028</t>
  </si>
  <si>
    <t>6.98% State Government of Telangana 22-Apr-2028</t>
  </si>
  <si>
    <t>8.65% State Government of Rajasthan 03-Oct-2028</t>
  </si>
  <si>
    <t>8.63% State Government of Rajasthan 03-Sep-2028</t>
  </si>
  <si>
    <t>8.43% State Government of Uttar Pradesh 06-Mar-2029</t>
  </si>
  <si>
    <t>8.49% State Government of Uttarakhand 21-Aug-2028</t>
  </si>
  <si>
    <t>8.45% State Government of Uttar Pradesh 27-Jun-2028</t>
  </si>
  <si>
    <t>8.28% State Government of Gujarat 20-Feb-2029</t>
  </si>
  <si>
    <t>8.41% State Government of Kerala 06-Jun-2028</t>
  </si>
  <si>
    <t>8.34% State Government of Tamil Nadu 28-Feb-2028</t>
  </si>
  <si>
    <t>8.25% State Government of Tamil Nadu 02-Jan-2029</t>
  </si>
  <si>
    <t>8.33% State Government of Kerala 30-May-2028</t>
  </si>
  <si>
    <t>8.29% State Government of Haryana 14-Mar-2028</t>
  </si>
  <si>
    <t>8.20% State Government of Jammu and Kashmir 30-Jan-2029</t>
  </si>
  <si>
    <t>8.13% State Government of Rajasthan 27-Mar-2028</t>
  </si>
  <si>
    <t>8.09% State Government of West Bengal 27-Mar-2028</t>
  </si>
  <si>
    <t>7.86% State Government of Haryana 27-Dec-2027</t>
  </si>
  <si>
    <t>8.11% State Government of Chhattisgarh 31-Jan-2028</t>
  </si>
  <si>
    <t>8.05% State Government of Tamil Nadu 18-Apr-2028</t>
  </si>
  <si>
    <t>7.98% State Government of Uttar Pradesh 11-Apr-2028</t>
  </si>
  <si>
    <t>7.97% State Government of Assam 18-Apr-2028</t>
  </si>
  <si>
    <t>7.65% State Government of Karnataka 06-Dec-2027</t>
  </si>
  <si>
    <t>7.53% State Government of West Bengal 22-Nov-2027</t>
  </si>
  <si>
    <t>7.11% State Government of Tamil Nadu 31-Jul-2029</t>
  </si>
  <si>
    <t>7.13% State Government of Kerala 10-Jul-2029</t>
  </si>
  <si>
    <t>7.09% State Government of Goa 28-Aug-2029</t>
  </si>
  <si>
    <t>6.79% State Government of West Bengal 30-Jun-2028</t>
  </si>
  <si>
    <t>6.53% State Government of Chhattisgarh 15-Sep-2028</t>
  </si>
  <si>
    <t>8.53% State Government of Gujarat 20-Nov-2028</t>
  </si>
  <si>
    <t>8.39% State Government of Uttar Pradesh 13-Mar-2029</t>
  </si>
  <si>
    <t>8.31% State Government of Jharkhand 13-Feb-2029</t>
  </si>
  <si>
    <t>8.08% State Government of Gujarat 26-Dec-2028</t>
  </si>
  <si>
    <t>8.19% State Government of Odisha 09-May-2028</t>
  </si>
  <si>
    <t>7.32% State Government of West Bengal 26-Jun-2029</t>
  </si>
  <si>
    <t>7.24% State Government of Haryana 18-Mar-2029</t>
  </si>
  <si>
    <t>7.15% State Government of Karnataka 09-Oct-2028</t>
  </si>
  <si>
    <t>8.21% State Government of West Bengal 23-Jan-2029</t>
  </si>
  <si>
    <t>7.    Total investment in Foreign Securities / ADRs / GDRs as on November 30, 2021: Rs. 55,54,82,34,998.04</t>
  </si>
  <si>
    <t>6.    Total outstanding exposure in derivative instruments as on November 30, 2021: Rs.(42,94,94,63,000)</t>
  </si>
  <si>
    <t>8.    Total Commission paid in the month of November 2021 : Rs. 5,15,86,363.25</t>
  </si>
  <si>
    <t>8.    Total Commission paid in the month of November 2021 : 14,35,511.52</t>
  </si>
  <si>
    <t>9.    Total Brokerage paid for Buying/ Selling of Investment for November 2021 is Rs. 50,984.25</t>
  </si>
  <si>
    <t>A. Hedging Positions through Futures as on 30-November-2021 :</t>
  </si>
  <si>
    <t>Currency Derivatives-29-DEC-2021</t>
  </si>
  <si>
    <t>Currency Derivatives-29-DEC-2021 BSE</t>
  </si>
  <si>
    <t>Currency Derivatives-27-OCT-2022</t>
  </si>
  <si>
    <t>Total %age of existing assets hedged through futures: 23.47%</t>
  </si>
  <si>
    <t>Note: In addition to this, 31.36% of our Portfolio is in Foreign Securities (USD) and 0.01% is in Foreign Currency (USD). 77.29% of total Foreign Portfolio (USD) is hedged through Currency Derivatives to avoid currency risk.</t>
  </si>
  <si>
    <t xml:space="preserve">For the period 01-November-2021 to 30-November-2021, the following details specified for hedging transactions through futures which have been squared off/expired : </t>
  </si>
  <si>
    <t>B. Other than Hedging Positions through Futures as on 30-November-2021 : Nil</t>
  </si>
  <si>
    <t xml:space="preserve">For the period 01-November-2021 to 30-November-2021, the following details specified for Other than hedging transactions through futures which have been squared off/expired : </t>
  </si>
  <si>
    <t>C. Hedging Position through Put Option as on 30-November-2021 : Nil</t>
  </si>
  <si>
    <t xml:space="preserve">D. Other than Hedging Positions through Options as on 30-November-2021 : </t>
  </si>
  <si>
    <t>Number of Contracts</t>
  </si>
  <si>
    <t>Option Price when purchased (Rs. Per unit)</t>
  </si>
  <si>
    <t>Current Option Price ( Rs. Per unit)</t>
  </si>
  <si>
    <t>Total exposure through options as a % of net assets : Nil</t>
  </si>
  <si>
    <t>For the period 01-November-2021 to 30-November-2021, the following details specified for non-hedging transactions through options which have already been exercised/expired :</t>
  </si>
  <si>
    <t>Total Number of contracts entered into</t>
  </si>
  <si>
    <t>Gross Notional Value of contracts entered into Rs.</t>
  </si>
  <si>
    <t>Net Profit/Loss value on all contracts (treat premium paid as loss) Rs.</t>
  </si>
  <si>
    <t>E. Hedging Positions through swaps as on 30-November-2021: Nil</t>
  </si>
  <si>
    <t>8.   Average Portfolio Maturity is 40 days.</t>
  </si>
  <si>
    <t>8.   Average Portfolio Maturity is 2341 days.</t>
  </si>
  <si>
    <t>November-21</t>
  </si>
  <si>
    <t>10.  Portfolio Turnover Ratio : 5.05</t>
  </si>
  <si>
    <t>10.  Portfolio Turnover Ratio (Including Equity Arbitrage): 27.31</t>
  </si>
  <si>
    <t>11.  Portfolio Turnover Ratio (Excluding Equity Arbitrage): 17.00</t>
  </si>
  <si>
    <t>National Bank for Agriculture and Rural Development 08-Feb-2022</t>
  </si>
  <si>
    <t>9.    Total Brokerage paid for Buying/ Selling of Investment for November 2021 is Rs. 89,41,397.50</t>
  </si>
  <si>
    <t>Product Labelling of the Scheme</t>
  </si>
  <si>
    <t>This product is suitable for investors who are seeking*</t>
  </si>
  <si>
    <t>The investment objective of the Scheme is to seek to generate long-term capital growth from an actively managed portfolio primarily of Equity and Equity Related Securities. Scheme shall invest in Indian equities, foreign equities and related instruments and debt securities.</t>
  </si>
  <si>
    <t>*Investors should consult their financial advisers if in doubt about whether this product is suitable for them.</t>
  </si>
  <si>
    <t>Riskometer</t>
  </si>
  <si>
    <t xml:space="preserve">      Riskometer</t>
  </si>
  <si>
    <t>1.Income over short term.</t>
  </si>
  <si>
    <t>2.Investments in Debt/Money Market instruments.</t>
  </si>
  <si>
    <t xml:space="preserve">                      Riskometer</t>
  </si>
  <si>
    <t>1.Long Term Capital Appreciation.     </t>
  </si>
  <si>
    <t xml:space="preserve">2.Investment predominantly in equity and equity related securities.          </t>
  </si>
  <si>
    <t>• To generate regular income through investments predominantly in debt and money market instruments</t>
  </si>
  <si>
    <t>• Long term capital appreciation from the portion of equity investments under the scheme</t>
  </si>
  <si>
    <t>PPFAS Asset Management Private Limited</t>
  </si>
  <si>
    <r>
      <t xml:space="preserve">Registered </t>
    </r>
    <r>
      <rPr>
        <b/>
        <sz val="10"/>
        <color indexed="8"/>
        <rFont val="Arial"/>
        <family val="2"/>
      </rPr>
      <t>Office:</t>
    </r>
    <r>
      <rPr>
        <b/>
        <sz val="10"/>
        <rFont val="Arial"/>
        <family val="2"/>
      </rPr>
      <t xml:space="preserve"> </t>
    </r>
    <r>
      <rPr>
        <sz val="10"/>
        <rFont val="Arial"/>
        <family val="2"/>
      </rPr>
      <t>81/82, 8</t>
    </r>
    <r>
      <rPr>
        <vertAlign val="superscript"/>
        <sz val="10"/>
        <rFont val="Arial"/>
        <family val="2"/>
      </rPr>
      <t>th</t>
    </r>
    <r>
      <rPr>
        <sz val="10"/>
        <rFont val="Arial"/>
        <family val="2"/>
      </rPr>
      <t xml:space="preserve"> Floor, Sakhar Bhavan, Ramnath Goenka Marg, 230, Nariman Point, Mumbai 400 021.</t>
    </r>
  </si>
  <si>
    <t>Tel No.: 91-22-61406555 | Fax No.: 91-22-61406590 | Email: mf@ppfas.com | Website : www.amc.ppfas.com</t>
  </si>
  <si>
    <t>1. Parag Parikh Flexi Cap Fund (PPFCF)</t>
  </si>
  <si>
    <t>2. Parag Parikh Tax Saver Fund (PPTSF)</t>
  </si>
  <si>
    <t>3. Parag Parikh Liquid Fund (PPLF)</t>
  </si>
  <si>
    <t>4. Parag Parikh Conservative Hybrid Fund (PPCHF)</t>
  </si>
  <si>
    <t xml:space="preserve">Parag Parikh Liquid Fund </t>
  </si>
  <si>
    <t>Scheme Category</t>
  </si>
  <si>
    <t>Flexi Cap Fund</t>
  </si>
  <si>
    <t>ELSS</t>
  </si>
  <si>
    <t>Liquid Fund</t>
  </si>
  <si>
    <t>Conservative Hybrid Fund</t>
  </si>
  <si>
    <t>Type of Scheme</t>
  </si>
  <si>
    <t>An open ended dynamic equity scheme investing across large cap, mid cap, small cap stocks</t>
  </si>
  <si>
    <t>An open-ended Equity linked saving scheme with a statutory lock in of 3 years and tax benefit</t>
  </si>
  <si>
    <t>An open-ended Liquid Scheme</t>
  </si>
  <si>
    <t>An open-ended hybrid scheme investing predominantly in debt instruments</t>
  </si>
  <si>
    <t>Investment Objectives</t>
  </si>
  <si>
    <t>The investment objective of the Scheme is to generate long-term capital appreciation through a diversified portfolio of equity and equity related instruments. (80% of total assets in accordance with Equity Linked Saving Scheme, 2005 notified by Ministry of Finance)
However, there can be no assurance or guarantee that the investment objective of the Scheme would be achieved.</t>
  </si>
  <si>
    <t>The primary investment objective of the is to deliver reasonable market related returns with lower risk and high liquidity through judicious investments in money market and debt instruments. 
However, there is no assurance that the investment objective of the scheme will be realized and the scheme does not assure or guarantee any returns.</t>
  </si>
  <si>
    <t>The investment objective of the Scheme is to generate regular income through investments predominantly in debt and money market instruments. The Scheme also seeks to generate long term capital appreciation from the portion of equity investments under the scheme.
However, there is no assurance or guarantee that the investment objective of the Scheme will be realized.</t>
  </si>
  <si>
    <t>Date of Allotment</t>
  </si>
  <si>
    <t>AUM (INR in Crores)</t>
  </si>
  <si>
    <t>Portfolio Disclosure (please click on link)</t>
  </si>
  <si>
    <t>PPFCF</t>
  </si>
  <si>
    <t>Scheme Performance</t>
  </si>
  <si>
    <t>Direct Plan
(Growth Option)</t>
  </si>
  <si>
    <t>Regular Plan
(Growth Option)</t>
  </si>
  <si>
    <t>Additional Benchmark: NIFTY 50 (TRI)</t>
  </si>
  <si>
    <t>Additional Benchmark: CRISIL 1 year
T-bill Index</t>
  </si>
  <si>
    <t>Additional Benchmark : 
CRISIL 10 year GILT Index</t>
  </si>
  <si>
    <t>Since Inception #</t>
  </si>
  <si>
    <t>Last 1 Year</t>
  </si>
  <si>
    <t>Last 7 Days</t>
  </si>
  <si>
    <t>Last 3 Years</t>
  </si>
  <si>
    <t>Last 15 Days</t>
  </si>
  <si>
    <t>Last 5 Years</t>
  </si>
  <si>
    <t>Last 1 Month</t>
  </si>
  <si>
    <t>Last 1 year</t>
  </si>
  <si>
    <t>Expense Ratio</t>
  </si>
  <si>
    <t>*Including additional expenses and GST on management fees</t>
  </si>
  <si>
    <t>Last 3 years</t>
  </si>
  <si>
    <t>TER at Scheme level</t>
  </si>
  <si>
    <t>Growth</t>
  </si>
  <si>
    <t xml:space="preserve">Daily Reinvestment of Income Distribution cum Capital Withdrawal option </t>
  </si>
  <si>
    <t xml:space="preserve">Weekly Reinvestment of Income Distribution cum Capital Withdrawal option </t>
  </si>
  <si>
    <t xml:space="preserve">Monthly Income Distribution cum Capital Withdrawal option </t>
  </si>
  <si>
    <t>#Since inception returns are calculated on allotment price.</t>
  </si>
  <si>
    <t>Note : Past performance may or may not be sustained in future.</t>
  </si>
  <si>
    <t>0.16%*</t>
  </si>
  <si>
    <t>0.26%*</t>
  </si>
  <si>
    <t>Scheme Dashboard as on November 30, 2021</t>
  </si>
  <si>
    <t>BACK TO SCHEME DASHBOARD</t>
  </si>
  <si>
    <t>Net Asset Value (NAV) as on 30/11/2021</t>
  </si>
  <si>
    <t xml:space="preserve">Since Inception # </t>
  </si>
  <si>
    <t>Last 6 Months</t>
  </si>
  <si>
    <t>0.82%*</t>
  </si>
  <si>
    <t>1.82%*</t>
  </si>
  <si>
    <t>0.99%*</t>
  </si>
  <si>
    <t>2.29%*</t>
  </si>
  <si>
    <t>0.31%*</t>
  </si>
  <si>
    <t>0.61%*</t>
  </si>
  <si>
    <t>Benchmark's Riskometer</t>
  </si>
  <si>
    <t xml:space="preserve">                        NIFTY 500 TRI</t>
  </si>
  <si>
    <t xml:space="preserve">                 CRISIL Liquid Fund Index</t>
  </si>
  <si>
    <t xml:space="preserve">     CRISIL Hybrid 85+15 - Conservative Index TRI</t>
  </si>
  <si>
    <t>Tier 1 Benchmark: 
NIFTY 500 (TRI)</t>
  </si>
  <si>
    <t>Tier 1 Benchmark: 
CRISIL Liquid Fund Index</t>
  </si>
  <si>
    <t>Tier 1 Benchmark: 
CRISIL Hybrid 85+15 - Conservative Index TRI</t>
  </si>
</sst>
</file>

<file path=xl/styles.xml><?xml version="1.0" encoding="utf-8"?>
<styleSheet xmlns="http://schemas.openxmlformats.org/spreadsheetml/2006/main">
  <numFmts count="3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yyyy\-mm\-dd"/>
    <numFmt numFmtId="166" formatCode="[$-409]h:mm:ss\ AM/PM"/>
    <numFmt numFmtId="167" formatCode="&quot;Yes&quot;;&quot;Yes&quot;;&quot;No&quot;"/>
    <numFmt numFmtId="168" formatCode="&quot;True&quot;;&quot;True&quot;;&quot;False&quot;"/>
    <numFmt numFmtId="169" formatCode="&quot;On&quot;;&quot;On&quot;;&quot;Off&quot;"/>
    <numFmt numFmtId="170" formatCode="[$€-2]\ #,##0.00_);[Red]\([$€-2]\ #,##0.00\)"/>
    <numFmt numFmtId="171" formatCode="[$-409]d\-mmm\-yy;@"/>
    <numFmt numFmtId="172" formatCode="dd/mm/yyyy;@"/>
    <numFmt numFmtId="173" formatCode="_(* #,##0.000_);_(* \(#,##0.000\);_(* &quot;-&quot;??_);_(@_)"/>
    <numFmt numFmtId="174" formatCode="_(* #,##0.0000_);_(* \(#,##0.0000\);_(* &quot;-&quot;??_);_(@_)"/>
    <numFmt numFmtId="175" formatCode="_(* #,##0.0_);_(* \(#,##0.0\);_(* &quot;-&quot;??_);_(@_)"/>
    <numFmt numFmtId="176" formatCode="_(* #,##0_);_(* \(#,##0\);_(* &quot;-&quot;??_);_(@_)"/>
    <numFmt numFmtId="177" formatCode="[$-409]dddd\,\ mmmm\ d\,\ yyyy"/>
    <numFmt numFmtId="178" formatCode="mmmm\ dd\,\ yyyy"/>
    <numFmt numFmtId="179" formatCode="0.0000"/>
    <numFmt numFmtId="180" formatCode="#,##0.0000"/>
    <numFmt numFmtId="181" formatCode="[$-409]mmmm/yy;@"/>
    <numFmt numFmtId="182" formatCode="_(* #,##0_);_(* \(#,##0\);_(* &quot;-&quot;_);_(* @_)"/>
    <numFmt numFmtId="183" formatCode="_(* #,##0.00_);_(* \(#,##0.00\);_(* &quot;-&quot;_);_(* @_)"/>
    <numFmt numFmtId="184" formatCode="_(* #,##0.00000_);_(* \(#,##0.00000\);_(* &quot;-&quot;??_);_(@_)"/>
    <numFmt numFmtId="185" formatCode="[$-409]d/mmm/yy;@"/>
    <numFmt numFmtId="186" formatCode="0.00000000"/>
    <numFmt numFmtId="187" formatCode="_(* #,##0_);_(* \(#,##0\);_(* \-??_);_(@_)"/>
    <numFmt numFmtId="188" formatCode="[$-409]mmmm\ d\,\ yyyy;@"/>
  </numFmts>
  <fonts count="89">
    <font>
      <sz val="11"/>
      <color theme="1"/>
      <name val="Calibri"/>
      <family val="2"/>
    </font>
    <font>
      <sz val="11"/>
      <color indexed="8"/>
      <name val="Calibri"/>
      <family val="2"/>
    </font>
    <font>
      <sz val="10"/>
      <name val="Arial"/>
      <family val="2"/>
    </font>
    <font>
      <b/>
      <sz val="10"/>
      <name val="Franklin Gothic Book"/>
      <family val="2"/>
    </font>
    <font>
      <sz val="11"/>
      <name val="Calibri"/>
      <family val="2"/>
    </font>
    <font>
      <sz val="10"/>
      <name val="Franklin Gothic Book"/>
      <family val="2"/>
    </font>
    <font>
      <sz val="11"/>
      <name val="Franklin Gothic Book"/>
      <family val="2"/>
    </font>
    <font>
      <b/>
      <sz val="11"/>
      <name val="Franklin Gothic Book"/>
      <family val="2"/>
    </font>
    <font>
      <b/>
      <sz val="11"/>
      <color indexed="8"/>
      <name val="Franklin Gothic Book"/>
      <family val="2"/>
    </font>
    <font>
      <sz val="9"/>
      <name val="Franklin Gothic Book"/>
      <family val="2"/>
    </font>
    <font>
      <sz val="10"/>
      <name val="Times New Roman"/>
      <family val="1"/>
    </font>
    <font>
      <sz val="11"/>
      <name val="Arial"/>
      <family val="2"/>
    </font>
    <font>
      <b/>
      <sz val="11"/>
      <name val="Arial"/>
      <family val="2"/>
    </font>
    <font>
      <b/>
      <sz val="10"/>
      <name val="Arial"/>
      <family val="2"/>
    </font>
    <font>
      <b/>
      <sz val="10"/>
      <color indexed="8"/>
      <name val="Franklin Gothic Book"/>
      <family val="2"/>
    </font>
    <font>
      <sz val="10"/>
      <color indexed="8"/>
      <name val="Franklin Gothic Book"/>
      <family val="2"/>
    </font>
    <font>
      <b/>
      <sz val="9"/>
      <color indexed="8"/>
      <name val="Franklin Gothic Book"/>
      <family val="2"/>
    </font>
    <font>
      <sz val="9"/>
      <color indexed="8"/>
      <name val="Franklin Gothic Book"/>
      <family val="2"/>
    </font>
    <font>
      <b/>
      <sz val="9"/>
      <color indexed="63"/>
      <name val="Franklin Gothic Book"/>
      <family val="2"/>
    </font>
    <font>
      <sz val="10"/>
      <color indexed="8"/>
      <name val="Arial"/>
      <family val="2"/>
    </font>
    <font>
      <b/>
      <sz val="10"/>
      <color indexed="8"/>
      <name val="Arial"/>
      <family val="2"/>
    </font>
    <font>
      <vertAlign val="superscript"/>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color indexed="8"/>
      <name val="Franklin Gothic Book"/>
      <family val="2"/>
    </font>
    <font>
      <sz val="10"/>
      <color indexed="9"/>
      <name val="Franklin Gothic Book"/>
      <family val="2"/>
    </font>
    <font>
      <sz val="12"/>
      <color indexed="8"/>
      <name val="Franklin Gothic Book"/>
      <family val="2"/>
    </font>
    <font>
      <sz val="11"/>
      <color indexed="8"/>
      <name val="Franklin Gothic Book"/>
      <family val="2"/>
    </font>
    <font>
      <sz val="12"/>
      <color indexed="30"/>
      <name val="Comic Sans MS"/>
      <family val="4"/>
    </font>
    <font>
      <sz val="10"/>
      <color indexed="10"/>
      <name val="Franklin Gothic Book"/>
      <family val="2"/>
    </font>
    <font>
      <sz val="11"/>
      <color indexed="10"/>
      <name val="Franklin Gothic Book"/>
      <family val="2"/>
    </font>
    <font>
      <sz val="8"/>
      <color indexed="8"/>
      <name val="Segoe UI"/>
      <family val="2"/>
    </font>
    <font>
      <sz val="9"/>
      <color indexed="63"/>
      <name val="Franklin Gothic Book"/>
      <family val="2"/>
    </font>
    <font>
      <u val="single"/>
      <sz val="10"/>
      <color indexed="12"/>
      <name val="Arial"/>
      <family val="2"/>
    </font>
    <font>
      <sz val="10"/>
      <color indexed="9"/>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1"/>
      <name val="Franklin Gothic Book"/>
      <family val="2"/>
    </font>
    <font>
      <sz val="10"/>
      <color theme="1"/>
      <name val="Franklin Gothic Book"/>
      <family val="2"/>
    </font>
    <font>
      <b/>
      <sz val="14"/>
      <color theme="1"/>
      <name val="Franklin Gothic Book"/>
      <family val="2"/>
    </font>
    <font>
      <sz val="10"/>
      <color theme="0"/>
      <name val="Franklin Gothic Book"/>
      <family val="2"/>
    </font>
    <font>
      <sz val="12"/>
      <color theme="1"/>
      <name val="Franklin Gothic Book"/>
      <family val="2"/>
    </font>
    <font>
      <sz val="11"/>
      <color theme="1"/>
      <name val="Franklin Gothic Book"/>
      <family val="2"/>
    </font>
    <font>
      <b/>
      <sz val="11"/>
      <color theme="1"/>
      <name val="Franklin Gothic Book"/>
      <family val="2"/>
    </font>
    <font>
      <sz val="12"/>
      <color rgb="FF0B5394"/>
      <name val="Comic Sans MS"/>
      <family val="4"/>
    </font>
    <font>
      <sz val="10"/>
      <color theme="1"/>
      <name val="Arial"/>
      <family val="2"/>
    </font>
    <font>
      <sz val="10"/>
      <color rgb="FFFF0000"/>
      <name val="Franklin Gothic Book"/>
      <family val="2"/>
    </font>
    <font>
      <sz val="11"/>
      <color rgb="FFFF0000"/>
      <name val="Franklin Gothic Book"/>
      <family val="2"/>
    </font>
    <font>
      <sz val="8"/>
      <color rgb="FF000000"/>
      <name val="Segoe UI"/>
      <family val="2"/>
    </font>
    <font>
      <b/>
      <sz val="9"/>
      <color theme="1"/>
      <name val="Franklin Gothic Book"/>
      <family val="2"/>
    </font>
    <font>
      <sz val="9"/>
      <color theme="1"/>
      <name val="Franklin Gothic Book"/>
      <family val="2"/>
    </font>
    <font>
      <b/>
      <sz val="9"/>
      <color rgb="FF333333"/>
      <name val="Franklin Gothic Book"/>
      <family val="2"/>
    </font>
    <font>
      <sz val="9"/>
      <color rgb="FF000000"/>
      <name val="Franklin Gothic Book"/>
      <family val="2"/>
    </font>
    <font>
      <sz val="10"/>
      <color theme="0"/>
      <name val="Arial"/>
      <family val="2"/>
    </font>
    <font>
      <b/>
      <sz val="10"/>
      <color theme="1"/>
      <name val="Arial"/>
      <family val="2"/>
    </font>
    <font>
      <u val="single"/>
      <sz val="10"/>
      <color theme="10"/>
      <name val="Arial"/>
      <family val="2"/>
    </font>
    <font>
      <sz val="9"/>
      <color rgb="FF333333"/>
      <name val="Franklin Gothic Book"/>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7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color theme="0" tint="-0.149959996342659"/>
      </bottom>
    </border>
    <border>
      <left style="thin"/>
      <right style="thin"/>
      <top style="thin">
        <color theme="0" tint="-0.149959996342659"/>
      </top>
      <bottom style="medium"/>
    </border>
    <border>
      <left style="thin"/>
      <right style="thin"/>
      <top>
        <color indexed="63"/>
      </top>
      <bottom style="thin">
        <color theme="0" tint="-0.149959996342659"/>
      </bottom>
    </border>
    <border>
      <left style="thin"/>
      <right style="thin"/>
      <top style="medium"/>
      <bottom style="thin"/>
    </border>
    <border>
      <left>
        <color indexed="63"/>
      </left>
      <right style="medium"/>
      <top>
        <color indexed="63"/>
      </top>
      <bottom>
        <color indexed="63"/>
      </bottom>
    </border>
    <border>
      <left style="thin"/>
      <right style="thin"/>
      <top style="thin"/>
      <bottom style="thin"/>
    </border>
    <border>
      <left style="thin"/>
      <right style="thin"/>
      <top style="thin"/>
      <bottom style="medium"/>
    </border>
    <border>
      <left style="thin"/>
      <right style="medium"/>
      <top style="thin"/>
      <bottom style="thin">
        <color theme="0" tint="-0.149959996342659"/>
      </bottom>
    </border>
    <border>
      <left style="thin"/>
      <right style="medium"/>
      <top>
        <color indexed="63"/>
      </top>
      <bottom style="thin">
        <color theme="0" tint="-0.149959996342659"/>
      </bottom>
    </border>
    <border>
      <left style="medium"/>
      <right>
        <color indexed="63"/>
      </right>
      <top>
        <color indexed="63"/>
      </top>
      <bottom>
        <color indexed="63"/>
      </bottom>
    </border>
    <border>
      <left>
        <color indexed="63"/>
      </left>
      <right style="thin"/>
      <top style="medium"/>
      <bottom style="thin"/>
    </border>
    <border>
      <left>
        <color indexed="63"/>
      </left>
      <right style="thin"/>
      <top style="thin"/>
      <bottom style="thin">
        <color theme="0" tint="-0.149959996342659"/>
      </bottom>
    </border>
    <border>
      <left>
        <color indexed="63"/>
      </left>
      <right style="thin"/>
      <top>
        <color indexed="63"/>
      </top>
      <bottom style="thin">
        <color theme="0" tint="-0.149959996342659"/>
      </bottom>
    </border>
    <border>
      <left>
        <color indexed="63"/>
      </left>
      <right style="thin"/>
      <top style="thin">
        <color theme="0" tint="-0.149959996342659"/>
      </top>
      <bottom style="medium"/>
    </border>
    <border>
      <left style="medium"/>
      <right style="thin"/>
      <top style="medium"/>
      <bottom style="thin">
        <color theme="0" tint="-0.14993000030517578"/>
      </bottom>
    </border>
    <border>
      <left style="medium"/>
      <right style="thin"/>
      <top style="thin">
        <color theme="0" tint="-0.14993000030517578"/>
      </top>
      <bottom style="thin">
        <color theme="0" tint="-0.14993000030517578"/>
      </bottom>
    </border>
    <border>
      <left style="medium"/>
      <right style="thin"/>
      <top style="thin">
        <color theme="0" tint="-0.14993000030517578"/>
      </top>
      <bottom style="medium"/>
    </border>
    <border>
      <left style="thin"/>
      <right style="medium"/>
      <top style="medium"/>
      <bottom style="thin"/>
    </border>
    <border>
      <left style="thin"/>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thin"/>
      <top style="thin"/>
      <bottom style="thin"/>
    </border>
    <border>
      <left style="thin"/>
      <right style="medium"/>
      <top style="thin"/>
      <bottom style="thin"/>
    </border>
    <border>
      <left style="thin"/>
      <right style="thin"/>
      <top style="thin"/>
      <bottom>
        <color indexed="63"/>
      </bottom>
    </border>
    <border>
      <left style="thin"/>
      <right style="medium"/>
      <top/>
      <bottom/>
    </border>
    <border>
      <left style="medium"/>
      <right>
        <color indexed="63"/>
      </right>
      <top style="thin"/>
      <bottom style="thin"/>
    </border>
    <border>
      <left>
        <color indexed="63"/>
      </left>
      <right>
        <color indexed="63"/>
      </right>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color indexed="63"/>
      </right>
      <top style="thin">
        <color indexed="8"/>
      </top>
      <bottom style="thin">
        <color indexed="8"/>
      </bottom>
    </border>
    <border>
      <left>
        <color indexed="63"/>
      </left>
      <right>
        <color indexed="63"/>
      </right>
      <top>
        <color indexed="63"/>
      </top>
      <bottom style="thin">
        <color indexed="8"/>
      </bottom>
    </border>
    <border>
      <left style="medium">
        <color indexed="8"/>
      </left>
      <right/>
      <top style="medium">
        <color indexed="8"/>
      </top>
      <bottom/>
    </border>
    <border>
      <left/>
      <right/>
      <top style="medium">
        <color indexed="8"/>
      </top>
      <bottom/>
    </border>
    <border>
      <left style="medium">
        <color indexed="8"/>
      </left>
      <right/>
      <top/>
      <bottom/>
    </border>
    <border>
      <left/>
      <right style="medium">
        <color indexed="8"/>
      </right>
      <top/>
      <bottom/>
    </border>
    <border>
      <left style="medium">
        <color indexed="8"/>
      </left>
      <right/>
      <top/>
      <bottom style="medium">
        <color indexed="8"/>
      </bottom>
    </border>
    <border>
      <left/>
      <right/>
      <top/>
      <bottom style="medium">
        <color indexed="8"/>
      </bottom>
    </border>
    <border>
      <left/>
      <right style="medium">
        <color indexed="8"/>
      </right>
      <top/>
      <bottom style="medium">
        <color indexed="8"/>
      </bottom>
    </border>
    <border>
      <left style="medium"/>
      <right style="thin"/>
      <top style="thin"/>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right style="medium"/>
      <top style="thin"/>
      <bottom>
        <color indexed="63"/>
      </bottom>
    </border>
    <border>
      <left style="thin"/>
      <right>
        <color indexed="63"/>
      </right>
      <top>
        <color indexed="63"/>
      </top>
      <bottom>
        <color indexed="63"/>
      </bottom>
    </border>
    <border>
      <left style="thin"/>
      <right>
        <color indexed="63"/>
      </right>
      <top>
        <color indexed="63"/>
      </top>
      <bottom style="medium"/>
    </border>
    <border>
      <left/>
      <right style="medium"/>
      <top style="thin"/>
      <bottom style="thin"/>
    </border>
    <border>
      <left style="thin"/>
      <right>
        <color indexed="63"/>
      </right>
      <top style="thin"/>
      <bottom style="thin"/>
    </border>
    <border>
      <left style="medium"/>
      <right style="thin"/>
      <top style="medium"/>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style="medium"/>
      <top style="thin"/>
      <bottom/>
    </border>
    <border>
      <left style="thin"/>
      <right style="medium"/>
      <top/>
      <bottom style="thin"/>
    </border>
    <border>
      <left style="medium"/>
      <right/>
      <top style="thin"/>
      <bottom/>
    </border>
    <border>
      <left/>
      <right style="medium">
        <color indexed="8"/>
      </right>
      <top style="medium">
        <color indexed="8"/>
      </top>
      <botto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29" borderId="0" applyNumberFormat="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2" fillId="0" borderId="0">
      <alignment/>
      <protection/>
    </xf>
    <xf numFmtId="0" fontId="2" fillId="0" borderId="0">
      <alignment/>
      <protection/>
    </xf>
    <xf numFmtId="0" fontId="2" fillId="0" borderId="0" applyNumberFormat="0" applyFill="0" applyBorder="0" applyAlignment="0" applyProtection="0"/>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9" fontId="2" fillId="0" borderId="0" applyFont="0" applyFill="0" applyBorder="0" applyAlignment="0" applyProtection="0"/>
    <xf numFmtId="0" fontId="2" fillId="0" borderId="0">
      <alignment/>
      <protection/>
    </xf>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374">
    <xf numFmtId="0" fontId="0" fillId="0" borderId="0" xfId="0" applyFont="1" applyAlignment="1">
      <alignment/>
    </xf>
    <xf numFmtId="0" fontId="69" fillId="0" borderId="0" xfId="0" applyFont="1" applyAlignment="1">
      <alignment/>
    </xf>
    <xf numFmtId="0" fontId="70" fillId="0" borderId="0" xfId="0" applyFont="1" applyAlignment="1">
      <alignment/>
    </xf>
    <xf numFmtId="172" fontId="70" fillId="0" borderId="0" xfId="0" applyNumberFormat="1" applyFont="1" applyAlignment="1">
      <alignment/>
    </xf>
    <xf numFmtId="0" fontId="70" fillId="0" borderId="10" xfId="0" applyFont="1" applyBorder="1" applyAlignment="1">
      <alignment/>
    </xf>
    <xf numFmtId="176" fontId="3" fillId="33" borderId="11" xfId="44" applyNumberFormat="1" applyFont="1" applyFill="1" applyBorder="1" applyAlignment="1">
      <alignment/>
    </xf>
    <xf numFmtId="0" fontId="70" fillId="0" borderId="12" xfId="0" applyFont="1" applyBorder="1" applyAlignment="1">
      <alignment/>
    </xf>
    <xf numFmtId="0" fontId="71" fillId="0" borderId="0" xfId="0" applyFont="1" applyAlignment="1">
      <alignment/>
    </xf>
    <xf numFmtId="0" fontId="72" fillId="0" borderId="0" xfId="0" applyFont="1" applyAlignment="1">
      <alignment/>
    </xf>
    <xf numFmtId="0" fontId="3" fillId="0" borderId="13" xfId="0" applyFont="1" applyFill="1" applyBorder="1" applyAlignment="1">
      <alignment vertical="center"/>
    </xf>
    <xf numFmtId="0" fontId="72" fillId="33" borderId="14" xfId="58" applyFont="1" applyFill="1" applyBorder="1">
      <alignment/>
      <protection/>
    </xf>
    <xf numFmtId="172" fontId="72" fillId="0" borderId="0" xfId="0" applyNumberFormat="1" applyFont="1" applyAlignment="1">
      <alignment/>
    </xf>
    <xf numFmtId="43" fontId="72" fillId="0" borderId="0" xfId="42" applyFont="1" applyAlignment="1">
      <alignment/>
    </xf>
    <xf numFmtId="43" fontId="70" fillId="0" borderId="0" xfId="42" applyFont="1" applyAlignment="1">
      <alignment/>
    </xf>
    <xf numFmtId="43" fontId="3" fillId="0" borderId="13" xfId="42" applyFont="1" applyFill="1" applyBorder="1" applyAlignment="1">
      <alignment vertical="center" wrapText="1"/>
    </xf>
    <xf numFmtId="176" fontId="72" fillId="0" borderId="0" xfId="42" applyNumberFormat="1" applyFont="1" applyAlignment="1">
      <alignment/>
    </xf>
    <xf numFmtId="176" fontId="70" fillId="0" borderId="0" xfId="42" applyNumberFormat="1" applyFont="1" applyAlignment="1">
      <alignment/>
    </xf>
    <xf numFmtId="176" fontId="3" fillId="0" borderId="13" xfId="42" applyNumberFormat="1" applyFont="1" applyFill="1" applyBorder="1" applyAlignment="1">
      <alignment vertical="center"/>
    </xf>
    <xf numFmtId="176" fontId="70" fillId="0" borderId="10" xfId="42" applyNumberFormat="1" applyFont="1" applyBorder="1" applyAlignment="1">
      <alignment/>
    </xf>
    <xf numFmtId="176" fontId="70" fillId="0" borderId="12" xfId="42" applyNumberFormat="1" applyFont="1" applyBorder="1" applyAlignment="1">
      <alignment/>
    </xf>
    <xf numFmtId="176" fontId="70" fillId="0" borderId="11" xfId="42" applyNumberFormat="1" applyFont="1" applyBorder="1" applyAlignment="1">
      <alignment/>
    </xf>
    <xf numFmtId="0" fontId="73" fillId="0" borderId="0" xfId="0" applyFont="1" applyAlignment="1">
      <alignment/>
    </xf>
    <xf numFmtId="178" fontId="74" fillId="0" borderId="0" xfId="0" applyNumberFormat="1" applyFont="1" applyAlignment="1">
      <alignment horizontal="left"/>
    </xf>
    <xf numFmtId="43" fontId="70" fillId="0" borderId="10" xfId="42" applyFont="1" applyBorder="1" applyAlignment="1">
      <alignment horizontal="right"/>
    </xf>
    <xf numFmtId="43" fontId="70" fillId="0" borderId="12" xfId="42" applyFont="1" applyBorder="1" applyAlignment="1">
      <alignment horizontal="right"/>
    </xf>
    <xf numFmtId="43" fontId="3" fillId="33" borderId="15" xfId="42" applyFont="1" applyFill="1" applyBorder="1" applyAlignment="1">
      <alignment horizontal="right"/>
    </xf>
    <xf numFmtId="43" fontId="69" fillId="0" borderId="16" xfId="42" applyFont="1" applyBorder="1" applyAlignment="1">
      <alignment horizontal="right"/>
    </xf>
    <xf numFmtId="0" fontId="72" fillId="33" borderId="0" xfId="58" applyFont="1" applyFill="1" applyBorder="1">
      <alignment/>
      <protection/>
    </xf>
    <xf numFmtId="43" fontId="70" fillId="0" borderId="17" xfId="42" applyFont="1" applyBorder="1" applyAlignment="1">
      <alignment/>
    </xf>
    <xf numFmtId="43" fontId="70" fillId="0" borderId="18" xfId="42" applyFont="1" applyBorder="1" applyAlignment="1">
      <alignment/>
    </xf>
    <xf numFmtId="172" fontId="61" fillId="0" borderId="0" xfId="54" applyNumberFormat="1" applyAlignment="1" applyProtection="1" quotePrefix="1">
      <alignment/>
      <protection/>
    </xf>
    <xf numFmtId="0" fontId="0" fillId="0" borderId="0" xfId="0" applyBorder="1" applyAlignment="1">
      <alignment/>
    </xf>
    <xf numFmtId="0" fontId="0" fillId="0" borderId="15" xfId="0" applyBorder="1" applyAlignment="1">
      <alignment/>
    </xf>
    <xf numFmtId="0" fontId="69" fillId="0" borderId="0" xfId="0" applyFont="1" applyAlignment="1">
      <alignment vertical="center"/>
    </xf>
    <xf numFmtId="0" fontId="69" fillId="0" borderId="15" xfId="0" applyFont="1" applyBorder="1" applyAlignment="1">
      <alignment vertical="center"/>
    </xf>
    <xf numFmtId="43" fontId="69" fillId="0" borderId="15" xfId="42" applyFont="1" applyBorder="1" applyAlignment="1">
      <alignment vertical="center"/>
    </xf>
    <xf numFmtId="43" fontId="69" fillId="0" borderId="15" xfId="42" applyFont="1" applyBorder="1" applyAlignment="1">
      <alignment vertical="center" wrapText="1"/>
    </xf>
    <xf numFmtId="0" fontId="70" fillId="0" borderId="15" xfId="0" applyFont="1" applyBorder="1" applyAlignment="1">
      <alignment/>
    </xf>
    <xf numFmtId="43" fontId="70" fillId="0" borderId="15" xfId="42" applyFont="1" applyBorder="1" applyAlignment="1">
      <alignment/>
    </xf>
    <xf numFmtId="0" fontId="69" fillId="0" borderId="15" xfId="0" applyFont="1" applyBorder="1" applyAlignment="1">
      <alignment/>
    </xf>
    <xf numFmtId="43" fontId="69" fillId="0" borderId="15" xfId="42" applyFont="1" applyBorder="1" applyAlignment="1">
      <alignment/>
    </xf>
    <xf numFmtId="0" fontId="75" fillId="0" borderId="0" xfId="0" applyFont="1" applyAlignment="1">
      <alignment/>
    </xf>
    <xf numFmtId="43" fontId="75" fillId="0" borderId="0" xfId="42" applyFont="1" applyAlignment="1">
      <alignment/>
    </xf>
    <xf numFmtId="0" fontId="70" fillId="0" borderId="19" xfId="0" applyFont="1" applyBorder="1" applyAlignment="1">
      <alignment/>
    </xf>
    <xf numFmtId="0" fontId="3" fillId="0" borderId="20" xfId="65" applyFont="1" applyFill="1" applyBorder="1" applyAlignment="1">
      <alignment vertical="center"/>
      <protection/>
    </xf>
    <xf numFmtId="0" fontId="70" fillId="0" borderId="21" xfId="0" applyFont="1" applyBorder="1" applyAlignment="1">
      <alignment/>
    </xf>
    <xf numFmtId="0" fontId="70" fillId="0" borderId="22" xfId="0" applyFont="1" applyBorder="1" applyAlignment="1">
      <alignment/>
    </xf>
    <xf numFmtId="0" fontId="3" fillId="33" borderId="23" xfId="0" applyFont="1" applyFill="1" applyBorder="1" applyAlignment="1">
      <alignment/>
    </xf>
    <xf numFmtId="0" fontId="3" fillId="0" borderId="24" xfId="65" applyFont="1" applyFill="1" applyBorder="1" applyAlignment="1">
      <alignment vertical="center"/>
      <protection/>
    </xf>
    <xf numFmtId="0" fontId="70" fillId="0" borderId="25" xfId="0" applyFont="1" applyBorder="1" applyAlignment="1">
      <alignment/>
    </xf>
    <xf numFmtId="0" fontId="69" fillId="0" borderId="25" xfId="0" applyFont="1" applyFill="1" applyBorder="1" applyAlignment="1">
      <alignment/>
    </xf>
    <xf numFmtId="0" fontId="3" fillId="33" borderId="25" xfId="58" applyFont="1" applyFill="1" applyBorder="1">
      <alignment/>
      <protection/>
    </xf>
    <xf numFmtId="0" fontId="69" fillId="0" borderId="25" xfId="0" applyFont="1" applyBorder="1" applyAlignment="1">
      <alignment/>
    </xf>
    <xf numFmtId="0" fontId="3" fillId="33" borderId="26" xfId="0" applyFont="1" applyFill="1" applyBorder="1" applyAlignment="1">
      <alignment/>
    </xf>
    <xf numFmtId="43" fontId="3" fillId="0" borderId="27" xfId="42" applyFont="1" applyFill="1" applyBorder="1" applyAlignment="1">
      <alignment vertical="center" wrapText="1"/>
    </xf>
    <xf numFmtId="0" fontId="69" fillId="0" borderId="22" xfId="0" applyFont="1" applyBorder="1" applyAlignment="1">
      <alignment/>
    </xf>
    <xf numFmtId="0" fontId="69" fillId="0" borderId="12" xfId="0" applyFont="1" applyBorder="1" applyAlignment="1">
      <alignment/>
    </xf>
    <xf numFmtId="176" fontId="69" fillId="0" borderId="12" xfId="42" applyNumberFormat="1" applyFont="1" applyBorder="1" applyAlignment="1">
      <alignment/>
    </xf>
    <xf numFmtId="43" fontId="70" fillId="0" borderId="28" xfId="42" applyFont="1" applyBorder="1" applyAlignment="1">
      <alignment horizontal="right"/>
    </xf>
    <xf numFmtId="43" fontId="69" fillId="0" borderId="15" xfId="42" applyFont="1" applyBorder="1" applyAlignment="1">
      <alignment horizontal="right"/>
    </xf>
    <xf numFmtId="0" fontId="69" fillId="0" borderId="29" xfId="0" applyFont="1" applyBorder="1" applyAlignment="1">
      <alignment/>
    </xf>
    <xf numFmtId="0" fontId="70" fillId="0" borderId="30" xfId="0" applyFont="1" applyBorder="1" applyAlignment="1">
      <alignment/>
    </xf>
    <xf numFmtId="176" fontId="70" fillId="0" borderId="30" xfId="42" applyNumberFormat="1" applyFont="1" applyBorder="1" applyAlignment="1">
      <alignment/>
    </xf>
    <xf numFmtId="43" fontId="70" fillId="0" borderId="30" xfId="42" applyFont="1" applyBorder="1" applyAlignment="1">
      <alignment/>
    </xf>
    <xf numFmtId="172" fontId="70" fillId="0" borderId="31" xfId="0" applyNumberFormat="1" applyFont="1" applyBorder="1" applyAlignment="1">
      <alignment/>
    </xf>
    <xf numFmtId="172" fontId="70" fillId="0" borderId="14" xfId="0" applyNumberFormat="1" applyFont="1" applyBorder="1" applyAlignment="1">
      <alignment/>
    </xf>
    <xf numFmtId="43" fontId="70" fillId="0" borderId="0" xfId="42" applyFont="1" applyFill="1" applyBorder="1" applyAlignment="1">
      <alignment/>
    </xf>
    <xf numFmtId="0" fontId="70" fillId="0" borderId="32" xfId="0" applyFont="1" applyBorder="1" applyAlignment="1">
      <alignment/>
    </xf>
    <xf numFmtId="0" fontId="70" fillId="0" borderId="33" xfId="0" applyFont="1" applyBorder="1" applyAlignment="1">
      <alignment/>
    </xf>
    <xf numFmtId="176" fontId="70" fillId="0" borderId="33" xfId="42" applyNumberFormat="1" applyFont="1" applyBorder="1" applyAlignment="1">
      <alignment/>
    </xf>
    <xf numFmtId="43" fontId="70" fillId="0" borderId="33" xfId="42" applyFont="1" applyBorder="1" applyAlignment="1">
      <alignment/>
    </xf>
    <xf numFmtId="172" fontId="70" fillId="0" borderId="34" xfId="0" applyNumberFormat="1" applyFont="1" applyBorder="1" applyAlignment="1">
      <alignment/>
    </xf>
    <xf numFmtId="176" fontId="70" fillId="0" borderId="0" xfId="42" applyNumberFormat="1" applyFont="1" applyBorder="1" applyAlignment="1">
      <alignment/>
    </xf>
    <xf numFmtId="43" fontId="70" fillId="0" borderId="0" xfId="42" applyFont="1" applyBorder="1" applyAlignment="1">
      <alignment/>
    </xf>
    <xf numFmtId="43" fontId="70" fillId="0" borderId="30" xfId="42" applyFont="1" applyFill="1" applyBorder="1" applyAlignment="1">
      <alignment/>
    </xf>
    <xf numFmtId="0" fontId="5" fillId="0" borderId="19" xfId="0" applyFont="1" applyBorder="1" applyAlignment="1">
      <alignment/>
    </xf>
    <xf numFmtId="0" fontId="5" fillId="0" borderId="0" xfId="0" applyFont="1" applyAlignment="1">
      <alignment/>
    </xf>
    <xf numFmtId="43" fontId="5" fillId="0" borderId="0" xfId="44" applyFont="1" applyFill="1" applyBorder="1" applyAlignment="1">
      <alignment horizontal="right"/>
    </xf>
    <xf numFmtId="0" fontId="70" fillId="0" borderId="15" xfId="0" applyFont="1" applyBorder="1" applyAlignment="1">
      <alignment vertical="center" wrapText="1"/>
    </xf>
    <xf numFmtId="0" fontId="70" fillId="0" borderId="35" xfId="0" applyFont="1" applyBorder="1" applyAlignment="1">
      <alignment vertical="center"/>
    </xf>
    <xf numFmtId="0" fontId="70" fillId="0" borderId="15" xfId="0" applyFont="1" applyBorder="1" applyAlignment="1">
      <alignment vertical="center"/>
    </xf>
    <xf numFmtId="0" fontId="6" fillId="0" borderId="19" xfId="0" applyFont="1" applyBorder="1" applyAlignment="1">
      <alignment horizontal="left" vertical="top"/>
    </xf>
    <xf numFmtId="0" fontId="70" fillId="0" borderId="0" xfId="0" applyFont="1" applyAlignment="1">
      <alignment vertical="center"/>
    </xf>
    <xf numFmtId="0" fontId="6" fillId="0" borderId="19" xfId="0" applyFont="1" applyBorder="1" applyAlignment="1">
      <alignment vertical="top"/>
    </xf>
    <xf numFmtId="0" fontId="70" fillId="0" borderId="35" xfId="0" applyFont="1" applyBorder="1" applyAlignment="1">
      <alignment horizontal="left" indent="5"/>
    </xf>
    <xf numFmtId="0" fontId="5" fillId="0" borderId="15" xfId="0" applyFont="1" applyBorder="1" applyAlignment="1">
      <alignment/>
    </xf>
    <xf numFmtId="179" fontId="70" fillId="0" borderId="15" xfId="0" applyNumberFormat="1" applyFont="1" applyBorder="1" applyAlignment="1">
      <alignment/>
    </xf>
    <xf numFmtId="0" fontId="6" fillId="0" borderId="0" xfId="0" applyFont="1" applyAlignment="1">
      <alignment vertical="top"/>
    </xf>
    <xf numFmtId="176" fontId="70" fillId="0" borderId="0" xfId="42" applyNumberFormat="1" applyFont="1" applyFill="1" applyBorder="1" applyAlignment="1">
      <alignment/>
    </xf>
    <xf numFmtId="43" fontId="6" fillId="0" borderId="0" xfId="42" applyFont="1" applyBorder="1" applyAlignment="1">
      <alignment vertical="top"/>
    </xf>
    <xf numFmtId="4" fontId="70" fillId="0" borderId="0" xfId="0" applyNumberFormat="1" applyFont="1" applyAlignment="1">
      <alignment/>
    </xf>
    <xf numFmtId="0" fontId="6" fillId="0" borderId="19" xfId="58" applyFont="1" applyBorder="1" applyAlignment="1">
      <alignment vertical="top"/>
      <protection/>
    </xf>
    <xf numFmtId="4" fontId="6" fillId="0" borderId="0" xfId="0" applyNumberFormat="1" applyFont="1" applyAlignment="1">
      <alignment vertical="top"/>
    </xf>
    <xf numFmtId="0" fontId="6" fillId="0" borderId="19" xfId="0" applyFont="1" applyBorder="1" applyAlignment="1">
      <alignment horizontal="left" vertical="top" indent="3"/>
    </xf>
    <xf numFmtId="43" fontId="4" fillId="0" borderId="0" xfId="42" applyFont="1" applyFill="1" applyBorder="1" applyAlignment="1">
      <alignment/>
    </xf>
    <xf numFmtId="0" fontId="76" fillId="0" borderId="0" xfId="0" applyFont="1" applyAlignment="1">
      <alignment vertical="center"/>
    </xf>
    <xf numFmtId="4" fontId="77" fillId="0" borderId="0" xfId="0" applyNumberFormat="1" applyFont="1" applyAlignment="1">
      <alignment/>
    </xf>
    <xf numFmtId="0" fontId="77" fillId="0" borderId="0" xfId="0" applyFont="1" applyAlignment="1">
      <alignment/>
    </xf>
    <xf numFmtId="43" fontId="0" fillId="0" borderId="0" xfId="42" applyFont="1" applyAlignment="1">
      <alignment/>
    </xf>
    <xf numFmtId="43" fontId="0" fillId="0" borderId="0" xfId="42" applyFont="1" applyBorder="1" applyAlignment="1">
      <alignment/>
    </xf>
    <xf numFmtId="0" fontId="7" fillId="0" borderId="35" xfId="0" applyFont="1" applyBorder="1" applyAlignment="1">
      <alignment vertical="top" wrapText="1"/>
    </xf>
    <xf numFmtId="0" fontId="7" fillId="0" borderId="15" xfId="0" applyFont="1" applyBorder="1" applyAlignment="1">
      <alignment vertical="top" wrapText="1"/>
    </xf>
    <xf numFmtId="0" fontId="7" fillId="0" borderId="36" xfId="0" applyFont="1" applyBorder="1" applyAlignment="1">
      <alignment vertical="top" wrapText="1"/>
    </xf>
    <xf numFmtId="0" fontId="7" fillId="0" borderId="35" xfId="0" applyFont="1" applyBorder="1" applyAlignment="1">
      <alignment/>
    </xf>
    <xf numFmtId="181" fontId="6" fillId="0" borderId="15" xfId="0" applyNumberFormat="1" applyFont="1" applyBorder="1" applyAlignment="1">
      <alignment/>
    </xf>
    <xf numFmtId="0" fontId="6" fillId="0" borderId="15" xfId="0" applyFont="1" applyBorder="1" applyAlignment="1">
      <alignment horizontal="center"/>
    </xf>
    <xf numFmtId="43" fontId="6" fillId="0" borderId="15" xfId="42" applyFont="1" applyFill="1" applyBorder="1" applyAlignment="1">
      <alignment/>
    </xf>
    <xf numFmtId="43" fontId="6" fillId="0" borderId="36" xfId="42" applyFont="1" applyFill="1" applyBorder="1" applyAlignment="1">
      <alignment/>
    </xf>
    <xf numFmtId="0" fontId="6" fillId="0" borderId="35" xfId="0" applyFont="1" applyBorder="1" applyAlignment="1">
      <alignment/>
    </xf>
    <xf numFmtId="181" fontId="6" fillId="0" borderId="37" xfId="0" applyNumberFormat="1" applyFont="1" applyBorder="1" applyAlignment="1">
      <alignment/>
    </xf>
    <xf numFmtId="174" fontId="6" fillId="0" borderId="15" xfId="42" applyNumberFormat="1" applyFont="1" applyFill="1" applyBorder="1" applyAlignment="1">
      <alignment/>
    </xf>
    <xf numFmtId="176" fontId="6" fillId="0" borderId="14" xfId="44" applyNumberFormat="1" applyFont="1" applyFill="1" applyBorder="1" applyAlignment="1">
      <alignment/>
    </xf>
    <xf numFmtId="0" fontId="7" fillId="0" borderId="19" xfId="0" applyFont="1" applyBorder="1" applyAlignment="1">
      <alignment/>
    </xf>
    <xf numFmtId="0" fontId="6" fillId="0" borderId="15" xfId="0" applyFont="1" applyBorder="1" applyAlignment="1">
      <alignment/>
    </xf>
    <xf numFmtId="176" fontId="6" fillId="0" borderId="15" xfId="42" applyNumberFormat="1" applyFont="1" applyFill="1" applyBorder="1" applyAlignment="1">
      <alignment/>
    </xf>
    <xf numFmtId="176" fontId="6" fillId="0" borderId="0" xfId="44" applyNumberFormat="1" applyFont="1" applyFill="1" applyBorder="1" applyAlignment="1">
      <alignment/>
    </xf>
    <xf numFmtId="43" fontId="6" fillId="0" borderId="0" xfId="44" applyFont="1" applyFill="1" applyBorder="1" applyAlignment="1">
      <alignment/>
    </xf>
    <xf numFmtId="0" fontId="6" fillId="0" borderId="19" xfId="44" applyNumberFormat="1" applyFont="1" applyFill="1" applyBorder="1" applyAlignment="1">
      <alignment horizontal="left"/>
    </xf>
    <xf numFmtId="0" fontId="6" fillId="0" borderId="0" xfId="44" applyNumberFormat="1" applyFont="1" applyFill="1" applyBorder="1" applyAlignment="1">
      <alignment horizontal="left"/>
    </xf>
    <xf numFmtId="182" fontId="6" fillId="0" borderId="0" xfId="44" applyNumberFormat="1" applyFont="1" applyFill="1" applyBorder="1" applyAlignment="1">
      <alignment/>
    </xf>
    <xf numFmtId="0" fontId="6" fillId="0" borderId="19" xfId="0" applyFont="1" applyBorder="1" applyAlignment="1">
      <alignment/>
    </xf>
    <xf numFmtId="0" fontId="8" fillId="0" borderId="19" xfId="0" applyFont="1" applyBorder="1" applyAlignment="1">
      <alignment/>
    </xf>
    <xf numFmtId="0" fontId="0" fillId="0" borderId="19" xfId="0" applyBorder="1" applyAlignment="1">
      <alignment/>
    </xf>
    <xf numFmtId="0" fontId="0" fillId="0" borderId="33" xfId="0" applyBorder="1" applyAlignment="1">
      <alignment/>
    </xf>
    <xf numFmtId="43" fontId="70" fillId="0" borderId="38" xfId="42" applyFont="1" applyBorder="1" applyAlignment="1">
      <alignment/>
    </xf>
    <xf numFmtId="43" fontId="70" fillId="0" borderId="36" xfId="42" applyFont="1" applyBorder="1" applyAlignment="1">
      <alignment/>
    </xf>
    <xf numFmtId="0" fontId="3" fillId="0" borderId="30" xfId="0" applyFont="1" applyBorder="1" applyAlignment="1">
      <alignment/>
    </xf>
    <xf numFmtId="176" fontId="3" fillId="0" borderId="30" xfId="44" applyNumberFormat="1" applyFont="1" applyFill="1" applyBorder="1" applyAlignment="1">
      <alignment/>
    </xf>
    <xf numFmtId="176" fontId="70" fillId="0" borderId="30" xfId="42" applyNumberFormat="1" applyFont="1" applyFill="1" applyBorder="1" applyAlignment="1">
      <alignment/>
    </xf>
    <xf numFmtId="43" fontId="69" fillId="0" borderId="30" xfId="42" applyFont="1" applyFill="1" applyBorder="1" applyAlignment="1">
      <alignment horizontal="right"/>
    </xf>
    <xf numFmtId="43" fontId="74" fillId="0" borderId="0" xfId="42" applyFont="1" applyFill="1" applyBorder="1" applyAlignment="1">
      <alignment/>
    </xf>
    <xf numFmtId="0" fontId="74" fillId="0" borderId="0" xfId="0" applyFont="1" applyAlignment="1">
      <alignment/>
    </xf>
    <xf numFmtId="0" fontId="74" fillId="0" borderId="35" xfId="0" applyFont="1" applyBorder="1" applyAlignment="1">
      <alignment horizontal="left" indent="5"/>
    </xf>
    <xf numFmtId="0" fontId="74" fillId="0" borderId="15" xfId="0" applyFont="1" applyBorder="1" applyAlignment="1">
      <alignment/>
    </xf>
    <xf numFmtId="179" fontId="74" fillId="0" borderId="15" xfId="0" applyNumberFormat="1" applyFont="1" applyBorder="1" applyAlignment="1">
      <alignment/>
    </xf>
    <xf numFmtId="174" fontId="74" fillId="0" borderId="0" xfId="42" applyNumberFormat="1" applyFont="1" applyFill="1" applyBorder="1" applyAlignment="1">
      <alignment/>
    </xf>
    <xf numFmtId="184" fontId="74" fillId="0" borderId="0" xfId="42" applyNumberFormat="1" applyFont="1" applyFill="1" applyBorder="1" applyAlignment="1">
      <alignment/>
    </xf>
    <xf numFmtId="0" fontId="74" fillId="0" borderId="19" xfId="0" applyFont="1" applyBorder="1" applyAlignment="1">
      <alignment/>
    </xf>
    <xf numFmtId="0" fontId="6" fillId="0" borderId="35" xfId="0" applyFont="1" applyBorder="1" applyAlignment="1">
      <alignment horizontal="center" vertical="top"/>
    </xf>
    <xf numFmtId="0" fontId="6" fillId="0" borderId="15" xfId="0" applyFont="1" applyBorder="1" applyAlignment="1">
      <alignment vertical="top" wrapText="1"/>
    </xf>
    <xf numFmtId="185" fontId="6" fillId="0" borderId="35" xfId="0" applyNumberFormat="1" applyFont="1" applyBorder="1" applyAlignment="1" quotePrefix="1">
      <alignment horizontal="center" vertical="top"/>
    </xf>
    <xf numFmtId="0" fontId="6" fillId="0" borderId="15" xfId="0" applyFont="1" applyBorder="1" applyAlignment="1">
      <alignment vertical="top"/>
    </xf>
    <xf numFmtId="186" fontId="0" fillId="0" borderId="15" xfId="0" applyNumberFormat="1" applyBorder="1" applyAlignment="1">
      <alignment/>
    </xf>
    <xf numFmtId="43" fontId="78" fillId="0" borderId="0" xfId="42" applyFont="1" applyFill="1" applyBorder="1" applyAlignment="1">
      <alignment/>
    </xf>
    <xf numFmtId="15" fontId="6" fillId="0" borderId="19" xfId="0" applyNumberFormat="1" applyFont="1" applyBorder="1" applyAlignment="1">
      <alignment horizontal="center" vertical="top"/>
    </xf>
    <xf numFmtId="15" fontId="6" fillId="0" borderId="35" xfId="0" applyNumberFormat="1" applyFont="1" applyBorder="1" applyAlignment="1">
      <alignment horizontal="center" vertical="top"/>
    </xf>
    <xf numFmtId="185" fontId="6" fillId="0" borderId="19" xfId="0" applyNumberFormat="1" applyFont="1" applyBorder="1" applyAlignment="1" quotePrefix="1">
      <alignment horizontal="center" vertical="top"/>
    </xf>
    <xf numFmtId="0" fontId="6" fillId="0" borderId="0" xfId="0" applyFont="1" applyAlignment="1">
      <alignment vertical="top" wrapText="1"/>
    </xf>
    <xf numFmtId="185" fontId="6" fillId="0" borderId="35" xfId="0" applyNumberFormat="1" applyFont="1" applyBorder="1" applyAlignment="1">
      <alignment horizontal="center" vertical="top"/>
    </xf>
    <xf numFmtId="185" fontId="6" fillId="0" borderId="19" xfId="0" applyNumberFormat="1" applyFont="1" applyBorder="1" applyAlignment="1">
      <alignment horizontal="center" vertical="top"/>
    </xf>
    <xf numFmtId="0" fontId="78" fillId="0" borderId="0" xfId="0" applyFont="1" applyAlignment="1">
      <alignment/>
    </xf>
    <xf numFmtId="0" fontId="79" fillId="0" borderId="0" xfId="0" applyFont="1" applyAlignment="1">
      <alignment vertical="top"/>
    </xf>
    <xf numFmtId="0" fontId="6" fillId="0" borderId="39" xfId="0" applyFont="1" applyBorder="1" applyAlignment="1">
      <alignment vertical="top"/>
    </xf>
    <xf numFmtId="0" fontId="6" fillId="0" borderId="40" xfId="0" applyFont="1" applyBorder="1" applyAlignment="1">
      <alignment vertical="top"/>
    </xf>
    <xf numFmtId="43" fontId="74" fillId="0" borderId="15" xfId="63" applyNumberFormat="1" applyFont="1" applyFill="1" applyBorder="1" applyAlignment="1">
      <alignment/>
    </xf>
    <xf numFmtId="0" fontId="6" fillId="0" borderId="41" xfId="0" applyFont="1" applyBorder="1" applyAlignment="1">
      <alignment vertical="top"/>
    </xf>
    <xf numFmtId="0" fontId="6" fillId="0" borderId="42" xfId="0" applyFont="1" applyBorder="1" applyAlignment="1">
      <alignment vertical="top"/>
    </xf>
    <xf numFmtId="0" fontId="10" fillId="0" borderId="43" xfId="58" applyFont="1" applyBorder="1">
      <alignment/>
      <protection/>
    </xf>
    <xf numFmtId="0" fontId="10" fillId="0" borderId="44" xfId="58" applyFont="1" applyBorder="1">
      <alignment/>
      <protection/>
    </xf>
    <xf numFmtId="0" fontId="10" fillId="0" borderId="0" xfId="58" applyFont="1">
      <alignment/>
      <protection/>
    </xf>
    <xf numFmtId="10" fontId="74" fillId="0" borderId="0" xfId="63" applyNumberFormat="1" applyFont="1" applyFill="1" applyBorder="1" applyAlignment="1">
      <alignment/>
    </xf>
    <xf numFmtId="0" fontId="11" fillId="0" borderId="32" xfId="58" applyFont="1" applyBorder="1">
      <alignment/>
      <protection/>
    </xf>
    <xf numFmtId="0" fontId="11" fillId="0" borderId="33" xfId="58" applyFont="1" applyBorder="1">
      <alignment/>
      <protection/>
    </xf>
    <xf numFmtId="4" fontId="11" fillId="0" borderId="33" xfId="58" applyNumberFormat="1" applyFont="1" applyBorder="1">
      <alignment/>
      <protection/>
    </xf>
    <xf numFmtId="0" fontId="12" fillId="0" borderId="33" xfId="58" applyFont="1" applyBorder="1">
      <alignment/>
      <protection/>
    </xf>
    <xf numFmtId="180" fontId="70" fillId="0" borderId="15" xfId="0" applyNumberFormat="1" applyFont="1" applyBorder="1" applyAlignment="1">
      <alignment/>
    </xf>
    <xf numFmtId="0" fontId="2" fillId="0" borderId="32" xfId="58" applyFont="1" applyBorder="1">
      <alignment/>
      <protection/>
    </xf>
    <xf numFmtId="0" fontId="2" fillId="0" borderId="33" xfId="58" applyFont="1" applyBorder="1">
      <alignment/>
      <protection/>
    </xf>
    <xf numFmtId="4" fontId="2" fillId="0" borderId="33" xfId="58" applyNumberFormat="1" applyFont="1" applyBorder="1">
      <alignment/>
      <protection/>
    </xf>
    <xf numFmtId="0" fontId="13" fillId="0" borderId="33" xfId="58" applyFont="1" applyBorder="1">
      <alignment/>
      <protection/>
    </xf>
    <xf numFmtId="176" fontId="70" fillId="0" borderId="12" xfId="42" applyNumberFormat="1" applyFont="1" applyBorder="1" applyAlignment="1">
      <alignment horizontal="right"/>
    </xf>
    <xf numFmtId="43" fontId="69" fillId="0" borderId="30" xfId="42" applyFont="1" applyBorder="1" applyAlignment="1">
      <alignment horizontal="right"/>
    </xf>
    <xf numFmtId="43" fontId="74" fillId="0" borderId="0" xfId="63" applyNumberFormat="1" applyFont="1" applyFill="1" applyBorder="1" applyAlignment="1">
      <alignment/>
    </xf>
    <xf numFmtId="0" fontId="7" fillId="0" borderId="19" xfId="58" applyFont="1" applyBorder="1" applyAlignment="1">
      <alignment vertical="top"/>
      <protection/>
    </xf>
    <xf numFmtId="0" fontId="75" fillId="0" borderId="19" xfId="0" applyFont="1" applyBorder="1" applyAlignment="1">
      <alignment/>
    </xf>
    <xf numFmtId="0" fontId="8" fillId="0" borderId="32" xfId="0" applyFont="1" applyBorder="1" applyAlignment="1">
      <alignment/>
    </xf>
    <xf numFmtId="0" fontId="6" fillId="0" borderId="0" xfId="0" applyFont="1" applyBorder="1" applyAlignment="1">
      <alignment/>
    </xf>
    <xf numFmtId="176" fontId="6" fillId="0" borderId="0" xfId="0" applyNumberFormat="1" applyFont="1" applyBorder="1" applyAlignment="1">
      <alignment/>
    </xf>
    <xf numFmtId="4" fontId="6" fillId="0" borderId="0" xfId="0" applyNumberFormat="1" applyFont="1" applyBorder="1" applyAlignment="1">
      <alignment/>
    </xf>
    <xf numFmtId="0" fontId="70" fillId="0" borderId="0" xfId="0" applyFont="1" applyBorder="1" applyAlignment="1">
      <alignment/>
    </xf>
    <xf numFmtId="0" fontId="5" fillId="0" borderId="0" xfId="0" applyFont="1" applyBorder="1" applyAlignment="1">
      <alignment/>
    </xf>
    <xf numFmtId="0" fontId="70" fillId="0" borderId="0" xfId="0" applyFont="1" applyBorder="1" applyAlignment="1">
      <alignment vertical="center"/>
    </xf>
    <xf numFmtId="0" fontId="6" fillId="0" borderId="0" xfId="0" applyFont="1" applyBorder="1" applyAlignment="1">
      <alignment vertical="top"/>
    </xf>
    <xf numFmtId="4" fontId="70" fillId="0" borderId="0" xfId="0" applyNumberFormat="1" applyFont="1" applyBorder="1" applyAlignment="1">
      <alignment/>
    </xf>
    <xf numFmtId="4" fontId="6" fillId="0" borderId="0" xfId="0" applyNumberFormat="1" applyFont="1" applyBorder="1" applyAlignment="1">
      <alignment vertical="top"/>
    </xf>
    <xf numFmtId="0" fontId="76" fillId="0" borderId="0" xfId="0" applyFont="1" applyBorder="1" applyAlignment="1">
      <alignment vertical="center"/>
    </xf>
    <xf numFmtId="4" fontId="77" fillId="0" borderId="0" xfId="0" applyNumberFormat="1" applyFont="1" applyBorder="1" applyAlignment="1">
      <alignment/>
    </xf>
    <xf numFmtId="0" fontId="77" fillId="0" borderId="0" xfId="0" applyFont="1" applyBorder="1" applyAlignment="1">
      <alignment/>
    </xf>
    <xf numFmtId="2" fontId="6" fillId="0" borderId="0" xfId="0" applyNumberFormat="1" applyFont="1" applyBorder="1" applyAlignment="1">
      <alignment vertical="top"/>
    </xf>
    <xf numFmtId="0" fontId="6" fillId="0" borderId="0" xfId="58" applyFont="1" applyBorder="1" applyAlignment="1">
      <alignment vertical="top"/>
      <protection/>
    </xf>
    <xf numFmtId="180" fontId="7" fillId="0" borderId="0" xfId="58" applyNumberFormat="1" applyFont="1" applyBorder="1">
      <alignment/>
      <protection/>
    </xf>
    <xf numFmtId="0" fontId="7" fillId="0" borderId="0" xfId="0" applyFont="1" applyBorder="1" applyAlignment="1">
      <alignment/>
    </xf>
    <xf numFmtId="0" fontId="75" fillId="0" borderId="0" xfId="0" applyFont="1" applyBorder="1" applyAlignment="1">
      <alignment/>
    </xf>
    <xf numFmtId="0" fontId="8" fillId="0" borderId="0" xfId="0" applyFont="1" applyBorder="1" applyAlignment="1">
      <alignment/>
    </xf>
    <xf numFmtId="183" fontId="6" fillId="0" borderId="0" xfId="0" applyNumberFormat="1" applyFont="1" applyBorder="1" applyAlignment="1">
      <alignment/>
    </xf>
    <xf numFmtId="0" fontId="6" fillId="0" borderId="19" xfId="0" applyFont="1" applyFill="1" applyBorder="1" applyAlignment="1">
      <alignment vertical="top"/>
    </xf>
    <xf numFmtId="2" fontId="6" fillId="0" borderId="19" xfId="0" applyNumberFormat="1" applyFont="1" applyFill="1" applyBorder="1" applyAlignment="1">
      <alignment vertical="top"/>
    </xf>
    <xf numFmtId="0" fontId="80" fillId="0" borderId="0" xfId="0" applyFont="1" applyAlignment="1">
      <alignment/>
    </xf>
    <xf numFmtId="0" fontId="70" fillId="0" borderId="29" xfId="0" applyFont="1" applyBorder="1" applyAlignment="1">
      <alignment/>
    </xf>
    <xf numFmtId="0" fontId="81" fillId="0" borderId="19" xfId="0" applyFont="1" applyBorder="1" applyAlignment="1">
      <alignment/>
    </xf>
    <xf numFmtId="176" fontId="82" fillId="0" borderId="0" xfId="42" applyNumberFormat="1" applyFont="1" applyBorder="1" applyAlignment="1">
      <alignment/>
    </xf>
    <xf numFmtId="43" fontId="82" fillId="0" borderId="14" xfId="42" applyFont="1" applyBorder="1" applyAlignment="1">
      <alignment/>
    </xf>
    <xf numFmtId="0" fontId="82" fillId="0" borderId="0" xfId="0" applyFont="1" applyAlignment="1">
      <alignment/>
    </xf>
    <xf numFmtId="0" fontId="83" fillId="0" borderId="19" xfId="0" applyFont="1" applyBorder="1" applyAlignment="1">
      <alignment/>
    </xf>
    <xf numFmtId="43" fontId="70" fillId="0" borderId="14" xfId="42" applyFont="1" applyBorder="1" applyAlignment="1">
      <alignment/>
    </xf>
    <xf numFmtId="43" fontId="70" fillId="0" borderId="34" xfId="42" applyFont="1" applyBorder="1" applyAlignment="1">
      <alignment/>
    </xf>
    <xf numFmtId="0" fontId="15" fillId="0" borderId="45" xfId="0" applyFont="1" applyBorder="1" applyAlignment="1">
      <alignment/>
    </xf>
    <xf numFmtId="0" fontId="15" fillId="0" borderId="46" xfId="0" applyFont="1" applyBorder="1" applyAlignment="1">
      <alignment/>
    </xf>
    <xf numFmtId="0" fontId="16" fillId="0" borderId="47" xfId="0" applyFont="1" applyBorder="1" applyAlignment="1">
      <alignment/>
    </xf>
    <xf numFmtId="0" fontId="17" fillId="0" borderId="0" xfId="0" applyFont="1" applyAlignment="1">
      <alignment/>
    </xf>
    <xf numFmtId="187" fontId="15" fillId="0" borderId="0" xfId="44" applyNumberFormat="1" applyFont="1" applyFill="1" applyBorder="1" applyAlignment="1" applyProtection="1">
      <alignment/>
      <protection/>
    </xf>
    <xf numFmtId="43" fontId="15" fillId="0" borderId="48" xfId="44" applyFont="1" applyFill="1" applyBorder="1" applyAlignment="1" applyProtection="1">
      <alignment/>
      <protection/>
    </xf>
    <xf numFmtId="0" fontId="18" fillId="0" borderId="47" xfId="0" applyFont="1" applyBorder="1" applyAlignment="1">
      <alignment/>
    </xf>
    <xf numFmtId="0" fontId="17" fillId="0" borderId="47" xfId="0" applyFont="1" applyBorder="1" applyAlignment="1">
      <alignment horizontal="left" vertical="top" indent="1"/>
    </xf>
    <xf numFmtId="0" fontId="17" fillId="0" borderId="47" xfId="0" applyFont="1" applyBorder="1" applyAlignment="1">
      <alignment/>
    </xf>
    <xf numFmtId="0" fontId="15" fillId="0" borderId="49" xfId="0" applyFont="1" applyBorder="1" applyAlignment="1">
      <alignment/>
    </xf>
    <xf numFmtId="0" fontId="15" fillId="0" borderId="50" xfId="0" applyFont="1" applyBorder="1" applyAlignment="1">
      <alignment/>
    </xf>
    <xf numFmtId="187" fontId="15" fillId="0" borderId="50" xfId="44" applyNumberFormat="1" applyFont="1" applyFill="1" applyBorder="1" applyAlignment="1" applyProtection="1">
      <alignment/>
      <protection/>
    </xf>
    <xf numFmtId="43" fontId="15" fillId="0" borderId="51" xfId="44" applyFont="1" applyFill="1" applyBorder="1" applyAlignment="1" applyProtection="1">
      <alignment/>
      <protection/>
    </xf>
    <xf numFmtId="176" fontId="69" fillId="0" borderId="30" xfId="42" applyNumberFormat="1" applyFont="1" applyBorder="1" applyAlignment="1">
      <alignment horizontal="center" vertical="top"/>
    </xf>
    <xf numFmtId="43" fontId="70" fillId="0" borderId="31" xfId="42" applyFont="1" applyBorder="1" applyAlignment="1">
      <alignment/>
    </xf>
    <xf numFmtId="0" fontId="84" fillId="0" borderId="19" xfId="0" applyFont="1" applyBorder="1" applyAlignment="1">
      <alignment horizontal="left" vertical="center" indent="1"/>
    </xf>
    <xf numFmtId="0" fontId="82" fillId="0" borderId="19" xfId="0" applyFont="1" applyBorder="1" applyAlignment="1">
      <alignment/>
    </xf>
    <xf numFmtId="0" fontId="83" fillId="0" borderId="32" xfId="0" applyFont="1" applyBorder="1" applyAlignment="1">
      <alignment/>
    </xf>
    <xf numFmtId="0" fontId="82" fillId="0" borderId="33" xfId="0" applyFont="1" applyBorder="1" applyAlignment="1">
      <alignment/>
    </xf>
    <xf numFmtId="176" fontId="82" fillId="0" borderId="33" xfId="42" applyNumberFormat="1" applyFont="1" applyBorder="1" applyAlignment="1">
      <alignment/>
    </xf>
    <xf numFmtId="0" fontId="69" fillId="0" borderId="30" xfId="0" applyFont="1" applyBorder="1" applyAlignment="1">
      <alignment/>
    </xf>
    <xf numFmtId="0" fontId="77" fillId="0" borderId="0" xfId="0" applyFont="1" applyAlignment="1">
      <alignment horizontal="center"/>
    </xf>
    <xf numFmtId="0" fontId="2" fillId="0" borderId="35" xfId="0" applyFont="1" applyBorder="1" applyAlignment="1">
      <alignment horizontal="left" vertical="top"/>
    </xf>
    <xf numFmtId="0" fontId="2" fillId="0" borderId="35" xfId="0" applyFont="1" applyBorder="1" applyAlignment="1">
      <alignment horizontal="left" vertical="top" wrapText="1"/>
    </xf>
    <xf numFmtId="0" fontId="85" fillId="0" borderId="35" xfId="0" applyFont="1" applyBorder="1" applyAlignment="1">
      <alignment/>
    </xf>
    <xf numFmtId="0" fontId="85" fillId="0" borderId="15" xfId="0" applyFont="1" applyBorder="1" applyAlignment="1">
      <alignment wrapText="1"/>
    </xf>
    <xf numFmtId="0" fontId="77" fillId="0" borderId="15" xfId="0" applyFont="1" applyBorder="1" applyAlignment="1">
      <alignment/>
    </xf>
    <xf numFmtId="0" fontId="77" fillId="0" borderId="36" xfId="0" applyFont="1" applyBorder="1" applyAlignment="1">
      <alignment/>
    </xf>
    <xf numFmtId="0" fontId="86" fillId="0" borderId="35" xfId="0" applyFont="1" applyBorder="1" applyAlignment="1">
      <alignment horizontal="center" vertical="top" wrapText="1"/>
    </xf>
    <xf numFmtId="0" fontId="86" fillId="0" borderId="15" xfId="0" applyFont="1" applyBorder="1" applyAlignment="1">
      <alignment horizontal="center" vertical="top" wrapText="1"/>
    </xf>
    <xf numFmtId="0" fontId="86" fillId="0" borderId="36" xfId="0" applyFont="1" applyBorder="1" applyAlignment="1">
      <alignment horizontal="center" vertical="top" wrapText="1"/>
    </xf>
    <xf numFmtId="0" fontId="77" fillId="0" borderId="35" xfId="0" applyFont="1" applyBorder="1" applyAlignment="1">
      <alignment horizontal="center" vertical="top" wrapText="1"/>
    </xf>
    <xf numFmtId="10" fontId="77" fillId="0" borderId="15" xfId="63" applyNumberFormat="1" applyFont="1" applyBorder="1" applyAlignment="1" applyProtection="1">
      <alignment horizontal="center" vertical="top"/>
      <protection locked="0"/>
    </xf>
    <xf numFmtId="10" fontId="77" fillId="0" borderId="15" xfId="63" applyNumberFormat="1" applyFont="1" applyBorder="1" applyAlignment="1" applyProtection="1">
      <alignment horizontal="center" vertical="center"/>
      <protection locked="0"/>
    </xf>
    <xf numFmtId="10" fontId="77" fillId="0" borderId="36" xfId="63" applyNumberFormat="1" applyFont="1" applyBorder="1" applyAlignment="1" applyProtection="1">
      <alignment horizontal="center" vertical="top"/>
      <protection locked="0"/>
    </xf>
    <xf numFmtId="10" fontId="77" fillId="0" borderId="15" xfId="0" applyNumberFormat="1" applyFont="1" applyBorder="1" applyAlignment="1">
      <alignment horizontal="center" vertical="center" wrapText="1"/>
    </xf>
    <xf numFmtId="10" fontId="77" fillId="0" borderId="36" xfId="0" applyNumberFormat="1" applyFont="1" applyBorder="1" applyAlignment="1">
      <alignment horizontal="center" vertical="center" wrapText="1"/>
    </xf>
    <xf numFmtId="0" fontId="77" fillId="0" borderId="36" xfId="0" applyFont="1" applyBorder="1" applyAlignment="1">
      <alignment horizontal="center" vertical="top" wrapText="1"/>
    </xf>
    <xf numFmtId="179" fontId="77" fillId="0" borderId="15" xfId="0" applyNumberFormat="1" applyFont="1" applyBorder="1" applyAlignment="1">
      <alignment horizontal="center" vertical="top" wrapText="1"/>
    </xf>
    <xf numFmtId="179" fontId="77" fillId="0" borderId="15" xfId="0" applyNumberFormat="1" applyFont="1" applyBorder="1" applyAlignment="1">
      <alignment horizontal="center" vertical="top"/>
    </xf>
    <xf numFmtId="0" fontId="77" fillId="0" borderId="15" xfId="0" applyFont="1" applyBorder="1" applyAlignment="1">
      <alignment horizontal="center"/>
    </xf>
    <xf numFmtId="0" fontId="77" fillId="0" borderId="36" xfId="0" applyFont="1" applyBorder="1" applyAlignment="1">
      <alignment horizontal="center"/>
    </xf>
    <xf numFmtId="0" fontId="77" fillId="0" borderId="35" xfId="0" applyFont="1" applyBorder="1" applyAlignment="1">
      <alignment horizontal="center"/>
    </xf>
    <xf numFmtId="188" fontId="77" fillId="0" borderId="15" xfId="0" applyNumberFormat="1" applyFont="1" applyBorder="1" applyAlignment="1">
      <alignment horizontal="center" wrapText="1"/>
    </xf>
    <xf numFmtId="179" fontId="77" fillId="0" borderId="15" xfId="63" applyNumberFormat="1" applyFont="1" applyBorder="1" applyAlignment="1" applyProtection="1">
      <alignment horizontal="center" vertical="center"/>
      <protection locked="0"/>
    </xf>
    <xf numFmtId="0" fontId="77" fillId="0" borderId="35" xfId="0" applyFont="1" applyBorder="1" applyAlignment="1">
      <alignment/>
    </xf>
    <xf numFmtId="10" fontId="77" fillId="0" borderId="15" xfId="0" applyNumberFormat="1" applyFont="1" applyBorder="1" applyAlignment="1">
      <alignment horizontal="center" wrapText="1"/>
    </xf>
    <xf numFmtId="0" fontId="77" fillId="0" borderId="19" xfId="0" applyFont="1" applyBorder="1" applyAlignment="1">
      <alignment/>
    </xf>
    <xf numFmtId="0" fontId="77" fillId="0" borderId="52" xfId="0" applyFont="1" applyBorder="1" applyAlignment="1">
      <alignment horizontal="left" vertical="top" wrapText="1"/>
    </xf>
    <xf numFmtId="10" fontId="77" fillId="0" borderId="16" xfId="0" applyNumberFormat="1" applyFont="1" applyBorder="1" applyAlignment="1">
      <alignment horizontal="center" wrapText="1"/>
    </xf>
    <xf numFmtId="179" fontId="77" fillId="0" borderId="15" xfId="59" applyNumberFormat="1" applyFont="1" applyBorder="1" applyAlignment="1">
      <alignment horizontal="center" vertical="top"/>
      <protection/>
    </xf>
    <xf numFmtId="0" fontId="77" fillId="0" borderId="35" xfId="0" applyFont="1" applyBorder="1" applyAlignment="1">
      <alignment vertical="top"/>
    </xf>
    <xf numFmtId="10" fontId="77" fillId="0" borderId="15" xfId="0" applyNumberFormat="1" applyFont="1" applyBorder="1" applyAlignment="1">
      <alignment horizontal="center" vertical="top" wrapText="1"/>
    </xf>
    <xf numFmtId="10" fontId="77" fillId="0" borderId="16" xfId="0" applyNumberFormat="1" applyFont="1" applyBorder="1" applyAlignment="1">
      <alignment horizontal="center" vertical="top" wrapText="1"/>
    </xf>
    <xf numFmtId="0" fontId="77" fillId="0" borderId="0" xfId="0" applyFont="1" applyAlignment="1">
      <alignment wrapText="1"/>
    </xf>
    <xf numFmtId="0" fontId="2" fillId="0" borderId="35" xfId="0" applyFont="1" applyBorder="1" applyAlignment="1">
      <alignment horizontal="center" vertical="top" wrapText="1"/>
    </xf>
    <xf numFmtId="179" fontId="2" fillId="0" borderId="15" xfId="59" applyNumberFormat="1" applyFont="1" applyBorder="1" applyAlignment="1">
      <alignment horizontal="center" vertical="top"/>
      <protection/>
    </xf>
    <xf numFmtId="0" fontId="2" fillId="0" borderId="15" xfId="0" applyFont="1" applyBorder="1" applyAlignment="1">
      <alignment horizontal="center"/>
    </xf>
    <xf numFmtId="0" fontId="2" fillId="0" borderId="36" xfId="0" applyFont="1" applyBorder="1" applyAlignment="1">
      <alignment horizontal="center"/>
    </xf>
    <xf numFmtId="0" fontId="2" fillId="0" borderId="15" xfId="0" applyFont="1" applyBorder="1" applyAlignment="1">
      <alignment horizontal="center" wrapText="1"/>
    </xf>
    <xf numFmtId="0" fontId="2" fillId="0" borderId="35" xfId="0" applyFont="1" applyBorder="1" applyAlignment="1">
      <alignment/>
    </xf>
    <xf numFmtId="10" fontId="2" fillId="0" borderId="15" xfId="0" applyNumberFormat="1" applyFont="1" applyBorder="1" applyAlignment="1">
      <alignment horizontal="center" wrapText="1"/>
    </xf>
    <xf numFmtId="0" fontId="2" fillId="0" borderId="52" xfId="0" applyFont="1" applyBorder="1" applyAlignment="1">
      <alignment horizontal="left" vertical="top" wrapText="1"/>
    </xf>
    <xf numFmtId="43" fontId="61" fillId="0" borderId="0" xfId="54" applyNumberFormat="1" applyAlignment="1" applyProtection="1">
      <alignment/>
      <protection/>
    </xf>
    <xf numFmtId="0" fontId="69" fillId="0" borderId="53" xfId="0" applyFont="1" applyBorder="1" applyAlignment="1">
      <alignment/>
    </xf>
    <xf numFmtId="0" fontId="67" fillId="0" borderId="54" xfId="0" applyFont="1" applyBorder="1" applyAlignment="1">
      <alignment/>
    </xf>
    <xf numFmtId="0" fontId="70" fillId="0" borderId="54" xfId="0" applyFont="1" applyBorder="1" applyAlignment="1">
      <alignment/>
    </xf>
    <xf numFmtId="0" fontId="70" fillId="0" borderId="55" xfId="0" applyFont="1" applyBorder="1" applyAlignment="1">
      <alignment/>
    </xf>
    <xf numFmtId="0" fontId="13" fillId="0" borderId="39" xfId="0" applyFont="1" applyBorder="1" applyAlignment="1">
      <alignment horizontal="center"/>
    </xf>
    <xf numFmtId="0" fontId="13" fillId="0" borderId="56" xfId="0" applyFont="1" applyBorder="1" applyAlignment="1">
      <alignment horizontal="center"/>
    </xf>
    <xf numFmtId="0" fontId="13" fillId="0" borderId="57" xfId="0" applyFont="1" applyBorder="1" applyAlignment="1">
      <alignment horizontal="center" vertical="center" wrapText="1"/>
    </xf>
    <xf numFmtId="0" fontId="13" fillId="0" borderId="58" xfId="0" applyFont="1" applyBorder="1" applyAlignment="1">
      <alignment horizontal="center" vertical="center" wrapText="1"/>
    </xf>
    <xf numFmtId="0" fontId="13" fillId="0" borderId="59" xfId="0" applyFont="1" applyBorder="1" applyAlignment="1">
      <alignment horizontal="center" vertical="center" wrapText="1"/>
    </xf>
    <xf numFmtId="0" fontId="13" fillId="0" borderId="60" xfId="0" applyFont="1" applyBorder="1" applyAlignment="1">
      <alignment horizontal="center" vertical="center" wrapText="1"/>
    </xf>
    <xf numFmtId="0" fontId="13" fillId="0" borderId="0" xfId="0" applyFont="1" applyAlignment="1">
      <alignment horizontal="center" vertical="center" wrapText="1"/>
    </xf>
    <xf numFmtId="0" fontId="13" fillId="0" borderId="14" xfId="0" applyFont="1" applyBorder="1" applyAlignment="1">
      <alignment horizontal="center" vertical="center" wrapText="1"/>
    </xf>
    <xf numFmtId="0" fontId="13" fillId="0" borderId="61" xfId="0" applyFont="1" applyBorder="1" applyAlignment="1">
      <alignment horizontal="center" vertical="center" wrapText="1"/>
    </xf>
    <xf numFmtId="0" fontId="13" fillId="0" borderId="33" xfId="0" applyFont="1" applyBorder="1" applyAlignment="1">
      <alignment horizontal="center" vertical="center" wrapText="1"/>
    </xf>
    <xf numFmtId="0" fontId="13" fillId="0" borderId="34" xfId="0" applyFont="1" applyBorder="1" applyAlignment="1">
      <alignment horizontal="center" vertical="center" wrapText="1"/>
    </xf>
    <xf numFmtId="0" fontId="77" fillId="0" borderId="39" xfId="0" applyFont="1" applyBorder="1" applyAlignment="1">
      <alignment horizontal="center" vertical="top" wrapText="1"/>
    </xf>
    <xf numFmtId="0" fontId="77" fillId="0" borderId="40" xfId="0" applyFont="1" applyBorder="1" applyAlignment="1">
      <alignment horizontal="center" vertical="top" wrapText="1"/>
    </xf>
    <xf numFmtId="0" fontId="77" fillId="0" borderId="62" xfId="0" applyFont="1" applyBorder="1" applyAlignment="1">
      <alignment horizontal="center" vertical="top" wrapText="1"/>
    </xf>
    <xf numFmtId="0" fontId="86" fillId="0" borderId="39" xfId="0" applyFont="1" applyBorder="1" applyAlignment="1">
      <alignment horizontal="center"/>
    </xf>
    <xf numFmtId="0" fontId="86" fillId="0" borderId="56" xfId="0" applyFont="1" applyBorder="1" applyAlignment="1">
      <alignment horizontal="center"/>
    </xf>
    <xf numFmtId="0" fontId="86" fillId="0" borderId="57" xfId="0" applyFont="1" applyBorder="1" applyAlignment="1">
      <alignment horizontal="center" vertical="center" wrapText="1"/>
    </xf>
    <xf numFmtId="0" fontId="86" fillId="0" borderId="58" xfId="0" applyFont="1" applyBorder="1" applyAlignment="1">
      <alignment horizontal="center" vertical="center" wrapText="1"/>
    </xf>
    <xf numFmtId="0" fontId="86" fillId="0" borderId="59" xfId="0" applyFont="1" applyBorder="1" applyAlignment="1">
      <alignment horizontal="center" vertical="center" wrapText="1"/>
    </xf>
    <xf numFmtId="0" fontId="86" fillId="0" borderId="60" xfId="0" applyFont="1" applyBorder="1" applyAlignment="1">
      <alignment horizontal="center" vertical="center" wrapText="1"/>
    </xf>
    <xf numFmtId="0" fontId="86" fillId="0" borderId="0" xfId="0" applyFont="1" applyAlignment="1">
      <alignment horizontal="center" vertical="center" wrapText="1"/>
    </xf>
    <xf numFmtId="0" fontId="86" fillId="0" borderId="14" xfId="0" applyFont="1" applyBorder="1" applyAlignment="1">
      <alignment horizontal="center" vertical="center" wrapText="1"/>
    </xf>
    <xf numFmtId="0" fontId="86" fillId="0" borderId="61" xfId="0" applyFont="1" applyBorder="1" applyAlignment="1">
      <alignment horizontal="center" vertical="center" wrapText="1"/>
    </xf>
    <xf numFmtId="0" fontId="86" fillId="0" borderId="33" xfId="0" applyFont="1" applyBorder="1" applyAlignment="1">
      <alignment horizontal="center" vertical="center" wrapText="1"/>
    </xf>
    <xf numFmtId="0" fontId="86" fillId="0" borderId="34" xfId="0" applyFont="1" applyBorder="1" applyAlignment="1">
      <alignment horizontal="center" vertical="center" wrapText="1"/>
    </xf>
    <xf numFmtId="0" fontId="86" fillId="0" borderId="0" xfId="0" applyFont="1" applyBorder="1" applyAlignment="1">
      <alignment horizontal="center" vertical="center" wrapText="1"/>
    </xf>
    <xf numFmtId="4" fontId="87" fillId="0" borderId="63" xfId="54" applyNumberFormat="1" applyFont="1" applyFill="1" applyBorder="1" applyAlignment="1" applyProtection="1">
      <alignment horizontal="left" vertical="top" wrapText="1"/>
      <protection/>
    </xf>
    <xf numFmtId="4" fontId="87" fillId="0" borderId="40" xfId="54" applyNumberFormat="1" applyFont="1" applyFill="1" applyBorder="1" applyAlignment="1" applyProtection="1">
      <alignment horizontal="left" vertical="top" wrapText="1"/>
      <protection/>
    </xf>
    <xf numFmtId="4" fontId="87" fillId="0" borderId="62" xfId="54" applyNumberFormat="1" applyFont="1" applyFill="1" applyBorder="1" applyAlignment="1" applyProtection="1">
      <alignment horizontal="left" vertical="top" wrapText="1"/>
      <protection/>
    </xf>
    <xf numFmtId="4" fontId="87" fillId="0" borderId="15" xfId="54" applyNumberFormat="1" applyFont="1" applyFill="1" applyBorder="1" applyAlignment="1" applyProtection="1">
      <alignment horizontal="left" vertical="top" wrapText="1"/>
      <protection/>
    </xf>
    <xf numFmtId="4" fontId="87" fillId="0" borderId="36" xfId="54" applyNumberFormat="1" applyFont="1" applyFill="1" applyBorder="1" applyAlignment="1" applyProtection="1">
      <alignment horizontal="left" vertical="top" wrapText="1"/>
      <protection/>
    </xf>
    <xf numFmtId="0" fontId="77" fillId="0" borderId="35" xfId="0" applyFont="1" applyBorder="1" applyAlignment="1">
      <alignment horizontal="center" vertical="top" wrapText="1"/>
    </xf>
    <xf numFmtId="0" fontId="77" fillId="0" borderId="15" xfId="0" applyFont="1" applyBorder="1" applyAlignment="1">
      <alignment horizontal="center" vertical="top" wrapText="1"/>
    </xf>
    <xf numFmtId="188" fontId="2" fillId="0" borderId="63" xfId="0" applyNumberFormat="1" applyFont="1" applyBorder="1" applyAlignment="1">
      <alignment horizontal="left" wrapText="1"/>
    </xf>
    <xf numFmtId="188" fontId="2" fillId="0" borderId="40" xfId="0" applyNumberFormat="1" applyFont="1" applyBorder="1" applyAlignment="1">
      <alignment horizontal="left" wrapText="1"/>
    </xf>
    <xf numFmtId="188" fontId="2" fillId="0" borderId="62" xfId="0" applyNumberFormat="1" applyFont="1" applyBorder="1" applyAlignment="1">
      <alignment horizontal="left" wrapText="1"/>
    </xf>
    <xf numFmtId="188" fontId="2" fillId="0" borderId="15" xfId="0" applyNumberFormat="1" applyFont="1" applyBorder="1" applyAlignment="1">
      <alignment horizontal="left" wrapText="1"/>
    </xf>
    <xf numFmtId="188" fontId="2" fillId="0" borderId="36" xfId="0" applyNumberFormat="1" applyFont="1" applyBorder="1" applyAlignment="1">
      <alignment horizontal="left" wrapText="1"/>
    </xf>
    <xf numFmtId="4" fontId="2" fillId="0" borderId="63" xfId="0" applyNumberFormat="1" applyFont="1" applyBorder="1" applyAlignment="1">
      <alignment horizontal="left" wrapText="1"/>
    </xf>
    <xf numFmtId="4" fontId="2" fillId="0" borderId="40" xfId="0" applyNumberFormat="1" applyFont="1" applyBorder="1" applyAlignment="1">
      <alignment horizontal="left" wrapText="1"/>
    </xf>
    <xf numFmtId="4" fontId="2" fillId="0" borderId="62" xfId="0" applyNumberFormat="1" applyFont="1" applyBorder="1" applyAlignment="1">
      <alignment horizontal="left" wrapText="1"/>
    </xf>
    <xf numFmtId="4" fontId="2" fillId="0" borderId="15" xfId="0" applyNumberFormat="1" applyFont="1" applyBorder="1" applyAlignment="1">
      <alignment horizontal="left" wrapText="1"/>
    </xf>
    <xf numFmtId="4" fontId="2" fillId="0" borderId="36" xfId="0" applyNumberFormat="1" applyFont="1" applyBorder="1" applyAlignment="1">
      <alignment horizontal="left" wrapText="1"/>
    </xf>
    <xf numFmtId="4" fontId="2" fillId="0" borderId="63" xfId="0" applyNumberFormat="1" applyFont="1" applyBorder="1" applyAlignment="1">
      <alignment horizontal="left" vertical="top" wrapText="1"/>
    </xf>
    <xf numFmtId="4" fontId="2" fillId="0" borderId="40" xfId="0" applyNumberFormat="1" applyFont="1" applyBorder="1" applyAlignment="1">
      <alignment horizontal="left" vertical="top" wrapText="1"/>
    </xf>
    <xf numFmtId="4" fontId="2" fillId="0" borderId="62" xfId="0" applyNumberFormat="1" applyFont="1" applyBorder="1" applyAlignment="1">
      <alignment horizontal="left" vertical="top" wrapText="1"/>
    </xf>
    <xf numFmtId="0" fontId="19" fillId="0" borderId="63" xfId="0" applyFont="1" applyBorder="1" applyAlignment="1">
      <alignment horizontal="left" vertical="top" wrapText="1"/>
    </xf>
    <xf numFmtId="0" fontId="19" fillId="0" borderId="40" xfId="0" applyFont="1" applyBorder="1" applyAlignment="1">
      <alignment horizontal="left" vertical="top" wrapText="1"/>
    </xf>
    <xf numFmtId="0" fontId="19" fillId="0" borderId="62" xfId="0" applyFont="1" applyBorder="1" applyAlignment="1">
      <alignment horizontal="left" vertical="top" wrapText="1"/>
    </xf>
    <xf numFmtId="0" fontId="77" fillId="0" borderId="15" xfId="0" applyFont="1" applyBorder="1" applyAlignment="1">
      <alignment horizontal="left" vertical="top" wrapText="1"/>
    </xf>
    <xf numFmtId="0" fontId="77" fillId="0" borderId="36" xfId="0" applyFont="1" applyBorder="1" applyAlignment="1">
      <alignment horizontal="left" vertical="top" wrapText="1"/>
    </xf>
    <xf numFmtId="0" fontId="77" fillId="0" borderId="63" xfId="0" applyFont="1" applyBorder="1" applyAlignment="1">
      <alignment horizontal="left" vertical="top" wrapText="1"/>
    </xf>
    <xf numFmtId="0" fontId="77" fillId="0" borderId="40" xfId="0" applyFont="1" applyBorder="1" applyAlignment="1">
      <alignment horizontal="left" vertical="top" wrapText="1"/>
    </xf>
    <xf numFmtId="0" fontId="77" fillId="0" borderId="62" xfId="0" applyFont="1" applyBorder="1" applyAlignment="1">
      <alignment horizontal="left" vertical="top" wrapText="1"/>
    </xf>
    <xf numFmtId="0" fontId="2" fillId="0" borderId="63" xfId="0" applyFont="1" applyBorder="1" applyAlignment="1">
      <alignment horizontal="left" vertical="top" wrapText="1"/>
    </xf>
    <xf numFmtId="0" fontId="2" fillId="0" borderId="40" xfId="0" applyFont="1" applyBorder="1" applyAlignment="1">
      <alignment horizontal="left" vertical="top" wrapText="1"/>
    </xf>
    <xf numFmtId="0" fontId="2" fillId="0" borderId="62" xfId="0" applyFont="1" applyBorder="1" applyAlignment="1">
      <alignment horizontal="left" vertical="top" wrapText="1"/>
    </xf>
    <xf numFmtId="0" fontId="2" fillId="0" borderId="15" xfId="0" applyFont="1" applyBorder="1" applyAlignment="1">
      <alignment horizontal="left" vertical="top" wrapText="1"/>
    </xf>
    <xf numFmtId="0" fontId="2" fillId="0" borderId="36" xfId="0" applyFont="1" applyBorder="1" applyAlignment="1">
      <alignment horizontal="left" vertical="top" wrapText="1"/>
    </xf>
    <xf numFmtId="0" fontId="86" fillId="0" borderId="64" xfId="0" applyFont="1" applyBorder="1" applyAlignment="1">
      <alignment horizontal="center"/>
    </xf>
    <xf numFmtId="0" fontId="86" fillId="0" borderId="13" xfId="0" applyFont="1" applyBorder="1" applyAlignment="1">
      <alignment horizontal="center"/>
    </xf>
    <xf numFmtId="0" fontId="86" fillId="0" borderId="27" xfId="0" applyFont="1" applyBorder="1" applyAlignment="1">
      <alignment horizontal="center"/>
    </xf>
    <xf numFmtId="0" fontId="86" fillId="0" borderId="65" xfId="0" applyFont="1" applyBorder="1" applyAlignment="1">
      <alignment horizontal="center"/>
    </xf>
    <xf numFmtId="0" fontId="86" fillId="0" borderId="66" xfId="0" applyFont="1" applyBorder="1" applyAlignment="1">
      <alignment horizontal="center"/>
    </xf>
    <xf numFmtId="0" fontId="86" fillId="0" borderId="67" xfId="0" applyFont="1" applyBorder="1" applyAlignment="1">
      <alignment horizontal="center"/>
    </xf>
    <xf numFmtId="0" fontId="13" fillId="0" borderId="40" xfId="0" applyFont="1" applyBorder="1" applyAlignment="1">
      <alignment horizontal="center"/>
    </xf>
    <xf numFmtId="0" fontId="13" fillId="0" borderId="62" xfId="0" applyFont="1" applyBorder="1" applyAlignment="1">
      <alignment horizontal="center"/>
    </xf>
    <xf numFmtId="0" fontId="13" fillId="0" borderId="15" xfId="59" applyFont="1" applyBorder="1" applyAlignment="1">
      <alignment horizontal="center" vertical="center" wrapText="1"/>
      <protection/>
    </xf>
    <xf numFmtId="0" fontId="19" fillId="0" borderId="15" xfId="60" applyNumberFormat="1" applyFont="1" applyFill="1" applyBorder="1" applyAlignment="1" applyProtection="1">
      <alignment horizontal="center" vertical="center" wrapText="1"/>
      <protection/>
    </xf>
    <xf numFmtId="0" fontId="77" fillId="0" borderId="58" xfId="0" applyFont="1" applyBorder="1" applyAlignment="1">
      <alignment horizontal="center"/>
    </xf>
    <xf numFmtId="176" fontId="69" fillId="0" borderId="30" xfId="42" applyNumberFormat="1" applyFont="1" applyBorder="1" applyAlignment="1">
      <alignment horizontal="center"/>
    </xf>
    <xf numFmtId="176" fontId="69" fillId="0" borderId="31" xfId="42" applyNumberFormat="1" applyFont="1" applyBorder="1" applyAlignment="1">
      <alignment horizontal="center"/>
    </xf>
    <xf numFmtId="0" fontId="88" fillId="0" borderId="19" xfId="0" applyFont="1" applyBorder="1" applyAlignment="1">
      <alignment horizontal="left" vertical="top" wrapText="1"/>
    </xf>
    <xf numFmtId="0" fontId="88" fillId="0" borderId="0" xfId="0" applyFont="1" applyAlignment="1">
      <alignment horizontal="left" vertical="top" wrapText="1"/>
    </xf>
    <xf numFmtId="0" fontId="6" fillId="0" borderId="39" xfId="0" applyFont="1" applyBorder="1" applyAlignment="1">
      <alignment horizontal="left" wrapText="1"/>
    </xf>
    <xf numFmtId="0" fontId="6" fillId="0" borderId="40" xfId="0" applyFont="1" applyBorder="1" applyAlignment="1">
      <alignment horizontal="left" wrapText="1"/>
    </xf>
    <xf numFmtId="0" fontId="6" fillId="0" borderId="56" xfId="0" applyFont="1" applyBorder="1" applyAlignment="1">
      <alignment horizontal="left" wrapText="1"/>
    </xf>
    <xf numFmtId="0" fontId="6" fillId="0" borderId="39" xfId="0" applyFont="1" applyBorder="1" applyAlignment="1">
      <alignment horizontal="center" vertical="top" wrapText="1"/>
    </xf>
    <xf numFmtId="0" fontId="6" fillId="0" borderId="40" xfId="0" applyFont="1" applyBorder="1" applyAlignment="1">
      <alignment horizontal="center" vertical="top" wrapText="1"/>
    </xf>
    <xf numFmtId="0" fontId="6" fillId="0" borderId="56" xfId="0" applyFont="1" applyBorder="1" applyAlignment="1">
      <alignment horizontal="center" vertical="top" wrapText="1"/>
    </xf>
    <xf numFmtId="0" fontId="6" fillId="0" borderId="39" xfId="0" applyFont="1" applyBorder="1" applyAlignment="1">
      <alignment horizontal="left"/>
    </xf>
    <xf numFmtId="0" fontId="6" fillId="0" borderId="40" xfId="0" applyFont="1" applyBorder="1" applyAlignment="1">
      <alignment horizontal="left"/>
    </xf>
    <xf numFmtId="0" fontId="6" fillId="0" borderId="56" xfId="0" applyFont="1" applyBorder="1" applyAlignment="1">
      <alignment horizontal="left"/>
    </xf>
    <xf numFmtId="0" fontId="70" fillId="0" borderId="19" xfId="0" applyFont="1" applyBorder="1" applyAlignment="1">
      <alignment horizontal="left" wrapText="1"/>
    </xf>
    <xf numFmtId="0" fontId="70" fillId="0" borderId="0" xfId="0" applyFont="1" applyBorder="1" applyAlignment="1">
      <alignment horizontal="left" wrapText="1"/>
    </xf>
    <xf numFmtId="0" fontId="70" fillId="0" borderId="35" xfId="0" applyFont="1" applyBorder="1" applyAlignment="1">
      <alignment vertical="center"/>
    </xf>
    <xf numFmtId="0" fontId="70" fillId="0" borderId="15" xfId="0" applyFont="1" applyBorder="1" applyAlignment="1">
      <alignment vertical="center"/>
    </xf>
    <xf numFmtId="0" fontId="6" fillId="0" borderId="62" xfId="0" applyFont="1" applyBorder="1" applyAlignment="1">
      <alignment horizontal="left"/>
    </xf>
    <xf numFmtId="43" fontId="6" fillId="0" borderId="68" xfId="42" applyFont="1" applyFill="1" applyBorder="1" applyAlignment="1">
      <alignment horizontal="center" vertical="center"/>
    </xf>
    <xf numFmtId="43" fontId="6" fillId="0" borderId="38" xfId="42" applyFont="1" applyFill="1" applyBorder="1" applyAlignment="1">
      <alignment horizontal="center" vertical="center"/>
    </xf>
    <xf numFmtId="43" fontId="6" fillId="0" borderId="69" xfId="42" applyFont="1" applyFill="1" applyBorder="1" applyAlignment="1">
      <alignment horizontal="center" vertical="center"/>
    </xf>
    <xf numFmtId="15" fontId="9" fillId="0" borderId="70" xfId="0" applyNumberFormat="1" applyFont="1" applyBorder="1" applyAlignment="1">
      <alignment horizontal="left" vertical="top" wrapText="1"/>
    </xf>
    <xf numFmtId="15" fontId="9" fillId="0" borderId="58" xfId="0" applyNumberFormat="1" applyFont="1" applyBorder="1" applyAlignment="1">
      <alignment horizontal="left" vertical="top" wrapText="1"/>
    </xf>
    <xf numFmtId="187" fontId="14" fillId="0" borderId="46" xfId="44" applyNumberFormat="1" applyFont="1" applyFill="1" applyBorder="1" applyAlignment="1" applyProtection="1">
      <alignment horizontal="center"/>
      <protection/>
    </xf>
    <xf numFmtId="187" fontId="14" fillId="0" borderId="71" xfId="44" applyNumberFormat="1" applyFont="1" applyFill="1" applyBorder="1" applyAlignment="1" applyProtection="1">
      <alignment horizontal="center"/>
      <protection/>
    </xf>
    <xf numFmtId="0" fontId="69" fillId="0" borderId="30" xfId="0" applyFont="1" applyBorder="1" applyAlignment="1">
      <alignment horizontal="center"/>
    </xf>
    <xf numFmtId="0" fontId="69" fillId="0" borderId="31" xfId="0" applyFont="1" applyBorder="1" applyAlignment="1">
      <alignment horizontal="center"/>
    </xf>
    <xf numFmtId="0" fontId="77" fillId="0" borderId="35" xfId="0" applyFont="1" applyFill="1" applyBorder="1" applyAlignment="1">
      <alignment horizontal="center" vertical="top" wrapText="1"/>
    </xf>
    <xf numFmtId="10" fontId="77" fillId="0" borderId="15" xfId="0" applyNumberFormat="1" applyFont="1" applyFill="1" applyBorder="1" applyAlignment="1">
      <alignment horizontal="center" vertical="center" wrapText="1"/>
    </xf>
    <xf numFmtId="10" fontId="77" fillId="0" borderId="36" xfId="0" applyNumberFormat="1" applyFont="1" applyFill="1" applyBorder="1" applyAlignment="1">
      <alignment horizontal="center" vertical="center" wrapText="1"/>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2 2" xfId="59"/>
    <cellStyle name="Normal 3" xfId="60"/>
    <cellStyle name="Note" xfId="61"/>
    <cellStyle name="Output" xfId="62"/>
    <cellStyle name="Percent" xfId="63"/>
    <cellStyle name="Percent 2" xfId="64"/>
    <cellStyle name="Style 1" xfId="65"/>
    <cellStyle name="Title" xfId="66"/>
    <cellStyle name="Total" xfId="67"/>
    <cellStyle name="Warning Text"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5.png" /></Relationships>
</file>

<file path=xl/drawings/_rels/drawing4.xml.rels><?xml version="1.0" encoding="utf-8" standalone="yes"?><Relationships xmlns="http://schemas.openxmlformats.org/package/2006/relationships"><Relationship Id="rId1" Type="http://schemas.openxmlformats.org/officeDocument/2006/relationships/image" Target="../media/image6.png" /><Relationship Id="rId2" Type="http://schemas.openxmlformats.org/officeDocument/2006/relationships/image" Target="../media/image7.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304800</xdr:colOff>
      <xdr:row>217</xdr:row>
      <xdr:rowOff>38100</xdr:rowOff>
    </xdr:from>
    <xdr:to>
      <xdr:col>6</xdr:col>
      <xdr:colOff>847725</xdr:colOff>
      <xdr:row>225</xdr:row>
      <xdr:rowOff>142875</xdr:rowOff>
    </xdr:to>
    <xdr:pic>
      <xdr:nvPicPr>
        <xdr:cNvPr id="1" name="Picture 1" descr="riskometer"/>
        <xdr:cNvPicPr preferRelativeResize="1">
          <a:picLocks noChangeAspect="1"/>
        </xdr:cNvPicPr>
      </xdr:nvPicPr>
      <xdr:blipFill>
        <a:blip r:embed="rId1"/>
        <a:stretch>
          <a:fillRect/>
        </a:stretch>
      </xdr:blipFill>
      <xdr:spPr>
        <a:xfrm>
          <a:off x="7200900" y="41386125"/>
          <a:ext cx="2133600" cy="1533525"/>
        </a:xfrm>
        <a:prstGeom prst="rect">
          <a:avLst/>
        </a:prstGeom>
        <a:noFill/>
        <a:ln w="9525" cmpd="sng">
          <a:noFill/>
        </a:ln>
      </xdr:spPr>
    </xdr:pic>
    <xdr:clientData/>
  </xdr:twoCellAnchor>
  <xdr:twoCellAnchor editAs="oneCell">
    <xdr:from>
      <xdr:col>2</xdr:col>
      <xdr:colOff>114300</xdr:colOff>
      <xdr:row>229</xdr:row>
      <xdr:rowOff>38100</xdr:rowOff>
    </xdr:from>
    <xdr:to>
      <xdr:col>2</xdr:col>
      <xdr:colOff>2581275</xdr:colOff>
      <xdr:row>237</xdr:row>
      <xdr:rowOff>76200</xdr:rowOff>
    </xdr:to>
    <xdr:pic>
      <xdr:nvPicPr>
        <xdr:cNvPr id="2" name="Picture 2" descr="riskometer"/>
        <xdr:cNvPicPr preferRelativeResize="1">
          <a:picLocks noChangeAspect="1"/>
        </xdr:cNvPicPr>
      </xdr:nvPicPr>
      <xdr:blipFill>
        <a:blip r:embed="rId2"/>
        <a:stretch>
          <a:fillRect/>
        </a:stretch>
      </xdr:blipFill>
      <xdr:spPr>
        <a:xfrm>
          <a:off x="285750" y="43538775"/>
          <a:ext cx="2466975" cy="14097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28575</xdr:colOff>
      <xdr:row>124</xdr:row>
      <xdr:rowOff>0</xdr:rowOff>
    </xdr:from>
    <xdr:to>
      <xdr:col>6</xdr:col>
      <xdr:colOff>914400</xdr:colOff>
      <xdr:row>129</xdr:row>
      <xdr:rowOff>152400</xdr:rowOff>
    </xdr:to>
    <xdr:pic>
      <xdr:nvPicPr>
        <xdr:cNvPr id="1" name="Picture 1" descr="riskometer"/>
        <xdr:cNvPicPr preferRelativeResize="1">
          <a:picLocks noChangeAspect="1"/>
        </xdr:cNvPicPr>
      </xdr:nvPicPr>
      <xdr:blipFill>
        <a:blip r:embed="rId1"/>
        <a:stretch>
          <a:fillRect/>
        </a:stretch>
      </xdr:blipFill>
      <xdr:spPr>
        <a:xfrm>
          <a:off x="6962775" y="22717125"/>
          <a:ext cx="2190750" cy="1009650"/>
        </a:xfrm>
        <a:prstGeom prst="rect">
          <a:avLst/>
        </a:prstGeom>
        <a:noFill/>
        <a:ln w="9525" cmpd="sng">
          <a:noFill/>
        </a:ln>
      </xdr:spPr>
    </xdr:pic>
    <xdr:clientData/>
  </xdr:twoCellAnchor>
  <xdr:twoCellAnchor editAs="oneCell">
    <xdr:from>
      <xdr:col>2</xdr:col>
      <xdr:colOff>114300</xdr:colOff>
      <xdr:row>133</xdr:row>
      <xdr:rowOff>38100</xdr:rowOff>
    </xdr:from>
    <xdr:to>
      <xdr:col>2</xdr:col>
      <xdr:colOff>2266950</xdr:colOff>
      <xdr:row>140</xdr:row>
      <xdr:rowOff>66675</xdr:rowOff>
    </xdr:to>
    <xdr:pic>
      <xdr:nvPicPr>
        <xdr:cNvPr id="2" name="Picture 2" descr="riskometer"/>
        <xdr:cNvPicPr preferRelativeResize="1">
          <a:picLocks noChangeAspect="1"/>
        </xdr:cNvPicPr>
      </xdr:nvPicPr>
      <xdr:blipFill>
        <a:blip r:embed="rId2"/>
        <a:stretch>
          <a:fillRect/>
        </a:stretch>
      </xdr:blipFill>
      <xdr:spPr>
        <a:xfrm>
          <a:off x="285750" y="24336375"/>
          <a:ext cx="2152650" cy="12287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476250</xdr:colOff>
      <xdr:row>153</xdr:row>
      <xdr:rowOff>57150</xdr:rowOff>
    </xdr:from>
    <xdr:to>
      <xdr:col>6</xdr:col>
      <xdr:colOff>1171575</xdr:colOff>
      <xdr:row>159</xdr:row>
      <xdr:rowOff>142875</xdr:rowOff>
    </xdr:to>
    <xdr:pic>
      <xdr:nvPicPr>
        <xdr:cNvPr id="1" name="image4.png"/>
        <xdr:cNvPicPr preferRelativeResize="1">
          <a:picLocks noChangeAspect="1"/>
        </xdr:cNvPicPr>
      </xdr:nvPicPr>
      <xdr:blipFill>
        <a:blip r:embed="rId1"/>
        <a:stretch>
          <a:fillRect/>
        </a:stretch>
      </xdr:blipFill>
      <xdr:spPr>
        <a:xfrm>
          <a:off x="7943850" y="32756475"/>
          <a:ext cx="2000250" cy="1133475"/>
        </a:xfrm>
        <a:prstGeom prst="rect">
          <a:avLst/>
        </a:prstGeom>
        <a:noFill/>
        <a:ln w="9525" cmpd="sng">
          <a:noFill/>
        </a:ln>
      </xdr:spPr>
    </xdr:pic>
    <xdr:clientData/>
  </xdr:twoCellAnchor>
  <xdr:twoCellAnchor editAs="oneCell">
    <xdr:from>
      <xdr:col>2</xdr:col>
      <xdr:colOff>133350</xdr:colOff>
      <xdr:row>163</xdr:row>
      <xdr:rowOff>57150</xdr:rowOff>
    </xdr:from>
    <xdr:to>
      <xdr:col>2</xdr:col>
      <xdr:colOff>2409825</xdr:colOff>
      <xdr:row>171</xdr:row>
      <xdr:rowOff>0</xdr:rowOff>
    </xdr:to>
    <xdr:pic>
      <xdr:nvPicPr>
        <xdr:cNvPr id="2" name="Picture 3" descr="Chart&#10;&#10;Description automatically generated"/>
        <xdr:cNvPicPr preferRelativeResize="1">
          <a:picLocks noChangeAspect="1"/>
        </xdr:cNvPicPr>
      </xdr:nvPicPr>
      <xdr:blipFill>
        <a:blip r:embed="rId2"/>
        <a:stretch>
          <a:fillRect/>
        </a:stretch>
      </xdr:blipFill>
      <xdr:spPr>
        <a:xfrm>
          <a:off x="304800" y="34528125"/>
          <a:ext cx="2276475" cy="13144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123825</xdr:colOff>
      <xdr:row>186</xdr:row>
      <xdr:rowOff>47625</xdr:rowOff>
    </xdr:from>
    <xdr:to>
      <xdr:col>6</xdr:col>
      <xdr:colOff>1114425</xdr:colOff>
      <xdr:row>194</xdr:row>
      <xdr:rowOff>38100</xdr:rowOff>
    </xdr:to>
    <xdr:pic>
      <xdr:nvPicPr>
        <xdr:cNvPr id="1" name="Picture 1"/>
        <xdr:cNvPicPr preferRelativeResize="1">
          <a:picLocks noChangeAspect="1"/>
        </xdr:cNvPicPr>
      </xdr:nvPicPr>
      <xdr:blipFill>
        <a:blip r:embed="rId1"/>
        <a:stretch>
          <a:fillRect/>
        </a:stretch>
      </xdr:blipFill>
      <xdr:spPr>
        <a:xfrm>
          <a:off x="7267575" y="34956750"/>
          <a:ext cx="2295525" cy="1514475"/>
        </a:xfrm>
        <a:prstGeom prst="rect">
          <a:avLst/>
        </a:prstGeom>
        <a:noFill/>
        <a:ln w="9525" cmpd="sng">
          <a:noFill/>
        </a:ln>
      </xdr:spPr>
    </xdr:pic>
    <xdr:clientData/>
  </xdr:twoCellAnchor>
  <xdr:twoCellAnchor editAs="oneCell">
    <xdr:from>
      <xdr:col>2</xdr:col>
      <xdr:colOff>180975</xdr:colOff>
      <xdr:row>198</xdr:row>
      <xdr:rowOff>133350</xdr:rowOff>
    </xdr:from>
    <xdr:to>
      <xdr:col>2</xdr:col>
      <xdr:colOff>2533650</xdr:colOff>
      <xdr:row>206</xdr:row>
      <xdr:rowOff>104775</xdr:rowOff>
    </xdr:to>
    <xdr:pic>
      <xdr:nvPicPr>
        <xdr:cNvPr id="2" name="Picture 9" descr="riskometer"/>
        <xdr:cNvPicPr preferRelativeResize="1">
          <a:picLocks noChangeAspect="1"/>
        </xdr:cNvPicPr>
      </xdr:nvPicPr>
      <xdr:blipFill>
        <a:blip r:embed="rId2"/>
        <a:stretch>
          <a:fillRect/>
        </a:stretch>
      </xdr:blipFill>
      <xdr:spPr>
        <a:xfrm>
          <a:off x="352425" y="37290375"/>
          <a:ext cx="2352675" cy="1343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W33"/>
  <sheetViews>
    <sheetView tabSelected="1" zoomScale="115" zoomScaleNormal="115" zoomScalePageLayoutView="0" workbookViewId="0" topLeftCell="A1">
      <selection activeCell="A1" sqref="A1:D1"/>
    </sheetView>
  </sheetViews>
  <sheetFormatPr defaultColWidth="9.28125" defaultRowHeight="15"/>
  <cols>
    <col min="1" max="1" width="36.28125" style="97" customWidth="1"/>
    <col min="2" max="2" width="28.7109375" style="260" customWidth="1"/>
    <col min="3" max="3" width="26.140625" style="97" customWidth="1"/>
    <col min="4" max="5" width="21.421875" style="97" customWidth="1"/>
    <col min="6" max="6" width="6.421875" style="97" customWidth="1"/>
    <col min="7" max="7" width="43.7109375" style="97" bestFit="1" customWidth="1"/>
    <col min="8" max="8" width="27.00390625" style="97" customWidth="1"/>
    <col min="9" max="9" width="25.140625" style="97" customWidth="1"/>
    <col min="10" max="11" width="21.28125" style="97" customWidth="1"/>
    <col min="12" max="12" width="4.7109375" style="97" customWidth="1"/>
    <col min="13" max="13" width="43.421875" style="97" customWidth="1"/>
    <col min="14" max="14" width="19.140625" style="97" customWidth="1"/>
    <col min="15" max="15" width="22.00390625" style="97" customWidth="1"/>
    <col min="16" max="17" width="21.57421875" style="97" customWidth="1"/>
    <col min="18" max="18" width="9.28125" style="97" customWidth="1"/>
    <col min="19" max="19" width="30.28125" style="97" customWidth="1"/>
    <col min="20" max="20" width="23.7109375" style="97" customWidth="1"/>
    <col min="21" max="21" width="24.28125" style="97" customWidth="1"/>
    <col min="22" max="22" width="23.28125" style="97" customWidth="1"/>
    <col min="23" max="23" width="22.7109375" style="97" customWidth="1"/>
    <col min="24" max="16384" width="9.28125" style="97" customWidth="1"/>
  </cols>
  <sheetData>
    <row r="1" spans="1:4" ht="12.75">
      <c r="A1" s="341" t="s">
        <v>23</v>
      </c>
      <c r="B1" s="341"/>
      <c r="C1" s="341"/>
      <c r="D1" s="341"/>
    </row>
    <row r="2" spans="1:4" ht="12.75">
      <c r="A2" s="341" t="s">
        <v>584</v>
      </c>
      <c r="B2" s="341"/>
      <c r="C2" s="341"/>
      <c r="D2" s="341"/>
    </row>
    <row r="3" spans="1:4" ht="12.75">
      <c r="A3" s="341" t="s">
        <v>585</v>
      </c>
      <c r="B3" s="341"/>
      <c r="C3" s="341"/>
      <c r="D3" s="341"/>
    </row>
    <row r="4" spans="1:4" ht="12.75">
      <c r="A4" s="342" t="s">
        <v>586</v>
      </c>
      <c r="B4" s="342"/>
      <c r="C4" s="342"/>
      <c r="D4" s="342"/>
    </row>
    <row r="5" spans="1:5" ht="13.5" thickBot="1">
      <c r="A5" s="343"/>
      <c r="B5" s="343"/>
      <c r="C5" s="343"/>
      <c r="D5" s="343"/>
      <c r="E5" s="227"/>
    </row>
    <row r="6" spans="1:23" ht="14.25" customHeight="1">
      <c r="A6" s="336" t="s">
        <v>587</v>
      </c>
      <c r="B6" s="337"/>
      <c r="C6" s="337"/>
      <c r="D6" s="337"/>
      <c r="E6" s="338"/>
      <c r="G6" s="333" t="s">
        <v>588</v>
      </c>
      <c r="H6" s="334"/>
      <c r="I6" s="334"/>
      <c r="J6" s="334"/>
      <c r="K6" s="335"/>
      <c r="M6" s="336" t="s">
        <v>589</v>
      </c>
      <c r="N6" s="337"/>
      <c r="O6" s="337"/>
      <c r="P6" s="337"/>
      <c r="Q6" s="338"/>
      <c r="S6" s="333" t="s">
        <v>590</v>
      </c>
      <c r="T6" s="334"/>
      <c r="U6" s="334"/>
      <c r="V6" s="334"/>
      <c r="W6" s="335"/>
    </row>
    <row r="7" spans="1:23" ht="12.75">
      <c r="A7" s="274" t="s">
        <v>636</v>
      </c>
      <c r="B7" s="339"/>
      <c r="C7" s="339"/>
      <c r="D7" s="339"/>
      <c r="E7" s="340"/>
      <c r="G7" s="274" t="s">
        <v>636</v>
      </c>
      <c r="H7" s="339"/>
      <c r="I7" s="339"/>
      <c r="J7" s="339"/>
      <c r="K7" s="340"/>
      <c r="M7" s="274" t="s">
        <v>636</v>
      </c>
      <c r="N7" s="339"/>
      <c r="O7" s="339"/>
      <c r="P7" s="339"/>
      <c r="Q7" s="340"/>
      <c r="S7" s="274" t="s">
        <v>636</v>
      </c>
      <c r="T7" s="339"/>
      <c r="U7" s="339"/>
      <c r="V7" s="339"/>
      <c r="W7" s="340"/>
    </row>
    <row r="8" spans="1:23" ht="12.75" customHeight="1">
      <c r="A8" s="228" t="s">
        <v>344</v>
      </c>
      <c r="B8" s="328" t="s">
        <v>338</v>
      </c>
      <c r="C8" s="329"/>
      <c r="D8" s="329"/>
      <c r="E8" s="330"/>
      <c r="G8" s="228" t="s">
        <v>344</v>
      </c>
      <c r="H8" s="331" t="s">
        <v>341</v>
      </c>
      <c r="I8" s="331"/>
      <c r="J8" s="331"/>
      <c r="K8" s="332"/>
      <c r="M8" s="228" t="s">
        <v>344</v>
      </c>
      <c r="N8" s="328" t="s">
        <v>591</v>
      </c>
      <c r="O8" s="329"/>
      <c r="P8" s="329"/>
      <c r="Q8" s="330"/>
      <c r="S8" s="228" t="s">
        <v>344</v>
      </c>
      <c r="T8" s="331" t="s">
        <v>343</v>
      </c>
      <c r="U8" s="331"/>
      <c r="V8" s="331"/>
      <c r="W8" s="332"/>
    </row>
    <row r="9" spans="1:23" ht="12.75" customHeight="1">
      <c r="A9" s="228" t="s">
        <v>592</v>
      </c>
      <c r="B9" s="331" t="s">
        <v>593</v>
      </c>
      <c r="C9" s="331"/>
      <c r="D9" s="331"/>
      <c r="E9" s="332"/>
      <c r="G9" s="228" t="s">
        <v>592</v>
      </c>
      <c r="H9" s="331" t="s">
        <v>594</v>
      </c>
      <c r="I9" s="331"/>
      <c r="J9" s="331"/>
      <c r="K9" s="332"/>
      <c r="M9" s="228" t="s">
        <v>592</v>
      </c>
      <c r="N9" s="328" t="s">
        <v>595</v>
      </c>
      <c r="O9" s="329"/>
      <c r="P9" s="329"/>
      <c r="Q9" s="330"/>
      <c r="S9" s="228" t="s">
        <v>592</v>
      </c>
      <c r="T9" s="331" t="s">
        <v>596</v>
      </c>
      <c r="U9" s="331"/>
      <c r="V9" s="331"/>
      <c r="W9" s="332"/>
    </row>
    <row r="10" spans="1:23" ht="18" customHeight="1">
      <c r="A10" s="228" t="s">
        <v>597</v>
      </c>
      <c r="B10" s="320" t="s">
        <v>598</v>
      </c>
      <c r="C10" s="321"/>
      <c r="D10" s="321"/>
      <c r="E10" s="322"/>
      <c r="G10" s="228" t="s">
        <v>597</v>
      </c>
      <c r="H10" s="323" t="s">
        <v>599</v>
      </c>
      <c r="I10" s="323"/>
      <c r="J10" s="323"/>
      <c r="K10" s="324"/>
      <c r="M10" s="228" t="s">
        <v>597</v>
      </c>
      <c r="N10" s="325" t="s">
        <v>600</v>
      </c>
      <c r="O10" s="326"/>
      <c r="P10" s="326"/>
      <c r="Q10" s="327"/>
      <c r="S10" s="228" t="s">
        <v>597</v>
      </c>
      <c r="T10" s="323" t="s">
        <v>601</v>
      </c>
      <c r="U10" s="323"/>
      <c r="V10" s="323"/>
      <c r="W10" s="324"/>
    </row>
    <row r="11" spans="1:23" ht="80.25" customHeight="1">
      <c r="A11" s="229" t="s">
        <v>602</v>
      </c>
      <c r="B11" s="328" t="s">
        <v>573</v>
      </c>
      <c r="C11" s="329"/>
      <c r="D11" s="329"/>
      <c r="E11" s="330"/>
      <c r="G11" s="229" t="s">
        <v>602</v>
      </c>
      <c r="H11" s="331" t="s">
        <v>603</v>
      </c>
      <c r="I11" s="331"/>
      <c r="J11" s="331"/>
      <c r="K11" s="332"/>
      <c r="M11" s="229" t="s">
        <v>602</v>
      </c>
      <c r="N11" s="325" t="s">
        <v>604</v>
      </c>
      <c r="O11" s="326"/>
      <c r="P11" s="326"/>
      <c r="Q11" s="327"/>
      <c r="S11" s="229" t="s">
        <v>602</v>
      </c>
      <c r="T11" s="331" t="s">
        <v>605</v>
      </c>
      <c r="U11" s="331"/>
      <c r="V11" s="331"/>
      <c r="W11" s="332"/>
    </row>
    <row r="12" spans="1:23" ht="12.75">
      <c r="A12" s="229" t="s">
        <v>606</v>
      </c>
      <c r="B12" s="307">
        <v>41418</v>
      </c>
      <c r="C12" s="308"/>
      <c r="D12" s="308"/>
      <c r="E12" s="309"/>
      <c r="G12" s="229" t="s">
        <v>606</v>
      </c>
      <c r="H12" s="310">
        <v>43670</v>
      </c>
      <c r="I12" s="310"/>
      <c r="J12" s="310"/>
      <c r="K12" s="311"/>
      <c r="M12" s="229" t="s">
        <v>606</v>
      </c>
      <c r="N12" s="307">
        <v>43231</v>
      </c>
      <c r="O12" s="308"/>
      <c r="P12" s="308"/>
      <c r="Q12" s="309"/>
      <c r="S12" s="229" t="s">
        <v>606</v>
      </c>
      <c r="T12" s="310">
        <v>44342</v>
      </c>
      <c r="U12" s="310"/>
      <c r="V12" s="310"/>
      <c r="W12" s="311"/>
    </row>
    <row r="13" spans="1:23" ht="12.75">
      <c r="A13" s="229" t="s">
        <v>607</v>
      </c>
      <c r="B13" s="312">
        <v>18298.8</v>
      </c>
      <c r="C13" s="313"/>
      <c r="D13" s="313"/>
      <c r="E13" s="314"/>
      <c r="G13" s="229" t="s">
        <v>607</v>
      </c>
      <c r="H13" s="315">
        <v>337.02</v>
      </c>
      <c r="I13" s="315"/>
      <c r="J13" s="315"/>
      <c r="K13" s="316"/>
      <c r="M13" s="229" t="s">
        <v>607</v>
      </c>
      <c r="N13" s="317">
        <v>1486.42</v>
      </c>
      <c r="O13" s="318"/>
      <c r="P13" s="318"/>
      <c r="Q13" s="319"/>
      <c r="S13" s="229" t="s">
        <v>607</v>
      </c>
      <c r="T13" s="315">
        <v>600.45</v>
      </c>
      <c r="U13" s="315"/>
      <c r="V13" s="315"/>
      <c r="W13" s="316"/>
    </row>
    <row r="14" spans="1:23" ht="25.5">
      <c r="A14" s="229" t="s">
        <v>608</v>
      </c>
      <c r="B14" s="300" t="s">
        <v>609</v>
      </c>
      <c r="C14" s="301"/>
      <c r="D14" s="301"/>
      <c r="E14" s="302"/>
      <c r="G14" s="229" t="s">
        <v>608</v>
      </c>
      <c r="H14" s="303" t="s">
        <v>340</v>
      </c>
      <c r="I14" s="303"/>
      <c r="J14" s="303"/>
      <c r="K14" s="304"/>
      <c r="M14" s="229" t="s">
        <v>608</v>
      </c>
      <c r="N14" s="300" t="s">
        <v>339</v>
      </c>
      <c r="O14" s="301"/>
      <c r="P14" s="301"/>
      <c r="Q14" s="302"/>
      <c r="S14" s="229" t="s">
        <v>608</v>
      </c>
      <c r="T14" s="303" t="s">
        <v>342</v>
      </c>
      <c r="U14" s="303"/>
      <c r="V14" s="303"/>
      <c r="W14" s="304"/>
    </row>
    <row r="15" spans="1:23" ht="12.75">
      <c r="A15" s="230"/>
      <c r="B15" s="231"/>
      <c r="C15" s="232"/>
      <c r="D15" s="232"/>
      <c r="E15" s="233"/>
      <c r="G15" s="230"/>
      <c r="H15" s="231"/>
      <c r="I15" s="232"/>
      <c r="J15" s="232"/>
      <c r="K15" s="233"/>
      <c r="M15" s="230"/>
      <c r="N15" s="231"/>
      <c r="O15" s="232"/>
      <c r="P15" s="232"/>
      <c r="Q15" s="233"/>
      <c r="S15" s="230"/>
      <c r="T15" s="231"/>
      <c r="U15" s="232"/>
      <c r="V15" s="232"/>
      <c r="W15" s="233"/>
    </row>
    <row r="16" spans="1:23" ht="51">
      <c r="A16" s="234" t="s">
        <v>610</v>
      </c>
      <c r="B16" s="235" t="s">
        <v>611</v>
      </c>
      <c r="C16" s="235" t="s">
        <v>612</v>
      </c>
      <c r="D16" s="235" t="s">
        <v>651</v>
      </c>
      <c r="E16" s="236" t="s">
        <v>613</v>
      </c>
      <c r="G16" s="234" t="s">
        <v>610</v>
      </c>
      <c r="H16" s="235" t="s">
        <v>611</v>
      </c>
      <c r="I16" s="235" t="s">
        <v>612</v>
      </c>
      <c r="J16" s="235" t="s">
        <v>651</v>
      </c>
      <c r="K16" s="236" t="s">
        <v>613</v>
      </c>
      <c r="M16" s="234" t="s">
        <v>610</v>
      </c>
      <c r="N16" s="235" t="s">
        <v>611</v>
      </c>
      <c r="O16" s="235" t="s">
        <v>612</v>
      </c>
      <c r="P16" s="235" t="s">
        <v>652</v>
      </c>
      <c r="Q16" s="236" t="s">
        <v>614</v>
      </c>
      <c r="S16" s="234" t="s">
        <v>610</v>
      </c>
      <c r="T16" s="235" t="s">
        <v>611</v>
      </c>
      <c r="U16" s="235" t="s">
        <v>612</v>
      </c>
      <c r="V16" s="235" t="s">
        <v>653</v>
      </c>
      <c r="W16" s="236" t="s">
        <v>615</v>
      </c>
    </row>
    <row r="17" spans="1:23" ht="12.75">
      <c r="A17" s="237" t="s">
        <v>616</v>
      </c>
      <c r="B17" s="238">
        <v>0.21651612774887052</v>
      </c>
      <c r="C17" s="239">
        <v>0.2084926486585228</v>
      </c>
      <c r="D17" s="238">
        <v>0.15656184140109053</v>
      </c>
      <c r="E17" s="240">
        <v>0.14454104955311742</v>
      </c>
      <c r="G17" s="237" t="s">
        <v>616</v>
      </c>
      <c r="H17" s="241">
        <v>0.3048625712597359</v>
      </c>
      <c r="I17" s="241">
        <v>0.28889647542238395</v>
      </c>
      <c r="J17" s="241">
        <v>0.23356908988418912</v>
      </c>
      <c r="K17" s="242">
        <v>0.20352578439625524</v>
      </c>
      <c r="M17" s="237" t="s">
        <v>616</v>
      </c>
      <c r="N17" s="238">
        <v>0.047081580063550676</v>
      </c>
      <c r="O17" s="238">
        <v>0.046002437486083014</v>
      </c>
      <c r="P17" s="238">
        <v>0.055379456822761464</v>
      </c>
      <c r="Q17" s="240">
        <v>0.05968672283264809</v>
      </c>
      <c r="S17" s="237" t="s">
        <v>639</v>
      </c>
      <c r="T17" s="241">
        <v>0.082</v>
      </c>
      <c r="U17" s="241">
        <v>0.0788</v>
      </c>
      <c r="V17" s="241">
        <v>0.0774</v>
      </c>
      <c r="W17" s="242">
        <v>0.0039</v>
      </c>
    </row>
    <row r="18" spans="1:23" ht="12.75">
      <c r="A18" s="237" t="s">
        <v>617</v>
      </c>
      <c r="B18" s="238">
        <v>0.4955521663248956</v>
      </c>
      <c r="C18" s="239">
        <v>0.48065525726888025</v>
      </c>
      <c r="D18" s="238">
        <v>0.37729319698535035</v>
      </c>
      <c r="E18" s="240">
        <v>0.3218784659061398</v>
      </c>
      <c r="G18" s="237" t="s">
        <v>617</v>
      </c>
      <c r="H18" s="241">
        <v>0.40667607969599473</v>
      </c>
      <c r="I18" s="241">
        <v>0.3892634542232083</v>
      </c>
      <c r="J18" s="241">
        <v>0.37729319698535035</v>
      </c>
      <c r="K18" s="242">
        <v>0.3218784659061398</v>
      </c>
      <c r="M18" s="237" t="s">
        <v>618</v>
      </c>
      <c r="N18" s="238">
        <v>0.036160709506963346</v>
      </c>
      <c r="O18" s="238">
        <v>0.035145872867225085</v>
      </c>
      <c r="P18" s="238">
        <v>0.038537570309507</v>
      </c>
      <c r="Q18" s="240">
        <v>0.029641156500671246</v>
      </c>
      <c r="S18" s="371" t="s">
        <v>640</v>
      </c>
      <c r="T18" s="372">
        <v>0.083</v>
      </c>
      <c r="U18" s="372">
        <v>0.0798</v>
      </c>
      <c r="V18" s="372">
        <v>0.0782</v>
      </c>
      <c r="W18" s="373">
        <v>0.0078</v>
      </c>
    </row>
    <row r="19" spans="1:23" ht="12.75">
      <c r="A19" s="237" t="s">
        <v>619</v>
      </c>
      <c r="B19" s="238">
        <v>0.3005986536226477</v>
      </c>
      <c r="C19" s="239">
        <v>0.28889195006939383</v>
      </c>
      <c r="D19" s="238">
        <v>0.1844398397444038</v>
      </c>
      <c r="E19" s="240">
        <v>0.1738445951988956</v>
      </c>
      <c r="G19" s="285"/>
      <c r="H19" s="286"/>
      <c r="I19" s="286"/>
      <c r="J19" s="286"/>
      <c r="K19" s="287"/>
      <c r="M19" s="237" t="s">
        <v>620</v>
      </c>
      <c r="N19" s="238">
        <v>0.03336118365096981</v>
      </c>
      <c r="O19" s="238">
        <v>0.03234677572888674</v>
      </c>
      <c r="P19" s="238">
        <v>0.03694224627245157</v>
      </c>
      <c r="Q19" s="240">
        <v>0.03133966014866381</v>
      </c>
      <c r="S19" s="305"/>
      <c r="T19" s="306"/>
      <c r="U19" s="306"/>
      <c r="V19" s="306"/>
      <c r="W19" s="243"/>
    </row>
    <row r="20" spans="1:23" ht="25.5">
      <c r="A20" s="237" t="s">
        <v>621</v>
      </c>
      <c r="B20" s="238">
        <v>0.23501309014834448</v>
      </c>
      <c r="C20" s="239">
        <v>0.22551946956727154</v>
      </c>
      <c r="D20" s="238">
        <v>0.16999774618813457</v>
      </c>
      <c r="E20" s="240">
        <v>0.1703663793972514</v>
      </c>
      <c r="G20" s="237" t="s">
        <v>638</v>
      </c>
      <c r="H20" s="244">
        <v>18.7193</v>
      </c>
      <c r="I20" s="244">
        <v>18.1841</v>
      </c>
      <c r="J20" s="246"/>
      <c r="K20" s="247"/>
      <c r="M20" s="248" t="s">
        <v>622</v>
      </c>
      <c r="N20" s="238">
        <v>0.03453603774032491</v>
      </c>
      <c r="O20" s="238">
        <v>0.0335259747161795</v>
      </c>
      <c r="P20" s="238">
        <v>0.03966211337195953</v>
      </c>
      <c r="Q20" s="240">
        <v>0.03755471254035725</v>
      </c>
      <c r="S20" s="237" t="s">
        <v>638</v>
      </c>
      <c r="T20" s="244">
        <v>10.4221</v>
      </c>
      <c r="U20" s="245">
        <v>10.4058</v>
      </c>
      <c r="V20" s="246"/>
      <c r="W20" s="247"/>
    </row>
    <row r="21" spans="1:23" ht="12.75">
      <c r="A21" s="285"/>
      <c r="B21" s="286"/>
      <c r="C21" s="286"/>
      <c r="D21" s="286"/>
      <c r="E21" s="287"/>
      <c r="G21" s="237"/>
      <c r="H21" s="249"/>
      <c r="I21" s="249"/>
      <c r="J21" s="246"/>
      <c r="K21" s="247"/>
      <c r="M21" s="248" t="s">
        <v>623</v>
      </c>
      <c r="N21" s="238">
        <v>0.03158916456492622</v>
      </c>
      <c r="O21" s="238">
        <v>0.03056011987515128</v>
      </c>
      <c r="P21" s="238">
        <v>0.03574541936072029</v>
      </c>
      <c r="Q21" s="240">
        <v>0.034882661113512015</v>
      </c>
      <c r="S21" s="237"/>
      <c r="T21" s="249"/>
      <c r="U21" s="249"/>
      <c r="V21" s="246"/>
      <c r="W21" s="247"/>
    </row>
    <row r="22" spans="1:23" ht="12.75" customHeight="1">
      <c r="A22" s="237" t="s">
        <v>638</v>
      </c>
      <c r="B22" s="250">
        <v>53.1762</v>
      </c>
      <c r="C22" s="250">
        <v>50.2591</v>
      </c>
      <c r="D22" s="246"/>
      <c r="E22" s="247"/>
      <c r="G22" s="288" t="s">
        <v>624</v>
      </c>
      <c r="H22" s="289"/>
      <c r="I22" s="290" t="s">
        <v>625</v>
      </c>
      <c r="J22" s="291"/>
      <c r="K22" s="292"/>
      <c r="M22" s="248" t="s">
        <v>626</v>
      </c>
      <c r="N22" s="238">
        <v>0.04372065446259343</v>
      </c>
      <c r="O22" s="238">
        <v>0.04267872255546301</v>
      </c>
      <c r="P22" s="238">
        <v>0.05131011429486909</v>
      </c>
      <c r="Q22" s="240">
        <v>0.058155363806250415</v>
      </c>
      <c r="S22" s="288" t="s">
        <v>624</v>
      </c>
      <c r="T22" s="289"/>
      <c r="U22" s="290" t="s">
        <v>625</v>
      </c>
      <c r="V22" s="291"/>
      <c r="W22" s="292"/>
    </row>
    <row r="23" spans="1:23" ht="14.25" customHeight="1">
      <c r="A23" s="234"/>
      <c r="B23" s="249"/>
      <c r="C23" s="249"/>
      <c r="D23" s="246"/>
      <c r="E23" s="247"/>
      <c r="G23" s="251" t="s">
        <v>395</v>
      </c>
      <c r="H23" s="252" t="s">
        <v>643</v>
      </c>
      <c r="I23" s="293"/>
      <c r="J23" s="294"/>
      <c r="K23" s="295"/>
      <c r="M23" s="253"/>
      <c r="N23" s="241"/>
      <c r="O23" s="241"/>
      <c r="P23" s="241"/>
      <c r="Q23" s="242"/>
      <c r="S23" s="251" t="s">
        <v>395</v>
      </c>
      <c r="T23" s="252" t="s">
        <v>645</v>
      </c>
      <c r="U23" s="293"/>
      <c r="V23" s="299"/>
      <c r="W23" s="295"/>
    </row>
    <row r="24" spans="1:23" ht="14.25" customHeight="1">
      <c r="A24" s="288" t="s">
        <v>624</v>
      </c>
      <c r="B24" s="289"/>
      <c r="C24" s="290" t="s">
        <v>625</v>
      </c>
      <c r="D24" s="291"/>
      <c r="E24" s="292"/>
      <c r="G24" s="251" t="s">
        <v>396</v>
      </c>
      <c r="H24" s="252" t="s">
        <v>644</v>
      </c>
      <c r="I24" s="293"/>
      <c r="J24" s="294"/>
      <c r="K24" s="295"/>
      <c r="M24" s="234" t="s">
        <v>638</v>
      </c>
      <c r="N24" s="235" t="s">
        <v>395</v>
      </c>
      <c r="O24" s="235" t="s">
        <v>396</v>
      </c>
      <c r="P24" s="246"/>
      <c r="Q24" s="247"/>
      <c r="S24" s="251" t="s">
        <v>396</v>
      </c>
      <c r="T24" s="252" t="s">
        <v>646</v>
      </c>
      <c r="U24" s="293"/>
      <c r="V24" s="299"/>
      <c r="W24" s="295"/>
    </row>
    <row r="25" spans="1:23" ht="15" customHeight="1" thickBot="1">
      <c r="A25" s="251" t="s">
        <v>395</v>
      </c>
      <c r="B25" s="252" t="s">
        <v>641</v>
      </c>
      <c r="C25" s="293"/>
      <c r="D25" s="294"/>
      <c r="E25" s="295"/>
      <c r="G25" s="254" t="s">
        <v>627</v>
      </c>
      <c r="H25" s="255">
        <v>0.0153</v>
      </c>
      <c r="I25" s="296"/>
      <c r="J25" s="297"/>
      <c r="K25" s="298"/>
      <c r="M25" s="248" t="s">
        <v>628</v>
      </c>
      <c r="N25" s="256">
        <v>1177.9009</v>
      </c>
      <c r="O25" s="256">
        <v>1173.5862</v>
      </c>
      <c r="P25" s="246"/>
      <c r="Q25" s="247"/>
      <c r="S25" s="254" t="s">
        <v>627</v>
      </c>
      <c r="T25" s="255">
        <v>0.0039</v>
      </c>
      <c r="U25" s="296"/>
      <c r="V25" s="297"/>
      <c r="W25" s="298"/>
    </row>
    <row r="26" spans="1:17" ht="25.5">
      <c r="A26" s="257" t="s">
        <v>396</v>
      </c>
      <c r="B26" s="258" t="s">
        <v>642</v>
      </c>
      <c r="C26" s="293"/>
      <c r="D26" s="294"/>
      <c r="E26" s="295"/>
      <c r="M26" s="237" t="s">
        <v>629</v>
      </c>
      <c r="N26" s="256">
        <v>1000.5404</v>
      </c>
      <c r="O26" s="256">
        <v>1000.5404</v>
      </c>
      <c r="P26" s="246"/>
      <c r="Q26" s="247"/>
    </row>
    <row r="27" spans="1:17" ht="26.25" thickBot="1">
      <c r="A27" s="254" t="s">
        <v>627</v>
      </c>
      <c r="B27" s="259">
        <v>0.0117</v>
      </c>
      <c r="C27" s="296"/>
      <c r="D27" s="297"/>
      <c r="E27" s="298"/>
      <c r="M27" s="237" t="s">
        <v>630</v>
      </c>
      <c r="N27" s="256">
        <v>1001.103</v>
      </c>
      <c r="O27" s="256">
        <v>1001.1004</v>
      </c>
      <c r="P27" s="246"/>
      <c r="Q27" s="247"/>
    </row>
    <row r="28" spans="13:17" ht="25.5">
      <c r="M28" s="261" t="s">
        <v>631</v>
      </c>
      <c r="N28" s="262">
        <v>1003.1032</v>
      </c>
      <c r="O28" s="262">
        <v>1003.1005</v>
      </c>
      <c r="P28" s="263"/>
      <c r="Q28" s="264"/>
    </row>
    <row r="29" spans="1:17" ht="12.75">
      <c r="A29" s="97" t="s">
        <v>632</v>
      </c>
      <c r="M29" s="261"/>
      <c r="N29" s="265"/>
      <c r="O29" s="263"/>
      <c r="P29" s="263"/>
      <c r="Q29" s="264"/>
    </row>
    <row r="30" spans="2:17" ht="12.75">
      <c r="B30" s="97"/>
      <c r="M30" s="274" t="s">
        <v>624</v>
      </c>
      <c r="N30" s="275"/>
      <c r="O30" s="276" t="s">
        <v>625</v>
      </c>
      <c r="P30" s="277"/>
      <c r="Q30" s="278"/>
    </row>
    <row r="31" spans="1:17" ht="14.25" customHeight="1">
      <c r="A31" s="97" t="s">
        <v>633</v>
      </c>
      <c r="B31" s="97"/>
      <c r="M31" s="266" t="s">
        <v>395</v>
      </c>
      <c r="N31" s="267" t="s">
        <v>634</v>
      </c>
      <c r="O31" s="279"/>
      <c r="P31" s="280"/>
      <c r="Q31" s="281"/>
    </row>
    <row r="32" spans="2:17" ht="14.25" customHeight="1">
      <c r="B32" s="97"/>
      <c r="M32" s="266" t="s">
        <v>396</v>
      </c>
      <c r="N32" s="267" t="s">
        <v>635</v>
      </c>
      <c r="O32" s="279"/>
      <c r="P32" s="280"/>
      <c r="Q32" s="281"/>
    </row>
    <row r="33" spans="13:17" ht="12.75" customHeight="1" thickBot="1">
      <c r="M33" s="268" t="s">
        <v>627</v>
      </c>
      <c r="N33" s="255">
        <v>0.0021</v>
      </c>
      <c r="O33" s="282"/>
      <c r="P33" s="283"/>
      <c r="Q33" s="284"/>
    </row>
  </sheetData>
  <sheetProtection/>
  <mergeCells count="52">
    <mergeCell ref="A1:D1"/>
    <mergeCell ref="A2:D2"/>
    <mergeCell ref="A3:D3"/>
    <mergeCell ref="A4:D4"/>
    <mergeCell ref="A5:D5"/>
    <mergeCell ref="A6:E6"/>
    <mergeCell ref="G6:K6"/>
    <mergeCell ref="M6:Q6"/>
    <mergeCell ref="S6:W6"/>
    <mergeCell ref="A7:E7"/>
    <mergeCell ref="G7:K7"/>
    <mergeCell ref="M7:Q7"/>
    <mergeCell ref="S7:W7"/>
    <mergeCell ref="B8:E8"/>
    <mergeCell ref="H8:K8"/>
    <mergeCell ref="N8:Q8"/>
    <mergeCell ref="T8:W8"/>
    <mergeCell ref="B9:E9"/>
    <mergeCell ref="H9:K9"/>
    <mergeCell ref="N9:Q9"/>
    <mergeCell ref="T9:W9"/>
    <mergeCell ref="B10:E10"/>
    <mergeCell ref="H10:K10"/>
    <mergeCell ref="N10:Q10"/>
    <mergeCell ref="T10:W10"/>
    <mergeCell ref="B11:E11"/>
    <mergeCell ref="H11:K11"/>
    <mergeCell ref="N11:Q11"/>
    <mergeCell ref="T11:W11"/>
    <mergeCell ref="B12:E12"/>
    <mergeCell ref="H12:K12"/>
    <mergeCell ref="N12:Q12"/>
    <mergeCell ref="T12:W12"/>
    <mergeCell ref="B13:E13"/>
    <mergeCell ref="H13:K13"/>
    <mergeCell ref="N13:Q13"/>
    <mergeCell ref="T13:W13"/>
    <mergeCell ref="U22:W25"/>
    <mergeCell ref="A24:B24"/>
    <mergeCell ref="C24:E27"/>
    <mergeCell ref="B14:E14"/>
    <mergeCell ref="H14:K14"/>
    <mergeCell ref="N14:Q14"/>
    <mergeCell ref="T14:W14"/>
    <mergeCell ref="G19:K19"/>
    <mergeCell ref="S19:V19"/>
    <mergeCell ref="M30:N30"/>
    <mergeCell ref="O30:Q33"/>
    <mergeCell ref="A21:E21"/>
    <mergeCell ref="G22:H22"/>
    <mergeCell ref="I22:K25"/>
    <mergeCell ref="S22:T22"/>
  </mergeCells>
  <hyperlinks>
    <hyperlink ref="N14:P14" location="PPLF!A1" display="PPLF"/>
    <hyperlink ref="H14:J14" location="PPTSF!A1" display="PPTSF"/>
    <hyperlink ref="T14:V14" location="PPCHF!A1" display="PPCHF"/>
    <hyperlink ref="B14" location="PPFCF!A1" display="PPFCF"/>
  </hyperlinks>
  <printOp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sheetPr codeName="Sheet1"/>
  <dimension ref="A1:BA238"/>
  <sheetViews>
    <sheetView showGridLines="0" zoomScale="90" zoomScaleNormal="90" zoomScalePageLayoutView="0" workbookViewId="0" topLeftCell="A1">
      <pane ySplit="6" topLeftCell="A7" activePane="bottomLeft" state="frozen"/>
      <selection pane="topLeft" activeCell="A1" sqref="A1"/>
      <selection pane="bottomLeft" activeCell="A1" sqref="A1"/>
    </sheetView>
  </sheetViews>
  <sheetFormatPr defaultColWidth="13.8515625" defaultRowHeight="15"/>
  <cols>
    <col min="1" max="1" width="2.57421875" style="2" customWidth="1"/>
    <col min="2" max="2" width="5.8515625" style="2" hidden="1" customWidth="1"/>
    <col min="3" max="3" width="58.140625" style="2" customWidth="1"/>
    <col min="4" max="4" width="21.57421875" style="2" customWidth="1"/>
    <col min="5" max="5" width="21.140625" style="2" customWidth="1"/>
    <col min="6" max="6" width="23.8515625" style="16" customWidth="1"/>
    <col min="7" max="8" width="19.57421875" style="13" customWidth="1"/>
    <col min="9" max="9" width="19.57421875" style="3" customWidth="1"/>
    <col min="10" max="10" width="9.00390625" style="3" bestFit="1" customWidth="1"/>
    <col min="11" max="11" width="9.140625" style="3" bestFit="1" customWidth="1"/>
    <col min="12" max="12" width="7.421875" style="2" bestFit="1" customWidth="1"/>
    <col min="13" max="13" width="6.7109375" style="2" bestFit="1" customWidth="1"/>
    <col min="14" max="14" width="9.8515625" style="2" bestFit="1" customWidth="1"/>
    <col min="15" max="15" width="21.140625" style="2" bestFit="1" customWidth="1"/>
    <col min="16" max="16" width="16.421875" style="2" bestFit="1" customWidth="1"/>
    <col min="17" max="17" width="7.28125" style="2" bestFit="1" customWidth="1"/>
    <col min="18" max="18" width="9.28125" style="2" bestFit="1" customWidth="1"/>
    <col min="19" max="19" width="17.8515625" style="2" bestFit="1" customWidth="1"/>
    <col min="20" max="20" width="6.7109375" style="2" bestFit="1" customWidth="1"/>
    <col min="21" max="21" width="19.140625" style="2" bestFit="1" customWidth="1"/>
    <col min="22" max="22" width="25.140625" style="2" bestFit="1" customWidth="1"/>
    <col min="23" max="23" width="21.421875" style="2" bestFit="1" customWidth="1"/>
    <col min="24" max="24" width="19.7109375" style="2" bestFit="1" customWidth="1"/>
    <col min="25" max="25" width="14.00390625" style="2" bestFit="1" customWidth="1"/>
    <col min="26" max="26" width="13.140625" style="2" bestFit="1" customWidth="1"/>
    <col min="27" max="27" width="9.28125" style="2" bestFit="1" customWidth="1"/>
    <col min="28" max="28" width="13.140625" style="2" bestFit="1" customWidth="1"/>
    <col min="29" max="29" width="7.421875" style="2" bestFit="1" customWidth="1"/>
    <col min="30" max="30" width="19.421875" style="2" bestFit="1" customWidth="1"/>
    <col min="31" max="31" width="20.8515625" style="2" bestFit="1" customWidth="1"/>
    <col min="32" max="32" width="19.00390625" style="2" bestFit="1" customWidth="1"/>
    <col min="33" max="33" width="25.8515625" style="2" bestFit="1" customWidth="1"/>
    <col min="34" max="34" width="14.57421875" style="3" bestFit="1" customWidth="1"/>
    <col min="35" max="35" width="14.421875" style="2" bestFit="1" customWidth="1"/>
    <col min="36" max="36" width="27.28125" style="2" bestFit="1" customWidth="1"/>
    <col min="37" max="37" width="11.57421875" style="2" bestFit="1" customWidth="1"/>
    <col min="38" max="38" width="6.28125" style="2" bestFit="1" customWidth="1"/>
    <col min="39" max="39" width="7.00390625" style="2" bestFit="1" customWidth="1"/>
    <col min="40" max="40" width="23.8515625" style="2" bestFit="1" customWidth="1"/>
    <col min="41" max="41" width="12.8515625" style="2" bestFit="1" customWidth="1"/>
    <col min="42" max="42" width="11.28125" style="2" bestFit="1" customWidth="1"/>
    <col min="43" max="43" width="15.28125" style="2" bestFit="1" customWidth="1"/>
    <col min="44" max="44" width="21.140625" style="2" bestFit="1" customWidth="1"/>
    <col min="45" max="45" width="23.8515625" style="2" bestFit="1" customWidth="1"/>
    <col min="46" max="46" width="14.421875" style="2" bestFit="1" customWidth="1"/>
    <col min="47" max="47" width="11.140625" style="3" bestFit="1" customWidth="1"/>
    <col min="48" max="48" width="15.00390625" style="2" bestFit="1" customWidth="1"/>
    <col min="49" max="49" width="11.7109375" style="3" bestFit="1" customWidth="1"/>
    <col min="50" max="50" width="23.57421875" style="2" bestFit="1" customWidth="1"/>
    <col min="51" max="51" width="22.140625" style="2" bestFit="1" customWidth="1"/>
    <col min="52" max="52" width="21.00390625" style="2" bestFit="1" customWidth="1"/>
    <col min="53" max="53" width="15.7109375" style="3" bestFit="1" customWidth="1"/>
    <col min="54" max="54" width="10.421875" style="2" bestFit="1" customWidth="1"/>
    <col min="55" max="55" width="13.7109375" style="2" bestFit="1" customWidth="1"/>
    <col min="56" max="56" width="18.00390625" style="2" bestFit="1" customWidth="1"/>
    <col min="57" max="57" width="19.7109375" style="2" bestFit="1" customWidth="1"/>
    <col min="58" max="58" width="13.8515625" style="2" bestFit="1" customWidth="1"/>
    <col min="59" max="59" width="15.7109375" style="2" bestFit="1" customWidth="1"/>
    <col min="60" max="60" width="28.57421875" style="2" bestFit="1" customWidth="1"/>
    <col min="61" max="61" width="20.28125" style="2" bestFit="1" customWidth="1"/>
    <col min="62" max="62" width="16.00390625" style="2" bestFit="1" customWidth="1"/>
    <col min="63" max="63" width="13.7109375" style="2" bestFit="1" customWidth="1"/>
    <col min="64" max="64" width="28.140625" style="2" bestFit="1" customWidth="1"/>
    <col min="65" max="65" width="15.8515625" style="2" bestFit="1" customWidth="1"/>
    <col min="66" max="66" width="26.28125" style="2" bestFit="1" customWidth="1"/>
    <col min="67" max="67" width="13.140625" style="2" bestFit="1" customWidth="1"/>
    <col min="68" max="68" width="15.00390625" style="2" bestFit="1" customWidth="1"/>
    <col min="69" max="69" width="9.00390625" style="2" bestFit="1" customWidth="1"/>
    <col min="70" max="70" width="18.00390625" style="2" bestFit="1" customWidth="1"/>
    <col min="71" max="71" width="14.28125" style="2" bestFit="1" customWidth="1"/>
    <col min="72" max="72" width="15.7109375" style="2" bestFit="1" customWidth="1"/>
    <col min="73" max="73" width="18.7109375" style="2" bestFit="1" customWidth="1"/>
    <col min="74" max="74" width="16.140625" style="2" bestFit="1" customWidth="1"/>
    <col min="75" max="75" width="23.57421875" style="2" bestFit="1" customWidth="1"/>
    <col min="76" max="76" width="23.8515625" style="2" bestFit="1" customWidth="1"/>
    <col min="77" max="77" width="22.8515625" style="2" bestFit="1" customWidth="1"/>
    <col min="78" max="78" width="11.7109375" style="2" bestFit="1" customWidth="1"/>
    <col min="79" max="79" width="11.8515625" style="2" bestFit="1" customWidth="1"/>
    <col min="80" max="80" width="15.140625" style="2" bestFit="1" customWidth="1"/>
    <col min="81" max="81" width="15.28125" style="2" bestFit="1" customWidth="1"/>
    <col min="82" max="82" width="19.57421875" style="2" bestFit="1" customWidth="1"/>
    <col min="83" max="83" width="21.57421875" style="2" bestFit="1" customWidth="1"/>
    <col min="84" max="84" width="18.8515625" style="2" bestFit="1" customWidth="1"/>
    <col min="85" max="85" width="8.7109375" style="2" bestFit="1" customWidth="1"/>
    <col min="86" max="86" width="8.8515625" style="2" bestFit="1" customWidth="1"/>
    <col min="87" max="87" width="13.140625" style="2" bestFit="1" customWidth="1"/>
    <col min="88" max="88" width="9.57421875" style="2" bestFit="1" customWidth="1"/>
    <col min="89" max="89" width="9.7109375" style="2" bestFit="1" customWidth="1"/>
    <col min="90" max="90" width="14.00390625" style="2" bestFit="1" customWidth="1"/>
    <col min="91" max="91" width="17.00390625" style="2" bestFit="1" customWidth="1"/>
    <col min="92" max="92" width="17.28125" style="2" bestFit="1" customWidth="1"/>
    <col min="93" max="93" width="21.57421875" style="2" bestFit="1" customWidth="1"/>
    <col min="94" max="94" width="17.7109375" style="2" bestFit="1" customWidth="1"/>
    <col min="95" max="95" width="14.57421875" style="2" bestFit="1" customWidth="1"/>
    <col min="96" max="96" width="15.7109375" style="2" bestFit="1" customWidth="1"/>
    <col min="97" max="97" width="19.140625" style="2" bestFit="1" customWidth="1"/>
    <col min="98" max="98" width="12.421875" style="2" bestFit="1" customWidth="1"/>
    <col min="99" max="100" width="14.8515625" style="2" bestFit="1" customWidth="1"/>
    <col min="101" max="101" width="14.421875" style="2" bestFit="1" customWidth="1"/>
    <col min="102" max="102" width="23.140625" style="2" bestFit="1" customWidth="1"/>
    <col min="103" max="103" width="26.00390625" style="2" bestFit="1" customWidth="1"/>
    <col min="104" max="104" width="19.421875" style="2" bestFit="1" customWidth="1"/>
    <col min="105" max="105" width="21.57421875" style="2" bestFit="1" customWidth="1"/>
    <col min="106" max="106" width="25.8515625" style="2" bestFit="1" customWidth="1"/>
    <col min="107" max="107" width="18.57421875" style="2" bestFit="1" customWidth="1"/>
    <col min="108" max="108" width="16.28125" style="2" bestFit="1" customWidth="1"/>
    <col min="109" max="109" width="15.421875" style="2" bestFit="1" customWidth="1"/>
    <col min="110" max="110" width="17.28125" style="2" bestFit="1" customWidth="1"/>
    <col min="111" max="111" width="17.421875" style="2" bestFit="1" customWidth="1"/>
    <col min="112" max="112" width="21.7109375" style="2" bestFit="1" customWidth="1"/>
    <col min="113" max="113" width="17.28125" style="2" bestFit="1" customWidth="1"/>
    <col min="114" max="114" width="17.421875" style="2" bestFit="1" customWidth="1"/>
    <col min="115" max="115" width="21.7109375" style="2" bestFit="1" customWidth="1"/>
    <col min="116" max="116" width="13.421875" style="2" bestFit="1" customWidth="1"/>
    <col min="117" max="214" width="12.00390625" style="2" customWidth="1"/>
    <col min="215" max="215" width="17.140625" style="2" customWidth="1"/>
    <col min="216" max="16384" width="13.8515625" style="2" customWidth="1"/>
  </cols>
  <sheetData>
    <row r="1" spans="1:53" ht="15">
      <c r="A1" s="8"/>
      <c r="C1" s="8"/>
      <c r="D1" s="8"/>
      <c r="E1" s="8"/>
      <c r="F1" s="15"/>
      <c r="G1" s="12"/>
      <c r="H1" s="12"/>
      <c r="I1" s="269" t="s">
        <v>637</v>
      </c>
      <c r="J1" s="11"/>
      <c r="K1" s="11"/>
      <c r="AH1" s="11"/>
      <c r="AU1" s="11"/>
      <c r="AW1" s="11"/>
      <c r="BA1" s="11"/>
    </row>
    <row r="2" spans="3:9" ht="19.5">
      <c r="C2" s="7" t="s">
        <v>23</v>
      </c>
      <c r="D2" s="8" t="s">
        <v>24</v>
      </c>
      <c r="I2" s="30"/>
    </row>
    <row r="3" spans="3:4" ht="16.5">
      <c r="C3" s="1" t="s">
        <v>25</v>
      </c>
      <c r="D3" s="21" t="s">
        <v>26</v>
      </c>
    </row>
    <row r="4" spans="3:4" ht="15.75">
      <c r="C4" s="1" t="s">
        <v>27</v>
      </c>
      <c r="D4" s="22">
        <v>44530</v>
      </c>
    </row>
    <row r="5" ht="13.5">
      <c r="C5" s="1"/>
    </row>
    <row r="6" spans="3:9" ht="27">
      <c r="C6" s="48" t="s">
        <v>28</v>
      </c>
      <c r="D6" s="44" t="s">
        <v>29</v>
      </c>
      <c r="E6" s="9" t="s">
        <v>30</v>
      </c>
      <c r="F6" s="17" t="s">
        <v>31</v>
      </c>
      <c r="G6" s="14" t="s">
        <v>32</v>
      </c>
      <c r="H6" s="14" t="s">
        <v>371</v>
      </c>
      <c r="I6" s="54" t="s">
        <v>34</v>
      </c>
    </row>
    <row r="7" spans="3:9" ht="13.5">
      <c r="C7" s="49"/>
      <c r="D7" s="45"/>
      <c r="E7" s="4"/>
      <c r="F7" s="18"/>
      <c r="G7" s="23"/>
      <c r="H7" s="23"/>
      <c r="I7" s="28"/>
    </row>
    <row r="8" spans="1:9" ht="13.5">
      <c r="A8" s="10"/>
      <c r="B8" s="27"/>
      <c r="C8" s="50" t="s">
        <v>0</v>
      </c>
      <c r="D8" s="46"/>
      <c r="E8" s="6"/>
      <c r="F8" s="19"/>
      <c r="G8" s="24"/>
      <c r="H8" s="24"/>
      <c r="I8" s="29"/>
    </row>
    <row r="9" spans="3:9" ht="13.5">
      <c r="C9" s="51" t="s">
        <v>1</v>
      </c>
      <c r="D9" s="46"/>
      <c r="E9" s="6"/>
      <c r="F9" s="19"/>
      <c r="G9" s="24"/>
      <c r="H9" s="24"/>
      <c r="I9" s="29"/>
    </row>
    <row r="10" spans="2:9" ht="13.5">
      <c r="B10" s="8" t="s">
        <v>35</v>
      </c>
      <c r="C10" s="49" t="s">
        <v>36</v>
      </c>
      <c r="D10" s="46" t="s">
        <v>37</v>
      </c>
      <c r="E10" s="6" t="s">
        <v>38</v>
      </c>
      <c r="F10" s="19">
        <v>3017366</v>
      </c>
      <c r="G10" s="24">
        <v>152008.86</v>
      </c>
      <c r="H10" s="24">
        <v>8.31</v>
      </c>
      <c r="I10" s="29"/>
    </row>
    <row r="11" spans="2:9" ht="13.5">
      <c r="B11" s="8" t="s">
        <v>39</v>
      </c>
      <c r="C11" s="49" t="s">
        <v>40</v>
      </c>
      <c r="D11" s="46" t="s">
        <v>41</v>
      </c>
      <c r="E11" s="6" t="s">
        <v>42</v>
      </c>
      <c r="F11" s="19">
        <v>57696067</v>
      </c>
      <c r="G11" s="24">
        <v>127594.85</v>
      </c>
      <c r="H11" s="24">
        <v>6.97</v>
      </c>
      <c r="I11" s="29"/>
    </row>
    <row r="12" spans="2:9" ht="13.5">
      <c r="B12" s="8" t="s">
        <v>43</v>
      </c>
      <c r="C12" s="49" t="s">
        <v>44</v>
      </c>
      <c r="D12" s="46" t="s">
        <v>45</v>
      </c>
      <c r="E12" s="6" t="s">
        <v>46</v>
      </c>
      <c r="F12" s="19">
        <v>14735528</v>
      </c>
      <c r="G12" s="24">
        <v>109706.01</v>
      </c>
      <c r="H12" s="24">
        <v>6</v>
      </c>
      <c r="I12" s="29"/>
    </row>
    <row r="13" spans="2:9" ht="13.5">
      <c r="B13" s="8" t="s">
        <v>47</v>
      </c>
      <c r="C13" s="49" t="s">
        <v>48</v>
      </c>
      <c r="D13" s="46" t="s">
        <v>49</v>
      </c>
      <c r="E13" s="6" t="s">
        <v>50</v>
      </c>
      <c r="F13" s="19">
        <v>8007285</v>
      </c>
      <c r="G13" s="24">
        <v>91174.95</v>
      </c>
      <c r="H13" s="24">
        <v>4.98</v>
      </c>
      <c r="I13" s="29"/>
    </row>
    <row r="14" spans="2:9" ht="13.5">
      <c r="B14" s="8" t="s">
        <v>51</v>
      </c>
      <c r="C14" s="49" t="s">
        <v>52</v>
      </c>
      <c r="D14" s="46" t="s">
        <v>53</v>
      </c>
      <c r="E14" s="6" t="s">
        <v>54</v>
      </c>
      <c r="F14" s="19">
        <v>12140614</v>
      </c>
      <c r="G14" s="24">
        <v>86726.48</v>
      </c>
      <c r="H14" s="24">
        <v>4.74</v>
      </c>
      <c r="I14" s="29"/>
    </row>
    <row r="15" spans="2:9" ht="13.5">
      <c r="B15" s="8" t="s">
        <v>55</v>
      </c>
      <c r="C15" s="49" t="s">
        <v>56</v>
      </c>
      <c r="D15" s="46" t="s">
        <v>57</v>
      </c>
      <c r="E15" s="6" t="s">
        <v>58</v>
      </c>
      <c r="F15" s="19">
        <v>3502984</v>
      </c>
      <c r="G15" s="24">
        <v>85798.59</v>
      </c>
      <c r="H15" s="24">
        <v>4.69</v>
      </c>
      <c r="I15" s="29"/>
    </row>
    <row r="16" spans="2:9" ht="13.5">
      <c r="B16" s="8" t="s">
        <v>59</v>
      </c>
      <c r="C16" s="49" t="s">
        <v>60</v>
      </c>
      <c r="D16" s="46" t="s">
        <v>61</v>
      </c>
      <c r="E16" s="6" t="s">
        <v>54</v>
      </c>
      <c r="F16" s="19">
        <v>12689094</v>
      </c>
      <c r="G16" s="24">
        <v>83196.04</v>
      </c>
      <c r="H16" s="24">
        <v>4.55</v>
      </c>
      <c r="I16" s="29"/>
    </row>
    <row r="17" spans="2:9" ht="13.5">
      <c r="B17" s="8" t="s">
        <v>62</v>
      </c>
      <c r="C17" s="49" t="s">
        <v>63</v>
      </c>
      <c r="D17" s="46" t="s">
        <v>64</v>
      </c>
      <c r="E17" s="6" t="s">
        <v>65</v>
      </c>
      <c r="F17" s="19">
        <v>34104561</v>
      </c>
      <c r="G17" s="24">
        <v>70511.18</v>
      </c>
      <c r="H17" s="24">
        <v>3.85</v>
      </c>
      <c r="I17" s="29"/>
    </row>
    <row r="18" spans="2:9" ht="13.5">
      <c r="B18" s="8" t="s">
        <v>66</v>
      </c>
      <c r="C18" s="49" t="s">
        <v>67</v>
      </c>
      <c r="D18" s="46" t="s">
        <v>68</v>
      </c>
      <c r="E18" s="6" t="s">
        <v>46</v>
      </c>
      <c r="F18" s="19">
        <v>4799727</v>
      </c>
      <c r="G18" s="24">
        <v>69646.44</v>
      </c>
      <c r="H18" s="24">
        <v>3.81</v>
      </c>
      <c r="I18" s="29"/>
    </row>
    <row r="19" spans="2:9" ht="13.5">
      <c r="B19" s="8" t="s">
        <v>69</v>
      </c>
      <c r="C19" s="49" t="s">
        <v>70</v>
      </c>
      <c r="D19" s="46" t="s">
        <v>71</v>
      </c>
      <c r="E19" s="6" t="s">
        <v>54</v>
      </c>
      <c r="F19" s="19">
        <v>3211419</v>
      </c>
      <c r="G19" s="24">
        <v>47964.15</v>
      </c>
      <c r="H19" s="24">
        <v>2.62</v>
      </c>
      <c r="I19" s="29"/>
    </row>
    <row r="20" spans="2:9" ht="13.5">
      <c r="B20" s="8" t="s">
        <v>72</v>
      </c>
      <c r="C20" s="49" t="s">
        <v>73</v>
      </c>
      <c r="D20" s="46" t="s">
        <v>74</v>
      </c>
      <c r="E20" s="6" t="s">
        <v>46</v>
      </c>
      <c r="F20" s="19">
        <v>2492885</v>
      </c>
      <c r="G20" s="24">
        <v>39862.48</v>
      </c>
      <c r="H20" s="24">
        <v>2.18</v>
      </c>
      <c r="I20" s="29"/>
    </row>
    <row r="21" spans="2:9" ht="13.5">
      <c r="B21" s="8" t="s">
        <v>75</v>
      </c>
      <c r="C21" s="49" t="s">
        <v>76</v>
      </c>
      <c r="D21" s="46" t="s">
        <v>77</v>
      </c>
      <c r="E21" s="6" t="s">
        <v>50</v>
      </c>
      <c r="F21" s="19">
        <v>949977</v>
      </c>
      <c r="G21" s="24">
        <v>39317.65</v>
      </c>
      <c r="H21" s="24">
        <v>2.15</v>
      </c>
      <c r="I21" s="29"/>
    </row>
    <row r="22" spans="2:9" ht="13.5">
      <c r="B22" s="8" t="s">
        <v>78</v>
      </c>
      <c r="C22" s="49" t="s">
        <v>79</v>
      </c>
      <c r="D22" s="46" t="s">
        <v>80</v>
      </c>
      <c r="E22" s="6" t="s">
        <v>50</v>
      </c>
      <c r="F22" s="19">
        <v>1150494</v>
      </c>
      <c r="G22" s="24">
        <v>33308.53</v>
      </c>
      <c r="H22" s="24">
        <v>1.82</v>
      </c>
      <c r="I22" s="29"/>
    </row>
    <row r="23" spans="2:9" ht="13.5">
      <c r="B23" s="8" t="s">
        <v>81</v>
      </c>
      <c r="C23" s="49" t="s">
        <v>82</v>
      </c>
      <c r="D23" s="46" t="s">
        <v>83</v>
      </c>
      <c r="E23" s="6" t="s">
        <v>84</v>
      </c>
      <c r="F23" s="19">
        <v>1226855</v>
      </c>
      <c r="G23" s="24">
        <v>26681.03</v>
      </c>
      <c r="H23" s="24">
        <v>1.46</v>
      </c>
      <c r="I23" s="29"/>
    </row>
    <row r="24" spans="2:9" ht="13.5">
      <c r="B24" s="8" t="s">
        <v>85</v>
      </c>
      <c r="C24" s="49" t="s">
        <v>86</v>
      </c>
      <c r="D24" s="46" t="s">
        <v>87</v>
      </c>
      <c r="E24" s="6" t="s">
        <v>46</v>
      </c>
      <c r="F24" s="19">
        <v>2320191</v>
      </c>
      <c r="G24" s="24">
        <v>21949.01</v>
      </c>
      <c r="H24" s="24">
        <v>1.2</v>
      </c>
      <c r="I24" s="29"/>
    </row>
    <row r="25" spans="2:9" ht="13.5">
      <c r="B25" s="8" t="s">
        <v>88</v>
      </c>
      <c r="C25" s="49" t="s">
        <v>89</v>
      </c>
      <c r="D25" s="46" t="s">
        <v>90</v>
      </c>
      <c r="E25" s="6" t="s">
        <v>91</v>
      </c>
      <c r="F25" s="19">
        <v>876510</v>
      </c>
      <c r="G25" s="24">
        <v>18408.46</v>
      </c>
      <c r="H25" s="24">
        <v>1.01</v>
      </c>
      <c r="I25" s="29"/>
    </row>
    <row r="26" spans="2:9" ht="13.5">
      <c r="B26" s="8" t="s">
        <v>92</v>
      </c>
      <c r="C26" s="49" t="s">
        <v>93</v>
      </c>
      <c r="D26" s="46" t="s">
        <v>94</v>
      </c>
      <c r="E26" s="6" t="s">
        <v>50</v>
      </c>
      <c r="F26" s="19">
        <v>417679</v>
      </c>
      <c r="G26" s="24">
        <v>17689.54</v>
      </c>
      <c r="H26" s="24">
        <v>0.97</v>
      </c>
      <c r="I26" s="29"/>
    </row>
    <row r="27" spans="2:9" ht="13.5">
      <c r="B27" s="8" t="s">
        <v>95</v>
      </c>
      <c r="C27" s="49" t="s">
        <v>96</v>
      </c>
      <c r="D27" s="46" t="s">
        <v>97</v>
      </c>
      <c r="E27" s="6" t="s">
        <v>91</v>
      </c>
      <c r="F27" s="19">
        <v>376602</v>
      </c>
      <c r="G27" s="24">
        <v>17609.34</v>
      </c>
      <c r="H27" s="24">
        <v>0.96</v>
      </c>
      <c r="I27" s="29"/>
    </row>
    <row r="28" spans="2:9" ht="13.5">
      <c r="B28" s="8" t="s">
        <v>98</v>
      </c>
      <c r="C28" s="49" t="s">
        <v>99</v>
      </c>
      <c r="D28" s="46" t="s">
        <v>100</v>
      </c>
      <c r="E28" s="6" t="s">
        <v>91</v>
      </c>
      <c r="F28" s="19">
        <v>2225297</v>
      </c>
      <c r="G28" s="24">
        <v>16769.84</v>
      </c>
      <c r="H28" s="24">
        <v>0.92</v>
      </c>
      <c r="I28" s="29"/>
    </row>
    <row r="29" spans="2:9" ht="13.5">
      <c r="B29" s="8" t="s">
        <v>101</v>
      </c>
      <c r="C29" s="49" t="s">
        <v>102</v>
      </c>
      <c r="D29" s="46" t="s">
        <v>103</v>
      </c>
      <c r="E29" s="6" t="s">
        <v>91</v>
      </c>
      <c r="F29" s="19">
        <v>3564092</v>
      </c>
      <c r="G29" s="24">
        <v>16581.94</v>
      </c>
      <c r="H29" s="24">
        <v>0.91</v>
      </c>
      <c r="I29" s="29"/>
    </row>
    <row r="30" spans="2:9" ht="13.5">
      <c r="B30" s="8" t="s">
        <v>104</v>
      </c>
      <c r="C30" s="49" t="s">
        <v>105</v>
      </c>
      <c r="D30" s="46" t="s">
        <v>106</v>
      </c>
      <c r="E30" s="6" t="s">
        <v>46</v>
      </c>
      <c r="F30" s="19">
        <v>422587</v>
      </c>
      <c r="G30" s="24">
        <v>15224.75</v>
      </c>
      <c r="H30" s="24">
        <v>0.83</v>
      </c>
      <c r="I30" s="29"/>
    </row>
    <row r="31" spans="2:9" ht="13.5">
      <c r="B31" s="8" t="s">
        <v>107</v>
      </c>
      <c r="C31" s="49" t="s">
        <v>108</v>
      </c>
      <c r="D31" s="46" t="s">
        <v>109</v>
      </c>
      <c r="E31" s="6" t="s">
        <v>91</v>
      </c>
      <c r="F31" s="19">
        <v>917224</v>
      </c>
      <c r="G31" s="24">
        <v>8111.93</v>
      </c>
      <c r="H31" s="24">
        <v>0.44</v>
      </c>
      <c r="I31" s="124"/>
    </row>
    <row r="32" spans="3:9" ht="13.5">
      <c r="C32" s="52" t="s">
        <v>110</v>
      </c>
      <c r="D32" s="46"/>
      <c r="E32" s="6"/>
      <c r="F32" s="19"/>
      <c r="G32" s="25">
        <v>1195842.05</v>
      </c>
      <c r="H32" s="25">
        <v>65.37</v>
      </c>
      <c r="I32" s="125"/>
    </row>
    <row r="33" spans="3:9" ht="13.5">
      <c r="C33" s="49"/>
      <c r="D33" s="46"/>
      <c r="E33" s="6"/>
      <c r="F33" s="19"/>
      <c r="G33" s="24"/>
      <c r="H33" s="24"/>
      <c r="I33" s="29"/>
    </row>
    <row r="34" spans="3:9" ht="13.5">
      <c r="C34" s="52" t="s">
        <v>3</v>
      </c>
      <c r="D34" s="46"/>
      <c r="E34" s="6"/>
      <c r="F34" s="19"/>
      <c r="G34" s="24"/>
      <c r="H34" s="24"/>
      <c r="I34" s="29"/>
    </row>
    <row r="35" spans="3:9" ht="13.5">
      <c r="C35" s="49" t="s">
        <v>373</v>
      </c>
      <c r="D35" s="46" t="s">
        <v>124</v>
      </c>
      <c r="E35" s="6" t="s">
        <v>374</v>
      </c>
      <c r="F35" s="19">
        <v>142519</v>
      </c>
      <c r="G35" s="58">
        <v>17888.54</v>
      </c>
      <c r="H35" s="58">
        <v>0.98</v>
      </c>
      <c r="I35" s="124"/>
    </row>
    <row r="36" spans="3:9" ht="13.5">
      <c r="C36" s="52" t="s">
        <v>110</v>
      </c>
      <c r="D36" s="55"/>
      <c r="E36" s="56"/>
      <c r="F36" s="57"/>
      <c r="G36" s="59">
        <v>17888.54</v>
      </c>
      <c r="H36" s="59">
        <v>0.98</v>
      </c>
      <c r="I36" s="125"/>
    </row>
    <row r="37" spans="3:9" ht="13.5">
      <c r="C37" s="49"/>
      <c r="D37" s="46"/>
      <c r="E37" s="6"/>
      <c r="F37" s="19"/>
      <c r="G37" s="24"/>
      <c r="H37" s="24"/>
      <c r="I37" s="29"/>
    </row>
    <row r="38" spans="3:9" ht="13.5">
      <c r="C38" s="51" t="s">
        <v>4</v>
      </c>
      <c r="D38" s="46"/>
      <c r="E38" s="6"/>
      <c r="F38" s="19"/>
      <c r="G38" s="24"/>
      <c r="H38" s="24"/>
      <c r="I38" s="29"/>
    </row>
    <row r="39" spans="2:9" ht="13.5">
      <c r="B39" s="8" t="s">
        <v>111</v>
      </c>
      <c r="C39" s="49" t="s">
        <v>112</v>
      </c>
      <c r="D39" s="46" t="s">
        <v>113</v>
      </c>
      <c r="E39" s="6" t="s">
        <v>375</v>
      </c>
      <c r="F39" s="19">
        <v>71888</v>
      </c>
      <c r="G39" s="24">
        <v>157262.81</v>
      </c>
      <c r="H39" s="24">
        <v>8.59</v>
      </c>
      <c r="I39" s="29"/>
    </row>
    <row r="40" spans="2:9" ht="13.5">
      <c r="B40" s="8" t="s">
        <v>114</v>
      </c>
      <c r="C40" s="49" t="s">
        <v>115</v>
      </c>
      <c r="D40" s="46" t="s">
        <v>116</v>
      </c>
      <c r="E40" s="6" t="s">
        <v>375</v>
      </c>
      <c r="F40" s="19">
        <v>553487</v>
      </c>
      <c r="G40" s="24">
        <v>140037.99</v>
      </c>
      <c r="H40" s="24">
        <v>7.65</v>
      </c>
      <c r="I40" s="29"/>
    </row>
    <row r="41" spans="2:9" ht="13.5">
      <c r="B41" s="8" t="s">
        <v>117</v>
      </c>
      <c r="C41" s="49" t="s">
        <v>118</v>
      </c>
      <c r="D41" s="46" t="s">
        <v>119</v>
      </c>
      <c r="E41" s="6" t="s">
        <v>376</v>
      </c>
      <c r="F41" s="19">
        <v>48384</v>
      </c>
      <c r="G41" s="24">
        <v>129517.62</v>
      </c>
      <c r="H41" s="24">
        <v>7.08</v>
      </c>
      <c r="I41" s="29"/>
    </row>
    <row r="42" spans="2:9" ht="13.5">
      <c r="B42" s="8" t="s">
        <v>120</v>
      </c>
      <c r="C42" s="49" t="s">
        <v>121</v>
      </c>
      <c r="D42" s="46" t="s">
        <v>122</v>
      </c>
      <c r="E42" s="6" t="s">
        <v>375</v>
      </c>
      <c r="F42" s="19">
        <v>436016</v>
      </c>
      <c r="G42" s="24">
        <v>110775.39</v>
      </c>
      <c r="H42" s="24">
        <v>6.05</v>
      </c>
      <c r="I42" s="124"/>
    </row>
    <row r="43" spans="3:9" ht="13.5">
      <c r="C43" s="52" t="s">
        <v>110</v>
      </c>
      <c r="D43" s="46"/>
      <c r="E43" s="6"/>
      <c r="F43" s="19"/>
      <c r="G43" s="25">
        <v>537593.81</v>
      </c>
      <c r="H43" s="25">
        <v>29.37</v>
      </c>
      <c r="I43" s="125"/>
    </row>
    <row r="44" spans="3:9" ht="13.5">
      <c r="C44" s="49"/>
      <c r="D44" s="46"/>
      <c r="E44" s="6"/>
      <c r="F44" s="19"/>
      <c r="G44" s="24"/>
      <c r="H44" s="24"/>
      <c r="I44" s="29"/>
    </row>
    <row r="45" spans="3:9" ht="13.5">
      <c r="C45" s="51" t="s">
        <v>123</v>
      </c>
      <c r="D45" s="46"/>
      <c r="E45" s="6"/>
      <c r="F45" s="19"/>
      <c r="G45" s="24" t="s">
        <v>372</v>
      </c>
      <c r="H45" s="24" t="s">
        <v>372</v>
      </c>
      <c r="I45" s="29"/>
    </row>
    <row r="46" spans="3:9" ht="13.5">
      <c r="C46" s="49"/>
      <c r="D46" s="46"/>
      <c r="E46" s="6"/>
      <c r="F46" s="19"/>
      <c r="G46" s="24"/>
      <c r="H46" s="24"/>
      <c r="I46" s="29"/>
    </row>
    <row r="47" spans="3:9" ht="13.5">
      <c r="C47" s="52" t="s">
        <v>5</v>
      </c>
      <c r="D47" s="46"/>
      <c r="E47" s="6"/>
      <c r="F47" s="19"/>
      <c r="G47" s="24" t="s">
        <v>2</v>
      </c>
      <c r="H47" s="24" t="s">
        <v>2</v>
      </c>
      <c r="I47" s="29"/>
    </row>
    <row r="48" spans="3:9" ht="13.5">
      <c r="C48" s="49"/>
      <c r="D48" s="46"/>
      <c r="E48" s="6"/>
      <c r="F48" s="19"/>
      <c r="G48" s="24"/>
      <c r="H48" s="24"/>
      <c r="I48" s="29"/>
    </row>
    <row r="49" spans="3:9" ht="13.5">
      <c r="C49" s="52" t="s">
        <v>6</v>
      </c>
      <c r="D49" s="46"/>
      <c r="E49" s="6"/>
      <c r="F49" s="19"/>
      <c r="G49" s="24" t="s">
        <v>2</v>
      </c>
      <c r="H49" s="24" t="s">
        <v>2</v>
      </c>
      <c r="I49" s="29"/>
    </row>
    <row r="50" spans="3:9" ht="13.5">
      <c r="C50" s="49"/>
      <c r="D50" s="46"/>
      <c r="E50" s="6"/>
      <c r="F50" s="19"/>
      <c r="G50" s="24"/>
      <c r="H50" s="24"/>
      <c r="I50" s="29"/>
    </row>
    <row r="51" spans="3:9" ht="13.5">
      <c r="C51" s="52" t="s">
        <v>7</v>
      </c>
      <c r="D51" s="46"/>
      <c r="E51" s="6"/>
      <c r="F51" s="19"/>
      <c r="G51" s="24" t="s">
        <v>2</v>
      </c>
      <c r="H51" s="24" t="s">
        <v>2</v>
      </c>
      <c r="I51" s="29"/>
    </row>
    <row r="52" spans="3:9" ht="13.5">
      <c r="C52" s="49"/>
      <c r="D52" s="46"/>
      <c r="E52" s="6"/>
      <c r="F52" s="19"/>
      <c r="G52" s="24"/>
      <c r="H52" s="24"/>
      <c r="I52" s="29"/>
    </row>
    <row r="53" spans="3:9" ht="13.5">
      <c r="C53" s="52" t="s">
        <v>8</v>
      </c>
      <c r="D53" s="46"/>
      <c r="E53" s="6"/>
      <c r="F53" s="19"/>
      <c r="G53" s="24"/>
      <c r="H53" s="24"/>
      <c r="I53" s="29"/>
    </row>
    <row r="54" spans="3:9" ht="13.5">
      <c r="C54" s="49"/>
      <c r="D54" s="46"/>
      <c r="E54" s="6"/>
      <c r="F54" s="19"/>
      <c r="G54" s="24"/>
      <c r="H54" s="24"/>
      <c r="I54" s="29"/>
    </row>
    <row r="55" spans="3:9" ht="13.5">
      <c r="C55" s="52" t="s">
        <v>9</v>
      </c>
      <c r="D55" s="46"/>
      <c r="E55" s="6"/>
      <c r="F55" s="19"/>
      <c r="G55" s="24"/>
      <c r="H55" s="24"/>
      <c r="I55" s="29"/>
    </row>
    <row r="56" spans="3:9" ht="13.5">
      <c r="C56" s="49"/>
      <c r="D56" s="46"/>
      <c r="E56" s="6"/>
      <c r="F56" s="19"/>
      <c r="G56" s="24"/>
      <c r="H56" s="24"/>
      <c r="I56" s="29"/>
    </row>
    <row r="57" spans="3:9" ht="13.5">
      <c r="C57" s="52" t="s">
        <v>10</v>
      </c>
      <c r="D57" s="46"/>
      <c r="E57" s="6"/>
      <c r="F57" s="19"/>
      <c r="G57" s="24" t="s">
        <v>2</v>
      </c>
      <c r="H57" s="24" t="s">
        <v>2</v>
      </c>
      <c r="I57" s="29"/>
    </row>
    <row r="58" spans="3:9" ht="13.5">
      <c r="C58" s="49"/>
      <c r="D58" s="46"/>
      <c r="E58" s="6"/>
      <c r="F58" s="19"/>
      <c r="G58" s="24"/>
      <c r="H58" s="24"/>
      <c r="I58" s="29"/>
    </row>
    <row r="59" spans="3:9" ht="13.5">
      <c r="C59" s="52" t="s">
        <v>11</v>
      </c>
      <c r="D59" s="46"/>
      <c r="E59" s="6"/>
      <c r="F59" s="19"/>
      <c r="G59" s="24" t="s">
        <v>2</v>
      </c>
      <c r="H59" s="24" t="s">
        <v>2</v>
      </c>
      <c r="I59" s="29"/>
    </row>
    <row r="60" spans="3:9" ht="13.5">
      <c r="C60" s="49"/>
      <c r="D60" s="46"/>
      <c r="E60" s="6"/>
      <c r="F60" s="19"/>
      <c r="G60" s="24"/>
      <c r="H60" s="24"/>
      <c r="I60" s="29"/>
    </row>
    <row r="61" spans="3:9" ht="13.5">
      <c r="C61" s="52" t="s">
        <v>12</v>
      </c>
      <c r="D61" s="46"/>
      <c r="E61" s="6"/>
      <c r="F61" s="19"/>
      <c r="G61" s="24" t="s">
        <v>2</v>
      </c>
      <c r="H61" s="24" t="s">
        <v>2</v>
      </c>
      <c r="I61" s="29"/>
    </row>
    <row r="62" spans="3:9" ht="13.5">
      <c r="C62" s="49"/>
      <c r="D62" s="46"/>
      <c r="E62" s="6"/>
      <c r="F62" s="19"/>
      <c r="G62" s="24"/>
      <c r="H62" s="24"/>
      <c r="I62" s="29"/>
    </row>
    <row r="63" spans="3:9" ht="13.5">
      <c r="C63" s="52" t="s">
        <v>13</v>
      </c>
      <c r="D63" s="46"/>
      <c r="E63" s="6"/>
      <c r="F63" s="19"/>
      <c r="G63" s="24" t="s">
        <v>2</v>
      </c>
      <c r="H63" s="24" t="s">
        <v>2</v>
      </c>
      <c r="I63" s="29"/>
    </row>
    <row r="64" spans="3:9" ht="13.5">
      <c r="C64" s="49"/>
      <c r="D64" s="46"/>
      <c r="E64" s="6"/>
      <c r="F64" s="19"/>
      <c r="G64" s="24"/>
      <c r="H64" s="24"/>
      <c r="I64" s="29"/>
    </row>
    <row r="65" spans="3:9" ht="13.5">
      <c r="C65" s="52" t="s">
        <v>14</v>
      </c>
      <c r="D65" s="46"/>
      <c r="E65" s="6"/>
      <c r="F65" s="19"/>
      <c r="G65" s="24" t="s">
        <v>2</v>
      </c>
      <c r="H65" s="24" t="s">
        <v>2</v>
      </c>
      <c r="I65" s="29"/>
    </row>
    <row r="66" spans="3:9" ht="13.5">
      <c r="C66" s="49"/>
      <c r="D66" s="46"/>
      <c r="E66" s="6"/>
      <c r="F66" s="19"/>
      <c r="G66" s="24"/>
      <c r="H66" s="24"/>
      <c r="I66" s="29"/>
    </row>
    <row r="67" spans="3:9" ht="13.5">
      <c r="C67" s="52" t="s">
        <v>15</v>
      </c>
      <c r="D67" s="46"/>
      <c r="E67" s="6"/>
      <c r="F67" s="19"/>
      <c r="G67" s="24"/>
      <c r="H67" s="24"/>
      <c r="I67" s="29"/>
    </row>
    <row r="68" spans="3:9" ht="13.5">
      <c r="C68" s="49"/>
      <c r="D68" s="46"/>
      <c r="E68" s="6"/>
      <c r="F68" s="19"/>
      <c r="G68" s="24"/>
      <c r="H68" s="24"/>
      <c r="I68" s="29"/>
    </row>
    <row r="69" spans="3:9" ht="13.5">
      <c r="C69" s="52" t="s">
        <v>16</v>
      </c>
      <c r="D69" s="46"/>
      <c r="E69" s="6"/>
      <c r="F69" s="19"/>
      <c r="G69" s="24" t="s">
        <v>2</v>
      </c>
      <c r="H69" s="24" t="s">
        <v>2</v>
      </c>
      <c r="I69" s="29"/>
    </row>
    <row r="70" spans="3:9" ht="13.5">
      <c r="C70" s="49"/>
      <c r="D70" s="46"/>
      <c r="E70" s="6"/>
      <c r="F70" s="19"/>
      <c r="G70" s="24"/>
      <c r="H70" s="24"/>
      <c r="I70" s="29"/>
    </row>
    <row r="71" spans="3:9" ht="13.5">
      <c r="C71" s="52" t="s">
        <v>17</v>
      </c>
      <c r="D71" s="46"/>
      <c r="E71" s="6"/>
      <c r="F71" s="19"/>
      <c r="G71" s="24" t="s">
        <v>2</v>
      </c>
      <c r="H71" s="24" t="s">
        <v>2</v>
      </c>
      <c r="I71" s="29"/>
    </row>
    <row r="72" spans="3:9" ht="13.5">
      <c r="C72" s="49"/>
      <c r="D72" s="46"/>
      <c r="E72" s="6"/>
      <c r="F72" s="19"/>
      <c r="G72" s="24"/>
      <c r="H72" s="24"/>
      <c r="I72" s="29"/>
    </row>
    <row r="73" spans="3:9" ht="13.5">
      <c r="C73" s="52" t="s">
        <v>18</v>
      </c>
      <c r="D73" s="46"/>
      <c r="E73" s="6"/>
      <c r="F73" s="19"/>
      <c r="G73" s="24" t="s">
        <v>2</v>
      </c>
      <c r="H73" s="24" t="s">
        <v>2</v>
      </c>
      <c r="I73" s="29"/>
    </row>
    <row r="74" spans="3:9" ht="13.5">
      <c r="C74" s="49"/>
      <c r="D74" s="46"/>
      <c r="E74" s="6"/>
      <c r="F74" s="19"/>
      <c r="G74" s="24"/>
      <c r="H74" s="24"/>
      <c r="I74" s="29"/>
    </row>
    <row r="75" spans="3:9" ht="13.5">
      <c r="C75" s="52" t="s">
        <v>19</v>
      </c>
      <c r="D75" s="46"/>
      <c r="E75" s="6"/>
      <c r="F75" s="19"/>
      <c r="G75" s="24" t="s">
        <v>2</v>
      </c>
      <c r="H75" s="24" t="s">
        <v>2</v>
      </c>
      <c r="I75" s="29"/>
    </row>
    <row r="76" spans="3:9" ht="13.5">
      <c r="C76" s="49"/>
      <c r="D76" s="46"/>
      <c r="E76" s="6"/>
      <c r="F76" s="19"/>
      <c r="G76" s="24"/>
      <c r="H76" s="24"/>
      <c r="I76" s="29"/>
    </row>
    <row r="77" spans="1:10" s="41" customFormat="1" ht="15.75">
      <c r="A77" s="10"/>
      <c r="B77" s="27"/>
      <c r="C77" s="50" t="s">
        <v>20</v>
      </c>
      <c r="D77" s="46"/>
      <c r="E77" s="6"/>
      <c r="F77" s="19"/>
      <c r="G77" s="24"/>
      <c r="H77" s="24"/>
      <c r="I77" s="29"/>
      <c r="J77" s="3"/>
    </row>
    <row r="78" spans="1:10" s="33" customFormat="1" ht="13.5">
      <c r="A78" s="27"/>
      <c r="B78" s="27"/>
      <c r="C78" s="50" t="s">
        <v>21</v>
      </c>
      <c r="D78" s="46"/>
      <c r="E78" s="6"/>
      <c r="F78" s="19"/>
      <c r="G78" s="24" t="s">
        <v>2</v>
      </c>
      <c r="H78" s="24" t="s">
        <v>2</v>
      </c>
      <c r="I78" s="29"/>
      <c r="J78" s="3"/>
    </row>
    <row r="79" spans="1:10" s="33" customFormat="1" ht="13.5">
      <c r="A79" s="27"/>
      <c r="B79" s="27"/>
      <c r="C79" s="50"/>
      <c r="D79" s="46"/>
      <c r="E79" s="6"/>
      <c r="F79" s="19"/>
      <c r="G79" s="24"/>
      <c r="H79" s="24"/>
      <c r="I79" s="29"/>
      <c r="J79" s="3"/>
    </row>
    <row r="80" spans="3:10" s="2" customFormat="1" ht="13.5">
      <c r="C80" s="51" t="s">
        <v>377</v>
      </c>
      <c r="D80" s="46"/>
      <c r="E80" s="6"/>
      <c r="F80" s="19"/>
      <c r="G80" s="24" t="s">
        <v>372</v>
      </c>
      <c r="H80" s="24" t="s">
        <v>372</v>
      </c>
      <c r="I80" s="29"/>
      <c r="J80" s="3"/>
    </row>
    <row r="81" spans="3:10" s="2" customFormat="1" ht="13.5">
      <c r="C81" s="49"/>
      <c r="D81" s="46"/>
      <c r="E81" s="6"/>
      <c r="F81" s="19"/>
      <c r="G81" s="24"/>
      <c r="H81" s="24"/>
      <c r="I81" s="29"/>
      <c r="J81" s="3"/>
    </row>
    <row r="82" spans="1:10" s="1" customFormat="1" ht="13.5">
      <c r="A82" s="2"/>
      <c r="B82" s="2"/>
      <c r="C82" s="51" t="s">
        <v>378</v>
      </c>
      <c r="D82" s="46"/>
      <c r="E82" s="6"/>
      <c r="F82" s="19"/>
      <c r="G82" s="24"/>
      <c r="H82" s="24"/>
      <c r="I82" s="29"/>
      <c r="J82" s="3"/>
    </row>
    <row r="83" spans="2:9" ht="13.5">
      <c r="B83" s="8" t="s">
        <v>126</v>
      </c>
      <c r="C83" s="49" t="s">
        <v>130</v>
      </c>
      <c r="D83" s="46"/>
      <c r="E83" s="6"/>
      <c r="F83" s="19"/>
      <c r="G83" s="24">
        <v>491</v>
      </c>
      <c r="H83" s="24">
        <v>0.03</v>
      </c>
      <c r="I83" s="29">
        <v>3</v>
      </c>
    </row>
    <row r="84" spans="2:9" ht="13.5">
      <c r="B84" s="8" t="s">
        <v>127</v>
      </c>
      <c r="C84" s="49" t="s">
        <v>130</v>
      </c>
      <c r="D84" s="46"/>
      <c r="E84" s="6"/>
      <c r="F84" s="19"/>
      <c r="G84" s="24">
        <v>491</v>
      </c>
      <c r="H84" s="24">
        <v>0.03</v>
      </c>
      <c r="I84" s="29">
        <v>3</v>
      </c>
    </row>
    <row r="85" spans="2:9" ht="13.5">
      <c r="B85" s="8" t="s">
        <v>128</v>
      </c>
      <c r="C85" s="49" t="s">
        <v>130</v>
      </c>
      <c r="D85" s="46"/>
      <c r="E85" s="6"/>
      <c r="F85" s="19"/>
      <c r="G85" s="24">
        <v>491</v>
      </c>
      <c r="H85" s="24">
        <v>0.03</v>
      </c>
      <c r="I85" s="29">
        <v>3</v>
      </c>
    </row>
    <row r="86" spans="2:9" ht="13.5">
      <c r="B86" s="8" t="s">
        <v>129</v>
      </c>
      <c r="C86" s="49" t="s">
        <v>130</v>
      </c>
      <c r="D86" s="46"/>
      <c r="E86" s="6"/>
      <c r="F86" s="19"/>
      <c r="G86" s="24">
        <v>491</v>
      </c>
      <c r="H86" s="24">
        <v>0.03</v>
      </c>
      <c r="I86" s="29">
        <v>3</v>
      </c>
    </row>
    <row r="87" spans="2:9" ht="13.5">
      <c r="B87" s="8" t="s">
        <v>131</v>
      </c>
      <c r="C87" s="49" t="s">
        <v>130</v>
      </c>
      <c r="D87" s="46"/>
      <c r="E87" s="6"/>
      <c r="F87" s="19"/>
      <c r="G87" s="24">
        <v>491</v>
      </c>
      <c r="H87" s="24">
        <v>0.03</v>
      </c>
      <c r="I87" s="29">
        <v>3</v>
      </c>
    </row>
    <row r="88" spans="2:9" ht="13.5">
      <c r="B88" s="8" t="s">
        <v>132</v>
      </c>
      <c r="C88" s="49" t="s">
        <v>130</v>
      </c>
      <c r="D88" s="46"/>
      <c r="E88" s="6"/>
      <c r="F88" s="19"/>
      <c r="G88" s="24">
        <v>491</v>
      </c>
      <c r="H88" s="24">
        <v>0.03</v>
      </c>
      <c r="I88" s="29">
        <v>3</v>
      </c>
    </row>
    <row r="89" spans="2:9" ht="13.5">
      <c r="B89" s="8" t="s">
        <v>133</v>
      </c>
      <c r="C89" s="49" t="s">
        <v>130</v>
      </c>
      <c r="D89" s="46"/>
      <c r="E89" s="6"/>
      <c r="F89" s="19"/>
      <c r="G89" s="24">
        <v>491</v>
      </c>
      <c r="H89" s="24">
        <v>0.03</v>
      </c>
      <c r="I89" s="29">
        <v>3</v>
      </c>
    </row>
    <row r="90" spans="2:9" ht="13.5">
      <c r="B90" s="8" t="s">
        <v>134</v>
      </c>
      <c r="C90" s="49" t="s">
        <v>135</v>
      </c>
      <c r="D90" s="46"/>
      <c r="E90" s="6"/>
      <c r="F90" s="19"/>
      <c r="G90" s="24">
        <v>491</v>
      </c>
      <c r="H90" s="24">
        <v>0.03</v>
      </c>
      <c r="I90" s="29">
        <v>3</v>
      </c>
    </row>
    <row r="91" spans="2:9" ht="13.5">
      <c r="B91" s="8" t="s">
        <v>136</v>
      </c>
      <c r="C91" s="49" t="s">
        <v>137</v>
      </c>
      <c r="D91" s="46"/>
      <c r="E91" s="6"/>
      <c r="F91" s="19"/>
      <c r="G91" s="24">
        <v>491</v>
      </c>
      <c r="H91" s="24">
        <v>0.03</v>
      </c>
      <c r="I91" s="29">
        <v>2.6</v>
      </c>
    </row>
    <row r="92" spans="2:9" ht="13.5">
      <c r="B92" s="8" t="s">
        <v>138</v>
      </c>
      <c r="C92" s="49" t="s">
        <v>137</v>
      </c>
      <c r="D92" s="46"/>
      <c r="E92" s="6"/>
      <c r="F92" s="19"/>
      <c r="G92" s="24">
        <v>491</v>
      </c>
      <c r="H92" s="24">
        <v>0.03</v>
      </c>
      <c r="I92" s="29">
        <v>2.6</v>
      </c>
    </row>
    <row r="93" spans="2:9" ht="13.5">
      <c r="B93" s="8" t="s">
        <v>139</v>
      </c>
      <c r="C93" s="49" t="s">
        <v>137</v>
      </c>
      <c r="D93" s="46"/>
      <c r="E93" s="6"/>
      <c r="F93" s="19"/>
      <c r="G93" s="24">
        <v>491</v>
      </c>
      <c r="H93" s="24">
        <v>0.03</v>
      </c>
      <c r="I93" s="29">
        <v>2.6</v>
      </c>
    </row>
    <row r="94" spans="2:9" ht="13.5">
      <c r="B94" s="8" t="s">
        <v>140</v>
      </c>
      <c r="C94" s="49" t="s">
        <v>137</v>
      </c>
      <c r="D94" s="46"/>
      <c r="E94" s="6"/>
      <c r="F94" s="19"/>
      <c r="G94" s="24">
        <v>491</v>
      </c>
      <c r="H94" s="24">
        <v>0.03</v>
      </c>
      <c r="I94" s="29">
        <v>2.6</v>
      </c>
    </row>
    <row r="95" spans="2:9" ht="13.5">
      <c r="B95" s="8" t="s">
        <v>141</v>
      </c>
      <c r="C95" s="49" t="s">
        <v>137</v>
      </c>
      <c r="D95" s="46"/>
      <c r="E95" s="6"/>
      <c r="F95" s="19"/>
      <c r="G95" s="24">
        <v>491</v>
      </c>
      <c r="H95" s="24">
        <v>0.03</v>
      </c>
      <c r="I95" s="29">
        <v>2.6</v>
      </c>
    </row>
    <row r="96" spans="2:9" ht="13.5">
      <c r="B96" s="8"/>
      <c r="C96" s="49" t="s">
        <v>125</v>
      </c>
      <c r="D96" s="46"/>
      <c r="E96" s="6"/>
      <c r="F96" s="19"/>
      <c r="G96" s="58">
        <v>100</v>
      </c>
      <c r="H96" s="58">
        <v>0.01</v>
      </c>
      <c r="I96" s="124">
        <v>4.9</v>
      </c>
    </row>
    <row r="97" spans="3:9" ht="13.5">
      <c r="C97" s="52" t="s">
        <v>110</v>
      </c>
      <c r="D97" s="46"/>
      <c r="E97" s="6"/>
      <c r="F97" s="19"/>
      <c r="G97" s="25">
        <v>6483</v>
      </c>
      <c r="H97" s="25">
        <v>0.4</v>
      </c>
      <c r="I97" s="125"/>
    </row>
    <row r="98" spans="3:9" ht="13.5">
      <c r="C98" s="49"/>
      <c r="D98" s="46"/>
      <c r="E98" s="6"/>
      <c r="F98" s="19"/>
      <c r="G98" s="24"/>
      <c r="H98" s="24"/>
      <c r="I98" s="29"/>
    </row>
    <row r="99" spans="3:9" ht="13.5">
      <c r="C99" s="51" t="s">
        <v>379</v>
      </c>
      <c r="D99" s="46"/>
      <c r="E99" s="6"/>
      <c r="F99" s="19"/>
      <c r="G99" s="24"/>
      <c r="H99" s="24"/>
      <c r="I99" s="29"/>
    </row>
    <row r="100" spans="2:9" ht="13.5">
      <c r="B100" s="8" t="s">
        <v>142</v>
      </c>
      <c r="C100" s="49" t="s">
        <v>143</v>
      </c>
      <c r="D100" s="46"/>
      <c r="E100" s="6"/>
      <c r="F100" s="19"/>
      <c r="G100" s="24">
        <v>82794</v>
      </c>
      <c r="H100" s="24">
        <v>4.52</v>
      </c>
      <c r="I100" s="124">
        <v>3.35</v>
      </c>
    </row>
    <row r="101" spans="3:9" ht="13.5">
      <c r="C101" s="52" t="s">
        <v>110</v>
      </c>
      <c r="D101" s="46"/>
      <c r="E101" s="6"/>
      <c r="F101" s="19"/>
      <c r="G101" s="25">
        <v>82794</v>
      </c>
      <c r="H101" s="25">
        <v>4.52</v>
      </c>
      <c r="I101" s="125"/>
    </row>
    <row r="102" spans="3:9" ht="13.5">
      <c r="C102" s="49"/>
      <c r="D102" s="46"/>
      <c r="E102" s="6"/>
      <c r="F102" s="19"/>
      <c r="G102" s="24"/>
      <c r="H102" s="24"/>
      <c r="I102" s="29"/>
    </row>
    <row r="103" spans="1:9" ht="13.5">
      <c r="A103" s="10"/>
      <c r="B103" s="27"/>
      <c r="C103" s="50" t="s">
        <v>22</v>
      </c>
      <c r="D103" s="46"/>
      <c r="E103" s="6"/>
      <c r="F103" s="19"/>
      <c r="G103" s="24"/>
      <c r="H103" s="24"/>
      <c r="I103" s="29"/>
    </row>
    <row r="104" spans="2:9" ht="13.5">
      <c r="B104" s="8"/>
      <c r="C104" s="49" t="s">
        <v>144</v>
      </c>
      <c r="D104" s="46"/>
      <c r="E104" s="6"/>
      <c r="F104" s="19"/>
      <c r="G104" s="24">
        <v>-10721.6</v>
      </c>
      <c r="H104" s="24">
        <v>-0.64</v>
      </c>
      <c r="I104" s="124"/>
    </row>
    <row r="105" spans="3:9" ht="13.5">
      <c r="C105" s="52" t="s">
        <v>110</v>
      </c>
      <c r="D105" s="46"/>
      <c r="E105" s="6"/>
      <c r="F105" s="19"/>
      <c r="G105" s="25">
        <v>-10721.6</v>
      </c>
      <c r="H105" s="25">
        <v>-0.64</v>
      </c>
      <c r="I105" s="125"/>
    </row>
    <row r="106" spans="3:9" ht="13.5">
      <c r="C106" s="49"/>
      <c r="D106" s="46"/>
      <c r="E106" s="6"/>
      <c r="F106" s="19"/>
      <c r="G106" s="24"/>
      <c r="H106" s="24"/>
      <c r="I106" s="124"/>
    </row>
    <row r="107" spans="3:9" ht="14.25" thickBot="1">
      <c r="C107" s="53" t="s">
        <v>145</v>
      </c>
      <c r="D107" s="47"/>
      <c r="E107" s="5"/>
      <c r="F107" s="20"/>
      <c r="G107" s="26">
        <v>1829879.8</v>
      </c>
      <c r="H107" s="26">
        <f>_xlfn.SUMIFS(H:H,C:C,"Total")</f>
        <v>100.00000000000001</v>
      </c>
      <c r="I107" s="125"/>
    </row>
    <row r="109" spans="1:10" ht="15.75">
      <c r="A109" s="41"/>
      <c r="B109" s="41"/>
      <c r="C109" s="41" t="s">
        <v>358</v>
      </c>
      <c r="D109" s="41"/>
      <c r="E109" s="41"/>
      <c r="F109" s="42"/>
      <c r="G109" s="42"/>
      <c r="H109" s="42"/>
      <c r="I109" s="41"/>
      <c r="J109" s="41"/>
    </row>
    <row r="110" spans="1:10" ht="27">
      <c r="A110" s="33"/>
      <c r="B110" s="34"/>
      <c r="C110" s="34" t="s">
        <v>352</v>
      </c>
      <c r="D110" s="34"/>
      <c r="E110" s="34" t="s">
        <v>353</v>
      </c>
      <c r="F110" s="35" t="s">
        <v>31</v>
      </c>
      <c r="G110" s="36" t="s">
        <v>355</v>
      </c>
      <c r="H110" s="35" t="s">
        <v>33</v>
      </c>
      <c r="I110" s="34" t="s">
        <v>356</v>
      </c>
      <c r="J110" s="33"/>
    </row>
    <row r="111" spans="1:10" ht="13.5">
      <c r="A111" s="33"/>
      <c r="B111" s="34"/>
      <c r="C111" s="34" t="s">
        <v>347</v>
      </c>
      <c r="D111" s="34"/>
      <c r="E111" s="34"/>
      <c r="F111" s="35"/>
      <c r="G111" s="36"/>
      <c r="H111" s="35"/>
      <c r="I111" s="34"/>
      <c r="J111" s="33"/>
    </row>
    <row r="112" spans="2:10" ht="13.5">
      <c r="B112" s="37">
        <v>3700097</v>
      </c>
      <c r="C112" s="37" t="s">
        <v>345</v>
      </c>
      <c r="D112" s="37"/>
      <c r="E112" s="37" t="s">
        <v>346</v>
      </c>
      <c r="F112" s="38">
        <v>-231000000</v>
      </c>
      <c r="G112" s="38">
        <v>-174110.475</v>
      </c>
      <c r="H112" s="38">
        <v>-9.51</v>
      </c>
      <c r="I112" s="37"/>
      <c r="J112" s="2"/>
    </row>
    <row r="113" spans="2:10" ht="13.5">
      <c r="B113" s="37">
        <v>3700095</v>
      </c>
      <c r="C113" s="37" t="s">
        <v>348</v>
      </c>
      <c r="D113" s="37"/>
      <c r="E113" s="37" t="s">
        <v>346</v>
      </c>
      <c r="F113" s="38">
        <v>-132850000</v>
      </c>
      <c r="G113" s="38">
        <v>-103530.005</v>
      </c>
      <c r="H113" s="38">
        <v>-5.66</v>
      </c>
      <c r="I113" s="37"/>
      <c r="J113" s="2"/>
    </row>
    <row r="114" spans="2:10" ht="13.5">
      <c r="B114" s="37">
        <v>3700099</v>
      </c>
      <c r="C114" s="37" t="s">
        <v>349</v>
      </c>
      <c r="D114" s="37"/>
      <c r="E114" s="37" t="s">
        <v>346</v>
      </c>
      <c r="F114" s="38">
        <v>-75000000</v>
      </c>
      <c r="G114" s="38">
        <v>-58691.25</v>
      </c>
      <c r="H114" s="38">
        <v>-3.21</v>
      </c>
      <c r="I114" s="37"/>
      <c r="J114" s="2"/>
    </row>
    <row r="115" spans="2:10" ht="13.5">
      <c r="B115" s="37">
        <v>3700075</v>
      </c>
      <c r="C115" s="37" t="s">
        <v>350</v>
      </c>
      <c r="D115" s="37"/>
      <c r="E115" s="37" t="s">
        <v>346</v>
      </c>
      <c r="F115" s="38">
        <v>-50000000</v>
      </c>
      <c r="G115" s="38">
        <v>-37907.5</v>
      </c>
      <c r="H115" s="38">
        <v>-2.07</v>
      </c>
      <c r="I115" s="37"/>
      <c r="J115" s="2"/>
    </row>
    <row r="116" spans="2:10" ht="13.5">
      <c r="B116" s="37">
        <v>3700098</v>
      </c>
      <c r="C116" s="37" t="s">
        <v>345</v>
      </c>
      <c r="D116" s="37"/>
      <c r="E116" s="37" t="s">
        <v>346</v>
      </c>
      <c r="F116" s="38">
        <v>-40000000</v>
      </c>
      <c r="G116" s="38">
        <v>-30149</v>
      </c>
      <c r="H116" s="38">
        <v>-1.65</v>
      </c>
      <c r="I116" s="37"/>
      <c r="J116" s="2"/>
    </row>
    <row r="117" spans="2:10" ht="13.5">
      <c r="B117" s="37">
        <v>3700077</v>
      </c>
      <c r="C117" s="37" t="s">
        <v>351</v>
      </c>
      <c r="D117" s="37"/>
      <c r="E117" s="37" t="s">
        <v>346</v>
      </c>
      <c r="F117" s="38">
        <v>-33000000</v>
      </c>
      <c r="G117" s="38">
        <v>-25106.4</v>
      </c>
      <c r="H117" s="38">
        <v>-1.37</v>
      </c>
      <c r="I117" s="37"/>
      <c r="J117" s="2"/>
    </row>
    <row r="118" spans="1:10" ht="13.5">
      <c r="A118" s="1"/>
      <c r="B118" s="39"/>
      <c r="C118" s="39" t="s">
        <v>357</v>
      </c>
      <c r="D118" s="39"/>
      <c r="E118" s="39"/>
      <c r="F118" s="40"/>
      <c r="G118" s="40">
        <f>SUM(G111:G117)</f>
        <v>-429494.63</v>
      </c>
      <c r="H118" s="40">
        <f>SUM(H111:H117)</f>
        <v>-23.47</v>
      </c>
      <c r="I118" s="39"/>
      <c r="J118" s="1"/>
    </row>
    <row r="119" ht="14.25" thickBot="1"/>
    <row r="120" spans="3:9" ht="13.5">
      <c r="C120" s="60" t="s">
        <v>146</v>
      </c>
      <c r="D120" s="61"/>
      <c r="E120" s="61"/>
      <c r="F120" s="62"/>
      <c r="G120" s="63"/>
      <c r="H120" s="63"/>
      <c r="I120" s="64"/>
    </row>
    <row r="121" spans="3:9" ht="13.5">
      <c r="C121" s="357" t="s">
        <v>380</v>
      </c>
      <c r="D121" s="358"/>
      <c r="E121" s="358"/>
      <c r="F121" s="358"/>
      <c r="G121" s="358"/>
      <c r="H121" s="358"/>
      <c r="I121" s="65"/>
    </row>
    <row r="122" spans="3:9" ht="13.5">
      <c r="C122" s="43" t="s">
        <v>381</v>
      </c>
      <c r="D122" s="179"/>
      <c r="E122" s="179"/>
      <c r="F122" s="179"/>
      <c r="G122" s="179"/>
      <c r="H122" s="66"/>
      <c r="I122" s="65"/>
    </row>
    <row r="123" spans="3:9" ht="13.5">
      <c r="C123" s="43" t="s">
        <v>382</v>
      </c>
      <c r="D123" s="179"/>
      <c r="E123" s="179"/>
      <c r="F123" s="179"/>
      <c r="G123" s="179"/>
      <c r="H123" s="66"/>
      <c r="I123" s="65"/>
    </row>
    <row r="124" spans="3:9" ht="14.25" thickBot="1">
      <c r="C124" s="67"/>
      <c r="D124" s="68"/>
      <c r="E124" s="68"/>
      <c r="F124" s="69"/>
      <c r="G124" s="70"/>
      <c r="H124" s="70"/>
      <c r="I124" s="71"/>
    </row>
    <row r="125" spans="3:9" ht="14.25" thickBot="1">
      <c r="C125" s="43"/>
      <c r="D125" s="179"/>
      <c r="E125" s="179"/>
      <c r="F125" s="72"/>
      <c r="G125" s="73"/>
      <c r="H125" s="73"/>
      <c r="I125" s="65"/>
    </row>
    <row r="126" spans="3:9" ht="13.5">
      <c r="C126" s="60" t="s">
        <v>383</v>
      </c>
      <c r="D126" s="61"/>
      <c r="E126" s="61"/>
      <c r="F126" s="61"/>
      <c r="G126" s="61"/>
      <c r="H126" s="74"/>
      <c r="I126" s="64"/>
    </row>
    <row r="127" spans="3:9" ht="13.5">
      <c r="C127" s="75" t="s">
        <v>384</v>
      </c>
      <c r="D127" s="180"/>
      <c r="E127" s="77"/>
      <c r="F127" s="77"/>
      <c r="G127" s="180"/>
      <c r="H127" s="66"/>
      <c r="I127" s="65"/>
    </row>
    <row r="128" spans="3:9" ht="40.5">
      <c r="C128" s="359" t="s">
        <v>385</v>
      </c>
      <c r="D128" s="360" t="s">
        <v>386</v>
      </c>
      <c r="E128" s="78" t="s">
        <v>387</v>
      </c>
      <c r="F128" s="78" t="s">
        <v>387</v>
      </c>
      <c r="G128" s="78" t="s">
        <v>388</v>
      </c>
      <c r="H128" s="66"/>
      <c r="I128" s="65"/>
    </row>
    <row r="129" spans="3:9" ht="13.5">
      <c r="C129" s="359"/>
      <c r="D129" s="360"/>
      <c r="E129" s="78" t="s">
        <v>389</v>
      </c>
      <c r="F129" s="78" t="s">
        <v>390</v>
      </c>
      <c r="G129" s="78" t="s">
        <v>389</v>
      </c>
      <c r="H129" s="66"/>
      <c r="I129" s="65"/>
    </row>
    <row r="130" spans="3:9" ht="13.5">
      <c r="C130" s="79" t="s">
        <v>2</v>
      </c>
      <c r="D130" s="80" t="s">
        <v>2</v>
      </c>
      <c r="E130" s="80" t="s">
        <v>2</v>
      </c>
      <c r="F130" s="80" t="s">
        <v>2</v>
      </c>
      <c r="G130" s="80" t="s">
        <v>2</v>
      </c>
      <c r="H130" s="66"/>
      <c r="I130" s="65"/>
    </row>
    <row r="131" spans="3:9" ht="15.75">
      <c r="C131" s="81" t="s">
        <v>391</v>
      </c>
      <c r="D131" s="181"/>
      <c r="E131" s="181"/>
      <c r="F131" s="181"/>
      <c r="G131" s="181"/>
      <c r="H131" s="66"/>
      <c r="I131" s="65"/>
    </row>
    <row r="132" spans="3:9" ht="15.75">
      <c r="C132" s="83"/>
      <c r="D132" s="179"/>
      <c r="E132" s="179"/>
      <c r="F132" s="179"/>
      <c r="G132" s="179"/>
      <c r="H132" s="66"/>
      <c r="I132" s="65"/>
    </row>
    <row r="133" spans="3:9" ht="15.75">
      <c r="C133" s="83" t="s">
        <v>392</v>
      </c>
      <c r="D133" s="179"/>
      <c r="E133" s="179"/>
      <c r="F133" s="179"/>
      <c r="G133" s="179"/>
      <c r="H133" s="66"/>
      <c r="I133" s="65"/>
    </row>
    <row r="134" spans="3:9" ht="13.5">
      <c r="C134" s="43"/>
      <c r="D134" s="179"/>
      <c r="E134" s="179"/>
      <c r="F134" s="179"/>
      <c r="G134" s="179"/>
      <c r="H134" s="66"/>
      <c r="I134" s="65"/>
    </row>
    <row r="135" spans="3:9" ht="15.75">
      <c r="C135" s="83" t="s">
        <v>393</v>
      </c>
      <c r="D135" s="179"/>
      <c r="E135" s="179"/>
      <c r="F135" s="179"/>
      <c r="G135" s="179"/>
      <c r="H135" s="66"/>
      <c r="I135" s="65"/>
    </row>
    <row r="136" spans="3:9" ht="13.5">
      <c r="C136" s="84" t="s">
        <v>394</v>
      </c>
      <c r="D136" s="85" t="s">
        <v>424</v>
      </c>
      <c r="E136" s="85" t="s">
        <v>425</v>
      </c>
      <c r="F136" s="179"/>
      <c r="G136" s="179"/>
      <c r="H136" s="66"/>
      <c r="I136" s="65"/>
    </row>
    <row r="137" spans="3:9" ht="13.5">
      <c r="C137" s="84" t="s">
        <v>395</v>
      </c>
      <c r="D137" s="86">
        <v>53.7905</v>
      </c>
      <c r="E137" s="86">
        <v>53.1762</v>
      </c>
      <c r="F137" s="179"/>
      <c r="G137" s="179"/>
      <c r="H137" s="66"/>
      <c r="I137" s="65"/>
    </row>
    <row r="138" spans="3:9" ht="13.5">
      <c r="C138" s="84" t="s">
        <v>396</v>
      </c>
      <c r="D138" s="86">
        <v>50.8787</v>
      </c>
      <c r="E138" s="86">
        <v>50.2591</v>
      </c>
      <c r="F138" s="179"/>
      <c r="G138" s="179"/>
      <c r="H138" s="66"/>
      <c r="I138" s="65"/>
    </row>
    <row r="139" spans="3:9" ht="13.5">
      <c r="C139" s="43"/>
      <c r="D139" s="179"/>
      <c r="E139" s="179"/>
      <c r="F139" s="179"/>
      <c r="G139" s="179"/>
      <c r="H139" s="66"/>
      <c r="I139" s="65"/>
    </row>
    <row r="140" spans="3:9" ht="15.75">
      <c r="C140" s="83" t="s">
        <v>421</v>
      </c>
      <c r="D140" s="182"/>
      <c r="E140" s="182"/>
      <c r="F140" s="182"/>
      <c r="G140" s="179"/>
      <c r="H140" s="66"/>
      <c r="I140" s="65"/>
    </row>
    <row r="141" spans="3:9" ht="15.75">
      <c r="C141" s="83"/>
      <c r="D141" s="182"/>
      <c r="E141" s="182"/>
      <c r="F141" s="182"/>
      <c r="G141" s="179"/>
      <c r="H141" s="66"/>
      <c r="I141" s="65"/>
    </row>
    <row r="142" spans="3:9" ht="15.75">
      <c r="C142" s="83" t="s">
        <v>422</v>
      </c>
      <c r="D142" s="182"/>
      <c r="E142" s="182"/>
      <c r="F142" s="182"/>
      <c r="G142" s="179"/>
      <c r="H142" s="66"/>
      <c r="I142" s="65"/>
    </row>
    <row r="143" spans="3:9" ht="15.75">
      <c r="C143" s="83"/>
      <c r="D143" s="182"/>
      <c r="E143" s="182"/>
      <c r="F143" s="182"/>
      <c r="G143" s="179"/>
      <c r="H143" s="88"/>
      <c r="I143" s="65"/>
    </row>
    <row r="144" spans="3:9" ht="15.75">
      <c r="C144" s="83" t="s">
        <v>539</v>
      </c>
      <c r="D144" s="182"/>
      <c r="E144" s="182"/>
      <c r="F144" s="89"/>
      <c r="G144" s="183"/>
      <c r="H144" s="66"/>
      <c r="I144" s="65"/>
    </row>
    <row r="145" spans="3:9" ht="15.75">
      <c r="C145" s="91" t="s">
        <v>397</v>
      </c>
      <c r="D145" s="182"/>
      <c r="E145" s="182"/>
      <c r="F145" s="184"/>
      <c r="G145" s="179"/>
      <c r="H145" s="66"/>
      <c r="I145" s="65"/>
    </row>
    <row r="146" spans="3:9" ht="15.75">
      <c r="C146" s="93"/>
      <c r="D146" s="182"/>
      <c r="E146" s="182"/>
      <c r="F146" s="182"/>
      <c r="G146" s="179"/>
      <c r="H146" s="66"/>
      <c r="I146" s="65"/>
    </row>
    <row r="147" spans="3:9" ht="15.75">
      <c r="C147" s="83" t="s">
        <v>538</v>
      </c>
      <c r="D147" s="182"/>
      <c r="E147" s="182"/>
      <c r="F147" s="184"/>
      <c r="G147" s="94"/>
      <c r="H147" s="66"/>
      <c r="I147" s="65"/>
    </row>
    <row r="148" spans="3:9" ht="19.5">
      <c r="C148" s="83"/>
      <c r="D148" s="182"/>
      <c r="E148" s="182"/>
      <c r="F148" s="182"/>
      <c r="G148" s="185"/>
      <c r="H148" s="66"/>
      <c r="I148" s="65"/>
    </row>
    <row r="149" spans="3:9" ht="15.75">
      <c r="C149" s="83" t="s">
        <v>540</v>
      </c>
      <c r="D149" s="182"/>
      <c r="E149" s="182"/>
      <c r="F149" s="186"/>
      <c r="G149" s="187"/>
      <c r="H149" s="66"/>
      <c r="I149" s="65"/>
    </row>
    <row r="150" spans="3:9" ht="19.5">
      <c r="C150" s="83"/>
      <c r="D150" s="182"/>
      <c r="E150" s="182"/>
      <c r="F150" s="182"/>
      <c r="G150" s="185"/>
      <c r="H150" s="66"/>
      <c r="I150" s="65"/>
    </row>
    <row r="151" spans="3:9" ht="15.75">
      <c r="C151" s="83" t="s">
        <v>570</v>
      </c>
      <c r="D151" s="182"/>
      <c r="E151" s="182"/>
      <c r="F151" s="197"/>
      <c r="G151" s="99"/>
      <c r="H151" s="66"/>
      <c r="I151" s="65"/>
    </row>
    <row r="152" spans="3:9" ht="15.75">
      <c r="C152" s="83"/>
      <c r="D152" s="184"/>
      <c r="E152" s="182"/>
      <c r="F152" s="188"/>
      <c r="G152" s="66"/>
      <c r="H152" s="66"/>
      <c r="I152" s="65"/>
    </row>
    <row r="153" spans="3:9" ht="15.75">
      <c r="C153" s="196" t="s">
        <v>567</v>
      </c>
      <c r="D153" s="182"/>
      <c r="E153" s="182"/>
      <c r="F153" s="182"/>
      <c r="G153" s="179"/>
      <c r="H153" s="66"/>
      <c r="I153" s="65"/>
    </row>
    <row r="154" spans="3:9" ht="15.75">
      <c r="C154" s="196"/>
      <c r="D154" s="182"/>
      <c r="E154" s="182"/>
      <c r="F154" s="99"/>
      <c r="G154" s="99"/>
      <c r="H154" s="66"/>
      <c r="I154" s="65"/>
    </row>
    <row r="155" spans="3:9" ht="15.75">
      <c r="C155" s="196" t="s">
        <v>568</v>
      </c>
      <c r="D155" s="182"/>
      <c r="E155" s="182"/>
      <c r="F155" s="99"/>
      <c r="G155" s="99"/>
      <c r="H155" s="66"/>
      <c r="I155" s="65"/>
    </row>
    <row r="156" spans="3:9" ht="15.75">
      <c r="C156" s="83"/>
      <c r="D156" s="182"/>
      <c r="E156" s="182"/>
      <c r="F156" s="182"/>
      <c r="G156" s="99"/>
      <c r="H156" s="66"/>
      <c r="I156" s="65"/>
    </row>
    <row r="157" spans="3:9" ht="15.75">
      <c r="C157" s="83" t="s">
        <v>423</v>
      </c>
      <c r="D157" s="182"/>
      <c r="E157" s="182"/>
      <c r="F157" s="182"/>
      <c r="G157" s="179"/>
      <c r="H157" s="66"/>
      <c r="I157" s="65"/>
    </row>
    <row r="158" spans="3:9" ht="15.75">
      <c r="C158" s="91"/>
      <c r="D158" s="189"/>
      <c r="E158" s="189"/>
      <c r="F158" s="189"/>
      <c r="G158" s="190"/>
      <c r="H158" s="66"/>
      <c r="I158" s="65"/>
    </row>
    <row r="159" spans="3:9" ht="15.75">
      <c r="C159" s="91" t="s">
        <v>398</v>
      </c>
      <c r="D159" s="189"/>
      <c r="E159" s="189"/>
      <c r="F159" s="189"/>
      <c r="G159" s="190"/>
      <c r="H159" s="66"/>
      <c r="I159" s="65"/>
    </row>
    <row r="160" spans="3:9" ht="15.75">
      <c r="C160" s="91"/>
      <c r="D160" s="189"/>
      <c r="E160" s="189"/>
      <c r="F160" s="189"/>
      <c r="G160" s="190"/>
      <c r="H160" s="66"/>
      <c r="I160" s="65"/>
    </row>
    <row r="161" spans="3:9" ht="15.75">
      <c r="C161" s="83" t="s">
        <v>399</v>
      </c>
      <c r="D161" s="189"/>
      <c r="E161" s="189"/>
      <c r="F161" s="189"/>
      <c r="G161" s="190"/>
      <c r="H161" s="66"/>
      <c r="I161" s="65"/>
    </row>
    <row r="162" spans="3:9" ht="15.75">
      <c r="C162" s="91"/>
      <c r="D162" s="189"/>
      <c r="E162" s="189"/>
      <c r="F162" s="189"/>
      <c r="G162" s="190"/>
      <c r="H162" s="190"/>
      <c r="I162" s="65"/>
    </row>
    <row r="163" spans="3:9" ht="15.75">
      <c r="C163" s="173" t="s">
        <v>543</v>
      </c>
      <c r="D163" s="189"/>
      <c r="E163" s="189"/>
      <c r="F163" s="189"/>
      <c r="G163" s="190"/>
      <c r="H163" s="130"/>
      <c r="I163" s="65"/>
    </row>
    <row r="164" spans="3:9" ht="47.25">
      <c r="C164" s="100" t="s">
        <v>400</v>
      </c>
      <c r="D164" s="101" t="s">
        <v>401</v>
      </c>
      <c r="E164" s="101" t="s">
        <v>353</v>
      </c>
      <c r="F164" s="101" t="s">
        <v>402</v>
      </c>
      <c r="G164" s="101" t="s">
        <v>403</v>
      </c>
      <c r="H164" s="102" t="s">
        <v>404</v>
      </c>
      <c r="I164" s="65"/>
    </row>
    <row r="165" spans="3:9" ht="15.75">
      <c r="C165" s="103" t="s">
        <v>405</v>
      </c>
      <c r="D165" s="104"/>
      <c r="E165" s="105"/>
      <c r="F165" s="106"/>
      <c r="G165" s="106"/>
      <c r="H165" s="107"/>
      <c r="I165" s="65"/>
    </row>
    <row r="166" spans="3:9" ht="15.75">
      <c r="C166" s="108" t="s">
        <v>406</v>
      </c>
      <c r="D166" s="104"/>
      <c r="E166" s="105"/>
      <c r="F166" s="106"/>
      <c r="G166" s="106"/>
      <c r="H166" s="107"/>
      <c r="I166" s="65"/>
    </row>
    <row r="167" spans="3:9" ht="15.75">
      <c r="C167" s="108"/>
      <c r="D167" s="104"/>
      <c r="E167" s="105"/>
      <c r="F167" s="106"/>
      <c r="G167" s="106"/>
      <c r="H167" s="107"/>
      <c r="I167" s="65"/>
    </row>
    <row r="168" spans="3:9" ht="15.75">
      <c r="C168" s="103" t="s">
        <v>407</v>
      </c>
      <c r="D168" s="104"/>
      <c r="E168" s="105"/>
      <c r="F168" s="106"/>
      <c r="G168" s="106"/>
      <c r="H168" s="107"/>
      <c r="I168" s="65"/>
    </row>
    <row r="169" spans="3:9" ht="15.75">
      <c r="C169" s="108" t="s">
        <v>544</v>
      </c>
      <c r="D169" s="109">
        <v>44559</v>
      </c>
      <c r="E169" s="105" t="s">
        <v>346</v>
      </c>
      <c r="F169" s="110">
        <v>74.829129</v>
      </c>
      <c r="G169" s="110">
        <v>75.3725</v>
      </c>
      <c r="H169" s="362">
        <v>10525.20387</v>
      </c>
      <c r="I169" s="65"/>
    </row>
    <row r="170" spans="3:9" ht="15.75">
      <c r="C170" s="108" t="s">
        <v>545</v>
      </c>
      <c r="D170" s="109">
        <v>44559</v>
      </c>
      <c r="E170" s="105" t="s">
        <v>346</v>
      </c>
      <c r="F170" s="110">
        <v>74.8347</v>
      </c>
      <c r="G170" s="110">
        <v>75.3725</v>
      </c>
      <c r="H170" s="363"/>
      <c r="I170" s="65"/>
    </row>
    <row r="171" spans="3:9" ht="15.75">
      <c r="C171" s="108" t="s">
        <v>408</v>
      </c>
      <c r="D171" s="109">
        <v>44616</v>
      </c>
      <c r="E171" s="105" t="s">
        <v>346</v>
      </c>
      <c r="F171" s="110">
        <v>75.7661</v>
      </c>
      <c r="G171" s="110">
        <v>75.815</v>
      </c>
      <c r="H171" s="363"/>
      <c r="I171" s="65"/>
    </row>
    <row r="172" spans="3:9" ht="15.75">
      <c r="C172" s="108" t="s">
        <v>409</v>
      </c>
      <c r="D172" s="109">
        <v>44649</v>
      </c>
      <c r="E172" s="105" t="s">
        <v>346</v>
      </c>
      <c r="F172" s="110">
        <v>77.215764</v>
      </c>
      <c r="G172" s="110">
        <v>76.08</v>
      </c>
      <c r="H172" s="363"/>
      <c r="I172" s="65"/>
    </row>
    <row r="173" spans="3:9" ht="15.75">
      <c r="C173" s="108" t="s">
        <v>410</v>
      </c>
      <c r="D173" s="109">
        <v>44832</v>
      </c>
      <c r="E173" s="105" t="s">
        <v>346</v>
      </c>
      <c r="F173" s="110">
        <v>77.965301</v>
      </c>
      <c r="G173" s="110">
        <v>77.93</v>
      </c>
      <c r="H173" s="363"/>
      <c r="I173" s="111"/>
    </row>
    <row r="174" spans="3:9" ht="15.75">
      <c r="C174" s="108" t="s">
        <v>546</v>
      </c>
      <c r="D174" s="104">
        <v>44861</v>
      </c>
      <c r="E174" s="105" t="s">
        <v>346</v>
      </c>
      <c r="F174" s="110">
        <v>77.857467</v>
      </c>
      <c r="G174" s="110">
        <v>78.255</v>
      </c>
      <c r="H174" s="364"/>
      <c r="I174" s="111"/>
    </row>
    <row r="175" spans="3:9" ht="15" customHeight="1">
      <c r="C175" s="354" t="s">
        <v>547</v>
      </c>
      <c r="D175" s="355"/>
      <c r="E175" s="355"/>
      <c r="F175" s="355"/>
      <c r="G175" s="355"/>
      <c r="H175" s="361"/>
      <c r="I175" s="111"/>
    </row>
    <row r="176" spans="3:9" ht="15.75">
      <c r="C176" s="348" t="s">
        <v>548</v>
      </c>
      <c r="D176" s="349"/>
      <c r="E176" s="349"/>
      <c r="F176" s="349"/>
      <c r="G176" s="349"/>
      <c r="H176" s="350"/>
      <c r="I176" s="111"/>
    </row>
    <row r="177" spans="3:9" ht="15.75">
      <c r="C177" s="112"/>
      <c r="D177" s="191"/>
      <c r="E177" s="191"/>
      <c r="F177" s="176"/>
      <c r="G177" s="176"/>
      <c r="H177" s="176"/>
      <c r="I177" s="111"/>
    </row>
    <row r="178" spans="3:9" ht="15.75">
      <c r="C178" s="112" t="s">
        <v>549</v>
      </c>
      <c r="D178" s="191"/>
      <c r="E178" s="192"/>
      <c r="F178" s="176"/>
      <c r="G178" s="176"/>
      <c r="H178" s="176"/>
      <c r="I178" s="111"/>
    </row>
    <row r="179" spans="3:9" ht="15.75">
      <c r="C179" s="108" t="s">
        <v>411</v>
      </c>
      <c r="D179" s="113"/>
      <c r="E179" s="113"/>
      <c r="F179" s="113" t="s">
        <v>406</v>
      </c>
      <c r="G179" s="176"/>
      <c r="H179" s="176"/>
      <c r="I179" s="111"/>
    </row>
    <row r="180" spans="3:9" ht="15.75">
      <c r="C180" s="108" t="s">
        <v>412</v>
      </c>
      <c r="D180" s="113"/>
      <c r="E180" s="113"/>
      <c r="F180" s="114">
        <v>366000000</v>
      </c>
      <c r="G180" s="115"/>
      <c r="H180" s="115"/>
      <c r="I180" s="111"/>
    </row>
    <row r="181" spans="3:9" ht="15.75">
      <c r="C181" s="108" t="s">
        <v>413</v>
      </c>
      <c r="D181" s="113"/>
      <c r="E181" s="113"/>
      <c r="F181" s="114">
        <v>346000000</v>
      </c>
      <c r="G181" s="115"/>
      <c r="H181" s="115"/>
      <c r="I181" s="111"/>
    </row>
    <row r="182" spans="3:9" ht="15.75">
      <c r="C182" s="108" t="s">
        <v>414</v>
      </c>
      <c r="D182" s="113"/>
      <c r="E182" s="113"/>
      <c r="F182" s="114">
        <v>20000000</v>
      </c>
      <c r="G182" s="115"/>
      <c r="H182" s="115"/>
      <c r="I182" s="111"/>
    </row>
    <row r="183" spans="3:9" ht="15.75">
      <c r="C183" s="108" t="s">
        <v>415</v>
      </c>
      <c r="D183" s="113"/>
      <c r="E183" s="113"/>
      <c r="F183" s="114" t="s">
        <v>406</v>
      </c>
      <c r="G183" s="115"/>
      <c r="H183" s="115"/>
      <c r="I183" s="111"/>
    </row>
    <row r="184" spans="3:9" ht="15.75">
      <c r="C184" s="108" t="s">
        <v>416</v>
      </c>
      <c r="D184" s="113"/>
      <c r="E184" s="113"/>
      <c r="F184" s="114">
        <v>27324758700</v>
      </c>
      <c r="G184" s="115"/>
      <c r="H184" s="115"/>
      <c r="I184" s="111"/>
    </row>
    <row r="185" spans="3:9" ht="15.75">
      <c r="C185" s="108" t="s">
        <v>417</v>
      </c>
      <c r="D185" s="113"/>
      <c r="E185" s="113"/>
      <c r="F185" s="114">
        <v>26014989600</v>
      </c>
      <c r="G185" s="115"/>
      <c r="H185" s="115"/>
      <c r="I185" s="111"/>
    </row>
    <row r="186" spans="3:9" ht="15.75">
      <c r="C186" s="108" t="s">
        <v>418</v>
      </c>
      <c r="D186" s="113"/>
      <c r="E186" s="113"/>
      <c r="F186" s="114">
        <v>1496582573.71</v>
      </c>
      <c r="G186" s="115"/>
      <c r="H186" s="115"/>
      <c r="I186" s="111"/>
    </row>
    <row r="187" spans="3:9" ht="15.75">
      <c r="C187" s="108" t="s">
        <v>419</v>
      </c>
      <c r="D187" s="113"/>
      <c r="E187" s="113"/>
      <c r="F187" s="114">
        <f>+F185-F184+F186</f>
        <v>186813473.71000004</v>
      </c>
      <c r="G187" s="115"/>
      <c r="H187" s="116"/>
      <c r="I187" s="111"/>
    </row>
    <row r="188" spans="3:9" ht="15.75">
      <c r="C188" s="117" t="s">
        <v>420</v>
      </c>
      <c r="D188" s="118"/>
      <c r="E188" s="118"/>
      <c r="F188" s="119"/>
      <c r="G188" s="115"/>
      <c r="H188" s="115"/>
      <c r="I188" s="111"/>
    </row>
    <row r="189" spans="3:9" ht="15.75">
      <c r="C189" s="120"/>
      <c r="D189" s="176"/>
      <c r="E189" s="176"/>
      <c r="F189" s="119"/>
      <c r="G189" s="119"/>
      <c r="H189" s="115"/>
      <c r="I189" s="111"/>
    </row>
    <row r="190" spans="3:9" ht="15.75">
      <c r="C190" s="112" t="s">
        <v>550</v>
      </c>
      <c r="D190" s="191"/>
      <c r="E190" s="192"/>
      <c r="F190" s="176"/>
      <c r="G190" s="176"/>
      <c r="H190" s="176"/>
      <c r="I190" s="111"/>
    </row>
    <row r="191" spans="3:9" ht="15.75">
      <c r="C191" s="112"/>
      <c r="D191" s="191"/>
      <c r="E191" s="192"/>
      <c r="F191" s="176"/>
      <c r="G191" s="176"/>
      <c r="H191" s="176"/>
      <c r="I191" s="111"/>
    </row>
    <row r="192" spans="3:9" ht="15.75">
      <c r="C192" s="112" t="s">
        <v>551</v>
      </c>
      <c r="D192" s="191"/>
      <c r="E192" s="192"/>
      <c r="F192" s="176"/>
      <c r="G192" s="176"/>
      <c r="H192" s="176"/>
      <c r="I192" s="65"/>
    </row>
    <row r="193" spans="3:9" ht="15.75">
      <c r="C193" s="108" t="s">
        <v>411</v>
      </c>
      <c r="D193" s="113"/>
      <c r="E193" s="113"/>
      <c r="F193" s="113" t="s">
        <v>406</v>
      </c>
      <c r="G193" s="176"/>
      <c r="H193" s="176"/>
      <c r="I193" s="65"/>
    </row>
    <row r="194" spans="3:9" ht="15.75">
      <c r="C194" s="108" t="s">
        <v>412</v>
      </c>
      <c r="D194" s="113"/>
      <c r="E194" s="113"/>
      <c r="F194" s="114">
        <v>1124</v>
      </c>
      <c r="G194" s="176"/>
      <c r="H194" s="176"/>
      <c r="I194" s="65"/>
    </row>
    <row r="195" spans="3:9" ht="15.75">
      <c r="C195" s="108" t="s">
        <v>413</v>
      </c>
      <c r="D195" s="113"/>
      <c r="E195" s="113"/>
      <c r="F195" s="113" t="s">
        <v>406</v>
      </c>
      <c r="G195" s="176"/>
      <c r="H195" s="176"/>
      <c r="I195" s="65"/>
    </row>
    <row r="196" spans="3:9" ht="15.75">
      <c r="C196" s="108" t="s">
        <v>414</v>
      </c>
      <c r="D196" s="113"/>
      <c r="E196" s="113"/>
      <c r="F196" s="114">
        <v>1124</v>
      </c>
      <c r="G196" s="176"/>
      <c r="H196" s="176"/>
      <c r="I196" s="65"/>
    </row>
    <row r="197" spans="3:9" ht="15.75">
      <c r="C197" s="108" t="s">
        <v>415</v>
      </c>
      <c r="D197" s="113"/>
      <c r="E197" s="113"/>
      <c r="F197" s="114" t="s">
        <v>406</v>
      </c>
      <c r="G197" s="176"/>
      <c r="H197" s="176"/>
      <c r="I197" s="65"/>
    </row>
    <row r="198" spans="3:9" ht="15.75">
      <c r="C198" s="108" t="s">
        <v>416</v>
      </c>
      <c r="D198" s="113"/>
      <c r="E198" s="113"/>
      <c r="F198" s="114">
        <v>535350490</v>
      </c>
      <c r="G198" s="176"/>
      <c r="H198" s="176"/>
      <c r="I198" s="65"/>
    </row>
    <row r="199" spans="3:9" ht="15.75">
      <c r="C199" s="108" t="s">
        <v>417</v>
      </c>
      <c r="D199" s="113"/>
      <c r="E199" s="113"/>
      <c r="F199" s="113" t="s">
        <v>406</v>
      </c>
      <c r="G199" s="176"/>
      <c r="H199" s="176"/>
      <c r="I199" s="65"/>
    </row>
    <row r="200" spans="3:9" ht="15.75">
      <c r="C200" s="108" t="s">
        <v>418</v>
      </c>
      <c r="D200" s="113"/>
      <c r="E200" s="113"/>
      <c r="F200" s="114">
        <v>511983405</v>
      </c>
      <c r="G200" s="176"/>
      <c r="H200" s="176"/>
      <c r="I200" s="65"/>
    </row>
    <row r="201" spans="3:9" ht="15.75">
      <c r="C201" s="108" t="s">
        <v>419</v>
      </c>
      <c r="D201" s="113"/>
      <c r="E201" s="113"/>
      <c r="F201" s="114">
        <f>-F198+F200</f>
        <v>-23367085</v>
      </c>
      <c r="G201" s="176"/>
      <c r="H201" s="177"/>
      <c r="I201" s="65"/>
    </row>
    <row r="202" spans="3:9" ht="15.75">
      <c r="C202" s="120"/>
      <c r="D202" s="176"/>
      <c r="E202" s="176"/>
      <c r="F202" s="176"/>
      <c r="G202" s="178"/>
      <c r="H202" s="178"/>
      <c r="I202" s="65"/>
    </row>
    <row r="203" spans="3:9" ht="15.75">
      <c r="C203" s="112" t="s">
        <v>552</v>
      </c>
      <c r="D203" s="191"/>
      <c r="E203" s="193"/>
      <c r="F203" s="176"/>
      <c r="G203" s="194"/>
      <c r="H203" s="176"/>
      <c r="I203" s="65"/>
    </row>
    <row r="204" spans="3:9" ht="15.75">
      <c r="C204" s="117"/>
      <c r="D204" s="118"/>
      <c r="E204" s="118"/>
      <c r="F204" s="176"/>
      <c r="G204" s="176"/>
      <c r="H204" s="176"/>
      <c r="I204" s="65"/>
    </row>
    <row r="205" spans="3:9" ht="15.75">
      <c r="C205" s="121" t="s">
        <v>553</v>
      </c>
      <c r="D205" s="193"/>
      <c r="E205" s="193"/>
      <c r="F205" s="176"/>
      <c r="G205" s="194"/>
      <c r="H205" s="176"/>
      <c r="I205" s="65"/>
    </row>
    <row r="206" spans="3:9" ht="47.25">
      <c r="C206" s="100" t="s">
        <v>400</v>
      </c>
      <c r="D206" s="101" t="s">
        <v>354</v>
      </c>
      <c r="E206" s="101" t="s">
        <v>554</v>
      </c>
      <c r="F206" s="101" t="s">
        <v>555</v>
      </c>
      <c r="G206" s="101" t="s">
        <v>556</v>
      </c>
      <c r="H206" s="176"/>
      <c r="I206" s="65"/>
    </row>
    <row r="207" spans="3:9" ht="15.75">
      <c r="C207" s="351" t="s">
        <v>406</v>
      </c>
      <c r="D207" s="352"/>
      <c r="E207" s="352"/>
      <c r="F207" s="352"/>
      <c r="G207" s="353"/>
      <c r="H207" s="176"/>
      <c r="I207" s="65"/>
    </row>
    <row r="208" spans="3:9" ht="15.75">
      <c r="C208" s="354" t="s">
        <v>557</v>
      </c>
      <c r="D208" s="355"/>
      <c r="E208" s="355"/>
      <c r="F208" s="355"/>
      <c r="G208" s="356"/>
      <c r="H208" s="176"/>
      <c r="I208" s="65"/>
    </row>
    <row r="209" spans="3:9" ht="15.75">
      <c r="C209" s="121"/>
      <c r="D209" s="193"/>
      <c r="E209" s="193"/>
      <c r="F209" s="176"/>
      <c r="G209" s="194"/>
      <c r="H209" s="176"/>
      <c r="I209" s="65"/>
    </row>
    <row r="210" spans="3:9" ht="15.75">
      <c r="C210" s="174" t="s">
        <v>558</v>
      </c>
      <c r="D210" s="192"/>
      <c r="E210" s="192"/>
      <c r="F210" s="176"/>
      <c r="G210" s="176"/>
      <c r="H210" s="176"/>
      <c r="I210" s="65"/>
    </row>
    <row r="211" spans="3:9" ht="15.75">
      <c r="C211" s="108" t="s">
        <v>559</v>
      </c>
      <c r="D211" s="113"/>
      <c r="E211" s="113"/>
      <c r="F211" s="114">
        <v>156</v>
      </c>
      <c r="G211" s="176"/>
      <c r="H211" s="176"/>
      <c r="I211" s="65"/>
    </row>
    <row r="212" spans="3:9" ht="15.75">
      <c r="C212" s="108" t="s">
        <v>560</v>
      </c>
      <c r="D212" s="113"/>
      <c r="E212" s="113"/>
      <c r="F212" s="114">
        <v>127296000</v>
      </c>
      <c r="G212" s="176"/>
      <c r="H212" s="176"/>
      <c r="I212" s="65"/>
    </row>
    <row r="213" spans="3:9" ht="15.75">
      <c r="C213" s="108" t="s">
        <v>561</v>
      </c>
      <c r="D213" s="113"/>
      <c r="E213" s="113"/>
      <c r="F213" s="114">
        <v>399360</v>
      </c>
      <c r="G213" s="176"/>
      <c r="H213" s="176"/>
      <c r="I213" s="65"/>
    </row>
    <row r="214" spans="3:9" ht="15">
      <c r="C214" s="122"/>
      <c r="D214" s="31"/>
      <c r="E214" s="31"/>
      <c r="F214" s="31"/>
      <c r="G214" s="31"/>
      <c r="H214" s="31"/>
      <c r="I214" s="65"/>
    </row>
    <row r="215" spans="3:9" ht="16.5" thickBot="1">
      <c r="C215" s="175" t="s">
        <v>562</v>
      </c>
      <c r="D215" s="123"/>
      <c r="E215" s="123"/>
      <c r="F215" s="123"/>
      <c r="G215" s="123"/>
      <c r="H215" s="123"/>
      <c r="I215" s="71"/>
    </row>
    <row r="216" ht="14.25" thickBot="1"/>
    <row r="217" spans="3:7" ht="13.5">
      <c r="C217" s="198"/>
      <c r="D217" s="61"/>
      <c r="E217" s="61"/>
      <c r="F217" s="344" t="s">
        <v>575</v>
      </c>
      <c r="G217" s="345"/>
    </row>
    <row r="218" spans="3:7" ht="15">
      <c r="C218" s="199" t="s">
        <v>571</v>
      </c>
      <c r="D218"/>
      <c r="E218"/>
      <c r="F218" s="200"/>
      <c r="G218" s="201"/>
    </row>
    <row r="219" spans="3:7" ht="15">
      <c r="C219" s="43"/>
      <c r="D219"/>
      <c r="E219"/>
      <c r="F219" s="202"/>
      <c r="G219" s="201"/>
    </row>
    <row r="220" spans="3:7" ht="13.5">
      <c r="C220" s="43"/>
      <c r="D220" s="202"/>
      <c r="E220" s="202"/>
      <c r="F220" s="200"/>
      <c r="G220" s="201"/>
    </row>
    <row r="221" spans="3:7" ht="13.5">
      <c r="C221" s="203" t="s">
        <v>572</v>
      </c>
      <c r="D221" s="202"/>
      <c r="E221" s="202"/>
      <c r="F221" s="200"/>
      <c r="G221" s="201"/>
    </row>
    <row r="222" spans="3:7" ht="13.5">
      <c r="C222" s="346" t="s">
        <v>573</v>
      </c>
      <c r="D222" s="347"/>
      <c r="E222" s="347"/>
      <c r="F222" s="200"/>
      <c r="G222" s="201"/>
    </row>
    <row r="223" spans="3:7" ht="13.5">
      <c r="C223" s="346"/>
      <c r="D223" s="347"/>
      <c r="E223" s="347"/>
      <c r="F223" s="72"/>
      <c r="G223" s="204"/>
    </row>
    <row r="224" spans="3:7" ht="13.5">
      <c r="C224" s="203" t="s">
        <v>574</v>
      </c>
      <c r="D224" s="202"/>
      <c r="E224" s="202"/>
      <c r="F224" s="72"/>
      <c r="G224" s="204"/>
    </row>
    <row r="225" spans="3:7" ht="15">
      <c r="C225" s="43"/>
      <c r="D225"/>
      <c r="E225"/>
      <c r="F225" s="72"/>
      <c r="G225" s="204"/>
    </row>
    <row r="226" spans="3:7" ht="14.25" thickBot="1">
      <c r="C226" s="67"/>
      <c r="D226" s="68"/>
      <c r="E226" s="68"/>
      <c r="F226" s="69"/>
      <c r="G226" s="205"/>
    </row>
    <row r="227" ht="14.25" thickBot="1"/>
    <row r="228" ht="13.5">
      <c r="C228" s="270" t="s">
        <v>647</v>
      </c>
    </row>
    <row r="229" ht="15">
      <c r="C229" s="271" t="s">
        <v>648</v>
      </c>
    </row>
    <row r="230" ht="13.5">
      <c r="C230" s="272"/>
    </row>
    <row r="231" ht="13.5">
      <c r="C231" s="272"/>
    </row>
    <row r="232" ht="13.5">
      <c r="C232" s="272"/>
    </row>
    <row r="233" ht="13.5">
      <c r="C233" s="272"/>
    </row>
    <row r="234" ht="13.5">
      <c r="C234" s="272"/>
    </row>
    <row r="235" ht="13.5">
      <c r="C235" s="272"/>
    </row>
    <row r="236" ht="13.5">
      <c r="C236" s="272"/>
    </row>
    <row r="237" ht="13.5">
      <c r="C237" s="272"/>
    </row>
    <row r="238" ht="14.25" thickBot="1">
      <c r="C238" s="273"/>
    </row>
  </sheetData>
  <sheetProtection/>
  <mergeCells count="10">
    <mergeCell ref="F217:G217"/>
    <mergeCell ref="C222:E223"/>
    <mergeCell ref="C176:H176"/>
    <mergeCell ref="C207:G207"/>
    <mergeCell ref="C208:G208"/>
    <mergeCell ref="C121:H121"/>
    <mergeCell ref="C128:C129"/>
    <mergeCell ref="D128:D129"/>
    <mergeCell ref="C175:H175"/>
    <mergeCell ref="H169:H174"/>
  </mergeCells>
  <hyperlinks>
    <hyperlink ref="I1" location="'Scheme Dashboard'!A1" display="BACK TO SCHEME DASHBOARD"/>
  </hyperlinks>
  <printOptions/>
  <pageMargins left="0.7" right="0.7" top="0.75" bottom="0.75" header="0.3" footer="0.3"/>
  <pageSetup horizontalDpi="300" verticalDpi="300" orientation="portrait" r:id="rId2"/>
  <drawing r:id="rId1"/>
</worksheet>
</file>

<file path=xl/worksheets/sheet3.xml><?xml version="1.0" encoding="utf-8"?>
<worksheet xmlns="http://schemas.openxmlformats.org/spreadsheetml/2006/main" xmlns:r="http://schemas.openxmlformats.org/officeDocument/2006/relationships">
  <sheetPr codeName="Sheet12"/>
  <dimension ref="A1:BA141"/>
  <sheetViews>
    <sheetView showGridLines="0" zoomScale="90" zoomScaleNormal="90" zoomScalePageLayoutView="0" workbookViewId="0" topLeftCell="A1">
      <pane ySplit="6" topLeftCell="A7" activePane="bottomLeft" state="frozen"/>
      <selection pane="topLeft" activeCell="A1" sqref="A1"/>
      <selection pane="bottomLeft" activeCell="A1" sqref="A1"/>
    </sheetView>
  </sheetViews>
  <sheetFormatPr defaultColWidth="13.8515625" defaultRowHeight="15"/>
  <cols>
    <col min="1" max="1" width="2.57421875" style="2" customWidth="1"/>
    <col min="2" max="2" width="5.8515625" style="2" hidden="1" customWidth="1"/>
    <col min="3" max="3" width="58.140625" style="2" customWidth="1"/>
    <col min="4" max="4" width="19.57421875" style="2" customWidth="1"/>
    <col min="5" max="5" width="23.7109375" style="2" customWidth="1"/>
    <col min="6" max="6" width="19.57421875" style="16" customWidth="1"/>
    <col min="7" max="8" width="19.57421875" style="13" customWidth="1"/>
    <col min="9" max="9" width="19.57421875" style="3" customWidth="1"/>
    <col min="10" max="10" width="9.00390625" style="3" bestFit="1" customWidth="1"/>
    <col min="11" max="11" width="9.140625" style="3" bestFit="1" customWidth="1"/>
    <col min="12" max="12" width="7.421875" style="2" bestFit="1" customWidth="1"/>
    <col min="13" max="13" width="6.7109375" style="2" bestFit="1" customWidth="1"/>
    <col min="14" max="14" width="9.8515625" style="2" bestFit="1" customWidth="1"/>
    <col min="15" max="15" width="21.140625" style="2" bestFit="1" customWidth="1"/>
    <col min="16" max="16" width="16.421875" style="2" bestFit="1" customWidth="1"/>
    <col min="17" max="17" width="7.28125" style="2" bestFit="1" customWidth="1"/>
    <col min="18" max="18" width="9.28125" style="2" bestFit="1" customWidth="1"/>
    <col min="19" max="19" width="17.8515625" style="2" bestFit="1" customWidth="1"/>
    <col min="20" max="20" width="6.7109375" style="2" bestFit="1" customWidth="1"/>
    <col min="21" max="21" width="19.140625" style="2" bestFit="1" customWidth="1"/>
    <col min="22" max="22" width="25.140625" style="2" bestFit="1" customWidth="1"/>
    <col min="23" max="23" width="21.421875" style="2" bestFit="1" customWidth="1"/>
    <col min="24" max="24" width="19.7109375" style="2" bestFit="1" customWidth="1"/>
    <col min="25" max="25" width="14.00390625" style="2" bestFit="1" customWidth="1"/>
    <col min="26" max="26" width="13.140625" style="2" bestFit="1" customWidth="1"/>
    <col min="27" max="27" width="9.28125" style="2" bestFit="1" customWidth="1"/>
    <col min="28" max="28" width="13.140625" style="2" bestFit="1" customWidth="1"/>
    <col min="29" max="29" width="7.421875" style="2" bestFit="1" customWidth="1"/>
    <col min="30" max="30" width="19.421875" style="2" bestFit="1" customWidth="1"/>
    <col min="31" max="31" width="20.8515625" style="2" bestFit="1" customWidth="1"/>
    <col min="32" max="32" width="19.00390625" style="2" bestFit="1" customWidth="1"/>
    <col min="33" max="33" width="25.8515625" style="2" bestFit="1" customWidth="1"/>
    <col min="34" max="34" width="14.57421875" style="3" bestFit="1" customWidth="1"/>
    <col min="35" max="35" width="14.421875" style="2" bestFit="1" customWidth="1"/>
    <col min="36" max="36" width="27.28125" style="2" bestFit="1" customWidth="1"/>
    <col min="37" max="37" width="11.57421875" style="2" bestFit="1" customWidth="1"/>
    <col min="38" max="38" width="6.28125" style="2" bestFit="1" customWidth="1"/>
    <col min="39" max="39" width="7.00390625" style="2" bestFit="1" customWidth="1"/>
    <col min="40" max="40" width="23.8515625" style="2" bestFit="1" customWidth="1"/>
    <col min="41" max="41" width="12.8515625" style="2" bestFit="1" customWidth="1"/>
    <col min="42" max="42" width="11.28125" style="2" bestFit="1" customWidth="1"/>
    <col min="43" max="43" width="15.28125" style="2" bestFit="1" customWidth="1"/>
    <col min="44" max="44" width="21.140625" style="2" bestFit="1" customWidth="1"/>
    <col min="45" max="45" width="23.8515625" style="2" bestFit="1" customWidth="1"/>
    <col min="46" max="46" width="14.421875" style="2" bestFit="1" customWidth="1"/>
    <col min="47" max="47" width="11.140625" style="3" bestFit="1" customWidth="1"/>
    <col min="48" max="48" width="15.00390625" style="2" bestFit="1" customWidth="1"/>
    <col min="49" max="49" width="11.7109375" style="3" bestFit="1" customWidth="1"/>
    <col min="50" max="50" width="23.57421875" style="2" bestFit="1" customWidth="1"/>
    <col min="51" max="51" width="22.140625" style="2" bestFit="1" customWidth="1"/>
    <col min="52" max="52" width="21.00390625" style="2" bestFit="1" customWidth="1"/>
    <col min="53" max="53" width="15.7109375" style="3" bestFit="1" customWidth="1"/>
    <col min="54" max="54" width="10.421875" style="2" bestFit="1" customWidth="1"/>
    <col min="55" max="55" width="13.7109375" style="2" bestFit="1" customWidth="1"/>
    <col min="56" max="56" width="18.00390625" style="2" bestFit="1" customWidth="1"/>
    <col min="57" max="57" width="19.7109375" style="2" bestFit="1" customWidth="1"/>
    <col min="58" max="58" width="13.8515625" style="2" bestFit="1" customWidth="1"/>
    <col min="59" max="59" width="15.7109375" style="2" bestFit="1" customWidth="1"/>
    <col min="60" max="60" width="28.57421875" style="2" bestFit="1" customWidth="1"/>
    <col min="61" max="61" width="20.28125" style="2" bestFit="1" customWidth="1"/>
    <col min="62" max="62" width="16.00390625" style="2" bestFit="1" customWidth="1"/>
    <col min="63" max="63" width="13.7109375" style="2" bestFit="1" customWidth="1"/>
    <col min="64" max="64" width="28.140625" style="2" bestFit="1" customWidth="1"/>
    <col min="65" max="65" width="15.8515625" style="2" bestFit="1" customWidth="1"/>
    <col min="66" max="66" width="26.28125" style="2" bestFit="1" customWidth="1"/>
    <col min="67" max="67" width="13.140625" style="2" bestFit="1" customWidth="1"/>
    <col min="68" max="68" width="15.00390625" style="2" bestFit="1" customWidth="1"/>
    <col min="69" max="69" width="9.00390625" style="2" bestFit="1" customWidth="1"/>
    <col min="70" max="70" width="18.00390625" style="2" bestFit="1" customWidth="1"/>
    <col min="71" max="71" width="14.28125" style="2" bestFit="1" customWidth="1"/>
    <col min="72" max="72" width="15.7109375" style="2" bestFit="1" customWidth="1"/>
    <col min="73" max="73" width="18.7109375" style="2" bestFit="1" customWidth="1"/>
    <col min="74" max="74" width="16.140625" style="2" bestFit="1" customWidth="1"/>
    <col min="75" max="75" width="23.57421875" style="2" bestFit="1" customWidth="1"/>
    <col min="76" max="76" width="23.8515625" style="2" bestFit="1" customWidth="1"/>
    <col min="77" max="77" width="22.8515625" style="2" bestFit="1" customWidth="1"/>
    <col min="78" max="78" width="11.7109375" style="2" bestFit="1" customWidth="1"/>
    <col min="79" max="79" width="11.8515625" style="2" bestFit="1" customWidth="1"/>
    <col min="80" max="80" width="15.140625" style="2" bestFit="1" customWidth="1"/>
    <col min="81" max="81" width="15.28125" style="2" bestFit="1" customWidth="1"/>
    <col min="82" max="82" width="19.57421875" style="2" bestFit="1" customWidth="1"/>
    <col min="83" max="83" width="21.57421875" style="2" bestFit="1" customWidth="1"/>
    <col min="84" max="84" width="18.8515625" style="2" bestFit="1" customWidth="1"/>
    <col min="85" max="85" width="8.7109375" style="2" bestFit="1" customWidth="1"/>
    <col min="86" max="86" width="8.8515625" style="2" bestFit="1" customWidth="1"/>
    <col min="87" max="87" width="13.140625" style="2" bestFit="1" customWidth="1"/>
    <col min="88" max="88" width="9.57421875" style="2" bestFit="1" customWidth="1"/>
    <col min="89" max="89" width="9.7109375" style="2" bestFit="1" customWidth="1"/>
    <col min="90" max="90" width="14.00390625" style="2" bestFit="1" customWidth="1"/>
    <col min="91" max="91" width="17.00390625" style="2" bestFit="1" customWidth="1"/>
    <col min="92" max="92" width="17.28125" style="2" bestFit="1" customWidth="1"/>
    <col min="93" max="93" width="21.57421875" style="2" bestFit="1" customWidth="1"/>
    <col min="94" max="94" width="17.7109375" style="2" bestFit="1" customWidth="1"/>
    <col min="95" max="95" width="14.57421875" style="2" bestFit="1" customWidth="1"/>
    <col min="96" max="96" width="15.7109375" style="2" bestFit="1" customWidth="1"/>
    <col min="97" max="97" width="19.140625" style="2" bestFit="1" customWidth="1"/>
    <col min="98" max="98" width="12.421875" style="2" bestFit="1" customWidth="1"/>
    <col min="99" max="100" width="14.8515625" style="2" bestFit="1" customWidth="1"/>
    <col min="101" max="101" width="14.421875" style="2" bestFit="1" customWidth="1"/>
    <col min="102" max="102" width="23.140625" style="2" bestFit="1" customWidth="1"/>
    <col min="103" max="103" width="26.00390625" style="2" bestFit="1" customWidth="1"/>
    <col min="104" max="104" width="19.421875" style="2" bestFit="1" customWidth="1"/>
    <col min="105" max="105" width="21.57421875" style="2" bestFit="1" customWidth="1"/>
    <col min="106" max="106" width="25.8515625" style="2" bestFit="1" customWidth="1"/>
    <col min="107" max="107" width="18.57421875" style="2" bestFit="1" customWidth="1"/>
    <col min="108" max="108" width="16.28125" style="2" bestFit="1" customWidth="1"/>
    <col min="109" max="109" width="15.421875" style="2" bestFit="1" customWidth="1"/>
    <col min="110" max="110" width="17.28125" style="2" bestFit="1" customWidth="1"/>
    <col min="111" max="111" width="17.421875" style="2" bestFit="1" customWidth="1"/>
    <col min="112" max="112" width="21.7109375" style="2" bestFit="1" customWidth="1"/>
    <col min="113" max="113" width="17.28125" style="2" bestFit="1" customWidth="1"/>
    <col min="114" max="114" width="17.421875" style="2" bestFit="1" customWidth="1"/>
    <col min="115" max="115" width="21.7109375" style="2" bestFit="1" customWidth="1"/>
    <col min="116" max="116" width="13.421875" style="2" bestFit="1" customWidth="1"/>
    <col min="117" max="214" width="12.00390625" style="2" customWidth="1"/>
    <col min="215" max="215" width="17.140625" style="2" customWidth="1"/>
    <col min="216" max="16384" width="13.8515625" style="2" customWidth="1"/>
  </cols>
  <sheetData>
    <row r="1" spans="1:53" ht="15">
      <c r="A1" s="8"/>
      <c r="C1" s="8"/>
      <c r="D1" s="8"/>
      <c r="E1" s="8"/>
      <c r="F1" s="15"/>
      <c r="G1" s="12"/>
      <c r="H1" s="12"/>
      <c r="I1" s="269" t="s">
        <v>637</v>
      </c>
      <c r="J1" s="11"/>
      <c r="K1" s="11"/>
      <c r="AH1" s="11"/>
      <c r="AU1" s="11"/>
      <c r="AW1" s="11"/>
      <c r="BA1" s="11"/>
    </row>
    <row r="2" spans="3:9" ht="19.5">
      <c r="C2" s="7" t="s">
        <v>23</v>
      </c>
      <c r="D2" s="8" t="s">
        <v>190</v>
      </c>
      <c r="I2" s="30"/>
    </row>
    <row r="3" spans="3:4" ht="16.5">
      <c r="C3" s="1" t="s">
        <v>25</v>
      </c>
      <c r="D3" s="21" t="s">
        <v>191</v>
      </c>
    </row>
    <row r="4" spans="3:4" ht="15.75">
      <c r="C4" s="1" t="s">
        <v>27</v>
      </c>
      <c r="D4" s="22">
        <v>44530</v>
      </c>
    </row>
    <row r="5" ht="13.5">
      <c r="C5" s="1"/>
    </row>
    <row r="6" spans="3:9" ht="27">
      <c r="C6" s="48" t="s">
        <v>28</v>
      </c>
      <c r="D6" s="44" t="s">
        <v>29</v>
      </c>
      <c r="E6" s="9" t="s">
        <v>30</v>
      </c>
      <c r="F6" s="17" t="s">
        <v>31</v>
      </c>
      <c r="G6" s="14" t="s">
        <v>32</v>
      </c>
      <c r="H6" s="14" t="s">
        <v>371</v>
      </c>
      <c r="I6" s="54" t="s">
        <v>34</v>
      </c>
    </row>
    <row r="7" spans="3:9" ht="13.5">
      <c r="C7" s="49"/>
      <c r="D7" s="45"/>
      <c r="E7" s="4"/>
      <c r="F7" s="18"/>
      <c r="G7" s="23"/>
      <c r="H7" s="23"/>
      <c r="I7" s="28"/>
    </row>
    <row r="8" spans="1:9" ht="13.5">
      <c r="A8" s="10"/>
      <c r="B8" s="27"/>
      <c r="C8" s="50" t="s">
        <v>0</v>
      </c>
      <c r="D8" s="46"/>
      <c r="E8" s="6"/>
      <c r="F8" s="19"/>
      <c r="G8" s="24"/>
      <c r="H8" s="24"/>
      <c r="I8" s="29"/>
    </row>
    <row r="9" spans="3:9" ht="13.5">
      <c r="C9" s="51" t="s">
        <v>1</v>
      </c>
      <c r="D9" s="46"/>
      <c r="E9" s="6"/>
      <c r="F9" s="19"/>
      <c r="G9" s="24"/>
      <c r="H9" s="24"/>
      <c r="I9" s="29"/>
    </row>
    <row r="10" spans="2:9" ht="13.5">
      <c r="B10" s="8" t="s">
        <v>35</v>
      </c>
      <c r="C10" s="49" t="s">
        <v>36</v>
      </c>
      <c r="D10" s="46" t="s">
        <v>37</v>
      </c>
      <c r="E10" s="6" t="s">
        <v>38</v>
      </c>
      <c r="F10" s="19">
        <v>60285</v>
      </c>
      <c r="G10" s="24">
        <v>3037.04</v>
      </c>
      <c r="H10" s="24">
        <v>9.01</v>
      </c>
      <c r="I10" s="29"/>
    </row>
    <row r="11" spans="2:9" ht="13.5">
      <c r="B11" s="8" t="s">
        <v>39</v>
      </c>
      <c r="C11" s="49" t="s">
        <v>40</v>
      </c>
      <c r="D11" s="46" t="s">
        <v>41</v>
      </c>
      <c r="E11" s="6" t="s">
        <v>42</v>
      </c>
      <c r="F11" s="19">
        <v>1102985</v>
      </c>
      <c r="G11" s="24">
        <v>2439.25</v>
      </c>
      <c r="H11" s="24">
        <v>7.24</v>
      </c>
      <c r="I11" s="29"/>
    </row>
    <row r="12" spans="2:9" ht="13.5">
      <c r="B12" s="8" t="s">
        <v>43</v>
      </c>
      <c r="C12" s="49" t="s">
        <v>44</v>
      </c>
      <c r="D12" s="46" t="s">
        <v>45</v>
      </c>
      <c r="E12" s="6" t="s">
        <v>46</v>
      </c>
      <c r="F12" s="19">
        <v>292737</v>
      </c>
      <c r="G12" s="24">
        <v>2179.43</v>
      </c>
      <c r="H12" s="24">
        <v>6.47</v>
      </c>
      <c r="I12" s="29"/>
    </row>
    <row r="13" spans="2:9" ht="13.5">
      <c r="B13" s="8" t="s">
        <v>62</v>
      </c>
      <c r="C13" s="49" t="s">
        <v>63</v>
      </c>
      <c r="D13" s="46" t="s">
        <v>64</v>
      </c>
      <c r="E13" s="6" t="s">
        <v>65</v>
      </c>
      <c r="F13" s="19">
        <v>875000</v>
      </c>
      <c r="G13" s="24">
        <v>1809.06</v>
      </c>
      <c r="H13" s="24">
        <v>5.37</v>
      </c>
      <c r="I13" s="29"/>
    </row>
    <row r="14" spans="2:9" ht="13.5">
      <c r="B14" s="8" t="s">
        <v>192</v>
      </c>
      <c r="C14" s="49" t="s">
        <v>193</v>
      </c>
      <c r="D14" s="46" t="s">
        <v>194</v>
      </c>
      <c r="E14" s="6" t="s">
        <v>50</v>
      </c>
      <c r="F14" s="19">
        <v>48014</v>
      </c>
      <c r="G14" s="24">
        <v>1694.49</v>
      </c>
      <c r="H14" s="24">
        <v>5.03</v>
      </c>
      <c r="I14" s="29"/>
    </row>
    <row r="15" spans="2:9" ht="13.5">
      <c r="B15" s="8" t="s">
        <v>47</v>
      </c>
      <c r="C15" s="49" t="s">
        <v>48</v>
      </c>
      <c r="D15" s="46" t="s">
        <v>49</v>
      </c>
      <c r="E15" s="6" t="s">
        <v>50</v>
      </c>
      <c r="F15" s="19">
        <v>143277</v>
      </c>
      <c r="G15" s="24">
        <v>1631.42</v>
      </c>
      <c r="H15" s="24">
        <v>4.84</v>
      </c>
      <c r="I15" s="29"/>
    </row>
    <row r="16" spans="2:9" ht="13.5">
      <c r="B16" s="8" t="s">
        <v>195</v>
      </c>
      <c r="C16" s="49" t="s">
        <v>196</v>
      </c>
      <c r="D16" s="46" t="s">
        <v>197</v>
      </c>
      <c r="E16" s="6" t="s">
        <v>58</v>
      </c>
      <c r="F16" s="19">
        <v>22771</v>
      </c>
      <c r="G16" s="24">
        <v>1609.41</v>
      </c>
      <c r="H16" s="24">
        <v>4.78</v>
      </c>
      <c r="I16" s="29"/>
    </row>
    <row r="17" spans="2:9" ht="13.5">
      <c r="B17" s="8" t="s">
        <v>51</v>
      </c>
      <c r="C17" s="49" t="s">
        <v>52</v>
      </c>
      <c r="D17" s="46" t="s">
        <v>53</v>
      </c>
      <c r="E17" s="6" t="s">
        <v>54</v>
      </c>
      <c r="F17" s="19">
        <v>223795</v>
      </c>
      <c r="G17" s="24">
        <v>1598.68</v>
      </c>
      <c r="H17" s="24">
        <v>4.74</v>
      </c>
      <c r="I17" s="29"/>
    </row>
    <row r="18" spans="2:9" ht="13.5">
      <c r="B18" s="8" t="s">
        <v>198</v>
      </c>
      <c r="C18" s="49" t="s">
        <v>199</v>
      </c>
      <c r="D18" s="46" t="s">
        <v>200</v>
      </c>
      <c r="E18" s="6" t="s">
        <v>50</v>
      </c>
      <c r="F18" s="19">
        <v>248019</v>
      </c>
      <c r="G18" s="24">
        <v>1580.5</v>
      </c>
      <c r="H18" s="24">
        <v>4.69</v>
      </c>
      <c r="I18" s="29"/>
    </row>
    <row r="19" spans="2:9" ht="13.5">
      <c r="B19" s="8" t="s">
        <v>59</v>
      </c>
      <c r="C19" s="49" t="s">
        <v>60</v>
      </c>
      <c r="D19" s="46" t="s">
        <v>61</v>
      </c>
      <c r="E19" s="6" t="s">
        <v>54</v>
      </c>
      <c r="F19" s="19">
        <v>235528</v>
      </c>
      <c r="G19" s="24">
        <v>1544.24</v>
      </c>
      <c r="H19" s="24">
        <v>4.58</v>
      </c>
      <c r="I19" s="29"/>
    </row>
    <row r="20" spans="2:9" ht="13.5">
      <c r="B20" s="8" t="s">
        <v>55</v>
      </c>
      <c r="C20" s="49" t="s">
        <v>56</v>
      </c>
      <c r="D20" s="46" t="s">
        <v>57</v>
      </c>
      <c r="E20" s="6" t="s">
        <v>58</v>
      </c>
      <c r="F20" s="19">
        <v>61366</v>
      </c>
      <c r="G20" s="24">
        <v>1503.04</v>
      </c>
      <c r="H20" s="24">
        <v>4.46</v>
      </c>
      <c r="I20" s="29"/>
    </row>
    <row r="21" spans="2:9" ht="13.5">
      <c r="B21" s="8" t="s">
        <v>66</v>
      </c>
      <c r="C21" s="49" t="s">
        <v>67</v>
      </c>
      <c r="D21" s="46" t="s">
        <v>68</v>
      </c>
      <c r="E21" s="6" t="s">
        <v>46</v>
      </c>
      <c r="F21" s="19">
        <v>81364</v>
      </c>
      <c r="G21" s="24">
        <v>1180.63</v>
      </c>
      <c r="H21" s="24">
        <v>3.5</v>
      </c>
      <c r="I21" s="29"/>
    </row>
    <row r="22" spans="2:9" ht="13.5">
      <c r="B22" s="8" t="s">
        <v>81</v>
      </c>
      <c r="C22" s="49" t="s">
        <v>82</v>
      </c>
      <c r="D22" s="46" t="s">
        <v>83</v>
      </c>
      <c r="E22" s="6" t="s">
        <v>84</v>
      </c>
      <c r="F22" s="19">
        <v>46003</v>
      </c>
      <c r="G22" s="24">
        <v>1000.45</v>
      </c>
      <c r="H22" s="24">
        <v>2.97</v>
      </c>
      <c r="I22" s="29"/>
    </row>
    <row r="23" spans="2:9" ht="13.5">
      <c r="B23" s="8" t="s">
        <v>75</v>
      </c>
      <c r="C23" s="49" t="s">
        <v>76</v>
      </c>
      <c r="D23" s="46" t="s">
        <v>77</v>
      </c>
      <c r="E23" s="6" t="s">
        <v>50</v>
      </c>
      <c r="F23" s="19">
        <v>21010</v>
      </c>
      <c r="G23" s="24">
        <v>869.56</v>
      </c>
      <c r="H23" s="24">
        <v>2.58</v>
      </c>
      <c r="I23" s="29"/>
    </row>
    <row r="24" spans="2:9" ht="13.5">
      <c r="B24" s="8" t="s">
        <v>72</v>
      </c>
      <c r="C24" s="49" t="s">
        <v>73</v>
      </c>
      <c r="D24" s="46" t="s">
        <v>74</v>
      </c>
      <c r="E24" s="6" t="s">
        <v>46</v>
      </c>
      <c r="F24" s="19">
        <v>48775</v>
      </c>
      <c r="G24" s="24">
        <v>779.94</v>
      </c>
      <c r="H24" s="24">
        <v>2.31</v>
      </c>
      <c r="I24" s="29"/>
    </row>
    <row r="25" spans="2:9" ht="13.5">
      <c r="B25" s="8" t="s">
        <v>69</v>
      </c>
      <c r="C25" s="49" t="s">
        <v>70</v>
      </c>
      <c r="D25" s="46" t="s">
        <v>71</v>
      </c>
      <c r="E25" s="6" t="s">
        <v>54</v>
      </c>
      <c r="F25" s="19">
        <v>49769</v>
      </c>
      <c r="G25" s="24">
        <v>743.32</v>
      </c>
      <c r="H25" s="24">
        <v>2.21</v>
      </c>
      <c r="I25" s="29"/>
    </row>
    <row r="26" spans="2:9" ht="13.5">
      <c r="B26" s="8" t="s">
        <v>201</v>
      </c>
      <c r="C26" s="49" t="s">
        <v>202</v>
      </c>
      <c r="D26" s="46" t="s">
        <v>203</v>
      </c>
      <c r="E26" s="6" t="s">
        <v>42</v>
      </c>
      <c r="F26" s="19">
        <v>176391</v>
      </c>
      <c r="G26" s="24">
        <v>712.36</v>
      </c>
      <c r="H26" s="24">
        <v>2.11</v>
      </c>
      <c r="I26" s="29"/>
    </row>
    <row r="27" spans="2:9" ht="13.5">
      <c r="B27" s="8" t="s">
        <v>104</v>
      </c>
      <c r="C27" s="49" t="s">
        <v>105</v>
      </c>
      <c r="D27" s="46" t="s">
        <v>106</v>
      </c>
      <c r="E27" s="6" t="s">
        <v>46</v>
      </c>
      <c r="F27" s="19">
        <v>16672</v>
      </c>
      <c r="G27" s="24">
        <v>600.65</v>
      </c>
      <c r="H27" s="24">
        <v>1.78</v>
      </c>
      <c r="I27" s="29"/>
    </row>
    <row r="28" spans="2:9" ht="13.5">
      <c r="B28" s="8" t="s">
        <v>78</v>
      </c>
      <c r="C28" s="49" t="s">
        <v>79</v>
      </c>
      <c r="D28" s="46" t="s">
        <v>80</v>
      </c>
      <c r="E28" s="6" t="s">
        <v>50</v>
      </c>
      <c r="F28" s="19">
        <v>20725</v>
      </c>
      <c r="G28" s="24">
        <v>600.02</v>
      </c>
      <c r="H28" s="24">
        <v>1.78</v>
      </c>
      <c r="I28" s="29"/>
    </row>
    <row r="29" spans="2:9" ht="13.5">
      <c r="B29" s="8" t="s">
        <v>85</v>
      </c>
      <c r="C29" s="49" t="s">
        <v>86</v>
      </c>
      <c r="D29" s="46" t="s">
        <v>87</v>
      </c>
      <c r="E29" s="6" t="s">
        <v>46</v>
      </c>
      <c r="F29" s="19">
        <v>35973</v>
      </c>
      <c r="G29" s="24">
        <v>340.3</v>
      </c>
      <c r="H29" s="24">
        <v>1.01</v>
      </c>
      <c r="I29" s="29"/>
    </row>
    <row r="30" spans="2:9" ht="13.5">
      <c r="B30" s="8" t="s">
        <v>95</v>
      </c>
      <c r="C30" s="49" t="s">
        <v>96</v>
      </c>
      <c r="D30" s="46" t="s">
        <v>97</v>
      </c>
      <c r="E30" s="6" t="s">
        <v>91</v>
      </c>
      <c r="F30" s="19">
        <v>7016</v>
      </c>
      <c r="G30" s="24">
        <v>328.06</v>
      </c>
      <c r="H30" s="24">
        <v>0.97</v>
      </c>
      <c r="I30" s="29"/>
    </row>
    <row r="31" spans="2:9" ht="13.5">
      <c r="B31" s="8" t="s">
        <v>92</v>
      </c>
      <c r="C31" s="49" t="s">
        <v>93</v>
      </c>
      <c r="D31" s="46" t="s">
        <v>94</v>
      </c>
      <c r="E31" s="6" t="s">
        <v>50</v>
      </c>
      <c r="F31" s="19">
        <v>7491</v>
      </c>
      <c r="G31" s="24">
        <v>317.26</v>
      </c>
      <c r="H31" s="24">
        <v>0.94</v>
      </c>
      <c r="I31" s="29"/>
    </row>
    <row r="32" spans="2:9" ht="13.5">
      <c r="B32" s="8" t="s">
        <v>101</v>
      </c>
      <c r="C32" s="49" t="s">
        <v>102</v>
      </c>
      <c r="D32" s="46" t="s">
        <v>103</v>
      </c>
      <c r="E32" s="6" t="s">
        <v>91</v>
      </c>
      <c r="F32" s="19">
        <v>67880</v>
      </c>
      <c r="G32" s="24">
        <v>315.81</v>
      </c>
      <c r="H32" s="24">
        <v>0.94</v>
      </c>
      <c r="I32" s="29"/>
    </row>
    <row r="33" spans="2:9" ht="13.5">
      <c r="B33" s="8" t="s">
        <v>98</v>
      </c>
      <c r="C33" s="49" t="s">
        <v>99</v>
      </c>
      <c r="D33" s="46" t="s">
        <v>100</v>
      </c>
      <c r="E33" s="6" t="s">
        <v>91</v>
      </c>
      <c r="F33" s="19">
        <v>41740</v>
      </c>
      <c r="G33" s="24">
        <v>314.55</v>
      </c>
      <c r="H33" s="24">
        <v>0.93</v>
      </c>
      <c r="I33" s="29"/>
    </row>
    <row r="34" spans="2:9" ht="13.5">
      <c r="B34" s="8" t="s">
        <v>107</v>
      </c>
      <c r="C34" s="49" t="s">
        <v>108</v>
      </c>
      <c r="D34" s="46" t="s">
        <v>109</v>
      </c>
      <c r="E34" s="6" t="s">
        <v>91</v>
      </c>
      <c r="F34" s="19">
        <v>20200</v>
      </c>
      <c r="G34" s="24">
        <v>178.65</v>
      </c>
      <c r="H34" s="24">
        <v>0.53</v>
      </c>
      <c r="I34" s="29"/>
    </row>
    <row r="35" spans="2:9" ht="13.5">
      <c r="B35" s="8" t="s">
        <v>88</v>
      </c>
      <c r="C35" s="49" t="s">
        <v>89</v>
      </c>
      <c r="D35" s="46" t="s">
        <v>90</v>
      </c>
      <c r="E35" s="6" t="s">
        <v>91</v>
      </c>
      <c r="F35" s="19">
        <v>7690</v>
      </c>
      <c r="G35" s="24">
        <v>161.51</v>
      </c>
      <c r="H35" s="24">
        <v>0.48</v>
      </c>
      <c r="I35" s="124"/>
    </row>
    <row r="36" spans="3:9" ht="13.5">
      <c r="C36" s="52" t="s">
        <v>110</v>
      </c>
      <c r="D36" s="46"/>
      <c r="E36" s="6"/>
      <c r="F36" s="19"/>
      <c r="G36" s="25">
        <v>29069.63</v>
      </c>
      <c r="H36" s="25">
        <v>86.25</v>
      </c>
      <c r="I36" s="125"/>
    </row>
    <row r="37" spans="3:9" ht="13.5">
      <c r="C37" s="49"/>
      <c r="D37" s="46"/>
      <c r="E37" s="6"/>
      <c r="F37" s="19"/>
      <c r="G37" s="24"/>
      <c r="H37" s="24"/>
      <c r="I37" s="29"/>
    </row>
    <row r="38" spans="3:9" ht="13.5">
      <c r="C38" s="52" t="s">
        <v>3</v>
      </c>
      <c r="D38" s="46"/>
      <c r="E38" s="6"/>
      <c r="F38" s="19"/>
      <c r="G38" s="24" t="s">
        <v>2</v>
      </c>
      <c r="H38" s="24" t="s">
        <v>2</v>
      </c>
      <c r="I38" s="29"/>
    </row>
    <row r="39" spans="3:9" ht="13.5">
      <c r="C39" s="49"/>
      <c r="D39" s="46"/>
      <c r="E39" s="6"/>
      <c r="F39" s="19"/>
      <c r="G39" s="24"/>
      <c r="H39" s="24"/>
      <c r="I39" s="29"/>
    </row>
    <row r="40" spans="3:9" ht="13.5">
      <c r="C40" s="52" t="s">
        <v>4</v>
      </c>
      <c r="D40" s="46"/>
      <c r="E40" s="6"/>
      <c r="F40" s="19"/>
      <c r="G40" s="24" t="s">
        <v>2</v>
      </c>
      <c r="H40" s="24" t="s">
        <v>2</v>
      </c>
      <c r="I40" s="29"/>
    </row>
    <row r="41" spans="3:9" ht="13.5">
      <c r="C41" s="49"/>
      <c r="D41" s="46"/>
      <c r="E41" s="6"/>
      <c r="F41" s="19"/>
      <c r="G41" s="24"/>
      <c r="H41" s="24"/>
      <c r="I41" s="29"/>
    </row>
    <row r="42" spans="3:9" ht="13.5">
      <c r="C42" s="52" t="s">
        <v>5</v>
      </c>
      <c r="D42" s="46"/>
      <c r="E42" s="6"/>
      <c r="F42" s="19"/>
      <c r="G42" s="24" t="s">
        <v>2</v>
      </c>
      <c r="H42" s="24" t="s">
        <v>2</v>
      </c>
      <c r="I42" s="29"/>
    </row>
    <row r="43" spans="3:9" ht="13.5">
      <c r="C43" s="49"/>
      <c r="D43" s="46"/>
      <c r="E43" s="6"/>
      <c r="F43" s="19"/>
      <c r="G43" s="24"/>
      <c r="H43" s="24"/>
      <c r="I43" s="29"/>
    </row>
    <row r="44" spans="3:9" ht="13.5">
      <c r="C44" s="52" t="s">
        <v>6</v>
      </c>
      <c r="D44" s="46"/>
      <c r="E44" s="6"/>
      <c r="F44" s="19"/>
      <c r="G44" s="24" t="s">
        <v>2</v>
      </c>
      <c r="H44" s="24" t="s">
        <v>2</v>
      </c>
      <c r="I44" s="29"/>
    </row>
    <row r="45" spans="3:9" ht="13.5">
      <c r="C45" s="49"/>
      <c r="D45" s="46"/>
      <c r="E45" s="6"/>
      <c r="F45" s="19"/>
      <c r="G45" s="24"/>
      <c r="H45" s="24"/>
      <c r="I45" s="29"/>
    </row>
    <row r="46" spans="3:9" ht="13.5">
      <c r="C46" s="52" t="s">
        <v>7</v>
      </c>
      <c r="D46" s="46"/>
      <c r="E46" s="6"/>
      <c r="F46" s="19"/>
      <c r="G46" s="24" t="s">
        <v>2</v>
      </c>
      <c r="H46" s="24" t="s">
        <v>2</v>
      </c>
      <c r="I46" s="29"/>
    </row>
    <row r="47" spans="3:9" ht="13.5">
      <c r="C47" s="49"/>
      <c r="D47" s="46"/>
      <c r="E47" s="6"/>
      <c r="F47" s="19"/>
      <c r="G47" s="24"/>
      <c r="H47" s="24"/>
      <c r="I47" s="29"/>
    </row>
    <row r="48" spans="3:9" ht="13.5">
      <c r="C48" s="52" t="s">
        <v>8</v>
      </c>
      <c r="D48" s="46"/>
      <c r="E48" s="6"/>
      <c r="F48" s="19"/>
      <c r="G48" s="24"/>
      <c r="H48" s="24"/>
      <c r="I48" s="29"/>
    </row>
    <row r="49" spans="3:9" ht="13.5">
      <c r="C49" s="49"/>
      <c r="D49" s="46"/>
      <c r="E49" s="6"/>
      <c r="F49" s="19"/>
      <c r="G49" s="24"/>
      <c r="H49" s="24"/>
      <c r="I49" s="29"/>
    </row>
    <row r="50" spans="3:9" ht="13.5">
      <c r="C50" s="52" t="s">
        <v>9</v>
      </c>
      <c r="D50" s="46"/>
      <c r="E50" s="6"/>
      <c r="F50" s="19"/>
      <c r="G50" s="24"/>
      <c r="H50" s="24"/>
      <c r="I50" s="29"/>
    </row>
    <row r="51" spans="3:9" ht="13.5">
      <c r="C51" s="49"/>
      <c r="D51" s="46"/>
      <c r="E51" s="6"/>
      <c r="F51" s="19"/>
      <c r="G51" s="24"/>
      <c r="H51" s="24"/>
      <c r="I51" s="29"/>
    </row>
    <row r="52" spans="3:9" ht="13.5">
      <c r="C52" s="52" t="s">
        <v>10</v>
      </c>
      <c r="D52" s="46"/>
      <c r="E52" s="6"/>
      <c r="F52" s="19"/>
      <c r="G52" s="24" t="s">
        <v>2</v>
      </c>
      <c r="H52" s="24" t="s">
        <v>2</v>
      </c>
      <c r="I52" s="29"/>
    </row>
    <row r="53" spans="3:9" ht="13.5">
      <c r="C53" s="49"/>
      <c r="D53" s="46"/>
      <c r="E53" s="6"/>
      <c r="F53" s="19"/>
      <c r="G53" s="24"/>
      <c r="H53" s="24"/>
      <c r="I53" s="29"/>
    </row>
    <row r="54" spans="3:9" ht="13.5">
      <c r="C54" s="52" t="s">
        <v>11</v>
      </c>
      <c r="D54" s="46"/>
      <c r="E54" s="6"/>
      <c r="F54" s="19"/>
      <c r="G54" s="24" t="s">
        <v>2</v>
      </c>
      <c r="H54" s="24" t="s">
        <v>2</v>
      </c>
      <c r="I54" s="29"/>
    </row>
    <row r="55" spans="3:9" ht="13.5">
      <c r="C55" s="49"/>
      <c r="D55" s="46"/>
      <c r="E55" s="6"/>
      <c r="F55" s="19"/>
      <c r="G55" s="24"/>
      <c r="H55" s="24"/>
      <c r="I55" s="29"/>
    </row>
    <row r="56" spans="3:9" ht="13.5">
      <c r="C56" s="52" t="s">
        <v>12</v>
      </c>
      <c r="D56" s="46"/>
      <c r="E56" s="6"/>
      <c r="F56" s="19"/>
      <c r="G56" s="24" t="s">
        <v>2</v>
      </c>
      <c r="H56" s="24" t="s">
        <v>2</v>
      </c>
      <c r="I56" s="29"/>
    </row>
    <row r="57" spans="3:9" ht="13.5">
      <c r="C57" s="49"/>
      <c r="D57" s="46"/>
      <c r="E57" s="6"/>
      <c r="F57" s="19"/>
      <c r="G57" s="24"/>
      <c r="H57" s="24"/>
      <c r="I57" s="29"/>
    </row>
    <row r="58" spans="3:9" ht="13.5">
      <c r="C58" s="52" t="s">
        <v>13</v>
      </c>
      <c r="D58" s="46"/>
      <c r="E58" s="6"/>
      <c r="F58" s="19"/>
      <c r="G58" s="24" t="s">
        <v>2</v>
      </c>
      <c r="H58" s="24" t="s">
        <v>2</v>
      </c>
      <c r="I58" s="29"/>
    </row>
    <row r="59" spans="3:9" ht="13.5">
      <c r="C59" s="49"/>
      <c r="D59" s="46"/>
      <c r="E59" s="6"/>
      <c r="F59" s="19"/>
      <c r="G59" s="24"/>
      <c r="H59" s="24"/>
      <c r="I59" s="29"/>
    </row>
    <row r="60" spans="3:9" ht="13.5">
      <c r="C60" s="52" t="s">
        <v>14</v>
      </c>
      <c r="D60" s="46"/>
      <c r="E60" s="6"/>
      <c r="F60" s="19"/>
      <c r="G60" s="24" t="s">
        <v>2</v>
      </c>
      <c r="H60" s="24" t="s">
        <v>2</v>
      </c>
      <c r="I60" s="29"/>
    </row>
    <row r="61" spans="3:9" ht="13.5">
      <c r="C61" s="49"/>
      <c r="D61" s="46"/>
      <c r="E61" s="6"/>
      <c r="F61" s="19"/>
      <c r="G61" s="24"/>
      <c r="H61" s="24"/>
      <c r="I61" s="29"/>
    </row>
    <row r="62" spans="3:9" ht="13.5">
      <c r="C62" s="52" t="s">
        <v>15</v>
      </c>
      <c r="D62" s="46"/>
      <c r="E62" s="6"/>
      <c r="F62" s="19"/>
      <c r="G62" s="24"/>
      <c r="H62" s="24"/>
      <c r="I62" s="29"/>
    </row>
    <row r="63" spans="3:9" ht="13.5">
      <c r="C63" s="49"/>
      <c r="D63" s="46"/>
      <c r="E63" s="6"/>
      <c r="F63" s="19"/>
      <c r="G63" s="24"/>
      <c r="H63" s="24"/>
      <c r="I63" s="29"/>
    </row>
    <row r="64" spans="3:9" ht="13.5">
      <c r="C64" s="52" t="s">
        <v>16</v>
      </c>
      <c r="D64" s="46"/>
      <c r="E64" s="6"/>
      <c r="F64" s="19"/>
      <c r="G64" s="24" t="s">
        <v>2</v>
      </c>
      <c r="H64" s="24" t="s">
        <v>2</v>
      </c>
      <c r="I64" s="29"/>
    </row>
    <row r="65" spans="3:9" ht="13.5">
      <c r="C65" s="49"/>
      <c r="D65" s="46"/>
      <c r="E65" s="6"/>
      <c r="F65" s="19"/>
      <c r="G65" s="24"/>
      <c r="H65" s="24"/>
      <c r="I65" s="29"/>
    </row>
    <row r="66" spans="3:9" ht="13.5">
      <c r="C66" s="52" t="s">
        <v>17</v>
      </c>
      <c r="D66" s="46"/>
      <c r="E66" s="6"/>
      <c r="F66" s="19"/>
      <c r="G66" s="24" t="s">
        <v>2</v>
      </c>
      <c r="H66" s="24" t="s">
        <v>2</v>
      </c>
      <c r="I66" s="29"/>
    </row>
    <row r="67" spans="3:9" ht="13.5">
      <c r="C67" s="49"/>
      <c r="D67" s="46"/>
      <c r="E67" s="6"/>
      <c r="F67" s="19"/>
      <c r="G67" s="24"/>
      <c r="H67" s="24"/>
      <c r="I67" s="29"/>
    </row>
    <row r="68" spans="3:9" ht="13.5">
      <c r="C68" s="52" t="s">
        <v>18</v>
      </c>
      <c r="D68" s="46"/>
      <c r="E68" s="6"/>
      <c r="F68" s="19"/>
      <c r="G68" s="24" t="s">
        <v>2</v>
      </c>
      <c r="H68" s="24" t="s">
        <v>2</v>
      </c>
      <c r="I68" s="29"/>
    </row>
    <row r="69" spans="3:9" ht="13.5">
      <c r="C69" s="49"/>
      <c r="D69" s="46"/>
      <c r="E69" s="6"/>
      <c r="F69" s="19"/>
      <c r="G69" s="24"/>
      <c r="H69" s="24"/>
      <c r="I69" s="29"/>
    </row>
    <row r="70" spans="3:9" ht="13.5">
      <c r="C70" s="52" t="s">
        <v>19</v>
      </c>
      <c r="D70" s="46"/>
      <c r="E70" s="6"/>
      <c r="F70" s="19"/>
      <c r="G70" s="24" t="s">
        <v>2</v>
      </c>
      <c r="H70" s="24" t="s">
        <v>2</v>
      </c>
      <c r="I70" s="29"/>
    </row>
    <row r="71" spans="3:9" ht="13.5">
      <c r="C71" s="49"/>
      <c r="D71" s="46"/>
      <c r="E71" s="6"/>
      <c r="F71" s="19"/>
      <c r="G71" s="24"/>
      <c r="H71" s="24"/>
      <c r="I71" s="29"/>
    </row>
    <row r="72" spans="1:9" ht="13.5">
      <c r="A72" s="10"/>
      <c r="B72" s="27"/>
      <c r="C72" s="50" t="s">
        <v>20</v>
      </c>
      <c r="D72" s="46"/>
      <c r="E72" s="6"/>
      <c r="F72" s="19"/>
      <c r="G72" s="24"/>
      <c r="H72" s="24"/>
      <c r="I72" s="29"/>
    </row>
    <row r="73" spans="1:9" ht="13.5">
      <c r="A73" s="27"/>
      <c r="B73" s="27"/>
      <c r="C73" s="50" t="s">
        <v>21</v>
      </c>
      <c r="D73" s="46"/>
      <c r="E73" s="6"/>
      <c r="F73" s="19"/>
      <c r="G73" s="24" t="s">
        <v>2</v>
      </c>
      <c r="H73" s="24" t="s">
        <v>2</v>
      </c>
      <c r="I73" s="29"/>
    </row>
    <row r="74" spans="1:9" ht="13.5">
      <c r="A74" s="27"/>
      <c r="B74" s="27"/>
      <c r="C74" s="50"/>
      <c r="D74" s="46"/>
      <c r="E74" s="6"/>
      <c r="F74" s="19"/>
      <c r="G74" s="24"/>
      <c r="H74" s="24"/>
      <c r="I74" s="29"/>
    </row>
    <row r="75" spans="1:9" ht="13.5">
      <c r="A75" s="27"/>
      <c r="B75" s="27"/>
      <c r="C75" s="50" t="s">
        <v>377</v>
      </c>
      <c r="D75" s="46"/>
      <c r="E75" s="6"/>
      <c r="F75" s="19"/>
      <c r="G75" s="24" t="s">
        <v>2</v>
      </c>
      <c r="H75" s="24" t="s">
        <v>2</v>
      </c>
      <c r="I75" s="29"/>
    </row>
    <row r="76" spans="1:9" ht="13.5">
      <c r="A76" s="27"/>
      <c r="B76" s="27"/>
      <c r="C76" s="50"/>
      <c r="D76" s="46"/>
      <c r="E76" s="6"/>
      <c r="F76" s="19"/>
      <c r="G76" s="24"/>
      <c r="H76" s="24"/>
      <c r="I76" s="29"/>
    </row>
    <row r="77" spans="1:9" ht="13.5">
      <c r="A77" s="27"/>
      <c r="B77" s="27"/>
      <c r="C77" s="50" t="s">
        <v>378</v>
      </c>
      <c r="D77" s="46"/>
      <c r="E77" s="6"/>
      <c r="F77" s="19"/>
      <c r="G77" s="24" t="s">
        <v>2</v>
      </c>
      <c r="H77" s="24" t="s">
        <v>2</v>
      </c>
      <c r="I77" s="29"/>
    </row>
    <row r="78" spans="1:9" ht="13.5">
      <c r="A78" s="27"/>
      <c r="B78" s="27"/>
      <c r="C78" s="50"/>
      <c r="D78" s="46"/>
      <c r="E78" s="6"/>
      <c r="F78" s="19"/>
      <c r="G78" s="24"/>
      <c r="H78" s="24"/>
      <c r="I78" s="29"/>
    </row>
    <row r="79" spans="3:9" ht="13.5">
      <c r="C79" s="51" t="s">
        <v>379</v>
      </c>
      <c r="D79" s="46"/>
      <c r="E79" s="6"/>
      <c r="F79" s="19"/>
      <c r="G79" s="24"/>
      <c r="H79" s="24"/>
      <c r="I79" s="29"/>
    </row>
    <row r="80" spans="2:9" ht="13.5">
      <c r="B80" s="8" t="s">
        <v>142</v>
      </c>
      <c r="C80" s="49" t="s">
        <v>143</v>
      </c>
      <c r="D80" s="46"/>
      <c r="E80" s="6"/>
      <c r="F80" s="19"/>
      <c r="G80" s="24">
        <v>4685</v>
      </c>
      <c r="H80" s="24">
        <v>13.9</v>
      </c>
      <c r="I80" s="124">
        <v>3.35</v>
      </c>
    </row>
    <row r="81" spans="3:9" ht="13.5">
      <c r="C81" s="52" t="s">
        <v>110</v>
      </c>
      <c r="D81" s="46"/>
      <c r="E81" s="6"/>
      <c r="F81" s="19"/>
      <c r="G81" s="25">
        <v>4685</v>
      </c>
      <c r="H81" s="25">
        <v>13.9</v>
      </c>
      <c r="I81" s="125"/>
    </row>
    <row r="82" spans="3:9" ht="13.5">
      <c r="C82" s="49"/>
      <c r="D82" s="46"/>
      <c r="E82" s="6"/>
      <c r="F82" s="19"/>
      <c r="G82" s="24"/>
      <c r="H82" s="24"/>
      <c r="I82" s="29"/>
    </row>
    <row r="83" spans="1:9" ht="13.5">
      <c r="A83" s="10"/>
      <c r="B83" s="27"/>
      <c r="C83" s="50" t="s">
        <v>22</v>
      </c>
      <c r="D83" s="46"/>
      <c r="E83" s="6"/>
      <c r="F83" s="19"/>
      <c r="G83" s="24"/>
      <c r="H83" s="24"/>
      <c r="I83" s="29"/>
    </row>
    <row r="84" spans="2:9" ht="13.5">
      <c r="B84" s="8"/>
      <c r="C84" s="49" t="s">
        <v>144</v>
      </c>
      <c r="D84" s="46"/>
      <c r="E84" s="6"/>
      <c r="F84" s="19"/>
      <c r="G84" s="24">
        <v>-52.31</v>
      </c>
      <c r="H84" s="24">
        <v>-0.15</v>
      </c>
      <c r="I84" s="124"/>
    </row>
    <row r="85" spans="3:9" ht="13.5">
      <c r="C85" s="52" t="s">
        <v>110</v>
      </c>
      <c r="D85" s="46"/>
      <c r="E85" s="6"/>
      <c r="F85" s="19"/>
      <c r="G85" s="25">
        <v>-52.31</v>
      </c>
      <c r="H85" s="25">
        <v>-0.15</v>
      </c>
      <c r="I85" s="125"/>
    </row>
    <row r="86" spans="3:9" ht="13.5">
      <c r="C86" s="49"/>
      <c r="D86" s="46"/>
      <c r="E86" s="6"/>
      <c r="F86" s="19"/>
      <c r="G86" s="24"/>
      <c r="H86" s="24"/>
      <c r="I86" s="124"/>
    </row>
    <row r="87" spans="3:9" ht="14.25" thickBot="1">
      <c r="C87" s="53" t="s">
        <v>145</v>
      </c>
      <c r="D87" s="47"/>
      <c r="E87" s="5"/>
      <c r="F87" s="20"/>
      <c r="G87" s="26">
        <v>33702.32</v>
      </c>
      <c r="H87" s="26">
        <f>_xlfn.SUMIFS(H:H,C:C,"Total")</f>
        <v>100</v>
      </c>
      <c r="I87" s="125"/>
    </row>
    <row r="89" ht="14.25" thickBot="1"/>
    <row r="90" spans="3:9" ht="13.5">
      <c r="C90" s="60" t="s">
        <v>383</v>
      </c>
      <c r="D90" s="61"/>
      <c r="E90" s="61"/>
      <c r="F90" s="61"/>
      <c r="G90" s="61"/>
      <c r="H90" s="74"/>
      <c r="I90" s="64"/>
    </row>
    <row r="91" spans="3:9" ht="13.5">
      <c r="C91" s="75" t="s">
        <v>384</v>
      </c>
      <c r="D91" s="76"/>
      <c r="E91" s="77"/>
      <c r="F91" s="77"/>
      <c r="G91" s="76"/>
      <c r="H91" s="66"/>
      <c r="I91" s="65"/>
    </row>
    <row r="92" spans="3:9" ht="40.5">
      <c r="C92" s="359" t="s">
        <v>385</v>
      </c>
      <c r="D92" s="360" t="s">
        <v>386</v>
      </c>
      <c r="E92" s="78" t="s">
        <v>387</v>
      </c>
      <c r="F92" s="78" t="s">
        <v>387</v>
      </c>
      <c r="G92" s="78" t="s">
        <v>388</v>
      </c>
      <c r="H92" s="66"/>
      <c r="I92" s="65"/>
    </row>
    <row r="93" spans="3:9" ht="13.5">
      <c r="C93" s="359"/>
      <c r="D93" s="360"/>
      <c r="E93" s="78" t="s">
        <v>389</v>
      </c>
      <c r="F93" s="78" t="s">
        <v>390</v>
      </c>
      <c r="G93" s="78" t="s">
        <v>389</v>
      </c>
      <c r="H93" s="66"/>
      <c r="I93" s="65"/>
    </row>
    <row r="94" spans="3:9" ht="13.5">
      <c r="C94" s="79" t="s">
        <v>2</v>
      </c>
      <c r="D94" s="80" t="s">
        <v>2</v>
      </c>
      <c r="E94" s="80" t="s">
        <v>2</v>
      </c>
      <c r="F94" s="80" t="s">
        <v>2</v>
      </c>
      <c r="G94" s="80" t="s">
        <v>2</v>
      </c>
      <c r="H94" s="66"/>
      <c r="I94" s="65"/>
    </row>
    <row r="95" spans="3:9" ht="15.75">
      <c r="C95" s="81" t="s">
        <v>391</v>
      </c>
      <c r="D95" s="82"/>
      <c r="E95" s="82"/>
      <c r="F95" s="82"/>
      <c r="G95" s="82"/>
      <c r="H95" s="66"/>
      <c r="I95" s="65"/>
    </row>
    <row r="96" spans="3:9" ht="15.75">
      <c r="C96" s="83"/>
      <c r="F96" s="2"/>
      <c r="G96" s="2"/>
      <c r="H96" s="66"/>
      <c r="I96" s="65"/>
    </row>
    <row r="97" spans="3:9" ht="15.75">
      <c r="C97" s="83" t="s">
        <v>392</v>
      </c>
      <c r="F97" s="2"/>
      <c r="G97" s="2"/>
      <c r="H97" s="66"/>
      <c r="I97" s="65"/>
    </row>
    <row r="98" spans="3:9" ht="13.5">
      <c r="C98" s="43"/>
      <c r="F98" s="2"/>
      <c r="G98" s="2"/>
      <c r="H98" s="66"/>
      <c r="I98" s="65"/>
    </row>
    <row r="99" spans="3:9" ht="15.75">
      <c r="C99" s="83" t="s">
        <v>393</v>
      </c>
      <c r="F99" s="2"/>
      <c r="G99" s="2"/>
      <c r="H99" s="66"/>
      <c r="I99" s="65"/>
    </row>
    <row r="100" spans="3:9" ht="13.5">
      <c r="C100" s="84" t="s">
        <v>394</v>
      </c>
      <c r="D100" s="85" t="s">
        <v>424</v>
      </c>
      <c r="E100" s="85" t="s">
        <v>425</v>
      </c>
      <c r="F100" s="2"/>
      <c r="G100" s="2"/>
      <c r="H100" s="66"/>
      <c r="I100" s="65"/>
    </row>
    <row r="101" spans="3:9" ht="13.5">
      <c r="C101" s="84" t="s">
        <v>395</v>
      </c>
      <c r="D101" s="165">
        <v>19.159</v>
      </c>
      <c r="E101" s="165">
        <v>18.7193</v>
      </c>
      <c r="F101" s="2"/>
      <c r="G101" s="2"/>
      <c r="H101" s="66"/>
      <c r="I101" s="65"/>
    </row>
    <row r="102" spans="3:9" ht="13.5">
      <c r="C102" s="84" t="s">
        <v>396</v>
      </c>
      <c r="D102" s="165">
        <v>18.6303</v>
      </c>
      <c r="E102" s="165">
        <v>18.1841</v>
      </c>
      <c r="F102" s="2"/>
      <c r="G102" s="2"/>
      <c r="H102" s="66"/>
      <c r="I102" s="65"/>
    </row>
    <row r="103" spans="3:9" ht="13.5">
      <c r="C103" s="43"/>
      <c r="F103" s="2"/>
      <c r="G103" s="2"/>
      <c r="H103" s="66"/>
      <c r="I103" s="65"/>
    </row>
    <row r="104" spans="3:9" ht="15.75">
      <c r="C104" s="83" t="s">
        <v>421</v>
      </c>
      <c r="D104" s="87"/>
      <c r="E104" s="87"/>
      <c r="F104" s="87"/>
      <c r="G104" s="2"/>
      <c r="H104" s="66"/>
      <c r="I104" s="65"/>
    </row>
    <row r="105" spans="3:9" ht="15.75">
      <c r="C105" s="83"/>
      <c r="D105" s="87"/>
      <c r="E105" s="87"/>
      <c r="F105" s="87"/>
      <c r="G105" s="2"/>
      <c r="H105" s="66"/>
      <c r="I105" s="65"/>
    </row>
    <row r="106" spans="3:9" ht="15.75">
      <c r="C106" s="83" t="s">
        <v>422</v>
      </c>
      <c r="D106" s="87"/>
      <c r="E106" s="87"/>
      <c r="F106" s="87"/>
      <c r="G106" s="2"/>
      <c r="H106" s="66"/>
      <c r="I106" s="65"/>
    </row>
    <row r="107" spans="3:9" ht="15.75">
      <c r="C107" s="83"/>
      <c r="D107" s="87"/>
      <c r="E107" s="87"/>
      <c r="F107" s="87"/>
      <c r="G107" s="2"/>
      <c r="H107" s="66"/>
      <c r="I107" s="65"/>
    </row>
    <row r="108" spans="3:9" ht="15.75">
      <c r="C108" s="83" t="s">
        <v>470</v>
      </c>
      <c r="D108" s="87"/>
      <c r="E108" s="92"/>
      <c r="F108" s="90"/>
      <c r="G108" s="2"/>
      <c r="H108" s="66"/>
      <c r="I108" s="65"/>
    </row>
    <row r="109" spans="3:9" ht="15.75">
      <c r="C109" s="91" t="s">
        <v>397</v>
      </c>
      <c r="D109" s="87"/>
      <c r="E109" s="87"/>
      <c r="F109" s="87"/>
      <c r="G109" s="2"/>
      <c r="H109" s="66"/>
      <c r="I109" s="65"/>
    </row>
    <row r="110" spans="3:9" ht="15.75">
      <c r="C110" s="93"/>
      <c r="D110" s="87"/>
      <c r="E110" s="87"/>
      <c r="F110" s="87"/>
      <c r="G110" s="2"/>
      <c r="H110" s="66"/>
      <c r="I110" s="65"/>
    </row>
    <row r="111" spans="3:9" ht="15.75">
      <c r="C111" s="83" t="s">
        <v>471</v>
      </c>
      <c r="D111" s="87"/>
      <c r="E111" s="87"/>
      <c r="F111" s="87"/>
      <c r="G111" s="97"/>
      <c r="H111" s="66"/>
      <c r="I111" s="65"/>
    </row>
    <row r="112" spans="3:9" ht="15.75">
      <c r="C112" s="83"/>
      <c r="D112" s="87"/>
      <c r="E112" s="87"/>
      <c r="F112" s="87"/>
      <c r="G112" s="2"/>
      <c r="H112" s="66"/>
      <c r="I112" s="65"/>
    </row>
    <row r="113" spans="3:9" ht="19.5">
      <c r="C113" s="83" t="s">
        <v>541</v>
      </c>
      <c r="D113" s="87"/>
      <c r="E113" s="92"/>
      <c r="F113" s="96"/>
      <c r="G113" s="95"/>
      <c r="H113" s="66"/>
      <c r="I113" s="65"/>
    </row>
    <row r="114" spans="3:9" ht="19.5">
      <c r="C114" s="83"/>
      <c r="D114" s="87"/>
      <c r="E114" s="87"/>
      <c r="F114" s="87"/>
      <c r="G114" s="95"/>
      <c r="H114" s="66"/>
      <c r="I114" s="65"/>
    </row>
    <row r="115" spans="3:9" ht="15.75">
      <c r="C115" s="83" t="s">
        <v>542</v>
      </c>
      <c r="D115" s="87"/>
      <c r="E115" s="87"/>
      <c r="F115" s="98"/>
      <c r="G115" s="2"/>
      <c r="H115" s="66"/>
      <c r="I115" s="65"/>
    </row>
    <row r="116" spans="3:9" ht="15.75">
      <c r="C116" s="83"/>
      <c r="D116" s="87"/>
      <c r="E116" s="87"/>
      <c r="F116" s="87"/>
      <c r="G116" s="2"/>
      <c r="H116" s="66"/>
      <c r="I116" s="65"/>
    </row>
    <row r="117" spans="3:9" ht="15.75">
      <c r="C117" s="195" t="s">
        <v>566</v>
      </c>
      <c r="D117" s="87"/>
      <c r="E117" s="87"/>
      <c r="F117" s="87"/>
      <c r="G117" s="2"/>
      <c r="H117" s="66"/>
      <c r="I117" s="65"/>
    </row>
    <row r="118" spans="3:9" ht="15.75">
      <c r="C118" s="83"/>
      <c r="D118" s="87"/>
      <c r="E118" s="87"/>
      <c r="F118" s="87"/>
      <c r="G118" s="2"/>
      <c r="H118" s="66"/>
      <c r="I118" s="65"/>
    </row>
    <row r="119" spans="3:9" ht="15.75">
      <c r="C119" s="83" t="s">
        <v>472</v>
      </c>
      <c r="D119" s="87"/>
      <c r="E119" s="87"/>
      <c r="F119" s="87"/>
      <c r="G119" s="2"/>
      <c r="H119" s="66"/>
      <c r="I119" s="65"/>
    </row>
    <row r="120" spans="3:9" ht="15.75">
      <c r="C120" s="83"/>
      <c r="D120" s="87"/>
      <c r="E120" s="87"/>
      <c r="F120" s="87"/>
      <c r="G120" s="2"/>
      <c r="H120" s="66"/>
      <c r="I120" s="65"/>
    </row>
    <row r="121" spans="3:9" ht="15.75">
      <c r="C121" s="83" t="s">
        <v>463</v>
      </c>
      <c r="D121" s="87"/>
      <c r="E121" s="87"/>
      <c r="F121" s="87"/>
      <c r="G121" s="2"/>
      <c r="H121" s="66"/>
      <c r="I121" s="65"/>
    </row>
    <row r="122" spans="3:9" ht="14.25" thickBot="1">
      <c r="C122" s="166"/>
      <c r="D122" s="167"/>
      <c r="E122" s="167"/>
      <c r="F122" s="168"/>
      <c r="G122" s="169"/>
      <c r="H122" s="168"/>
      <c r="I122" s="71"/>
    </row>
    <row r="123" ht="14.25" thickBot="1"/>
    <row r="124" spans="3:7" ht="13.5">
      <c r="C124" s="198"/>
      <c r="D124" s="61"/>
      <c r="E124" s="61"/>
      <c r="F124" s="219" t="s">
        <v>579</v>
      </c>
      <c r="G124" s="220"/>
    </row>
    <row r="125" spans="3:7" ht="13.5">
      <c r="C125" s="199" t="s">
        <v>571</v>
      </c>
      <c r="D125" s="202"/>
      <c r="E125" s="202"/>
      <c r="F125" s="200"/>
      <c r="G125" s="204"/>
    </row>
    <row r="126" spans="3:7" ht="13.5">
      <c r="C126" s="203" t="s">
        <v>572</v>
      </c>
      <c r="D126" s="202"/>
      <c r="E126" s="202"/>
      <c r="F126" s="200"/>
      <c r="G126" s="204"/>
    </row>
    <row r="127" spans="3:7" ht="13.5">
      <c r="C127" s="221" t="s">
        <v>580</v>
      </c>
      <c r="D127" s="202"/>
      <c r="E127" s="202"/>
      <c r="F127" s="200"/>
      <c r="G127" s="204"/>
    </row>
    <row r="128" spans="3:7" ht="13.5">
      <c r="C128" s="221" t="s">
        <v>581</v>
      </c>
      <c r="D128" s="202"/>
      <c r="E128" s="202"/>
      <c r="F128" s="200"/>
      <c r="G128" s="204"/>
    </row>
    <row r="129" spans="3:7" ht="13.5">
      <c r="C129" s="222"/>
      <c r="D129" s="202"/>
      <c r="E129" s="202"/>
      <c r="F129" s="200"/>
      <c r="G129" s="204"/>
    </row>
    <row r="130" spans="3:7" ht="14.25" thickBot="1">
      <c r="C130" s="223" t="s">
        <v>574</v>
      </c>
      <c r="D130" s="224"/>
      <c r="E130" s="224"/>
      <c r="F130" s="225"/>
      <c r="G130" s="205"/>
    </row>
    <row r="131" ht="14.25" thickBot="1"/>
    <row r="132" ht="13.5">
      <c r="C132" s="270" t="s">
        <v>647</v>
      </c>
    </row>
    <row r="133" ht="15">
      <c r="C133" s="271" t="s">
        <v>648</v>
      </c>
    </row>
    <row r="134" ht="13.5">
      <c r="C134" s="272"/>
    </row>
    <row r="135" ht="13.5">
      <c r="C135" s="272"/>
    </row>
    <row r="136" ht="13.5">
      <c r="C136" s="272"/>
    </row>
    <row r="137" ht="13.5">
      <c r="C137" s="272"/>
    </row>
    <row r="138" ht="13.5">
      <c r="C138" s="272"/>
    </row>
    <row r="139" ht="13.5">
      <c r="C139" s="272"/>
    </row>
    <row r="140" ht="13.5">
      <c r="C140" s="272"/>
    </row>
    <row r="141" ht="14.25" thickBot="1">
      <c r="C141" s="273"/>
    </row>
  </sheetData>
  <sheetProtection/>
  <mergeCells count="2">
    <mergeCell ref="C92:C93"/>
    <mergeCell ref="D92:D93"/>
  </mergeCells>
  <hyperlinks>
    <hyperlink ref="I1" location="'Scheme Dashboard'!A1" display="BACK TO SCHEME DASHBOARD"/>
  </hyperlinks>
  <printOptions/>
  <pageMargins left="0.7" right="0.7" top="0.75" bottom="0.75" header="0.3" footer="0.3"/>
  <pageSetup horizontalDpi="300" verticalDpi="300" orientation="portrait" r:id="rId2"/>
  <drawing r:id="rId1"/>
</worksheet>
</file>

<file path=xl/worksheets/sheet4.xml><?xml version="1.0" encoding="utf-8"?>
<worksheet xmlns="http://schemas.openxmlformats.org/spreadsheetml/2006/main" xmlns:r="http://schemas.openxmlformats.org/officeDocument/2006/relationships">
  <sheetPr codeName="Sheet11"/>
  <dimension ref="A1:BA172"/>
  <sheetViews>
    <sheetView showGridLines="0" zoomScale="90" zoomScaleNormal="90" zoomScalePageLayoutView="0" workbookViewId="0" topLeftCell="A1">
      <pane ySplit="6" topLeftCell="A7" activePane="bottomLeft" state="frozen"/>
      <selection pane="topLeft" activeCell="A1" sqref="A1"/>
      <selection pane="bottomLeft" activeCell="A1" sqref="A1"/>
    </sheetView>
  </sheetViews>
  <sheetFormatPr defaultColWidth="13.8515625" defaultRowHeight="15"/>
  <cols>
    <col min="1" max="1" width="2.57421875" style="2" customWidth="1"/>
    <col min="2" max="2" width="5.8515625" style="2" hidden="1" customWidth="1"/>
    <col min="3" max="3" width="58.140625" style="2" customWidth="1"/>
    <col min="4" max="4" width="27.57421875" style="2" customWidth="1"/>
    <col min="5" max="5" width="23.7109375" style="2" customWidth="1"/>
    <col min="6" max="6" width="19.57421875" style="16" customWidth="1"/>
    <col min="7" max="8" width="19.57421875" style="13" customWidth="1"/>
    <col min="9" max="9" width="19.57421875" style="3" customWidth="1"/>
    <col min="10" max="10" width="9.00390625" style="3" bestFit="1" customWidth="1"/>
    <col min="11" max="11" width="9.140625" style="3" bestFit="1" customWidth="1"/>
    <col min="12" max="12" width="7.421875" style="2" bestFit="1" customWidth="1"/>
    <col min="13" max="13" width="6.7109375" style="2" bestFit="1" customWidth="1"/>
    <col min="14" max="14" width="9.8515625" style="2" bestFit="1" customWidth="1"/>
    <col min="15" max="15" width="21.140625" style="2" bestFit="1" customWidth="1"/>
    <col min="16" max="16" width="16.421875" style="2" bestFit="1" customWidth="1"/>
    <col min="17" max="17" width="7.28125" style="2" bestFit="1" customWidth="1"/>
    <col min="18" max="18" width="9.28125" style="2" bestFit="1" customWidth="1"/>
    <col min="19" max="19" width="17.8515625" style="2" bestFit="1" customWidth="1"/>
    <col min="20" max="20" width="6.7109375" style="2" bestFit="1" customWidth="1"/>
    <col min="21" max="21" width="19.140625" style="2" bestFit="1" customWidth="1"/>
    <col min="22" max="22" width="25.140625" style="2" bestFit="1" customWidth="1"/>
    <col min="23" max="23" width="21.421875" style="2" bestFit="1" customWidth="1"/>
    <col min="24" max="24" width="19.7109375" style="2" bestFit="1" customWidth="1"/>
    <col min="25" max="25" width="14.00390625" style="2" bestFit="1" customWidth="1"/>
    <col min="26" max="26" width="13.140625" style="2" bestFit="1" customWidth="1"/>
    <col min="27" max="27" width="9.28125" style="2" bestFit="1" customWidth="1"/>
    <col min="28" max="28" width="13.140625" style="2" bestFit="1" customWidth="1"/>
    <col min="29" max="29" width="7.421875" style="2" bestFit="1" customWidth="1"/>
    <col min="30" max="30" width="19.421875" style="2" bestFit="1" customWidth="1"/>
    <col min="31" max="31" width="20.8515625" style="2" bestFit="1" customWidth="1"/>
    <col min="32" max="32" width="19.00390625" style="2" bestFit="1" customWidth="1"/>
    <col min="33" max="33" width="25.8515625" style="2" bestFit="1" customWidth="1"/>
    <col min="34" max="34" width="14.57421875" style="3" bestFit="1" customWidth="1"/>
    <col min="35" max="35" width="14.421875" style="2" bestFit="1" customWidth="1"/>
    <col min="36" max="36" width="27.28125" style="2" bestFit="1" customWidth="1"/>
    <col min="37" max="37" width="11.57421875" style="2" bestFit="1" customWidth="1"/>
    <col min="38" max="38" width="6.28125" style="2" bestFit="1" customWidth="1"/>
    <col min="39" max="39" width="7.00390625" style="2" bestFit="1" customWidth="1"/>
    <col min="40" max="40" width="23.8515625" style="2" bestFit="1" customWidth="1"/>
    <col min="41" max="41" width="12.8515625" style="2" bestFit="1" customWidth="1"/>
    <col min="42" max="42" width="11.28125" style="2" bestFit="1" customWidth="1"/>
    <col min="43" max="43" width="15.28125" style="2" bestFit="1" customWidth="1"/>
    <col min="44" max="44" width="21.140625" style="2" bestFit="1" customWidth="1"/>
    <col min="45" max="45" width="23.8515625" style="2" bestFit="1" customWidth="1"/>
    <col min="46" max="46" width="14.421875" style="2" bestFit="1" customWidth="1"/>
    <col min="47" max="47" width="11.140625" style="3" bestFit="1" customWidth="1"/>
    <col min="48" max="48" width="15.00390625" style="2" bestFit="1" customWidth="1"/>
    <col min="49" max="49" width="11.7109375" style="3" bestFit="1" customWidth="1"/>
    <col min="50" max="50" width="23.57421875" style="2" bestFit="1" customWidth="1"/>
    <col min="51" max="51" width="22.140625" style="2" bestFit="1" customWidth="1"/>
    <col min="52" max="52" width="21.00390625" style="2" bestFit="1" customWidth="1"/>
    <col min="53" max="53" width="15.7109375" style="3" bestFit="1" customWidth="1"/>
    <col min="54" max="54" width="10.421875" style="2" bestFit="1" customWidth="1"/>
    <col min="55" max="55" width="13.7109375" style="2" bestFit="1" customWidth="1"/>
    <col min="56" max="56" width="18.00390625" style="2" bestFit="1" customWidth="1"/>
    <col min="57" max="57" width="19.7109375" style="2" bestFit="1" customWidth="1"/>
    <col min="58" max="58" width="13.8515625" style="2" bestFit="1" customWidth="1"/>
    <col min="59" max="59" width="15.7109375" style="2" bestFit="1" customWidth="1"/>
    <col min="60" max="60" width="28.57421875" style="2" bestFit="1" customWidth="1"/>
    <col min="61" max="61" width="20.28125" style="2" bestFit="1" customWidth="1"/>
    <col min="62" max="62" width="16.00390625" style="2" bestFit="1" customWidth="1"/>
    <col min="63" max="63" width="13.7109375" style="2" bestFit="1" customWidth="1"/>
    <col min="64" max="64" width="28.140625" style="2" bestFit="1" customWidth="1"/>
    <col min="65" max="65" width="15.8515625" style="2" bestFit="1" customWidth="1"/>
    <col min="66" max="66" width="26.28125" style="2" bestFit="1" customWidth="1"/>
    <col min="67" max="67" width="13.140625" style="2" bestFit="1" customWidth="1"/>
    <col min="68" max="68" width="15.00390625" style="2" bestFit="1" customWidth="1"/>
    <col min="69" max="69" width="9.00390625" style="2" bestFit="1" customWidth="1"/>
    <col min="70" max="70" width="18.00390625" style="2" bestFit="1" customWidth="1"/>
    <col min="71" max="71" width="14.28125" style="2" bestFit="1" customWidth="1"/>
    <col min="72" max="72" width="15.7109375" style="2" bestFit="1" customWidth="1"/>
    <col min="73" max="73" width="18.7109375" style="2" bestFit="1" customWidth="1"/>
    <col min="74" max="74" width="16.140625" style="2" bestFit="1" customWidth="1"/>
    <col min="75" max="75" width="23.57421875" style="2" bestFit="1" customWidth="1"/>
    <col min="76" max="76" width="23.8515625" style="2" bestFit="1" customWidth="1"/>
    <col min="77" max="77" width="22.8515625" style="2" bestFit="1" customWidth="1"/>
    <col min="78" max="78" width="11.7109375" style="2" bestFit="1" customWidth="1"/>
    <col min="79" max="79" width="11.8515625" style="2" bestFit="1" customWidth="1"/>
    <col min="80" max="80" width="15.140625" style="2" bestFit="1" customWidth="1"/>
    <col min="81" max="81" width="15.28125" style="2" bestFit="1" customWidth="1"/>
    <col min="82" max="82" width="19.57421875" style="2" bestFit="1" customWidth="1"/>
    <col min="83" max="83" width="21.57421875" style="2" bestFit="1" customWidth="1"/>
    <col min="84" max="84" width="18.8515625" style="2" bestFit="1" customWidth="1"/>
    <col min="85" max="85" width="8.7109375" style="2" bestFit="1" customWidth="1"/>
    <col min="86" max="86" width="8.8515625" style="2" bestFit="1" customWidth="1"/>
    <col min="87" max="87" width="13.140625" style="2" bestFit="1" customWidth="1"/>
    <col min="88" max="88" width="9.57421875" style="2" bestFit="1" customWidth="1"/>
    <col min="89" max="89" width="9.7109375" style="2" bestFit="1" customWidth="1"/>
    <col min="90" max="90" width="14.00390625" style="2" bestFit="1" customWidth="1"/>
    <col min="91" max="91" width="17.00390625" style="2" bestFit="1" customWidth="1"/>
    <col min="92" max="92" width="17.28125" style="2" bestFit="1" customWidth="1"/>
    <col min="93" max="93" width="21.57421875" style="2" bestFit="1" customWidth="1"/>
    <col min="94" max="94" width="17.7109375" style="2" bestFit="1" customWidth="1"/>
    <col min="95" max="95" width="14.57421875" style="2" bestFit="1" customWidth="1"/>
    <col min="96" max="96" width="15.7109375" style="2" bestFit="1" customWidth="1"/>
    <col min="97" max="97" width="19.140625" style="2" bestFit="1" customWidth="1"/>
    <col min="98" max="98" width="12.421875" style="2" bestFit="1" customWidth="1"/>
    <col min="99" max="100" width="14.8515625" style="2" bestFit="1" customWidth="1"/>
    <col min="101" max="101" width="14.421875" style="2" bestFit="1" customWidth="1"/>
    <col min="102" max="102" width="23.140625" style="2" bestFit="1" customWidth="1"/>
    <col min="103" max="103" width="26.00390625" style="2" bestFit="1" customWidth="1"/>
    <col min="104" max="104" width="19.421875" style="2" bestFit="1" customWidth="1"/>
    <col min="105" max="105" width="21.57421875" style="2" bestFit="1" customWidth="1"/>
    <col min="106" max="106" width="25.8515625" style="2" bestFit="1" customWidth="1"/>
    <col min="107" max="107" width="18.57421875" style="2" bestFit="1" customWidth="1"/>
    <col min="108" max="108" width="16.28125" style="2" bestFit="1" customWidth="1"/>
    <col min="109" max="109" width="15.421875" style="2" bestFit="1" customWidth="1"/>
    <col min="110" max="110" width="17.28125" style="2" bestFit="1" customWidth="1"/>
    <col min="111" max="111" width="17.421875" style="2" bestFit="1" customWidth="1"/>
    <col min="112" max="112" width="21.7109375" style="2" bestFit="1" customWidth="1"/>
    <col min="113" max="113" width="17.28125" style="2" bestFit="1" customWidth="1"/>
    <col min="114" max="114" width="17.421875" style="2" bestFit="1" customWidth="1"/>
    <col min="115" max="115" width="21.7109375" style="2" bestFit="1" customWidth="1"/>
    <col min="116" max="116" width="13.421875" style="2" bestFit="1" customWidth="1"/>
    <col min="117" max="214" width="12.00390625" style="2" customWidth="1"/>
    <col min="215" max="215" width="17.140625" style="2" customWidth="1"/>
    <col min="216" max="16384" width="13.8515625" style="2" customWidth="1"/>
  </cols>
  <sheetData>
    <row r="1" spans="1:53" ht="15">
      <c r="A1" s="8"/>
      <c r="C1" s="8"/>
      <c r="D1" s="8"/>
      <c r="E1" s="8"/>
      <c r="F1" s="15"/>
      <c r="G1" s="12"/>
      <c r="H1" s="12"/>
      <c r="I1" s="269" t="s">
        <v>637</v>
      </c>
      <c r="J1" s="11"/>
      <c r="K1" s="11"/>
      <c r="AH1" s="11"/>
      <c r="AU1" s="11"/>
      <c r="AW1" s="11"/>
      <c r="BA1" s="11"/>
    </row>
    <row r="2" spans="3:9" ht="19.5">
      <c r="C2" s="7" t="s">
        <v>23</v>
      </c>
      <c r="D2" s="8" t="s">
        <v>147</v>
      </c>
      <c r="I2" s="30"/>
    </row>
    <row r="3" spans="3:4" ht="16.5">
      <c r="C3" s="1" t="s">
        <v>25</v>
      </c>
      <c r="D3" s="21" t="s">
        <v>148</v>
      </c>
    </row>
    <row r="4" spans="3:4" ht="15.75">
      <c r="C4" s="1" t="s">
        <v>27</v>
      </c>
      <c r="D4" s="22">
        <v>44530</v>
      </c>
    </row>
    <row r="5" ht="13.5">
      <c r="C5" s="1"/>
    </row>
    <row r="6" spans="3:9" ht="27">
      <c r="C6" s="48" t="s">
        <v>28</v>
      </c>
      <c r="D6" s="44" t="s">
        <v>29</v>
      </c>
      <c r="E6" s="9" t="s">
        <v>30</v>
      </c>
      <c r="F6" s="17" t="s">
        <v>31</v>
      </c>
      <c r="G6" s="14" t="s">
        <v>32</v>
      </c>
      <c r="H6" s="14" t="s">
        <v>371</v>
      </c>
      <c r="I6" s="54" t="s">
        <v>34</v>
      </c>
    </row>
    <row r="7" spans="3:9" ht="13.5">
      <c r="C7" s="49"/>
      <c r="D7" s="45"/>
      <c r="E7" s="4"/>
      <c r="F7" s="18"/>
      <c r="G7" s="23"/>
      <c r="H7" s="23"/>
      <c r="I7" s="28"/>
    </row>
    <row r="8" spans="1:9" ht="13.5">
      <c r="A8" s="10"/>
      <c r="B8" s="27"/>
      <c r="C8" s="50" t="s">
        <v>8</v>
      </c>
      <c r="D8" s="46"/>
      <c r="E8" s="6"/>
      <c r="F8" s="19"/>
      <c r="G8" s="24"/>
      <c r="H8" s="24"/>
      <c r="I8" s="29"/>
    </row>
    <row r="9" spans="1:9" ht="13.5">
      <c r="A9" s="27"/>
      <c r="B9" s="27"/>
      <c r="C9" s="50" t="s">
        <v>9</v>
      </c>
      <c r="D9" s="46"/>
      <c r="E9" s="6"/>
      <c r="F9" s="19"/>
      <c r="G9" s="24"/>
      <c r="H9" s="24"/>
      <c r="I9" s="29"/>
    </row>
    <row r="10" spans="1:9" ht="13.5">
      <c r="A10" s="27"/>
      <c r="B10" s="27"/>
      <c r="C10" s="50"/>
      <c r="D10" s="46"/>
      <c r="E10" s="6"/>
      <c r="F10" s="19"/>
      <c r="G10" s="24"/>
      <c r="H10" s="24"/>
      <c r="I10" s="29"/>
    </row>
    <row r="11" spans="1:9" ht="13.5">
      <c r="A11" s="27"/>
      <c r="B11" s="27"/>
      <c r="C11" s="50" t="s">
        <v>10</v>
      </c>
      <c r="D11" s="46"/>
      <c r="E11" s="6"/>
      <c r="F11" s="19"/>
      <c r="G11" s="24" t="s">
        <v>2</v>
      </c>
      <c r="H11" s="24" t="s">
        <v>2</v>
      </c>
      <c r="I11" s="29"/>
    </row>
    <row r="12" spans="1:9" ht="13.5">
      <c r="A12" s="27"/>
      <c r="B12" s="27"/>
      <c r="C12" s="50"/>
      <c r="D12" s="46"/>
      <c r="E12" s="6"/>
      <c r="F12" s="19"/>
      <c r="G12" s="24"/>
      <c r="H12" s="24"/>
      <c r="I12" s="29"/>
    </row>
    <row r="13" spans="1:9" ht="13.5">
      <c r="A13" s="27"/>
      <c r="B13" s="27"/>
      <c r="C13" s="50" t="s">
        <v>11</v>
      </c>
      <c r="D13" s="46"/>
      <c r="E13" s="6"/>
      <c r="F13" s="19"/>
      <c r="G13" s="24" t="s">
        <v>2</v>
      </c>
      <c r="H13" s="24" t="s">
        <v>2</v>
      </c>
      <c r="I13" s="29"/>
    </row>
    <row r="14" spans="1:9" ht="13.5">
      <c r="A14" s="27"/>
      <c r="B14" s="27"/>
      <c r="C14" s="50"/>
      <c r="D14" s="46"/>
      <c r="E14" s="6"/>
      <c r="F14" s="19"/>
      <c r="G14" s="24"/>
      <c r="H14" s="24"/>
      <c r="I14" s="29"/>
    </row>
    <row r="15" spans="1:9" ht="13.5">
      <c r="A15" s="27"/>
      <c r="B15" s="27"/>
      <c r="C15" s="50" t="s">
        <v>12</v>
      </c>
      <c r="D15" s="46"/>
      <c r="E15" s="6"/>
      <c r="F15" s="19"/>
      <c r="G15" s="24" t="s">
        <v>2</v>
      </c>
      <c r="H15" s="24" t="s">
        <v>2</v>
      </c>
      <c r="I15" s="29"/>
    </row>
    <row r="16" spans="1:9" ht="13.5">
      <c r="A16" s="27"/>
      <c r="B16" s="27"/>
      <c r="C16" s="50"/>
      <c r="D16" s="46"/>
      <c r="E16" s="6"/>
      <c r="F16" s="19"/>
      <c r="G16" s="24"/>
      <c r="H16" s="24"/>
      <c r="I16" s="29"/>
    </row>
    <row r="17" spans="3:9" ht="13.5">
      <c r="C17" s="51" t="s">
        <v>13</v>
      </c>
      <c r="D17" s="46"/>
      <c r="E17" s="6"/>
      <c r="F17" s="19"/>
      <c r="G17" s="24"/>
      <c r="H17" s="24"/>
      <c r="I17" s="29"/>
    </row>
    <row r="18" spans="2:9" ht="13.5">
      <c r="B18" s="8" t="s">
        <v>149</v>
      </c>
      <c r="C18" s="49" t="s">
        <v>485</v>
      </c>
      <c r="D18" s="46" t="s">
        <v>150</v>
      </c>
      <c r="E18" s="6" t="s">
        <v>151</v>
      </c>
      <c r="F18" s="19">
        <v>10000000</v>
      </c>
      <c r="G18" s="24">
        <v>10093.05</v>
      </c>
      <c r="H18" s="24">
        <v>6.79</v>
      </c>
      <c r="I18" s="124">
        <v>3.5089</v>
      </c>
    </row>
    <row r="19" spans="3:9" ht="13.5">
      <c r="C19" s="52" t="s">
        <v>110</v>
      </c>
      <c r="D19" s="46"/>
      <c r="E19" s="6"/>
      <c r="F19" s="19"/>
      <c r="G19" s="25">
        <v>10093.05</v>
      </c>
      <c r="H19" s="25">
        <v>6.79</v>
      </c>
      <c r="I19" s="125"/>
    </row>
    <row r="20" spans="3:9" ht="13.5">
      <c r="C20" s="49"/>
      <c r="D20" s="46"/>
      <c r="E20" s="6"/>
      <c r="F20" s="19"/>
      <c r="G20" s="24"/>
      <c r="H20" s="24"/>
      <c r="I20" s="29"/>
    </row>
    <row r="21" spans="3:9" ht="13.5">
      <c r="C21" s="51" t="s">
        <v>14</v>
      </c>
      <c r="D21" s="46"/>
      <c r="E21" s="6"/>
      <c r="F21" s="19"/>
      <c r="G21" s="24"/>
      <c r="H21" s="24"/>
      <c r="I21" s="29"/>
    </row>
    <row r="22" spans="2:9" ht="13.5">
      <c r="B22" s="8" t="s">
        <v>152</v>
      </c>
      <c r="C22" s="49" t="s">
        <v>484</v>
      </c>
      <c r="D22" s="46" t="s">
        <v>153</v>
      </c>
      <c r="E22" s="6" t="s">
        <v>151</v>
      </c>
      <c r="F22" s="19">
        <v>10500000</v>
      </c>
      <c r="G22" s="24">
        <v>10576.17</v>
      </c>
      <c r="H22" s="24">
        <v>7.12</v>
      </c>
      <c r="I22" s="29">
        <v>3.707</v>
      </c>
    </row>
    <row r="23" spans="2:9" ht="13.5">
      <c r="B23" s="8" t="s">
        <v>154</v>
      </c>
      <c r="C23" s="49" t="s">
        <v>486</v>
      </c>
      <c r="D23" s="46" t="s">
        <v>155</v>
      </c>
      <c r="E23" s="6" t="s">
        <v>151</v>
      </c>
      <c r="F23" s="19">
        <v>1000000</v>
      </c>
      <c r="G23" s="24">
        <v>1007.28</v>
      </c>
      <c r="H23" s="24">
        <v>0.68</v>
      </c>
      <c r="I23" s="124">
        <v>3.7089</v>
      </c>
    </row>
    <row r="24" spans="3:9" ht="13.5">
      <c r="C24" s="52" t="s">
        <v>110</v>
      </c>
      <c r="D24" s="46"/>
      <c r="E24" s="6"/>
      <c r="F24" s="19"/>
      <c r="G24" s="25">
        <v>11583.45</v>
      </c>
      <c r="H24" s="25">
        <v>7.8</v>
      </c>
      <c r="I24" s="125"/>
    </row>
    <row r="25" spans="3:9" ht="13.5">
      <c r="C25" s="49"/>
      <c r="D25" s="46"/>
      <c r="E25" s="6"/>
      <c r="F25" s="19"/>
      <c r="G25" s="24"/>
      <c r="H25" s="24"/>
      <c r="I25" s="29"/>
    </row>
    <row r="26" spans="1:9" ht="13.5">
      <c r="A26" s="10"/>
      <c r="B26" s="27"/>
      <c r="C26" s="50" t="s">
        <v>15</v>
      </c>
      <c r="D26" s="46"/>
      <c r="E26" s="6"/>
      <c r="F26" s="19"/>
      <c r="G26" s="24"/>
      <c r="H26" s="24"/>
      <c r="I26" s="29"/>
    </row>
    <row r="27" spans="1:9" ht="13.5">
      <c r="A27" s="27"/>
      <c r="B27" s="27"/>
      <c r="C27" s="50" t="s">
        <v>16</v>
      </c>
      <c r="D27" s="46"/>
      <c r="E27" s="6"/>
      <c r="F27" s="19"/>
      <c r="G27" s="24" t="s">
        <v>2</v>
      </c>
      <c r="H27" s="24" t="s">
        <v>2</v>
      </c>
      <c r="I27" s="29"/>
    </row>
    <row r="28" spans="1:9" ht="13.5">
      <c r="A28" s="27"/>
      <c r="B28" s="27"/>
      <c r="C28" s="50"/>
      <c r="D28" s="46"/>
      <c r="E28" s="6"/>
      <c r="F28" s="19"/>
      <c r="G28" s="24"/>
      <c r="H28" s="24"/>
      <c r="I28" s="29"/>
    </row>
    <row r="29" spans="3:9" ht="13.5">
      <c r="C29" s="51" t="s">
        <v>17</v>
      </c>
      <c r="D29" s="46"/>
      <c r="E29" s="6"/>
      <c r="F29" s="19"/>
      <c r="G29" s="24"/>
      <c r="H29" s="24"/>
      <c r="I29" s="29"/>
    </row>
    <row r="30" spans="2:9" ht="13.5">
      <c r="B30" s="8" t="s">
        <v>156</v>
      </c>
      <c r="C30" s="49" t="s">
        <v>569</v>
      </c>
      <c r="D30" s="46" t="s">
        <v>157</v>
      </c>
      <c r="E30" s="6" t="s">
        <v>158</v>
      </c>
      <c r="F30" s="19">
        <v>1000</v>
      </c>
      <c r="G30" s="24">
        <v>993.29</v>
      </c>
      <c r="H30" s="24">
        <v>0.67</v>
      </c>
      <c r="I30" s="124">
        <v>3.5748</v>
      </c>
    </row>
    <row r="31" spans="3:9" ht="13.5">
      <c r="C31" s="52" t="s">
        <v>110</v>
      </c>
      <c r="D31" s="46"/>
      <c r="E31" s="6"/>
      <c r="F31" s="19"/>
      <c r="G31" s="25">
        <v>993.29</v>
      </c>
      <c r="H31" s="25">
        <v>0.67</v>
      </c>
      <c r="I31" s="125"/>
    </row>
    <row r="32" spans="3:9" ht="13.5">
      <c r="C32" s="49"/>
      <c r="D32" s="46"/>
      <c r="E32" s="6"/>
      <c r="F32" s="19"/>
      <c r="G32" s="24"/>
      <c r="H32" s="24"/>
      <c r="I32" s="29"/>
    </row>
    <row r="33" spans="3:9" ht="13.5">
      <c r="C33" s="51" t="s">
        <v>18</v>
      </c>
      <c r="D33" s="46"/>
      <c r="E33" s="6"/>
      <c r="F33" s="19"/>
      <c r="G33" s="24"/>
      <c r="H33" s="24"/>
      <c r="I33" s="29"/>
    </row>
    <row r="34" spans="2:9" ht="13.5">
      <c r="B34" s="8" t="s">
        <v>159</v>
      </c>
      <c r="C34" s="49" t="s">
        <v>359</v>
      </c>
      <c r="D34" s="46" t="s">
        <v>160</v>
      </c>
      <c r="E34" s="6" t="s">
        <v>151</v>
      </c>
      <c r="F34" s="19">
        <v>12500000</v>
      </c>
      <c r="G34" s="24">
        <v>12450.03</v>
      </c>
      <c r="H34" s="24">
        <v>8.38</v>
      </c>
      <c r="I34" s="29">
        <v>3.4073</v>
      </c>
    </row>
    <row r="35" spans="2:9" ht="13.5">
      <c r="B35" s="8" t="s">
        <v>161</v>
      </c>
      <c r="C35" s="49" t="s">
        <v>360</v>
      </c>
      <c r="D35" s="46" t="s">
        <v>162</v>
      </c>
      <c r="E35" s="6" t="s">
        <v>151</v>
      </c>
      <c r="F35" s="19">
        <v>12500000</v>
      </c>
      <c r="G35" s="24">
        <v>12441.86</v>
      </c>
      <c r="H35" s="24">
        <v>8.37</v>
      </c>
      <c r="I35" s="29">
        <v>3.4111</v>
      </c>
    </row>
    <row r="36" spans="2:9" ht="13.5">
      <c r="B36" s="8" t="s">
        <v>163</v>
      </c>
      <c r="C36" s="49" t="s">
        <v>361</v>
      </c>
      <c r="D36" s="46" t="s">
        <v>164</v>
      </c>
      <c r="E36" s="6" t="s">
        <v>151</v>
      </c>
      <c r="F36" s="19">
        <v>12500000</v>
      </c>
      <c r="G36" s="24">
        <v>12425.26</v>
      </c>
      <c r="H36" s="24">
        <v>8.36</v>
      </c>
      <c r="I36" s="29">
        <v>3.4852</v>
      </c>
    </row>
    <row r="37" spans="2:9" ht="13.5">
      <c r="B37" s="8" t="s">
        <v>165</v>
      </c>
      <c r="C37" s="49" t="s">
        <v>362</v>
      </c>
      <c r="D37" s="46" t="s">
        <v>166</v>
      </c>
      <c r="E37" s="6" t="s">
        <v>151</v>
      </c>
      <c r="F37" s="19">
        <v>12500000</v>
      </c>
      <c r="G37" s="24">
        <v>12399.23</v>
      </c>
      <c r="H37" s="24">
        <v>8.34</v>
      </c>
      <c r="I37" s="29">
        <v>3.4901</v>
      </c>
    </row>
    <row r="38" spans="2:9" ht="13.5">
      <c r="B38" s="8" t="s">
        <v>167</v>
      </c>
      <c r="C38" s="49" t="s">
        <v>363</v>
      </c>
      <c r="D38" s="46" t="s">
        <v>168</v>
      </c>
      <c r="E38" s="6" t="s">
        <v>151</v>
      </c>
      <c r="F38" s="19">
        <v>10000000</v>
      </c>
      <c r="G38" s="24">
        <v>9999.1</v>
      </c>
      <c r="H38" s="24">
        <v>6.73</v>
      </c>
      <c r="I38" s="29">
        <v>3.2853</v>
      </c>
    </row>
    <row r="39" spans="2:9" ht="13.5">
      <c r="B39" s="8" t="s">
        <v>169</v>
      </c>
      <c r="C39" s="49" t="s">
        <v>364</v>
      </c>
      <c r="D39" s="46" t="s">
        <v>170</v>
      </c>
      <c r="E39" s="6" t="s">
        <v>151</v>
      </c>
      <c r="F39" s="19">
        <v>10000000</v>
      </c>
      <c r="G39" s="24">
        <v>9992.77</v>
      </c>
      <c r="H39" s="24">
        <v>6.72</v>
      </c>
      <c r="I39" s="29">
        <v>3.3011</v>
      </c>
    </row>
    <row r="40" spans="2:9" ht="13.5">
      <c r="B40" s="8" t="s">
        <v>171</v>
      </c>
      <c r="C40" s="49" t="s">
        <v>365</v>
      </c>
      <c r="D40" s="46" t="s">
        <v>172</v>
      </c>
      <c r="E40" s="6" t="s">
        <v>151</v>
      </c>
      <c r="F40" s="19">
        <v>10000000</v>
      </c>
      <c r="G40" s="24">
        <v>9986.52</v>
      </c>
      <c r="H40" s="24">
        <v>6.72</v>
      </c>
      <c r="I40" s="29">
        <v>3.2846</v>
      </c>
    </row>
    <row r="41" spans="2:9" ht="13.5">
      <c r="B41" s="8" t="s">
        <v>173</v>
      </c>
      <c r="C41" s="49" t="s">
        <v>366</v>
      </c>
      <c r="D41" s="46" t="s">
        <v>174</v>
      </c>
      <c r="E41" s="6" t="s">
        <v>151</v>
      </c>
      <c r="F41" s="19">
        <v>10000000</v>
      </c>
      <c r="G41" s="24">
        <v>9980.33</v>
      </c>
      <c r="H41" s="24">
        <v>6.71</v>
      </c>
      <c r="I41" s="29">
        <v>3.2699</v>
      </c>
    </row>
    <row r="42" spans="2:9" ht="13.5">
      <c r="B42" s="8" t="s">
        <v>175</v>
      </c>
      <c r="C42" s="49" t="s">
        <v>367</v>
      </c>
      <c r="D42" s="46" t="s">
        <v>176</v>
      </c>
      <c r="E42" s="6" t="s">
        <v>151</v>
      </c>
      <c r="F42" s="19">
        <v>10000000</v>
      </c>
      <c r="G42" s="24">
        <v>9973.97</v>
      </c>
      <c r="H42" s="24">
        <v>6.71</v>
      </c>
      <c r="I42" s="29">
        <v>3.2847</v>
      </c>
    </row>
    <row r="43" spans="2:9" ht="13.5">
      <c r="B43" s="8" t="s">
        <v>177</v>
      </c>
      <c r="C43" s="49" t="s">
        <v>368</v>
      </c>
      <c r="D43" s="46" t="s">
        <v>178</v>
      </c>
      <c r="E43" s="6" t="s">
        <v>151</v>
      </c>
      <c r="F43" s="19">
        <v>10000000</v>
      </c>
      <c r="G43" s="24">
        <v>9966.49</v>
      </c>
      <c r="H43" s="24">
        <v>6.71</v>
      </c>
      <c r="I43" s="29">
        <v>3.409</v>
      </c>
    </row>
    <row r="44" spans="2:9" ht="13.5">
      <c r="B44" s="8" t="s">
        <v>179</v>
      </c>
      <c r="C44" s="49" t="s">
        <v>369</v>
      </c>
      <c r="D44" s="46" t="s">
        <v>180</v>
      </c>
      <c r="E44" s="6" t="s">
        <v>151</v>
      </c>
      <c r="F44" s="19">
        <v>5000000</v>
      </c>
      <c r="G44" s="24">
        <v>4990.17</v>
      </c>
      <c r="H44" s="24">
        <v>3.36</v>
      </c>
      <c r="I44" s="29">
        <v>3.2699</v>
      </c>
    </row>
    <row r="45" spans="2:9" ht="13.5">
      <c r="B45" s="8" t="s">
        <v>181</v>
      </c>
      <c r="C45" s="49" t="s">
        <v>370</v>
      </c>
      <c r="D45" s="46" t="s">
        <v>182</v>
      </c>
      <c r="E45" s="6" t="s">
        <v>151</v>
      </c>
      <c r="F45" s="19">
        <v>4000000</v>
      </c>
      <c r="G45" s="24">
        <v>3999.64</v>
      </c>
      <c r="H45" s="24">
        <v>2.69</v>
      </c>
      <c r="I45" s="124">
        <v>3.2853</v>
      </c>
    </row>
    <row r="46" spans="3:9" ht="13.5">
      <c r="C46" s="52" t="s">
        <v>110</v>
      </c>
      <c r="D46" s="46"/>
      <c r="E46" s="6"/>
      <c r="F46" s="19"/>
      <c r="G46" s="25">
        <v>118605.37</v>
      </c>
      <c r="H46" s="25">
        <v>79.8</v>
      </c>
      <c r="I46" s="125"/>
    </row>
    <row r="47" spans="3:9" ht="13.5">
      <c r="C47" s="49"/>
      <c r="D47" s="46"/>
      <c r="E47" s="6"/>
      <c r="F47" s="19"/>
      <c r="G47" s="24"/>
      <c r="H47" s="24"/>
      <c r="I47" s="29"/>
    </row>
    <row r="48" spans="3:9" ht="13.5">
      <c r="C48" s="52" t="s">
        <v>19</v>
      </c>
      <c r="D48" s="46"/>
      <c r="E48" s="6"/>
      <c r="F48" s="19"/>
      <c r="G48" s="24" t="s">
        <v>2</v>
      </c>
      <c r="H48" s="24" t="s">
        <v>2</v>
      </c>
      <c r="I48" s="29"/>
    </row>
    <row r="49" spans="3:9" ht="13.5">
      <c r="C49" s="49"/>
      <c r="D49" s="46"/>
      <c r="E49" s="6"/>
      <c r="F49" s="19"/>
      <c r="G49" s="24"/>
      <c r="H49" s="24"/>
      <c r="I49" s="29"/>
    </row>
    <row r="50" spans="1:9" ht="13.5">
      <c r="A50" s="10"/>
      <c r="B50" s="27"/>
      <c r="C50" s="50" t="s">
        <v>20</v>
      </c>
      <c r="D50" s="46"/>
      <c r="E50" s="6"/>
      <c r="F50" s="19"/>
      <c r="G50" s="24"/>
      <c r="H50" s="24"/>
      <c r="I50" s="29"/>
    </row>
    <row r="51" spans="1:9" ht="13.5">
      <c r="A51" s="27"/>
      <c r="B51" s="27"/>
      <c r="C51" s="50" t="s">
        <v>21</v>
      </c>
      <c r="D51" s="46"/>
      <c r="E51" s="6"/>
      <c r="F51" s="19"/>
      <c r="G51" s="24" t="s">
        <v>2</v>
      </c>
      <c r="H51" s="24" t="s">
        <v>2</v>
      </c>
      <c r="I51" s="29"/>
    </row>
    <row r="52" spans="1:9" ht="13.5">
      <c r="A52" s="27"/>
      <c r="B52" s="27"/>
      <c r="C52" s="50"/>
      <c r="D52" s="46"/>
      <c r="E52" s="6"/>
      <c r="F52" s="19"/>
      <c r="G52" s="24"/>
      <c r="H52" s="24"/>
      <c r="I52" s="29"/>
    </row>
    <row r="53" spans="3:9" ht="13.5">
      <c r="C53" s="51" t="s">
        <v>377</v>
      </c>
      <c r="D53" s="46"/>
      <c r="E53" s="6"/>
      <c r="F53" s="19"/>
      <c r="G53" s="24" t="s">
        <v>372</v>
      </c>
      <c r="H53" s="24" t="s">
        <v>372</v>
      </c>
      <c r="I53" s="29"/>
    </row>
    <row r="54" spans="3:9" ht="13.5">
      <c r="C54" s="51"/>
      <c r="D54" s="46"/>
      <c r="E54" s="6"/>
      <c r="F54" s="19"/>
      <c r="G54" s="24"/>
      <c r="H54" s="24"/>
      <c r="I54" s="29"/>
    </row>
    <row r="55" spans="3:9" ht="13.5">
      <c r="C55" s="51" t="s">
        <v>378</v>
      </c>
      <c r="D55" s="46"/>
      <c r="E55" s="6"/>
      <c r="F55" s="19"/>
      <c r="G55" s="24"/>
      <c r="H55" s="24"/>
      <c r="I55" s="29"/>
    </row>
    <row r="56" spans="2:9" ht="13.5">
      <c r="B56" s="8" t="s">
        <v>183</v>
      </c>
      <c r="C56" s="49" t="s">
        <v>125</v>
      </c>
      <c r="D56" s="46"/>
      <c r="E56" s="6"/>
      <c r="F56" s="19"/>
      <c r="G56" s="24">
        <v>250</v>
      </c>
      <c r="H56" s="24">
        <v>0.17</v>
      </c>
      <c r="I56" s="29">
        <v>4.9</v>
      </c>
    </row>
    <row r="57" spans="2:9" ht="13.5">
      <c r="B57" s="8" t="s">
        <v>184</v>
      </c>
      <c r="C57" s="49" t="s">
        <v>185</v>
      </c>
      <c r="D57" s="46"/>
      <c r="E57" s="6"/>
      <c r="F57" s="19"/>
      <c r="G57" s="24">
        <v>200</v>
      </c>
      <c r="H57" s="24">
        <v>0.13</v>
      </c>
      <c r="I57" s="29">
        <v>3.75</v>
      </c>
    </row>
    <row r="58" spans="2:9" ht="13.5">
      <c r="B58" s="8" t="s">
        <v>186</v>
      </c>
      <c r="C58" s="49" t="s">
        <v>125</v>
      </c>
      <c r="D58" s="46"/>
      <c r="E58" s="6"/>
      <c r="F58" s="19"/>
      <c r="G58" s="24">
        <v>200</v>
      </c>
      <c r="H58" s="24">
        <v>0.13</v>
      </c>
      <c r="I58" s="29">
        <v>4.9</v>
      </c>
    </row>
    <row r="59" spans="2:9" ht="13.5">
      <c r="B59" s="8" t="s">
        <v>187</v>
      </c>
      <c r="C59" s="49" t="s">
        <v>188</v>
      </c>
      <c r="D59" s="46"/>
      <c r="E59" s="6"/>
      <c r="F59" s="19"/>
      <c r="G59" s="24">
        <v>100</v>
      </c>
      <c r="H59" s="24">
        <v>0.07</v>
      </c>
      <c r="I59" s="29">
        <v>4.9</v>
      </c>
    </row>
    <row r="60" spans="2:9" ht="13.5">
      <c r="B60" s="8" t="s">
        <v>189</v>
      </c>
      <c r="C60" s="49" t="s">
        <v>125</v>
      </c>
      <c r="D60" s="46"/>
      <c r="E60" s="6"/>
      <c r="F60" s="19"/>
      <c r="G60" s="24">
        <v>100</v>
      </c>
      <c r="H60" s="24">
        <v>0.07</v>
      </c>
      <c r="I60" s="29">
        <v>4.9</v>
      </c>
    </row>
    <row r="61" spans="3:9" ht="13.5">
      <c r="C61" s="52" t="s">
        <v>110</v>
      </c>
      <c r="D61" s="46"/>
      <c r="E61" s="6"/>
      <c r="F61" s="19"/>
      <c r="G61" s="25">
        <v>850</v>
      </c>
      <c r="H61" s="25">
        <v>0.57</v>
      </c>
      <c r="I61" s="125"/>
    </row>
    <row r="62" spans="3:9" ht="13.5">
      <c r="C62" s="49"/>
      <c r="D62" s="46"/>
      <c r="E62" s="6"/>
      <c r="F62" s="19"/>
      <c r="G62" s="24"/>
      <c r="H62" s="24"/>
      <c r="I62" s="29"/>
    </row>
    <row r="63" spans="3:9" ht="13.5">
      <c r="C63" s="51" t="s">
        <v>379</v>
      </c>
      <c r="D63" s="46"/>
      <c r="E63" s="6"/>
      <c r="F63" s="19"/>
      <c r="G63" s="24"/>
      <c r="H63" s="24"/>
      <c r="I63" s="29"/>
    </row>
    <row r="64" spans="2:9" ht="13.5">
      <c r="B64" s="8" t="s">
        <v>142</v>
      </c>
      <c r="C64" s="49" t="s">
        <v>143</v>
      </c>
      <c r="D64" s="46"/>
      <c r="E64" s="6"/>
      <c r="F64" s="19"/>
      <c r="G64" s="24">
        <v>6780</v>
      </c>
      <c r="H64" s="24">
        <v>4.56</v>
      </c>
      <c r="I64" s="124">
        <v>3.35</v>
      </c>
    </row>
    <row r="65" spans="3:9" ht="13.5">
      <c r="C65" s="52" t="s">
        <v>110</v>
      </c>
      <c r="D65" s="46"/>
      <c r="E65" s="6"/>
      <c r="F65" s="19"/>
      <c r="G65" s="25">
        <v>6780</v>
      </c>
      <c r="H65" s="25">
        <v>4.56</v>
      </c>
      <c r="I65" s="125"/>
    </row>
    <row r="66" spans="3:9" ht="13.5">
      <c r="C66" s="49"/>
      <c r="D66" s="46"/>
      <c r="E66" s="6"/>
      <c r="F66" s="19"/>
      <c r="G66" s="24"/>
      <c r="H66" s="24"/>
      <c r="I66" s="29"/>
    </row>
    <row r="67" spans="1:9" ht="13.5">
      <c r="A67" s="10"/>
      <c r="B67" s="27"/>
      <c r="C67" s="50" t="s">
        <v>22</v>
      </c>
      <c r="D67" s="46"/>
      <c r="E67" s="6"/>
      <c r="F67" s="19"/>
      <c r="G67" s="24"/>
      <c r="H67" s="24"/>
      <c r="I67" s="29"/>
    </row>
    <row r="68" spans="2:9" ht="13.5">
      <c r="B68" s="8"/>
      <c r="C68" s="49" t="s">
        <v>144</v>
      </c>
      <c r="D68" s="46"/>
      <c r="E68" s="6"/>
      <c r="F68" s="19"/>
      <c r="G68" s="24">
        <v>-262.76</v>
      </c>
      <c r="H68" s="24">
        <v>-0.19</v>
      </c>
      <c r="I68" s="124"/>
    </row>
    <row r="69" spans="3:9" ht="13.5">
      <c r="C69" s="52" t="s">
        <v>110</v>
      </c>
      <c r="D69" s="46"/>
      <c r="E69" s="6"/>
      <c r="F69" s="19"/>
      <c r="G69" s="25">
        <v>-262.76</v>
      </c>
      <c r="H69" s="25">
        <v>-0.19</v>
      </c>
      <c r="I69" s="125"/>
    </row>
    <row r="70" spans="3:9" ht="13.5">
      <c r="C70" s="49"/>
      <c r="D70" s="46"/>
      <c r="E70" s="6"/>
      <c r="F70" s="19"/>
      <c r="G70" s="24"/>
      <c r="H70" s="24"/>
      <c r="I70" s="124"/>
    </row>
    <row r="71" spans="3:9" ht="14.25" thickBot="1">
      <c r="C71" s="53" t="s">
        <v>145</v>
      </c>
      <c r="D71" s="47"/>
      <c r="E71" s="5"/>
      <c r="F71" s="20"/>
      <c r="G71" s="26">
        <v>148642.4</v>
      </c>
      <c r="H71" s="26">
        <f>_xlfn.SUMIFS(H:H,C:C,"Total")</f>
        <v>100</v>
      </c>
      <c r="I71" s="125"/>
    </row>
    <row r="73" ht="14.25" thickBot="1"/>
    <row r="74" spans="3:9" ht="13.5">
      <c r="C74" s="60" t="s">
        <v>383</v>
      </c>
      <c r="D74" s="126"/>
      <c r="E74" s="127"/>
      <c r="F74" s="128"/>
      <c r="G74" s="129"/>
      <c r="H74" s="129"/>
      <c r="I74" s="64"/>
    </row>
    <row r="75" spans="3:9" ht="15.75">
      <c r="C75" s="75" t="s">
        <v>384</v>
      </c>
      <c r="D75" s="76"/>
      <c r="E75" s="77"/>
      <c r="F75" s="77"/>
      <c r="G75" s="76"/>
      <c r="H75" s="130"/>
      <c r="I75" s="65"/>
    </row>
    <row r="76" spans="3:9" ht="40.5">
      <c r="C76" s="359" t="s">
        <v>385</v>
      </c>
      <c r="D76" s="360" t="s">
        <v>386</v>
      </c>
      <c r="E76" s="78" t="s">
        <v>387</v>
      </c>
      <c r="F76" s="78" t="s">
        <v>387</v>
      </c>
      <c r="G76" s="78" t="s">
        <v>388</v>
      </c>
      <c r="H76" s="130"/>
      <c r="I76" s="65"/>
    </row>
    <row r="77" spans="3:9" ht="15.75">
      <c r="C77" s="359"/>
      <c r="D77" s="360"/>
      <c r="E77" s="78" t="s">
        <v>389</v>
      </c>
      <c r="F77" s="78" t="s">
        <v>390</v>
      </c>
      <c r="G77" s="78" t="s">
        <v>389</v>
      </c>
      <c r="H77" s="130"/>
      <c r="I77" s="65"/>
    </row>
    <row r="78" spans="3:9" ht="15.75">
      <c r="C78" s="79" t="s">
        <v>2</v>
      </c>
      <c r="D78" s="80" t="s">
        <v>2</v>
      </c>
      <c r="E78" s="80" t="s">
        <v>2</v>
      </c>
      <c r="F78" s="80" t="s">
        <v>2</v>
      </c>
      <c r="G78" s="80" t="s">
        <v>2</v>
      </c>
      <c r="H78" s="130"/>
      <c r="I78" s="65"/>
    </row>
    <row r="79" spans="3:9" ht="15.75">
      <c r="C79" s="81" t="s">
        <v>391</v>
      </c>
      <c r="D79" s="82"/>
      <c r="E79" s="82"/>
      <c r="F79" s="82"/>
      <c r="G79" s="82"/>
      <c r="H79" s="130"/>
      <c r="I79" s="65"/>
    </row>
    <row r="80" spans="3:9" ht="15.75">
      <c r="C80" s="83"/>
      <c r="D80" s="131"/>
      <c r="E80" s="131"/>
      <c r="F80" s="131"/>
      <c r="G80" s="131"/>
      <c r="H80" s="130"/>
      <c r="I80" s="65"/>
    </row>
    <row r="81" spans="3:9" ht="15.75">
      <c r="C81" s="83" t="s">
        <v>426</v>
      </c>
      <c r="D81" s="131"/>
      <c r="E81" s="131"/>
      <c r="F81" s="131"/>
      <c r="G81" s="131"/>
      <c r="H81" s="130"/>
      <c r="I81" s="65"/>
    </row>
    <row r="82" spans="3:9" ht="15.75">
      <c r="C82" s="132" t="s">
        <v>427</v>
      </c>
      <c r="D82" s="85" t="s">
        <v>424</v>
      </c>
      <c r="E82" s="85" t="s">
        <v>425</v>
      </c>
      <c r="F82" s="131"/>
      <c r="G82" s="131"/>
      <c r="H82" s="130"/>
      <c r="I82" s="65"/>
    </row>
    <row r="83" spans="3:9" ht="15.75">
      <c r="C83" s="132" t="s">
        <v>395</v>
      </c>
      <c r="D83" s="133"/>
      <c r="E83" s="133"/>
      <c r="F83" s="131"/>
      <c r="G83" s="131"/>
      <c r="H83" s="130"/>
      <c r="I83" s="65"/>
    </row>
    <row r="84" spans="3:9" ht="15.75">
      <c r="C84" s="132" t="s">
        <v>428</v>
      </c>
      <c r="D84" s="134">
        <v>1174.6158</v>
      </c>
      <c r="E84" s="134">
        <v>1177.9009</v>
      </c>
      <c r="F84" s="131"/>
      <c r="G84" s="131"/>
      <c r="H84" s="130"/>
      <c r="I84" s="65"/>
    </row>
    <row r="85" spans="3:9" ht="15.75">
      <c r="C85" s="132" t="s">
        <v>429</v>
      </c>
      <c r="D85" s="134">
        <v>1000.5404</v>
      </c>
      <c r="E85" s="134">
        <v>1000.5404</v>
      </c>
      <c r="F85" s="131"/>
      <c r="G85" s="131"/>
      <c r="H85" s="135"/>
      <c r="I85" s="65"/>
    </row>
    <row r="86" spans="3:9" ht="15.75">
      <c r="C86" s="132" t="s">
        <v>430</v>
      </c>
      <c r="D86" s="134">
        <v>1001</v>
      </c>
      <c r="E86" s="134">
        <v>1001.103</v>
      </c>
      <c r="F86" s="131"/>
      <c r="G86" s="131"/>
      <c r="H86" s="135"/>
      <c r="I86" s="65"/>
    </row>
    <row r="87" spans="3:9" ht="15.75">
      <c r="C87" s="132" t="s">
        <v>431</v>
      </c>
      <c r="D87" s="134">
        <v>1003.4747</v>
      </c>
      <c r="E87" s="134">
        <v>1003.1032</v>
      </c>
      <c r="F87" s="131"/>
      <c r="G87" s="131"/>
      <c r="H87" s="135"/>
      <c r="I87" s="65"/>
    </row>
    <row r="88" spans="3:9" ht="15.75">
      <c r="C88" s="132" t="s">
        <v>396</v>
      </c>
      <c r="D88" s="134"/>
      <c r="E88" s="134"/>
      <c r="F88" s="131"/>
      <c r="G88" s="131"/>
      <c r="H88" s="130"/>
      <c r="I88" s="65"/>
    </row>
    <row r="89" spans="3:9" ht="15.75">
      <c r="C89" s="132" t="s">
        <v>432</v>
      </c>
      <c r="D89" s="134">
        <v>1170.4067</v>
      </c>
      <c r="E89" s="134">
        <v>1173.5862</v>
      </c>
      <c r="F89" s="131"/>
      <c r="G89" s="131"/>
      <c r="H89" s="130"/>
      <c r="I89" s="65"/>
    </row>
    <row r="90" spans="3:9" ht="15.75">
      <c r="C90" s="132" t="s">
        <v>433</v>
      </c>
      <c r="D90" s="134">
        <v>1000.5404</v>
      </c>
      <c r="E90" s="134">
        <v>1000.5404</v>
      </c>
      <c r="F90" s="131"/>
      <c r="G90" s="131"/>
      <c r="H90" s="136"/>
      <c r="I90" s="65"/>
    </row>
    <row r="91" spans="3:9" ht="15.75">
      <c r="C91" s="132" t="s">
        <v>434</v>
      </c>
      <c r="D91" s="134">
        <v>1001</v>
      </c>
      <c r="E91" s="134">
        <v>1001.1004</v>
      </c>
      <c r="F91" s="131"/>
      <c r="G91" s="131"/>
      <c r="H91" s="135"/>
      <c r="I91" s="65"/>
    </row>
    <row r="92" spans="3:9" ht="15.75">
      <c r="C92" s="132" t="s">
        <v>435</v>
      </c>
      <c r="D92" s="134">
        <v>1003.4553</v>
      </c>
      <c r="E92" s="134">
        <v>1003.1005</v>
      </c>
      <c r="F92" s="131"/>
      <c r="G92" s="131"/>
      <c r="H92" s="135"/>
      <c r="I92" s="65"/>
    </row>
    <row r="93" spans="3:9" ht="15.75">
      <c r="C93" s="137"/>
      <c r="D93" s="131"/>
      <c r="E93" s="131"/>
      <c r="F93" s="131"/>
      <c r="G93" s="131"/>
      <c r="H93" s="130"/>
      <c r="I93" s="65"/>
    </row>
    <row r="94" spans="3:9" ht="15.75">
      <c r="C94" s="83" t="s">
        <v>464</v>
      </c>
      <c r="D94" s="87"/>
      <c r="E94" s="87"/>
      <c r="F94" s="87"/>
      <c r="G94" s="131"/>
      <c r="H94" s="130"/>
      <c r="I94" s="65"/>
    </row>
    <row r="95" spans="3:9" ht="15.75">
      <c r="C95" s="83"/>
      <c r="D95" s="87"/>
      <c r="E95" s="87"/>
      <c r="F95" s="87"/>
      <c r="G95" s="131"/>
      <c r="H95" s="130"/>
      <c r="I95" s="65"/>
    </row>
    <row r="96" spans="3:9" ht="31.5">
      <c r="C96" s="138" t="s">
        <v>436</v>
      </c>
      <c r="D96" s="139" t="s">
        <v>437</v>
      </c>
      <c r="E96" s="139" t="s">
        <v>438</v>
      </c>
      <c r="F96" s="139" t="s">
        <v>439</v>
      </c>
      <c r="G96" s="2"/>
      <c r="H96" s="2"/>
      <c r="I96" s="65"/>
    </row>
    <row r="97" spans="3:9" ht="15.75">
      <c r="C97" s="140" t="s">
        <v>565</v>
      </c>
      <c r="D97" s="141" t="s">
        <v>440</v>
      </c>
      <c r="E97" s="142">
        <v>2.83371955</v>
      </c>
      <c r="F97" s="142">
        <v>2.83371955</v>
      </c>
      <c r="G97" s="2"/>
      <c r="H97" s="143"/>
      <c r="I97" s="65"/>
    </row>
    <row r="98" spans="3:9" ht="15.75">
      <c r="C98" s="144"/>
      <c r="D98" s="87"/>
      <c r="E98" s="87"/>
      <c r="F98" s="87"/>
      <c r="G98" s="2"/>
      <c r="H98" s="66"/>
      <c r="I98" s="65"/>
    </row>
    <row r="99" spans="3:9" ht="31.5">
      <c r="C99" s="145" t="s">
        <v>436</v>
      </c>
      <c r="D99" s="139" t="s">
        <v>441</v>
      </c>
      <c r="E99" s="139" t="s">
        <v>438</v>
      </c>
      <c r="F99" s="139" t="s">
        <v>442</v>
      </c>
      <c r="G99" s="2"/>
      <c r="H99" s="66"/>
      <c r="I99" s="65"/>
    </row>
    <row r="100" spans="3:9" ht="31.5">
      <c r="C100" s="140" t="s">
        <v>565</v>
      </c>
      <c r="D100" s="139" t="s">
        <v>443</v>
      </c>
      <c r="E100" s="32">
        <v>2.74784951</v>
      </c>
      <c r="F100" s="32">
        <v>2.74784951</v>
      </c>
      <c r="G100" s="2"/>
      <c r="H100" s="66"/>
      <c r="I100" s="65"/>
    </row>
    <row r="101" spans="3:9" ht="15.75">
      <c r="C101" s="146"/>
      <c r="D101" s="147"/>
      <c r="E101"/>
      <c r="F101"/>
      <c r="G101" s="2"/>
      <c r="H101" s="66"/>
      <c r="I101" s="65"/>
    </row>
    <row r="102" spans="3:9" ht="31.5">
      <c r="C102" s="145" t="s">
        <v>436</v>
      </c>
      <c r="D102" s="139" t="s">
        <v>444</v>
      </c>
      <c r="E102" s="139" t="s">
        <v>438</v>
      </c>
      <c r="F102" s="139" t="s">
        <v>442</v>
      </c>
      <c r="G102" s="2"/>
      <c r="H102" s="66"/>
      <c r="I102" s="65"/>
    </row>
    <row r="103" spans="3:9" ht="15.75">
      <c r="C103" s="148">
        <v>44529</v>
      </c>
      <c r="D103" s="139" t="s">
        <v>445</v>
      </c>
      <c r="E103" s="142">
        <v>3.17783527</v>
      </c>
      <c r="F103" s="142">
        <v>3.17783527</v>
      </c>
      <c r="G103" s="2"/>
      <c r="H103" s="66"/>
      <c r="I103" s="65"/>
    </row>
    <row r="104" spans="3:9" ht="15.75">
      <c r="C104" s="149"/>
      <c r="D104" s="147"/>
      <c r="E104"/>
      <c r="F104"/>
      <c r="G104" s="2"/>
      <c r="H104" s="66"/>
      <c r="I104" s="65"/>
    </row>
    <row r="105" spans="3:9" ht="31.5">
      <c r="C105" s="145" t="s">
        <v>436</v>
      </c>
      <c r="D105" s="139" t="s">
        <v>446</v>
      </c>
      <c r="E105" s="139" t="s">
        <v>438</v>
      </c>
      <c r="F105" s="139" t="s">
        <v>442</v>
      </c>
      <c r="G105" s="2"/>
      <c r="H105" s="66"/>
      <c r="I105" s="65"/>
    </row>
    <row r="106" spans="3:9" ht="31.5">
      <c r="C106" s="148">
        <v>44529</v>
      </c>
      <c r="D106" s="139" t="s">
        <v>447</v>
      </c>
      <c r="E106" s="32">
        <v>3.08059881</v>
      </c>
      <c r="F106" s="32">
        <v>3.08059881</v>
      </c>
      <c r="G106" s="2"/>
      <c r="H106" s="66"/>
      <c r="I106" s="65"/>
    </row>
    <row r="107" spans="3:9" ht="15.75">
      <c r="C107" s="146"/>
      <c r="D107" s="87"/>
      <c r="E107"/>
      <c r="F107"/>
      <c r="G107" s="2"/>
      <c r="H107" s="66"/>
      <c r="I107" s="65"/>
    </row>
    <row r="108" spans="3:9" ht="31.5">
      <c r="C108" s="145" t="s">
        <v>436</v>
      </c>
      <c r="D108" s="139" t="s">
        <v>448</v>
      </c>
      <c r="E108" s="139" t="s">
        <v>438</v>
      </c>
      <c r="F108" s="139" t="s">
        <v>442</v>
      </c>
      <c r="G108" s="2"/>
      <c r="H108" s="66"/>
      <c r="I108" s="65"/>
    </row>
    <row r="109" spans="3:9" ht="31.5">
      <c r="C109" s="148">
        <v>44501</v>
      </c>
      <c r="D109" s="139" t="s">
        <v>449</v>
      </c>
      <c r="E109" s="32">
        <v>0.47365913</v>
      </c>
      <c r="F109" s="32">
        <v>0.47365913</v>
      </c>
      <c r="G109" s="2"/>
      <c r="H109" s="66"/>
      <c r="I109" s="65"/>
    </row>
    <row r="110" spans="3:9" ht="31.5">
      <c r="C110" s="148">
        <v>44508</v>
      </c>
      <c r="D110" s="139" t="s">
        <v>449</v>
      </c>
      <c r="E110" s="32">
        <v>0.76152618</v>
      </c>
      <c r="F110" s="32">
        <v>0.76152618</v>
      </c>
      <c r="G110" s="2"/>
      <c r="H110" s="66"/>
      <c r="I110" s="65"/>
    </row>
    <row r="111" spans="3:9" ht="31.5">
      <c r="C111" s="148">
        <v>44515</v>
      </c>
      <c r="D111" s="139" t="s">
        <v>449</v>
      </c>
      <c r="E111" s="32">
        <v>0.66340039</v>
      </c>
      <c r="F111" s="32">
        <v>0.66340039</v>
      </c>
      <c r="G111" s="2"/>
      <c r="H111" s="66"/>
      <c r="I111" s="65"/>
    </row>
    <row r="112" spans="3:9" ht="31.5">
      <c r="C112" s="148">
        <v>44522</v>
      </c>
      <c r="D112" s="139" t="s">
        <v>449</v>
      </c>
      <c r="E112" s="32">
        <v>0.58810161</v>
      </c>
      <c r="F112" s="32">
        <v>0.58810161</v>
      </c>
      <c r="G112" s="2"/>
      <c r="H112" s="66"/>
      <c r="I112" s="65"/>
    </row>
    <row r="113" spans="3:9" ht="31.5">
      <c r="C113" s="148">
        <v>44529</v>
      </c>
      <c r="D113" s="139" t="s">
        <v>449</v>
      </c>
      <c r="E113" s="32">
        <v>0.68053553</v>
      </c>
      <c r="F113" s="32">
        <v>0.68053553</v>
      </c>
      <c r="G113" s="2"/>
      <c r="H113" s="66"/>
      <c r="I113" s="65"/>
    </row>
    <row r="114" spans="3:9" ht="15.75">
      <c r="C114" s="144"/>
      <c r="D114" s="87"/>
      <c r="E114" s="87"/>
      <c r="F114" s="87"/>
      <c r="G114" s="2"/>
      <c r="H114" s="66"/>
      <c r="I114" s="65"/>
    </row>
    <row r="115" spans="3:9" ht="31.5">
      <c r="C115" s="145" t="s">
        <v>436</v>
      </c>
      <c r="D115" s="139" t="s">
        <v>450</v>
      </c>
      <c r="E115" s="139" t="s">
        <v>438</v>
      </c>
      <c r="F115" s="139" t="s">
        <v>442</v>
      </c>
      <c r="G115" s="2"/>
      <c r="H115" s="66"/>
      <c r="I115" s="65"/>
    </row>
    <row r="116" spans="3:9" ht="31.5">
      <c r="C116" s="148">
        <v>44501</v>
      </c>
      <c r="D116" s="139" t="s">
        <v>451</v>
      </c>
      <c r="E116" s="142">
        <v>0.45434359</v>
      </c>
      <c r="F116" s="142">
        <v>0.45434359</v>
      </c>
      <c r="G116" s="2"/>
      <c r="H116" s="66"/>
      <c r="I116" s="65"/>
    </row>
    <row r="117" spans="3:9" ht="31.5">
      <c r="C117" s="148">
        <v>44508</v>
      </c>
      <c r="D117" s="139" t="s">
        <v>451</v>
      </c>
      <c r="E117" s="142">
        <v>0.7420751</v>
      </c>
      <c r="F117" s="142">
        <v>0.7420751</v>
      </c>
      <c r="G117" s="2"/>
      <c r="H117" s="66"/>
      <c r="I117" s="65"/>
    </row>
    <row r="118" spans="3:9" ht="31.5">
      <c r="C118" s="148">
        <v>44515</v>
      </c>
      <c r="D118" s="139" t="s">
        <v>451</v>
      </c>
      <c r="E118" s="142">
        <v>0.64436709</v>
      </c>
      <c r="F118" s="142">
        <v>0.64436709</v>
      </c>
      <c r="G118" s="2"/>
      <c r="H118" s="66"/>
      <c r="I118" s="65"/>
    </row>
    <row r="119" spans="3:9" ht="31.5">
      <c r="C119" s="148">
        <v>44522</v>
      </c>
      <c r="D119" s="139" t="s">
        <v>451</v>
      </c>
      <c r="E119" s="142">
        <v>0.57508292</v>
      </c>
      <c r="F119" s="142">
        <v>0.57508292</v>
      </c>
      <c r="G119" s="2"/>
      <c r="H119" s="66"/>
      <c r="I119" s="65"/>
    </row>
    <row r="120" spans="3:9" ht="31.5">
      <c r="C120" s="148">
        <v>44529</v>
      </c>
      <c r="D120" s="139" t="s">
        <v>451</v>
      </c>
      <c r="E120" s="142">
        <v>0.66129152</v>
      </c>
      <c r="F120" s="142">
        <v>0.66129152</v>
      </c>
      <c r="G120" s="2"/>
      <c r="H120" s="66"/>
      <c r="I120" s="65"/>
    </row>
    <row r="121" spans="3:9" ht="13.5">
      <c r="C121" s="365" t="s">
        <v>452</v>
      </c>
      <c r="D121" s="366"/>
      <c r="E121" s="366"/>
      <c r="F121" s="366"/>
      <c r="G121" s="2"/>
      <c r="H121" s="66"/>
      <c r="I121" s="65"/>
    </row>
    <row r="122" spans="3:9" ht="15.75">
      <c r="C122" s="149"/>
      <c r="D122" s="147"/>
      <c r="E122"/>
      <c r="F122"/>
      <c r="G122" s="150"/>
      <c r="H122" s="66"/>
      <c r="I122" s="65"/>
    </row>
    <row r="123" spans="3:9" ht="15.75">
      <c r="C123" s="83" t="s">
        <v>453</v>
      </c>
      <c r="D123" s="87"/>
      <c r="E123" s="87"/>
      <c r="F123" s="87"/>
      <c r="G123" s="131"/>
      <c r="H123" s="130"/>
      <c r="I123" s="65"/>
    </row>
    <row r="124" spans="3:9" ht="15.75">
      <c r="C124" s="83" t="s">
        <v>454</v>
      </c>
      <c r="D124" s="87"/>
      <c r="E124" s="87"/>
      <c r="F124" s="87"/>
      <c r="G124" s="131"/>
      <c r="H124" s="130"/>
      <c r="I124" s="65"/>
    </row>
    <row r="125" spans="3:9" ht="15.75">
      <c r="C125" s="83"/>
      <c r="D125" s="87"/>
      <c r="E125" s="87"/>
      <c r="F125" s="87"/>
      <c r="G125" s="131"/>
      <c r="H125" s="130"/>
      <c r="I125" s="65"/>
    </row>
    <row r="126" spans="3:9" ht="15.75">
      <c r="C126" s="83" t="s">
        <v>465</v>
      </c>
      <c r="D126" s="87"/>
      <c r="E126" s="87"/>
      <c r="F126" s="87"/>
      <c r="G126" s="131"/>
      <c r="H126" s="130"/>
      <c r="I126" s="65"/>
    </row>
    <row r="127" spans="3:9" ht="15.75">
      <c r="C127" s="83"/>
      <c r="D127" s="87"/>
      <c r="E127" s="87"/>
      <c r="F127" s="87"/>
      <c r="G127" s="131"/>
      <c r="H127" s="130"/>
      <c r="I127" s="65"/>
    </row>
    <row r="128" spans="3:9" ht="15.75">
      <c r="C128" s="83" t="s">
        <v>466</v>
      </c>
      <c r="D128" s="87"/>
      <c r="E128" s="87"/>
      <c r="F128" s="87"/>
      <c r="G128" s="131"/>
      <c r="H128" s="130"/>
      <c r="I128" s="65"/>
    </row>
    <row r="129" spans="3:9" ht="15.75">
      <c r="C129" s="91" t="s">
        <v>397</v>
      </c>
      <c r="D129" s="87"/>
      <c r="E129" s="87"/>
      <c r="F129" s="87"/>
      <c r="G129" s="131"/>
      <c r="H129" s="130"/>
      <c r="I129" s="65"/>
    </row>
    <row r="130" spans="3:9" ht="15.75">
      <c r="C130" s="91"/>
      <c r="D130" s="87"/>
      <c r="E130" s="87"/>
      <c r="F130" s="87"/>
      <c r="G130" s="131"/>
      <c r="H130" s="130"/>
      <c r="I130" s="65"/>
    </row>
    <row r="131" spans="3:9" ht="15.75">
      <c r="C131" s="83" t="s">
        <v>467</v>
      </c>
      <c r="D131" s="87"/>
      <c r="E131" s="87"/>
      <c r="F131" s="87"/>
      <c r="G131" s="131"/>
      <c r="H131" s="130"/>
      <c r="I131" s="65"/>
    </row>
    <row r="132" spans="3:9" ht="15.75">
      <c r="C132" s="83"/>
      <c r="D132" s="87"/>
      <c r="E132" s="87"/>
      <c r="F132" s="87"/>
      <c r="G132" s="131"/>
      <c r="H132" s="130"/>
      <c r="I132" s="65"/>
    </row>
    <row r="133" spans="3:9" ht="15.75">
      <c r="C133" s="83" t="s">
        <v>468</v>
      </c>
      <c r="D133" s="87"/>
      <c r="E133" s="87"/>
      <c r="F133" s="87"/>
      <c r="G133" s="131"/>
      <c r="H133" s="130"/>
      <c r="I133" s="65"/>
    </row>
    <row r="134" spans="3:9" ht="15.75">
      <c r="C134" s="93"/>
      <c r="D134" s="87"/>
      <c r="E134" s="87"/>
      <c r="F134" s="87"/>
      <c r="G134" s="131"/>
      <c r="H134" s="130"/>
      <c r="I134" s="65"/>
    </row>
    <row r="135" spans="3:9" ht="15.75">
      <c r="C135" s="83" t="s">
        <v>563</v>
      </c>
      <c r="D135" s="87"/>
      <c r="E135" s="151"/>
      <c r="F135" s="87"/>
      <c r="G135" s="131"/>
      <c r="H135" s="130"/>
      <c r="I135" s="65"/>
    </row>
    <row r="136" spans="3:9" ht="15.75">
      <c r="C136" s="83"/>
      <c r="D136" s="87"/>
      <c r="E136" s="87"/>
      <c r="F136" s="87"/>
      <c r="G136" s="131"/>
      <c r="H136" s="130"/>
      <c r="I136" s="65"/>
    </row>
    <row r="137" spans="3:9" ht="15.75">
      <c r="C137" s="83" t="s">
        <v>469</v>
      </c>
      <c r="D137" s="87"/>
      <c r="E137" s="87"/>
      <c r="F137" s="87"/>
      <c r="G137" s="131"/>
      <c r="H137" s="130"/>
      <c r="I137" s="65"/>
    </row>
    <row r="138" spans="3:9" ht="15.75">
      <c r="C138" s="83"/>
      <c r="D138" s="87"/>
      <c r="E138" s="87"/>
      <c r="F138" s="87"/>
      <c r="G138" s="131"/>
      <c r="H138" s="130"/>
      <c r="I138" s="65"/>
    </row>
    <row r="139" spans="3:9" ht="15.75">
      <c r="C139" s="83" t="s">
        <v>455</v>
      </c>
      <c r="D139" s="87"/>
      <c r="E139" s="87"/>
      <c r="F139" s="87"/>
      <c r="G139" s="131"/>
      <c r="H139" s="130"/>
      <c r="I139" s="65"/>
    </row>
    <row r="140" spans="3:9" ht="15.75">
      <c r="C140" s="152" t="s">
        <v>456</v>
      </c>
      <c r="D140" s="153"/>
      <c r="E140" s="153"/>
      <c r="F140" s="153"/>
      <c r="G140" s="154">
        <f>H46</f>
        <v>79.8</v>
      </c>
      <c r="H140" s="130"/>
      <c r="I140" s="65"/>
    </row>
    <row r="141" spans="3:9" ht="15.75">
      <c r="C141" s="152" t="s">
        <v>457</v>
      </c>
      <c r="D141" s="153"/>
      <c r="E141" s="153"/>
      <c r="F141" s="153"/>
      <c r="G141" s="154">
        <f>H24+H19</f>
        <v>14.59</v>
      </c>
      <c r="H141" s="130"/>
      <c r="I141" s="65"/>
    </row>
    <row r="142" spans="3:9" ht="15.75">
      <c r="C142" s="152" t="s">
        <v>458</v>
      </c>
      <c r="D142" s="153"/>
      <c r="E142" s="153"/>
      <c r="F142" s="153"/>
      <c r="G142" s="154">
        <f>H31</f>
        <v>0.67</v>
      </c>
      <c r="H142" s="130"/>
      <c r="I142" s="65"/>
    </row>
    <row r="143" spans="3:9" ht="15.75">
      <c r="C143" s="155" t="s">
        <v>459</v>
      </c>
      <c r="D143" s="156"/>
      <c r="E143" s="156"/>
      <c r="F143" s="156"/>
      <c r="G143" s="154">
        <f>H65+H61+H69</f>
        <v>4.9399999999999995</v>
      </c>
      <c r="H143" s="130"/>
      <c r="I143" s="65"/>
    </row>
    <row r="144" spans="3:9" ht="15.75">
      <c r="C144" s="83"/>
      <c r="D144" s="87"/>
      <c r="E144" s="87"/>
      <c r="F144" s="87"/>
      <c r="G144" s="131"/>
      <c r="H144" s="130"/>
      <c r="I144" s="65"/>
    </row>
    <row r="145" spans="3:9" ht="15.75">
      <c r="C145" s="83" t="s">
        <v>460</v>
      </c>
      <c r="D145" s="87"/>
      <c r="E145" s="87"/>
      <c r="F145" s="87"/>
      <c r="G145" s="131"/>
      <c r="H145" s="130"/>
      <c r="I145" s="65"/>
    </row>
    <row r="146" spans="3:9" ht="15.75">
      <c r="C146" s="152" t="s">
        <v>461</v>
      </c>
      <c r="D146" s="157"/>
      <c r="E146" s="157"/>
      <c r="F146" s="157"/>
      <c r="G146" s="154">
        <f>G140+G141</f>
        <v>94.39</v>
      </c>
      <c r="H146" s="130"/>
      <c r="I146" s="65"/>
    </row>
    <row r="147" spans="3:9" ht="15.75">
      <c r="C147" s="152" t="s">
        <v>462</v>
      </c>
      <c r="D147" s="158"/>
      <c r="E147" s="158"/>
      <c r="F147" s="158"/>
      <c r="G147" s="154">
        <f>+G142</f>
        <v>0.67</v>
      </c>
      <c r="H147" s="130"/>
      <c r="I147" s="65"/>
    </row>
    <row r="148" spans="3:9" ht="15.75">
      <c r="C148" s="152" t="s">
        <v>459</v>
      </c>
      <c r="D148" s="158"/>
      <c r="E148" s="158"/>
      <c r="F148" s="158"/>
      <c r="G148" s="154">
        <f>+G143</f>
        <v>4.9399999999999995</v>
      </c>
      <c r="H148" s="130"/>
      <c r="I148" s="65"/>
    </row>
    <row r="149" spans="3:9" ht="15.75">
      <c r="C149" s="83"/>
      <c r="D149" s="159"/>
      <c r="E149" s="159"/>
      <c r="F149" s="159"/>
      <c r="G149" s="3"/>
      <c r="H149" s="130"/>
      <c r="I149" s="65"/>
    </row>
    <row r="150" spans="3:9" ht="15.75">
      <c r="C150" s="83" t="s">
        <v>463</v>
      </c>
      <c r="D150" s="159"/>
      <c r="E150" s="159"/>
      <c r="F150" s="159"/>
      <c r="G150" s="160"/>
      <c r="H150" s="130"/>
      <c r="I150" s="65"/>
    </row>
    <row r="151" spans="3:9" ht="15.75" thickBot="1">
      <c r="C151" s="161"/>
      <c r="D151" s="162"/>
      <c r="E151" s="162"/>
      <c r="F151" s="163"/>
      <c r="G151" s="164"/>
      <c r="H151" s="163"/>
      <c r="I151" s="71"/>
    </row>
    <row r="152" ht="14.25" thickBot="1"/>
    <row r="153" spans="3:7" ht="13.5">
      <c r="C153" s="206"/>
      <c r="D153" s="207"/>
      <c r="E153" s="207"/>
      <c r="F153" s="367" t="s">
        <v>576</v>
      </c>
      <c r="G153" s="368"/>
    </row>
    <row r="154" spans="3:7" ht="13.5">
      <c r="C154" s="208" t="s">
        <v>571</v>
      </c>
      <c r="D154" s="209"/>
      <c r="E154" s="209"/>
      <c r="F154" s="210"/>
      <c r="G154" s="211"/>
    </row>
    <row r="155" spans="3:7" ht="13.5">
      <c r="C155" s="212" t="s">
        <v>572</v>
      </c>
      <c r="D155" s="209"/>
      <c r="E155" s="209"/>
      <c r="F155" s="210"/>
      <c r="G155" s="211"/>
    </row>
    <row r="156" spans="3:7" ht="15">
      <c r="C156" s="213" t="s">
        <v>577</v>
      </c>
      <c r="D156" s="209"/>
      <c r="E156" s="209"/>
      <c r="F156"/>
      <c r="G156" s="211"/>
    </row>
    <row r="157" spans="3:7" ht="13.5">
      <c r="C157" s="213" t="s">
        <v>578</v>
      </c>
      <c r="D157" s="209"/>
      <c r="E157" s="209"/>
      <c r="F157" s="210"/>
      <c r="G157" s="211"/>
    </row>
    <row r="158" spans="3:7" ht="13.5">
      <c r="C158" s="214"/>
      <c r="D158" s="209"/>
      <c r="E158" s="209"/>
      <c r="F158" s="210"/>
      <c r="G158" s="211"/>
    </row>
    <row r="159" spans="3:7" ht="13.5">
      <c r="C159" s="212" t="s">
        <v>574</v>
      </c>
      <c r="D159" s="209"/>
      <c r="E159" s="209"/>
      <c r="F159" s="210"/>
      <c r="G159" s="211"/>
    </row>
    <row r="160" spans="3:7" ht="14.25" thickBot="1">
      <c r="C160" s="215"/>
      <c r="D160" s="216"/>
      <c r="E160" s="216"/>
      <c r="F160" s="217"/>
      <c r="G160" s="218"/>
    </row>
    <row r="161" ht="14.25" thickBot="1"/>
    <row r="162" ht="13.5">
      <c r="C162" s="270" t="s">
        <v>647</v>
      </c>
    </row>
    <row r="163" ht="15">
      <c r="C163" s="271" t="s">
        <v>649</v>
      </c>
    </row>
    <row r="164" ht="13.5">
      <c r="C164" s="272"/>
    </row>
    <row r="165" ht="13.5">
      <c r="C165" s="272"/>
    </row>
    <row r="166" ht="13.5">
      <c r="C166" s="272"/>
    </row>
    <row r="167" ht="13.5">
      <c r="C167" s="272"/>
    </row>
    <row r="168" ht="13.5">
      <c r="C168" s="272"/>
    </row>
    <row r="169" ht="13.5">
      <c r="C169" s="272"/>
    </row>
    <row r="170" ht="13.5">
      <c r="C170" s="272"/>
    </row>
    <row r="171" ht="13.5">
      <c r="C171" s="272"/>
    </row>
    <row r="172" ht="14.25" thickBot="1">
      <c r="C172" s="273"/>
    </row>
  </sheetData>
  <sheetProtection/>
  <mergeCells count="4">
    <mergeCell ref="C76:C77"/>
    <mergeCell ref="D76:D77"/>
    <mergeCell ref="C121:F121"/>
    <mergeCell ref="F153:G153"/>
  </mergeCells>
  <hyperlinks>
    <hyperlink ref="I1" location="'Scheme Dashboard'!A1" display="BACK TO SCHEME DASHBOARD"/>
  </hyperlinks>
  <printOptions/>
  <pageMargins left="0.7" right="0.7" top="0.75" bottom="0.75" header="0.3" footer="0.3"/>
  <pageSetup horizontalDpi="300" verticalDpi="300" orientation="portrait" r:id="rId2"/>
  <drawing r:id="rId1"/>
</worksheet>
</file>

<file path=xl/worksheets/sheet5.xml><?xml version="1.0" encoding="utf-8"?>
<worksheet xmlns="http://schemas.openxmlformats.org/spreadsheetml/2006/main" xmlns:r="http://schemas.openxmlformats.org/officeDocument/2006/relationships">
  <sheetPr codeName="Sheet13"/>
  <dimension ref="A1:BA207"/>
  <sheetViews>
    <sheetView showGridLines="0" zoomScale="90" zoomScaleNormal="90" zoomScalePageLayoutView="0" workbookViewId="0" topLeftCell="A1">
      <pane ySplit="6" topLeftCell="A7" activePane="bottomLeft" state="frozen"/>
      <selection pane="topLeft" activeCell="A1" sqref="A1"/>
      <selection pane="bottomLeft" activeCell="A1" sqref="A1"/>
    </sheetView>
  </sheetViews>
  <sheetFormatPr defaultColWidth="13.8515625" defaultRowHeight="15"/>
  <cols>
    <col min="1" max="1" width="2.57421875" style="2" customWidth="1"/>
    <col min="2" max="2" width="5.8515625" style="2" hidden="1" customWidth="1"/>
    <col min="3" max="3" width="58.140625" style="2" customWidth="1"/>
    <col min="4" max="4" width="25.57421875" style="2" customWidth="1"/>
    <col min="5" max="5" width="20.8515625" style="2" customWidth="1"/>
    <col min="6" max="6" width="19.57421875" style="16" customWidth="1"/>
    <col min="7" max="8" width="19.57421875" style="13" customWidth="1"/>
    <col min="9" max="9" width="19.57421875" style="3" customWidth="1"/>
    <col min="10" max="10" width="9.00390625" style="3" bestFit="1" customWidth="1"/>
    <col min="11" max="11" width="9.140625" style="3" bestFit="1" customWidth="1"/>
    <col min="12" max="12" width="7.421875" style="2" bestFit="1" customWidth="1"/>
    <col min="13" max="13" width="6.7109375" style="2" bestFit="1" customWidth="1"/>
    <col min="14" max="14" width="9.8515625" style="2" bestFit="1" customWidth="1"/>
    <col min="15" max="15" width="21.140625" style="2" bestFit="1" customWidth="1"/>
    <col min="16" max="16" width="16.421875" style="2" bestFit="1" customWidth="1"/>
    <col min="17" max="17" width="7.28125" style="2" bestFit="1" customWidth="1"/>
    <col min="18" max="18" width="9.28125" style="2" bestFit="1" customWidth="1"/>
    <col min="19" max="19" width="17.8515625" style="2" bestFit="1" customWidth="1"/>
    <col min="20" max="20" width="6.7109375" style="2" bestFit="1" customWidth="1"/>
    <col min="21" max="21" width="19.140625" style="2" bestFit="1" customWidth="1"/>
    <col min="22" max="22" width="25.140625" style="2" bestFit="1" customWidth="1"/>
    <col min="23" max="23" width="21.421875" style="2" bestFit="1" customWidth="1"/>
    <col min="24" max="24" width="19.7109375" style="2" bestFit="1" customWidth="1"/>
    <col min="25" max="25" width="14.00390625" style="2" bestFit="1" customWidth="1"/>
    <col min="26" max="26" width="13.140625" style="2" bestFit="1" customWidth="1"/>
    <col min="27" max="27" width="9.28125" style="2" bestFit="1" customWidth="1"/>
    <col min="28" max="28" width="13.140625" style="2" bestFit="1" customWidth="1"/>
    <col min="29" max="29" width="7.421875" style="2" bestFit="1" customWidth="1"/>
    <col min="30" max="30" width="19.421875" style="2" bestFit="1" customWidth="1"/>
    <col min="31" max="31" width="20.8515625" style="2" bestFit="1" customWidth="1"/>
    <col min="32" max="32" width="19.00390625" style="2" bestFit="1" customWidth="1"/>
    <col min="33" max="33" width="25.8515625" style="2" bestFit="1" customWidth="1"/>
    <col min="34" max="34" width="14.57421875" style="3" bestFit="1" customWidth="1"/>
    <col min="35" max="35" width="14.421875" style="2" bestFit="1" customWidth="1"/>
    <col min="36" max="36" width="27.28125" style="2" bestFit="1" customWidth="1"/>
    <col min="37" max="37" width="11.57421875" style="2" bestFit="1" customWidth="1"/>
    <col min="38" max="38" width="6.28125" style="2" bestFit="1" customWidth="1"/>
    <col min="39" max="39" width="7.00390625" style="2" bestFit="1" customWidth="1"/>
    <col min="40" max="40" width="23.8515625" style="2" bestFit="1" customWidth="1"/>
    <col min="41" max="41" width="12.8515625" style="2" bestFit="1" customWidth="1"/>
    <col min="42" max="42" width="11.28125" style="2" bestFit="1" customWidth="1"/>
    <col min="43" max="43" width="15.28125" style="2" bestFit="1" customWidth="1"/>
    <col min="44" max="44" width="21.140625" style="2" bestFit="1" customWidth="1"/>
    <col min="45" max="45" width="23.8515625" style="2" bestFit="1" customWidth="1"/>
    <col min="46" max="46" width="14.421875" style="2" bestFit="1" customWidth="1"/>
    <col min="47" max="47" width="11.140625" style="3" bestFit="1" customWidth="1"/>
    <col min="48" max="48" width="15.00390625" style="2" bestFit="1" customWidth="1"/>
    <col min="49" max="49" width="11.7109375" style="3" bestFit="1" customWidth="1"/>
    <col min="50" max="50" width="23.57421875" style="2" bestFit="1" customWidth="1"/>
    <col min="51" max="51" width="22.140625" style="2" bestFit="1" customWidth="1"/>
    <col min="52" max="52" width="21.00390625" style="2" bestFit="1" customWidth="1"/>
    <col min="53" max="53" width="15.7109375" style="3" bestFit="1" customWidth="1"/>
    <col min="54" max="54" width="10.421875" style="2" bestFit="1" customWidth="1"/>
    <col min="55" max="55" width="13.7109375" style="2" bestFit="1" customWidth="1"/>
    <col min="56" max="56" width="18.00390625" style="2" bestFit="1" customWidth="1"/>
    <col min="57" max="57" width="19.7109375" style="2" bestFit="1" customWidth="1"/>
    <col min="58" max="58" width="13.8515625" style="2" bestFit="1" customWidth="1"/>
    <col min="59" max="59" width="15.7109375" style="2" bestFit="1" customWidth="1"/>
    <col min="60" max="60" width="28.57421875" style="2" bestFit="1" customWidth="1"/>
    <col min="61" max="61" width="20.28125" style="2" bestFit="1" customWidth="1"/>
    <col min="62" max="62" width="16.00390625" style="2" bestFit="1" customWidth="1"/>
    <col min="63" max="63" width="13.7109375" style="2" bestFit="1" customWidth="1"/>
    <col min="64" max="64" width="28.140625" style="2" bestFit="1" customWidth="1"/>
    <col min="65" max="65" width="15.8515625" style="2" bestFit="1" customWidth="1"/>
    <col min="66" max="66" width="26.28125" style="2" bestFit="1" customWidth="1"/>
    <col min="67" max="67" width="13.140625" style="2" bestFit="1" customWidth="1"/>
    <col min="68" max="68" width="15.00390625" style="2" bestFit="1" customWidth="1"/>
    <col min="69" max="69" width="9.00390625" style="2" bestFit="1" customWidth="1"/>
    <col min="70" max="70" width="18.00390625" style="2" bestFit="1" customWidth="1"/>
    <col min="71" max="71" width="14.28125" style="2" bestFit="1" customWidth="1"/>
    <col min="72" max="72" width="15.7109375" style="2" bestFit="1" customWidth="1"/>
    <col min="73" max="73" width="18.7109375" style="2" bestFit="1" customWidth="1"/>
    <col min="74" max="74" width="16.140625" style="2" bestFit="1" customWidth="1"/>
    <col min="75" max="75" width="23.57421875" style="2" bestFit="1" customWidth="1"/>
    <col min="76" max="76" width="23.8515625" style="2" bestFit="1" customWidth="1"/>
    <col min="77" max="77" width="22.8515625" style="2" bestFit="1" customWidth="1"/>
    <col min="78" max="78" width="11.7109375" style="2" bestFit="1" customWidth="1"/>
    <col min="79" max="79" width="11.8515625" style="2" bestFit="1" customWidth="1"/>
    <col min="80" max="80" width="15.140625" style="2" bestFit="1" customWidth="1"/>
    <col min="81" max="81" width="15.28125" style="2" bestFit="1" customWidth="1"/>
    <col min="82" max="82" width="19.57421875" style="2" bestFit="1" customWidth="1"/>
    <col min="83" max="83" width="21.57421875" style="2" bestFit="1" customWidth="1"/>
    <col min="84" max="84" width="18.8515625" style="2" bestFit="1" customWidth="1"/>
    <col min="85" max="85" width="8.7109375" style="2" bestFit="1" customWidth="1"/>
    <col min="86" max="86" width="8.8515625" style="2" bestFit="1" customWidth="1"/>
    <col min="87" max="87" width="13.140625" style="2" bestFit="1" customWidth="1"/>
    <col min="88" max="88" width="9.57421875" style="2" bestFit="1" customWidth="1"/>
    <col min="89" max="89" width="9.7109375" style="2" bestFit="1" customWidth="1"/>
    <col min="90" max="90" width="14.00390625" style="2" bestFit="1" customWidth="1"/>
    <col min="91" max="91" width="17.00390625" style="2" bestFit="1" customWidth="1"/>
    <col min="92" max="92" width="17.28125" style="2" bestFit="1" customWidth="1"/>
    <col min="93" max="93" width="21.57421875" style="2" bestFit="1" customWidth="1"/>
    <col min="94" max="94" width="17.7109375" style="2" bestFit="1" customWidth="1"/>
    <col min="95" max="95" width="14.57421875" style="2" bestFit="1" customWidth="1"/>
    <col min="96" max="96" width="15.7109375" style="2" bestFit="1" customWidth="1"/>
    <col min="97" max="97" width="19.140625" style="2" bestFit="1" customWidth="1"/>
    <col min="98" max="98" width="12.421875" style="2" bestFit="1" customWidth="1"/>
    <col min="99" max="100" width="14.8515625" style="2" bestFit="1" customWidth="1"/>
    <col min="101" max="101" width="14.421875" style="2" bestFit="1" customWidth="1"/>
    <col min="102" max="102" width="23.140625" style="2" bestFit="1" customWidth="1"/>
    <col min="103" max="103" width="26.00390625" style="2" bestFit="1" customWidth="1"/>
    <col min="104" max="104" width="19.421875" style="2" bestFit="1" customWidth="1"/>
    <col min="105" max="105" width="21.57421875" style="2" bestFit="1" customWidth="1"/>
    <col min="106" max="106" width="25.8515625" style="2" bestFit="1" customWidth="1"/>
    <col min="107" max="107" width="18.57421875" style="2" bestFit="1" customWidth="1"/>
    <col min="108" max="108" width="16.28125" style="2" bestFit="1" customWidth="1"/>
    <col min="109" max="109" width="15.421875" style="2" bestFit="1" customWidth="1"/>
    <col min="110" max="110" width="17.28125" style="2" bestFit="1" customWidth="1"/>
    <col min="111" max="111" width="17.421875" style="2" bestFit="1" customWidth="1"/>
    <col min="112" max="112" width="21.7109375" style="2" bestFit="1" customWidth="1"/>
    <col min="113" max="113" width="17.28125" style="2" bestFit="1" customWidth="1"/>
    <col min="114" max="114" width="17.421875" style="2" bestFit="1" customWidth="1"/>
    <col min="115" max="115" width="21.7109375" style="2" bestFit="1" customWidth="1"/>
    <col min="116" max="116" width="13.421875" style="2" bestFit="1" customWidth="1"/>
    <col min="117" max="214" width="12.00390625" style="2" customWidth="1"/>
    <col min="215" max="215" width="17.140625" style="2" customWidth="1"/>
    <col min="216" max="16384" width="13.8515625" style="2" customWidth="1"/>
  </cols>
  <sheetData>
    <row r="1" spans="1:53" ht="15">
      <c r="A1" s="8"/>
      <c r="C1" s="8"/>
      <c r="D1" s="8"/>
      <c r="E1" s="8"/>
      <c r="F1" s="15"/>
      <c r="G1" s="12"/>
      <c r="H1" s="12"/>
      <c r="I1" s="269" t="s">
        <v>637</v>
      </c>
      <c r="J1" s="11"/>
      <c r="K1" s="11"/>
      <c r="AH1" s="11"/>
      <c r="AU1" s="11"/>
      <c r="AW1" s="11"/>
      <c r="BA1" s="11"/>
    </row>
    <row r="2" spans="3:9" ht="19.5">
      <c r="C2" s="7" t="s">
        <v>23</v>
      </c>
      <c r="D2" s="8" t="s">
        <v>204</v>
      </c>
      <c r="I2" s="30"/>
    </row>
    <row r="3" spans="3:4" ht="16.5">
      <c r="C3" s="1" t="s">
        <v>25</v>
      </c>
      <c r="D3" s="21" t="s">
        <v>205</v>
      </c>
    </row>
    <row r="4" spans="3:4" ht="15.75">
      <c r="C4" s="1" t="s">
        <v>27</v>
      </c>
      <c r="D4" s="22">
        <v>44530</v>
      </c>
    </row>
    <row r="5" ht="13.5">
      <c r="C5" s="1"/>
    </row>
    <row r="6" spans="3:9" ht="27">
      <c r="C6" s="48" t="s">
        <v>28</v>
      </c>
      <c r="D6" s="44" t="s">
        <v>29</v>
      </c>
      <c r="E6" s="9" t="s">
        <v>30</v>
      </c>
      <c r="F6" s="17" t="s">
        <v>31</v>
      </c>
      <c r="G6" s="14" t="s">
        <v>32</v>
      </c>
      <c r="H6" s="14" t="s">
        <v>371</v>
      </c>
      <c r="I6" s="54" t="s">
        <v>34</v>
      </c>
    </row>
    <row r="7" spans="3:9" ht="13.5">
      <c r="C7" s="49"/>
      <c r="D7" s="45"/>
      <c r="E7" s="4"/>
      <c r="F7" s="18"/>
      <c r="G7" s="23"/>
      <c r="H7" s="23"/>
      <c r="I7" s="28"/>
    </row>
    <row r="8" spans="1:9" ht="13.5">
      <c r="A8" s="10"/>
      <c r="B8" s="27"/>
      <c r="C8" s="50" t="s">
        <v>0</v>
      </c>
      <c r="D8" s="46"/>
      <c r="E8" s="6"/>
      <c r="F8" s="19"/>
      <c r="G8" s="24"/>
      <c r="H8" s="24"/>
      <c r="I8" s="29"/>
    </row>
    <row r="9" spans="3:9" ht="13.5">
      <c r="C9" s="51" t="s">
        <v>1</v>
      </c>
      <c r="D9" s="46"/>
      <c r="E9" s="6"/>
      <c r="F9" s="19"/>
      <c r="G9" s="24"/>
      <c r="H9" s="24"/>
      <c r="I9" s="29"/>
    </row>
    <row r="10" spans="2:9" ht="13.5">
      <c r="B10" s="8" t="s">
        <v>62</v>
      </c>
      <c r="C10" s="49" t="s">
        <v>63</v>
      </c>
      <c r="D10" s="46" t="s">
        <v>64</v>
      </c>
      <c r="E10" s="6" t="s">
        <v>65</v>
      </c>
      <c r="F10" s="19">
        <v>746130</v>
      </c>
      <c r="G10" s="24">
        <v>1542.62</v>
      </c>
      <c r="H10" s="24">
        <v>2.57</v>
      </c>
      <c r="I10" s="29"/>
    </row>
    <row r="11" spans="2:9" ht="13.5">
      <c r="B11" s="8" t="s">
        <v>206</v>
      </c>
      <c r="C11" s="49" t="s">
        <v>207</v>
      </c>
      <c r="D11" s="46" t="s">
        <v>208</v>
      </c>
      <c r="E11" s="6" t="s">
        <v>209</v>
      </c>
      <c r="F11" s="19">
        <v>674480</v>
      </c>
      <c r="G11" s="24">
        <v>1482.84</v>
      </c>
      <c r="H11" s="24">
        <v>2.47</v>
      </c>
      <c r="I11" s="29"/>
    </row>
    <row r="12" spans="2:9" ht="13.5">
      <c r="B12" s="8" t="s">
        <v>39</v>
      </c>
      <c r="C12" s="49" t="s">
        <v>40</v>
      </c>
      <c r="D12" s="46" t="s">
        <v>41</v>
      </c>
      <c r="E12" s="6" t="s">
        <v>42</v>
      </c>
      <c r="F12" s="19">
        <v>667920</v>
      </c>
      <c r="G12" s="24">
        <v>1477.11</v>
      </c>
      <c r="H12" s="24">
        <v>2.46</v>
      </c>
      <c r="I12" s="29"/>
    </row>
    <row r="13" spans="2:9" ht="13.5">
      <c r="B13" s="8" t="s">
        <v>210</v>
      </c>
      <c r="C13" s="49" t="s">
        <v>211</v>
      </c>
      <c r="D13" s="46" t="s">
        <v>212</v>
      </c>
      <c r="E13" s="6" t="s">
        <v>58</v>
      </c>
      <c r="F13" s="19">
        <v>45459</v>
      </c>
      <c r="G13" s="24">
        <v>1473.01</v>
      </c>
      <c r="H13" s="24">
        <v>2.45</v>
      </c>
      <c r="I13" s="29"/>
    </row>
    <row r="14" spans="2:9" ht="13.5">
      <c r="B14" s="8" t="s">
        <v>213</v>
      </c>
      <c r="C14" s="49" t="s">
        <v>214</v>
      </c>
      <c r="D14" s="46" t="s">
        <v>215</v>
      </c>
      <c r="E14" s="6" t="s">
        <v>216</v>
      </c>
      <c r="F14" s="19">
        <v>962550</v>
      </c>
      <c r="G14" s="24">
        <v>1463.08</v>
      </c>
      <c r="H14" s="24">
        <v>2.44</v>
      </c>
      <c r="I14" s="124"/>
    </row>
    <row r="15" spans="3:9" ht="13.5">
      <c r="C15" s="52" t="s">
        <v>110</v>
      </c>
      <c r="D15" s="46"/>
      <c r="E15" s="6"/>
      <c r="F15" s="19"/>
      <c r="G15" s="25">
        <v>7438.66</v>
      </c>
      <c r="H15" s="25">
        <v>12.39</v>
      </c>
      <c r="I15" s="125"/>
    </row>
    <row r="16" spans="3:9" ht="13.5">
      <c r="C16" s="52"/>
      <c r="D16" s="46"/>
      <c r="E16" s="6"/>
      <c r="F16" s="19"/>
      <c r="G16" s="19"/>
      <c r="H16" s="19"/>
      <c r="I16" s="124"/>
    </row>
    <row r="17" spans="3:9" ht="13.5">
      <c r="C17" s="52" t="s">
        <v>3</v>
      </c>
      <c r="D17" s="46"/>
      <c r="E17" s="6"/>
      <c r="F17" s="19"/>
      <c r="G17" s="170" t="s">
        <v>372</v>
      </c>
      <c r="H17" s="170" t="s">
        <v>372</v>
      </c>
      <c r="I17" s="29"/>
    </row>
    <row r="18" spans="1:9" ht="13.5">
      <c r="A18" s="10"/>
      <c r="B18" s="27"/>
      <c r="C18" s="52"/>
      <c r="D18" s="46"/>
      <c r="E18" s="6"/>
      <c r="F18" s="19"/>
      <c r="G18" s="24"/>
      <c r="H18" s="24"/>
      <c r="I18" s="29"/>
    </row>
    <row r="19" spans="3:9" ht="13.5">
      <c r="C19" s="52" t="s">
        <v>473</v>
      </c>
      <c r="D19" s="46"/>
      <c r="E19" s="6"/>
      <c r="F19" s="19"/>
      <c r="G19" s="24"/>
      <c r="H19" s="24"/>
      <c r="I19" s="29"/>
    </row>
    <row r="20" spans="2:9" ht="13.5">
      <c r="B20" s="8" t="s">
        <v>217</v>
      </c>
      <c r="C20" s="49" t="s">
        <v>218</v>
      </c>
      <c r="D20" s="46" t="s">
        <v>219</v>
      </c>
      <c r="E20" s="6" t="s">
        <v>220</v>
      </c>
      <c r="F20" s="19">
        <v>844950</v>
      </c>
      <c r="G20" s="24">
        <v>2395.69</v>
      </c>
      <c r="H20" s="24">
        <v>3.99</v>
      </c>
      <c r="I20" s="29"/>
    </row>
    <row r="21" spans="2:9" ht="13.5">
      <c r="B21" s="8" t="s">
        <v>221</v>
      </c>
      <c r="C21" s="49" t="s">
        <v>222</v>
      </c>
      <c r="D21" s="46" t="s">
        <v>223</v>
      </c>
      <c r="E21" s="6" t="s">
        <v>220</v>
      </c>
      <c r="F21" s="19">
        <v>451365</v>
      </c>
      <c r="G21" s="24">
        <v>1625.82</v>
      </c>
      <c r="H21" s="24">
        <v>2.71</v>
      </c>
      <c r="I21" s="29"/>
    </row>
    <row r="22" spans="2:9" ht="13.5">
      <c r="B22" s="8" t="s">
        <v>224</v>
      </c>
      <c r="C22" s="49" t="s">
        <v>225</v>
      </c>
      <c r="D22" s="46" t="s">
        <v>226</v>
      </c>
      <c r="E22" s="6" t="s">
        <v>220</v>
      </c>
      <c r="F22" s="19">
        <v>460817</v>
      </c>
      <c r="G22" s="24">
        <v>1460.47</v>
      </c>
      <c r="H22" s="24">
        <v>2.43</v>
      </c>
      <c r="I22" s="124"/>
    </row>
    <row r="23" spans="3:9" ht="13.5">
      <c r="C23" s="52" t="s">
        <v>110</v>
      </c>
      <c r="D23" s="46"/>
      <c r="E23" s="6"/>
      <c r="F23" s="19"/>
      <c r="G23" s="25">
        <v>5481.98</v>
      </c>
      <c r="H23" s="25">
        <v>9.13</v>
      </c>
      <c r="I23" s="125"/>
    </row>
    <row r="24" spans="3:9" ht="13.5">
      <c r="C24" s="49"/>
      <c r="D24" s="46"/>
      <c r="E24" s="6"/>
      <c r="F24" s="19"/>
      <c r="G24" s="24"/>
      <c r="H24" s="24"/>
      <c r="I24" s="29"/>
    </row>
    <row r="25" spans="3:9" ht="13.5">
      <c r="C25" s="52" t="s">
        <v>474</v>
      </c>
      <c r="D25" s="46"/>
      <c r="E25" s="6"/>
      <c r="F25" s="19"/>
      <c r="G25" s="24" t="s">
        <v>2</v>
      </c>
      <c r="H25" s="24" t="s">
        <v>2</v>
      </c>
      <c r="I25" s="29"/>
    </row>
    <row r="26" spans="3:9" ht="13.5">
      <c r="C26" s="49"/>
      <c r="D26" s="46"/>
      <c r="E26" s="6"/>
      <c r="F26" s="19"/>
      <c r="G26" s="24"/>
      <c r="H26" s="24"/>
      <c r="I26" s="29"/>
    </row>
    <row r="27" spans="1:9" ht="13.5">
      <c r="A27" s="10"/>
      <c r="B27" s="27"/>
      <c r="C27" s="50" t="s">
        <v>8</v>
      </c>
      <c r="D27" s="46"/>
      <c r="E27" s="6"/>
      <c r="F27" s="19"/>
      <c r="G27" s="24"/>
      <c r="H27" s="24"/>
      <c r="I27" s="29"/>
    </row>
    <row r="28" spans="1:9" ht="13.5">
      <c r="A28" s="27"/>
      <c r="B28" s="27"/>
      <c r="C28" s="50" t="s">
        <v>9</v>
      </c>
      <c r="D28" s="46"/>
      <c r="E28" s="6"/>
      <c r="F28" s="19"/>
      <c r="G28" s="24"/>
      <c r="H28" s="24"/>
      <c r="I28" s="29"/>
    </row>
    <row r="29" spans="1:9" ht="13.5">
      <c r="A29" s="27"/>
      <c r="B29" s="27"/>
      <c r="C29" s="50"/>
      <c r="D29" s="46"/>
      <c r="E29" s="6"/>
      <c r="F29" s="19"/>
      <c r="G29" s="24"/>
      <c r="H29" s="24"/>
      <c r="I29" s="29"/>
    </row>
    <row r="30" spans="3:9" ht="13.5">
      <c r="C30" s="51" t="s">
        <v>10</v>
      </c>
      <c r="D30" s="46"/>
      <c r="E30" s="6"/>
      <c r="F30" s="19"/>
      <c r="G30" s="24"/>
      <c r="H30" s="24"/>
      <c r="I30" s="29"/>
    </row>
    <row r="31" spans="2:9" ht="13.5">
      <c r="B31" s="8" t="s">
        <v>227</v>
      </c>
      <c r="C31" s="49" t="s">
        <v>228</v>
      </c>
      <c r="D31" s="46" t="s">
        <v>229</v>
      </c>
      <c r="E31" s="6" t="s">
        <v>230</v>
      </c>
      <c r="F31" s="19">
        <v>50000</v>
      </c>
      <c r="G31" s="24">
        <v>504.75</v>
      </c>
      <c r="H31" s="24">
        <v>0.84</v>
      </c>
      <c r="I31" s="124">
        <v>7.4948</v>
      </c>
    </row>
    <row r="32" spans="3:9" ht="13.5">
      <c r="C32" s="52" t="s">
        <v>110</v>
      </c>
      <c r="D32" s="46"/>
      <c r="E32" s="6"/>
      <c r="F32" s="19"/>
      <c r="G32" s="25">
        <v>504.75</v>
      </c>
      <c r="H32" s="25">
        <v>0.84</v>
      </c>
      <c r="I32" s="125"/>
    </row>
    <row r="33" spans="3:9" ht="13.5">
      <c r="C33" s="49"/>
      <c r="D33" s="46"/>
      <c r="E33" s="6"/>
      <c r="F33" s="19"/>
      <c r="G33" s="24"/>
      <c r="H33" s="24"/>
      <c r="I33" s="29"/>
    </row>
    <row r="34" spans="3:9" ht="13.5">
      <c r="C34" s="52" t="s">
        <v>11</v>
      </c>
      <c r="D34" s="46"/>
      <c r="E34" s="6"/>
      <c r="F34" s="19"/>
      <c r="G34" s="24" t="s">
        <v>2</v>
      </c>
      <c r="H34" s="24" t="s">
        <v>2</v>
      </c>
      <c r="I34" s="29"/>
    </row>
    <row r="35" spans="3:9" ht="13.5">
      <c r="C35" s="49"/>
      <c r="D35" s="46"/>
      <c r="E35" s="6"/>
      <c r="F35" s="19"/>
      <c r="G35" s="24"/>
      <c r="H35" s="24"/>
      <c r="I35" s="29"/>
    </row>
    <row r="36" spans="3:9" ht="13.5">
      <c r="C36" s="52" t="s">
        <v>12</v>
      </c>
      <c r="D36" s="46"/>
      <c r="E36" s="6"/>
      <c r="F36" s="19"/>
      <c r="G36" s="24" t="s">
        <v>2</v>
      </c>
      <c r="H36" s="24" t="s">
        <v>2</v>
      </c>
      <c r="I36" s="29"/>
    </row>
    <row r="37" spans="3:9" ht="13.5">
      <c r="C37" s="49"/>
      <c r="D37" s="46"/>
      <c r="E37" s="6"/>
      <c r="F37" s="19"/>
      <c r="G37" s="24"/>
      <c r="H37" s="24"/>
      <c r="I37" s="29"/>
    </row>
    <row r="38" spans="3:9" ht="13.5">
      <c r="C38" s="51" t="s">
        <v>13</v>
      </c>
      <c r="D38" s="46"/>
      <c r="E38" s="6"/>
      <c r="F38" s="19"/>
      <c r="G38" s="24"/>
      <c r="H38" s="24"/>
      <c r="I38" s="29"/>
    </row>
    <row r="39" spans="2:9" ht="13.5">
      <c r="B39" s="8" t="s">
        <v>231</v>
      </c>
      <c r="C39" s="49" t="s">
        <v>487</v>
      </c>
      <c r="D39" s="46" t="s">
        <v>232</v>
      </c>
      <c r="E39" s="6" t="s">
        <v>151</v>
      </c>
      <c r="F39" s="19">
        <v>1000000</v>
      </c>
      <c r="G39" s="24">
        <v>999.32</v>
      </c>
      <c r="H39" s="24">
        <v>1.66</v>
      </c>
      <c r="I39" s="124">
        <v>5.6459</v>
      </c>
    </row>
    <row r="40" spans="3:9" ht="13.5">
      <c r="C40" s="52" t="s">
        <v>110</v>
      </c>
      <c r="D40" s="46"/>
      <c r="E40" s="6"/>
      <c r="F40" s="19"/>
      <c r="G40" s="25">
        <v>999.32</v>
      </c>
      <c r="H40" s="25">
        <v>1.66</v>
      </c>
      <c r="I40" s="125"/>
    </row>
    <row r="41" spans="3:9" ht="13.5">
      <c r="C41" s="49"/>
      <c r="D41" s="46"/>
      <c r="E41" s="6"/>
      <c r="F41" s="19"/>
      <c r="G41" s="24"/>
      <c r="H41" s="24"/>
      <c r="I41" s="29"/>
    </row>
    <row r="42" spans="3:9" ht="13.5">
      <c r="C42" s="51" t="s">
        <v>14</v>
      </c>
      <c r="D42" s="46"/>
      <c r="E42" s="6"/>
      <c r="F42" s="19"/>
      <c r="G42" s="24"/>
      <c r="H42" s="24"/>
      <c r="I42" s="29"/>
    </row>
    <row r="43" spans="2:9" ht="13.5">
      <c r="B43" s="8" t="s">
        <v>233</v>
      </c>
      <c r="C43" s="49" t="s">
        <v>488</v>
      </c>
      <c r="D43" s="46" t="s">
        <v>234</v>
      </c>
      <c r="E43" s="6" t="s">
        <v>151</v>
      </c>
      <c r="F43" s="19">
        <v>2500000</v>
      </c>
      <c r="G43" s="24">
        <v>2696.29</v>
      </c>
      <c r="H43" s="24">
        <v>4.49</v>
      </c>
      <c r="I43" s="29">
        <v>6.6402</v>
      </c>
    </row>
    <row r="44" spans="2:9" ht="13.5">
      <c r="B44" s="8" t="s">
        <v>235</v>
      </c>
      <c r="C44" s="49" t="s">
        <v>489</v>
      </c>
      <c r="D44" s="46" t="s">
        <v>236</v>
      </c>
      <c r="E44" s="6" t="s">
        <v>151</v>
      </c>
      <c r="F44" s="19">
        <v>2500000</v>
      </c>
      <c r="G44" s="24">
        <v>2673.34</v>
      </c>
      <c r="H44" s="24">
        <v>4.45</v>
      </c>
      <c r="I44" s="29">
        <v>6.6432</v>
      </c>
    </row>
    <row r="45" spans="2:9" ht="13.5">
      <c r="B45" s="8" t="s">
        <v>237</v>
      </c>
      <c r="C45" s="49" t="s">
        <v>490</v>
      </c>
      <c r="D45" s="46" t="s">
        <v>238</v>
      </c>
      <c r="E45" s="6" t="s">
        <v>151</v>
      </c>
      <c r="F45" s="19">
        <v>2500000</v>
      </c>
      <c r="G45" s="24">
        <v>2666.29</v>
      </c>
      <c r="H45" s="24">
        <v>4.44</v>
      </c>
      <c r="I45" s="29">
        <v>6.5841</v>
      </c>
    </row>
    <row r="46" spans="2:9" ht="13.5">
      <c r="B46" s="8" t="s">
        <v>239</v>
      </c>
      <c r="C46" s="49" t="s">
        <v>491</v>
      </c>
      <c r="D46" s="46" t="s">
        <v>240</v>
      </c>
      <c r="E46" s="6" t="s">
        <v>151</v>
      </c>
      <c r="F46" s="19">
        <v>2500000</v>
      </c>
      <c r="G46" s="24">
        <v>2552.25</v>
      </c>
      <c r="H46" s="24">
        <v>4.25</v>
      </c>
      <c r="I46" s="29">
        <v>6.5902</v>
      </c>
    </row>
    <row r="47" spans="2:9" ht="13.5">
      <c r="B47" s="8" t="s">
        <v>241</v>
      </c>
      <c r="C47" s="49" t="s">
        <v>492</v>
      </c>
      <c r="D47" s="46" t="s">
        <v>242</v>
      </c>
      <c r="E47" s="6" t="s">
        <v>151</v>
      </c>
      <c r="F47" s="19">
        <v>2000000</v>
      </c>
      <c r="G47" s="24">
        <v>2128.55</v>
      </c>
      <c r="H47" s="24">
        <v>3.54</v>
      </c>
      <c r="I47" s="29">
        <v>6.5888</v>
      </c>
    </row>
    <row r="48" spans="2:9" ht="13.5">
      <c r="B48" s="8" t="s">
        <v>243</v>
      </c>
      <c r="C48" s="49" t="s">
        <v>493</v>
      </c>
      <c r="D48" s="46" t="s">
        <v>244</v>
      </c>
      <c r="E48" s="6" t="s">
        <v>151</v>
      </c>
      <c r="F48" s="19">
        <v>1500000</v>
      </c>
      <c r="G48" s="24">
        <v>1639.48</v>
      </c>
      <c r="H48" s="24">
        <v>2.73</v>
      </c>
      <c r="I48" s="29">
        <v>6.6704</v>
      </c>
    </row>
    <row r="49" spans="2:9" ht="13.5">
      <c r="B49" s="8" t="s">
        <v>245</v>
      </c>
      <c r="C49" s="49" t="s">
        <v>494</v>
      </c>
      <c r="D49" s="46" t="s">
        <v>246</v>
      </c>
      <c r="E49" s="6" t="s">
        <v>151</v>
      </c>
      <c r="F49" s="19">
        <v>1500000</v>
      </c>
      <c r="G49" s="24">
        <v>1629.72</v>
      </c>
      <c r="H49" s="24">
        <v>2.71</v>
      </c>
      <c r="I49" s="29">
        <v>6.6776</v>
      </c>
    </row>
    <row r="50" spans="2:9" ht="13.5">
      <c r="B50" s="8" t="s">
        <v>247</v>
      </c>
      <c r="C50" s="49" t="s">
        <v>495</v>
      </c>
      <c r="D50" s="46" t="s">
        <v>248</v>
      </c>
      <c r="E50" s="6" t="s">
        <v>151</v>
      </c>
      <c r="F50" s="19">
        <v>1500000</v>
      </c>
      <c r="G50" s="24">
        <v>1621.95</v>
      </c>
      <c r="H50" s="24">
        <v>2.7</v>
      </c>
      <c r="I50" s="29">
        <v>6.62</v>
      </c>
    </row>
    <row r="51" spans="2:9" ht="13.5">
      <c r="B51" s="8" t="s">
        <v>249</v>
      </c>
      <c r="C51" s="49" t="s">
        <v>496</v>
      </c>
      <c r="D51" s="46" t="s">
        <v>250</v>
      </c>
      <c r="E51" s="6" t="s">
        <v>151</v>
      </c>
      <c r="F51" s="19">
        <v>1000000</v>
      </c>
      <c r="G51" s="24">
        <v>1097.93</v>
      </c>
      <c r="H51" s="24">
        <v>1.83</v>
      </c>
      <c r="I51" s="29">
        <v>6.7165</v>
      </c>
    </row>
    <row r="52" spans="2:9" ht="13.5">
      <c r="B52" s="8" t="s">
        <v>251</v>
      </c>
      <c r="C52" s="49" t="s">
        <v>497</v>
      </c>
      <c r="D52" s="46" t="s">
        <v>252</v>
      </c>
      <c r="E52" s="6" t="s">
        <v>151</v>
      </c>
      <c r="F52" s="19">
        <v>1000000</v>
      </c>
      <c r="G52" s="24">
        <v>1097.88</v>
      </c>
      <c r="H52" s="24">
        <v>1.83</v>
      </c>
      <c r="I52" s="29">
        <v>6.7064</v>
      </c>
    </row>
    <row r="53" spans="2:9" ht="13.5">
      <c r="B53" s="8" t="s">
        <v>253</v>
      </c>
      <c r="C53" s="49" t="s">
        <v>498</v>
      </c>
      <c r="D53" s="46" t="s">
        <v>254</v>
      </c>
      <c r="E53" s="6" t="s">
        <v>151</v>
      </c>
      <c r="F53" s="19">
        <v>1000000</v>
      </c>
      <c r="G53" s="24">
        <v>1081.28</v>
      </c>
      <c r="H53" s="24">
        <v>1.8</v>
      </c>
      <c r="I53" s="29">
        <v>6.6203</v>
      </c>
    </row>
    <row r="54" spans="2:9" ht="13.5">
      <c r="B54" s="8" t="s">
        <v>255</v>
      </c>
      <c r="C54" s="49" t="s">
        <v>499</v>
      </c>
      <c r="D54" s="46" t="s">
        <v>256</v>
      </c>
      <c r="E54" s="6" t="s">
        <v>151</v>
      </c>
      <c r="F54" s="19">
        <v>1000000</v>
      </c>
      <c r="G54" s="24">
        <v>1078.53</v>
      </c>
      <c r="H54" s="24">
        <v>1.8</v>
      </c>
      <c r="I54" s="29">
        <v>6.6303</v>
      </c>
    </row>
    <row r="55" spans="2:9" ht="13.5">
      <c r="B55" s="8" t="s">
        <v>257</v>
      </c>
      <c r="C55" s="49" t="s">
        <v>500</v>
      </c>
      <c r="D55" s="46" t="s">
        <v>258</v>
      </c>
      <c r="E55" s="6" t="s">
        <v>151</v>
      </c>
      <c r="F55" s="19">
        <v>1000000</v>
      </c>
      <c r="G55" s="24">
        <v>1078.49</v>
      </c>
      <c r="H55" s="24">
        <v>1.8</v>
      </c>
      <c r="I55" s="29">
        <v>6.6788</v>
      </c>
    </row>
    <row r="56" spans="2:9" ht="13.5">
      <c r="B56" s="8" t="s">
        <v>259</v>
      </c>
      <c r="C56" s="49" t="s">
        <v>501</v>
      </c>
      <c r="D56" s="46" t="s">
        <v>260</v>
      </c>
      <c r="E56" s="6" t="s">
        <v>151</v>
      </c>
      <c r="F56" s="19">
        <v>1000000</v>
      </c>
      <c r="G56" s="24">
        <v>1067.52</v>
      </c>
      <c r="H56" s="24">
        <v>1.78</v>
      </c>
      <c r="I56" s="29">
        <v>6.6676</v>
      </c>
    </row>
    <row r="57" spans="2:9" ht="13.5">
      <c r="B57" s="8" t="s">
        <v>261</v>
      </c>
      <c r="C57" s="49" t="s">
        <v>502</v>
      </c>
      <c r="D57" s="46" t="s">
        <v>262</v>
      </c>
      <c r="E57" s="6" t="s">
        <v>151</v>
      </c>
      <c r="F57" s="19">
        <v>1000000</v>
      </c>
      <c r="G57" s="24">
        <v>1021</v>
      </c>
      <c r="H57" s="24">
        <v>1.7</v>
      </c>
      <c r="I57" s="29">
        <v>6.5705</v>
      </c>
    </row>
    <row r="58" spans="2:9" ht="13.5">
      <c r="B58" s="8" t="s">
        <v>263</v>
      </c>
      <c r="C58" s="49" t="s">
        <v>503</v>
      </c>
      <c r="D58" s="46" t="s">
        <v>264</v>
      </c>
      <c r="E58" s="6" t="s">
        <v>151</v>
      </c>
      <c r="F58" s="19">
        <v>500000</v>
      </c>
      <c r="G58" s="24">
        <v>554.45</v>
      </c>
      <c r="H58" s="24">
        <v>0.92</v>
      </c>
      <c r="I58" s="29">
        <v>6.6402</v>
      </c>
    </row>
    <row r="59" spans="2:9" ht="13.5">
      <c r="B59" s="8" t="s">
        <v>265</v>
      </c>
      <c r="C59" s="49" t="s">
        <v>504</v>
      </c>
      <c r="D59" s="46" t="s">
        <v>266</v>
      </c>
      <c r="E59" s="6" t="s">
        <v>151</v>
      </c>
      <c r="F59" s="19">
        <v>500000</v>
      </c>
      <c r="G59" s="24">
        <v>553.37</v>
      </c>
      <c r="H59" s="24">
        <v>0.92</v>
      </c>
      <c r="I59" s="29">
        <v>6.6402</v>
      </c>
    </row>
    <row r="60" spans="2:9" ht="13.5">
      <c r="B60" s="8" t="s">
        <v>267</v>
      </c>
      <c r="C60" s="49" t="s">
        <v>529</v>
      </c>
      <c r="D60" s="46" t="s">
        <v>268</v>
      </c>
      <c r="E60" s="6" t="s">
        <v>151</v>
      </c>
      <c r="F60" s="19">
        <v>500000</v>
      </c>
      <c r="G60" s="24">
        <v>551.74</v>
      </c>
      <c r="H60" s="24">
        <v>0.92</v>
      </c>
      <c r="I60" s="29">
        <v>6.6499</v>
      </c>
    </row>
    <row r="61" spans="2:9" ht="13.5">
      <c r="B61" s="8" t="s">
        <v>269</v>
      </c>
      <c r="C61" s="6" t="s">
        <v>505</v>
      </c>
      <c r="D61" s="46" t="s">
        <v>270</v>
      </c>
      <c r="E61" s="6" t="s">
        <v>151</v>
      </c>
      <c r="F61" s="19">
        <v>500000</v>
      </c>
      <c r="G61" s="24">
        <v>548.53</v>
      </c>
      <c r="H61" s="24">
        <v>0.91</v>
      </c>
      <c r="I61" s="29">
        <v>6.7165</v>
      </c>
    </row>
    <row r="62" spans="2:9" ht="13.5">
      <c r="B62" s="8" t="s">
        <v>271</v>
      </c>
      <c r="C62" s="6" t="s">
        <v>506</v>
      </c>
      <c r="D62" s="46" t="s">
        <v>272</v>
      </c>
      <c r="E62" s="6" t="s">
        <v>151</v>
      </c>
      <c r="F62" s="19">
        <v>500000</v>
      </c>
      <c r="G62" s="24">
        <v>548.32</v>
      </c>
      <c r="H62" s="24">
        <v>0.91</v>
      </c>
      <c r="I62" s="29">
        <v>6.6788</v>
      </c>
    </row>
    <row r="63" spans="2:9" ht="13.5">
      <c r="B63" s="8" t="s">
        <v>273</v>
      </c>
      <c r="C63" s="49" t="s">
        <v>530</v>
      </c>
      <c r="D63" s="46" t="s">
        <v>274</v>
      </c>
      <c r="E63" s="6" t="s">
        <v>151</v>
      </c>
      <c r="F63" s="19">
        <v>500000</v>
      </c>
      <c r="G63" s="24">
        <v>547.5</v>
      </c>
      <c r="H63" s="24">
        <v>0.91</v>
      </c>
      <c r="I63" s="29">
        <v>6.7165</v>
      </c>
    </row>
    <row r="64" spans="2:9" ht="13.5">
      <c r="B64" s="8" t="s">
        <v>275</v>
      </c>
      <c r="C64" s="49" t="s">
        <v>507</v>
      </c>
      <c r="D64" s="46" t="s">
        <v>276</v>
      </c>
      <c r="E64" s="6" t="s">
        <v>151</v>
      </c>
      <c r="F64" s="19">
        <v>500000</v>
      </c>
      <c r="G64" s="24">
        <v>546.72</v>
      </c>
      <c r="H64" s="24">
        <v>0.91</v>
      </c>
      <c r="I64" s="29">
        <v>6.6691</v>
      </c>
    </row>
    <row r="65" spans="2:9" ht="13.5">
      <c r="B65" s="8" t="s">
        <v>277</v>
      </c>
      <c r="C65" s="49" t="s">
        <v>508</v>
      </c>
      <c r="D65" s="46" t="s">
        <v>278</v>
      </c>
      <c r="E65" s="6" t="s">
        <v>151</v>
      </c>
      <c r="F65" s="19">
        <v>500000</v>
      </c>
      <c r="G65" s="24">
        <v>546.41</v>
      </c>
      <c r="H65" s="24">
        <v>0.91</v>
      </c>
      <c r="I65" s="29">
        <v>6.6379</v>
      </c>
    </row>
    <row r="66" spans="2:9" ht="13.5">
      <c r="B66" s="8" t="s">
        <v>279</v>
      </c>
      <c r="C66" s="49" t="s">
        <v>509</v>
      </c>
      <c r="D66" s="46" t="s">
        <v>280</v>
      </c>
      <c r="E66" s="6" t="s">
        <v>151</v>
      </c>
      <c r="F66" s="19">
        <v>500000</v>
      </c>
      <c r="G66" s="24">
        <v>545.82</v>
      </c>
      <c r="H66" s="24">
        <v>0.91</v>
      </c>
      <c r="I66" s="29">
        <v>6.6532</v>
      </c>
    </row>
    <row r="67" spans="2:9" ht="13.5">
      <c r="B67" s="8" t="s">
        <v>281</v>
      </c>
      <c r="C67" s="49" t="s">
        <v>510</v>
      </c>
      <c r="D67" s="46" t="s">
        <v>282</v>
      </c>
      <c r="E67" s="6" t="s">
        <v>151</v>
      </c>
      <c r="F67" s="19">
        <v>500000</v>
      </c>
      <c r="G67" s="24">
        <v>545.17</v>
      </c>
      <c r="H67" s="24">
        <v>0.91</v>
      </c>
      <c r="I67" s="29">
        <v>6.5499</v>
      </c>
    </row>
    <row r="68" spans="2:9" ht="13.5">
      <c r="B68" s="8" t="s">
        <v>283</v>
      </c>
      <c r="C68" s="49" t="s">
        <v>531</v>
      </c>
      <c r="D68" s="46" t="s">
        <v>284</v>
      </c>
      <c r="E68" s="6" t="s">
        <v>151</v>
      </c>
      <c r="F68" s="19">
        <v>500000</v>
      </c>
      <c r="G68" s="24">
        <v>544.98</v>
      </c>
      <c r="H68" s="24">
        <v>0.91</v>
      </c>
      <c r="I68" s="29">
        <v>6.711</v>
      </c>
    </row>
    <row r="69" spans="2:9" ht="13.5">
      <c r="B69" s="8" t="s">
        <v>285</v>
      </c>
      <c r="C69" s="6" t="s">
        <v>511</v>
      </c>
      <c r="D69" s="46" t="s">
        <v>286</v>
      </c>
      <c r="E69" s="6" t="s">
        <v>151</v>
      </c>
      <c r="F69" s="19">
        <v>500000</v>
      </c>
      <c r="G69" s="24">
        <v>544.57</v>
      </c>
      <c r="H69" s="24">
        <v>0.91</v>
      </c>
      <c r="I69" s="29">
        <v>6.6504</v>
      </c>
    </row>
    <row r="70" spans="2:9" ht="13.5">
      <c r="B70" s="8" t="s">
        <v>287</v>
      </c>
      <c r="C70" s="6" t="s">
        <v>512</v>
      </c>
      <c r="D70" s="46" t="s">
        <v>288</v>
      </c>
      <c r="E70" s="6" t="s">
        <v>151</v>
      </c>
      <c r="F70" s="19">
        <v>500000</v>
      </c>
      <c r="G70" s="24">
        <v>543.65</v>
      </c>
      <c r="H70" s="24">
        <v>0.91</v>
      </c>
      <c r="I70" s="29">
        <v>6.6532</v>
      </c>
    </row>
    <row r="71" spans="2:9" ht="13.5">
      <c r="B71" s="8" t="s">
        <v>289</v>
      </c>
      <c r="C71" s="6" t="s">
        <v>513</v>
      </c>
      <c r="D71" s="46" t="s">
        <v>290</v>
      </c>
      <c r="E71" s="6" t="s">
        <v>151</v>
      </c>
      <c r="F71" s="19">
        <v>500000</v>
      </c>
      <c r="G71" s="24">
        <v>542.92</v>
      </c>
      <c r="H71" s="24">
        <v>0.9</v>
      </c>
      <c r="I71" s="29">
        <v>6.5965</v>
      </c>
    </row>
    <row r="72" spans="2:9" ht="13.5">
      <c r="B72" s="8" t="s">
        <v>291</v>
      </c>
      <c r="C72" s="6" t="s">
        <v>537</v>
      </c>
      <c r="D72" s="46" t="s">
        <v>292</v>
      </c>
      <c r="E72" s="6" t="s">
        <v>151</v>
      </c>
      <c r="F72" s="19">
        <v>500000</v>
      </c>
      <c r="G72" s="24">
        <v>541.89</v>
      </c>
      <c r="H72" s="24">
        <v>0.9</v>
      </c>
      <c r="I72" s="29">
        <v>6.7121</v>
      </c>
    </row>
    <row r="73" spans="2:9" ht="13.5">
      <c r="B73" s="8" t="s">
        <v>293</v>
      </c>
      <c r="C73" s="6" t="s">
        <v>514</v>
      </c>
      <c r="D73" s="46" t="s">
        <v>294</v>
      </c>
      <c r="E73" s="6" t="s">
        <v>151</v>
      </c>
      <c r="F73" s="19">
        <v>500000</v>
      </c>
      <c r="G73" s="24">
        <v>541.67</v>
      </c>
      <c r="H73" s="24">
        <v>0.9</v>
      </c>
      <c r="I73" s="29">
        <v>6.7128</v>
      </c>
    </row>
    <row r="74" spans="2:9" ht="13.5">
      <c r="B74" s="8" t="s">
        <v>295</v>
      </c>
      <c r="C74" s="49" t="s">
        <v>532</v>
      </c>
      <c r="D74" s="46" t="s">
        <v>296</v>
      </c>
      <c r="E74" s="6" t="s">
        <v>151</v>
      </c>
      <c r="F74" s="19">
        <v>500000</v>
      </c>
      <c r="G74" s="24">
        <v>540.07</v>
      </c>
      <c r="H74" s="24">
        <v>0.9</v>
      </c>
      <c r="I74" s="29">
        <v>6.64</v>
      </c>
    </row>
    <row r="75" spans="2:9" ht="13.5">
      <c r="B75" s="8" t="s">
        <v>297</v>
      </c>
      <c r="C75" s="49" t="s">
        <v>533</v>
      </c>
      <c r="D75" s="46" t="s">
        <v>298</v>
      </c>
      <c r="E75" s="6" t="s">
        <v>151</v>
      </c>
      <c r="F75" s="19">
        <v>500000</v>
      </c>
      <c r="G75" s="24">
        <v>539.77</v>
      </c>
      <c r="H75" s="24">
        <v>0.9</v>
      </c>
      <c r="I75" s="29">
        <v>6.6499</v>
      </c>
    </row>
    <row r="76" spans="2:9" ht="13.5">
      <c r="B76" s="8" t="s">
        <v>299</v>
      </c>
      <c r="C76" s="49" t="s">
        <v>515</v>
      </c>
      <c r="D76" s="46" t="s">
        <v>300</v>
      </c>
      <c r="E76" s="6" t="s">
        <v>151</v>
      </c>
      <c r="F76" s="19">
        <v>500000</v>
      </c>
      <c r="G76" s="24">
        <v>539.52</v>
      </c>
      <c r="H76" s="24">
        <v>0.9</v>
      </c>
      <c r="I76" s="29">
        <v>6.5786</v>
      </c>
    </row>
    <row r="77" spans="2:9" ht="13.5">
      <c r="B77" s="8" t="s">
        <v>301</v>
      </c>
      <c r="C77" s="49" t="s">
        <v>516</v>
      </c>
      <c r="D77" s="46" t="s">
        <v>302</v>
      </c>
      <c r="E77" s="6" t="s">
        <v>151</v>
      </c>
      <c r="F77" s="19">
        <v>500000</v>
      </c>
      <c r="G77" s="24">
        <v>538.23</v>
      </c>
      <c r="H77" s="24">
        <v>0.9</v>
      </c>
      <c r="I77" s="29">
        <v>6.5888</v>
      </c>
    </row>
    <row r="78" spans="2:9" ht="13.5">
      <c r="B78" s="8" t="s">
        <v>303</v>
      </c>
      <c r="C78" s="49" t="s">
        <v>517</v>
      </c>
      <c r="D78" s="46" t="s">
        <v>304</v>
      </c>
      <c r="E78" s="6" t="s">
        <v>151</v>
      </c>
      <c r="F78" s="19">
        <v>500000</v>
      </c>
      <c r="G78" s="24">
        <v>537.71</v>
      </c>
      <c r="H78" s="24">
        <v>0.9</v>
      </c>
      <c r="I78" s="29">
        <v>6.3424</v>
      </c>
    </row>
    <row r="79" spans="2:9" ht="13.5">
      <c r="B79" s="8" t="s">
        <v>305</v>
      </c>
      <c r="C79" s="49" t="s">
        <v>518</v>
      </c>
      <c r="D79" s="46" t="s">
        <v>306</v>
      </c>
      <c r="E79" s="6" t="s">
        <v>151</v>
      </c>
      <c r="F79" s="19">
        <v>500000</v>
      </c>
      <c r="G79" s="24">
        <v>537.51</v>
      </c>
      <c r="H79" s="24">
        <v>0.9</v>
      </c>
      <c r="I79" s="29">
        <v>6.6058</v>
      </c>
    </row>
    <row r="80" spans="2:9" ht="13.5">
      <c r="B80" s="8" t="s">
        <v>307</v>
      </c>
      <c r="C80" s="49" t="s">
        <v>519</v>
      </c>
      <c r="D80" s="46" t="s">
        <v>308</v>
      </c>
      <c r="E80" s="6" t="s">
        <v>151</v>
      </c>
      <c r="F80" s="19">
        <v>500000</v>
      </c>
      <c r="G80" s="24">
        <v>536.66</v>
      </c>
      <c r="H80" s="24">
        <v>0.89</v>
      </c>
      <c r="I80" s="29">
        <v>6.6203</v>
      </c>
    </row>
    <row r="81" spans="2:9" ht="13.5">
      <c r="B81" s="8" t="s">
        <v>309</v>
      </c>
      <c r="C81" s="49" t="s">
        <v>520</v>
      </c>
      <c r="D81" s="46" t="s">
        <v>310</v>
      </c>
      <c r="E81" s="6" t="s">
        <v>151</v>
      </c>
      <c r="F81" s="19">
        <v>500000</v>
      </c>
      <c r="G81" s="24">
        <v>533.73</v>
      </c>
      <c r="H81" s="24">
        <v>0.89</v>
      </c>
      <c r="I81" s="29">
        <v>6.6591</v>
      </c>
    </row>
    <row r="82" spans="2:9" ht="13.5">
      <c r="B82" s="8" t="s">
        <v>311</v>
      </c>
      <c r="C82" s="49" t="s">
        <v>521</v>
      </c>
      <c r="D82" s="46" t="s">
        <v>312</v>
      </c>
      <c r="E82" s="6" t="s">
        <v>151</v>
      </c>
      <c r="F82" s="19">
        <v>500000</v>
      </c>
      <c r="G82" s="24">
        <v>533.2</v>
      </c>
      <c r="H82" s="24">
        <v>0.89</v>
      </c>
      <c r="I82" s="29">
        <v>6.673</v>
      </c>
    </row>
    <row r="83" spans="2:9" ht="13.5">
      <c r="B83" s="8" t="s">
        <v>313</v>
      </c>
      <c r="C83" s="49" t="s">
        <v>522</v>
      </c>
      <c r="D83" s="46" t="s">
        <v>314</v>
      </c>
      <c r="E83" s="6" t="s">
        <v>151</v>
      </c>
      <c r="F83" s="19">
        <v>500000</v>
      </c>
      <c r="G83" s="24">
        <v>532.58</v>
      </c>
      <c r="H83" s="24">
        <v>0.89</v>
      </c>
      <c r="I83" s="29">
        <v>6.33</v>
      </c>
    </row>
    <row r="84" spans="2:9" ht="13.5">
      <c r="B84" s="8" t="s">
        <v>315</v>
      </c>
      <c r="C84" s="49" t="s">
        <v>523</v>
      </c>
      <c r="D84" s="46" t="s">
        <v>316</v>
      </c>
      <c r="E84" s="6" t="s">
        <v>151</v>
      </c>
      <c r="F84" s="19">
        <v>500000</v>
      </c>
      <c r="G84" s="24">
        <v>528.76</v>
      </c>
      <c r="H84" s="24">
        <v>0.88</v>
      </c>
      <c r="I84" s="29">
        <v>6.3572</v>
      </c>
    </row>
    <row r="85" spans="2:9" ht="13.5">
      <c r="B85" s="8" t="s">
        <v>317</v>
      </c>
      <c r="C85" s="49" t="s">
        <v>534</v>
      </c>
      <c r="D85" s="46" t="s">
        <v>318</v>
      </c>
      <c r="E85" s="6" t="s">
        <v>151</v>
      </c>
      <c r="F85" s="19">
        <v>500000</v>
      </c>
      <c r="G85" s="24">
        <v>517.33</v>
      </c>
      <c r="H85" s="24">
        <v>0.86</v>
      </c>
      <c r="I85" s="29">
        <v>6.7271</v>
      </c>
    </row>
    <row r="86" spans="2:9" ht="13.5">
      <c r="B86" s="8" t="s">
        <v>319</v>
      </c>
      <c r="C86" s="49" t="s">
        <v>535</v>
      </c>
      <c r="D86" s="46" t="s">
        <v>320</v>
      </c>
      <c r="E86" s="6" t="s">
        <v>151</v>
      </c>
      <c r="F86" s="19">
        <v>500000</v>
      </c>
      <c r="G86" s="24">
        <v>515.95</v>
      </c>
      <c r="H86" s="24">
        <v>0.86</v>
      </c>
      <c r="I86" s="29">
        <v>6.6781</v>
      </c>
    </row>
    <row r="87" spans="2:9" ht="13.5">
      <c r="B87" s="8" t="s">
        <v>321</v>
      </c>
      <c r="C87" s="49" t="s">
        <v>536</v>
      </c>
      <c r="D87" s="46" t="s">
        <v>322</v>
      </c>
      <c r="E87" s="6" t="s">
        <v>151</v>
      </c>
      <c r="F87" s="19">
        <v>500000</v>
      </c>
      <c r="G87" s="24">
        <v>514.81</v>
      </c>
      <c r="H87" s="24">
        <v>0.86</v>
      </c>
      <c r="I87" s="29">
        <v>6.6035</v>
      </c>
    </row>
    <row r="88" spans="2:9" ht="13.5">
      <c r="B88" s="8" t="s">
        <v>323</v>
      </c>
      <c r="C88" s="49" t="s">
        <v>524</v>
      </c>
      <c r="D88" s="46" t="s">
        <v>324</v>
      </c>
      <c r="E88" s="6" t="s">
        <v>151</v>
      </c>
      <c r="F88" s="19">
        <v>500000</v>
      </c>
      <c r="G88" s="24">
        <v>512.88</v>
      </c>
      <c r="H88" s="24">
        <v>0.85</v>
      </c>
      <c r="I88" s="29">
        <v>6.673</v>
      </c>
    </row>
    <row r="89" spans="2:9" ht="13.5">
      <c r="B89" s="8" t="s">
        <v>325</v>
      </c>
      <c r="C89" s="49" t="s">
        <v>525</v>
      </c>
      <c r="D89" s="46" t="s">
        <v>326</v>
      </c>
      <c r="E89" s="6" t="s">
        <v>151</v>
      </c>
      <c r="F89" s="19">
        <v>500000</v>
      </c>
      <c r="G89" s="24">
        <v>512.38</v>
      </c>
      <c r="H89" s="24">
        <v>0.85</v>
      </c>
      <c r="I89" s="29">
        <v>6.7074</v>
      </c>
    </row>
    <row r="90" spans="2:9" ht="13.5">
      <c r="B90" s="8" t="s">
        <v>327</v>
      </c>
      <c r="C90" s="49" t="s">
        <v>526</v>
      </c>
      <c r="D90" s="46" t="s">
        <v>328</v>
      </c>
      <c r="E90" s="6" t="s">
        <v>151</v>
      </c>
      <c r="F90" s="19">
        <v>500000</v>
      </c>
      <c r="G90" s="24">
        <v>511.25</v>
      </c>
      <c r="H90" s="24">
        <v>0.85</v>
      </c>
      <c r="I90" s="29">
        <v>6.7101</v>
      </c>
    </row>
    <row r="91" spans="2:9" ht="13.5">
      <c r="B91" s="8" t="s">
        <v>329</v>
      </c>
      <c r="C91" s="49" t="s">
        <v>527</v>
      </c>
      <c r="D91" s="46" t="s">
        <v>330</v>
      </c>
      <c r="E91" s="6" t="s">
        <v>151</v>
      </c>
      <c r="F91" s="19">
        <v>500000</v>
      </c>
      <c r="G91" s="24">
        <v>503.82</v>
      </c>
      <c r="H91" s="24">
        <v>0.84</v>
      </c>
      <c r="I91" s="29">
        <v>6.6434</v>
      </c>
    </row>
    <row r="92" spans="2:9" ht="13.5">
      <c r="B92" s="8" t="s">
        <v>331</v>
      </c>
      <c r="C92" s="49" t="s">
        <v>528</v>
      </c>
      <c r="D92" s="46" t="s">
        <v>332</v>
      </c>
      <c r="E92" s="6" t="s">
        <v>151</v>
      </c>
      <c r="F92" s="19">
        <v>500000</v>
      </c>
      <c r="G92" s="24">
        <v>496.87</v>
      </c>
      <c r="H92" s="24">
        <v>0.83</v>
      </c>
      <c r="I92" s="124">
        <v>6.6435</v>
      </c>
    </row>
    <row r="93" spans="3:9" ht="13.5">
      <c r="C93" s="52" t="s">
        <v>110</v>
      </c>
      <c r="D93" s="46"/>
      <c r="E93" s="6"/>
      <c r="F93" s="19"/>
      <c r="G93" s="25">
        <v>43861.24</v>
      </c>
      <c r="H93" s="25">
        <v>73.05</v>
      </c>
      <c r="I93" s="125"/>
    </row>
    <row r="94" spans="3:9" ht="13.5">
      <c r="C94" s="49"/>
      <c r="D94" s="46"/>
      <c r="E94" s="6"/>
      <c r="F94" s="19"/>
      <c r="G94" s="24"/>
      <c r="H94" s="24"/>
      <c r="I94" s="29"/>
    </row>
    <row r="95" spans="3:9" ht="13.5">
      <c r="C95" s="52" t="s">
        <v>15</v>
      </c>
      <c r="D95" s="46"/>
      <c r="E95" s="6"/>
      <c r="F95" s="19"/>
      <c r="G95" s="24"/>
      <c r="H95" s="24"/>
      <c r="I95" s="29"/>
    </row>
    <row r="96" spans="3:9" ht="13.5">
      <c r="C96" s="49"/>
      <c r="D96" s="46"/>
      <c r="E96" s="6"/>
      <c r="F96" s="19"/>
      <c r="G96" s="24"/>
      <c r="H96" s="24"/>
      <c r="I96" s="29"/>
    </row>
    <row r="97" spans="3:9" ht="13.5">
      <c r="C97" s="52" t="s">
        <v>16</v>
      </c>
      <c r="D97" s="46"/>
      <c r="E97" s="6"/>
      <c r="F97" s="19"/>
      <c r="G97" s="24" t="s">
        <v>2</v>
      </c>
      <c r="H97" s="24" t="s">
        <v>2</v>
      </c>
      <c r="I97" s="29"/>
    </row>
    <row r="98" spans="3:9" ht="13.5">
      <c r="C98" s="49"/>
      <c r="D98" s="46"/>
      <c r="E98" s="6"/>
      <c r="F98" s="19"/>
      <c r="G98" s="24"/>
      <c r="H98" s="24"/>
      <c r="I98" s="29"/>
    </row>
    <row r="99" spans="3:9" ht="13.5">
      <c r="C99" s="52" t="s">
        <v>17</v>
      </c>
      <c r="D99" s="46"/>
      <c r="E99" s="6"/>
      <c r="F99" s="19"/>
      <c r="G99" s="24" t="s">
        <v>2</v>
      </c>
      <c r="H99" s="24" t="s">
        <v>2</v>
      </c>
      <c r="I99" s="29"/>
    </row>
    <row r="100" spans="3:9" ht="13.5">
      <c r="C100" s="49"/>
      <c r="D100" s="46"/>
      <c r="E100" s="6"/>
      <c r="F100" s="19"/>
      <c r="G100" s="24"/>
      <c r="H100" s="24"/>
      <c r="I100" s="29"/>
    </row>
    <row r="101" spans="3:9" ht="13.5">
      <c r="C101" s="52" t="s">
        <v>18</v>
      </c>
      <c r="D101" s="46"/>
      <c r="E101" s="6"/>
      <c r="F101" s="19"/>
      <c r="G101" s="24" t="s">
        <v>2</v>
      </c>
      <c r="H101" s="24" t="s">
        <v>2</v>
      </c>
      <c r="I101" s="29"/>
    </row>
    <row r="102" spans="3:9" ht="13.5">
      <c r="C102" s="49"/>
      <c r="D102" s="46"/>
      <c r="E102" s="6"/>
      <c r="F102" s="19"/>
      <c r="G102" s="24"/>
      <c r="H102" s="24"/>
      <c r="I102" s="29"/>
    </row>
    <row r="103" spans="3:9" ht="13.5">
      <c r="C103" s="52" t="s">
        <v>19</v>
      </c>
      <c r="D103" s="46"/>
      <c r="E103" s="6"/>
      <c r="F103" s="19"/>
      <c r="G103" s="24" t="s">
        <v>2</v>
      </c>
      <c r="H103" s="24" t="s">
        <v>2</v>
      </c>
      <c r="I103" s="29"/>
    </row>
    <row r="104" spans="3:9" ht="13.5">
      <c r="C104" s="49"/>
      <c r="D104" s="46"/>
      <c r="E104" s="6"/>
      <c r="F104" s="19"/>
      <c r="G104" s="24"/>
      <c r="H104" s="24"/>
      <c r="I104" s="29"/>
    </row>
    <row r="105" spans="1:9" ht="13.5">
      <c r="A105" s="10"/>
      <c r="B105" s="27"/>
      <c r="C105" s="50" t="s">
        <v>20</v>
      </c>
      <c r="D105" s="46"/>
      <c r="E105" s="6"/>
      <c r="F105" s="19"/>
      <c r="G105" s="24"/>
      <c r="H105" s="24"/>
      <c r="I105" s="29"/>
    </row>
    <row r="106" spans="1:9" ht="13.5">
      <c r="A106" s="27"/>
      <c r="B106" s="27"/>
      <c r="C106" s="50" t="s">
        <v>21</v>
      </c>
      <c r="D106" s="46"/>
      <c r="E106" s="6"/>
      <c r="F106" s="19"/>
      <c r="G106" s="24" t="s">
        <v>2</v>
      </c>
      <c r="H106" s="24" t="s">
        <v>2</v>
      </c>
      <c r="I106" s="29"/>
    </row>
    <row r="107" spans="1:9" ht="13.5">
      <c r="A107" s="27"/>
      <c r="B107" s="27"/>
      <c r="C107" s="50"/>
      <c r="D107" s="46"/>
      <c r="E107" s="6"/>
      <c r="F107" s="19"/>
      <c r="G107" s="24"/>
      <c r="H107" s="24"/>
      <c r="I107" s="29"/>
    </row>
    <row r="108" spans="3:9" ht="13.5">
      <c r="C108" s="51" t="s">
        <v>377</v>
      </c>
      <c r="D108" s="46"/>
      <c r="E108" s="6"/>
      <c r="F108" s="19"/>
      <c r="G108" s="24" t="s">
        <v>372</v>
      </c>
      <c r="H108" s="24" t="s">
        <v>372</v>
      </c>
      <c r="I108" s="29"/>
    </row>
    <row r="109" spans="3:9" ht="13.5">
      <c r="C109" s="51"/>
      <c r="D109" s="46"/>
      <c r="E109" s="6"/>
      <c r="F109" s="19"/>
      <c r="G109" s="24"/>
      <c r="H109" s="24"/>
      <c r="I109" s="29"/>
    </row>
    <row r="110" spans="3:9" ht="13.5">
      <c r="C110" s="51" t="s">
        <v>378</v>
      </c>
      <c r="D110" s="46"/>
      <c r="E110" s="6"/>
      <c r="F110" s="19"/>
      <c r="G110" s="24"/>
      <c r="H110" s="24"/>
      <c r="I110" s="29"/>
    </row>
    <row r="111" spans="2:9" ht="13.5">
      <c r="B111" s="8" t="s">
        <v>333</v>
      </c>
      <c r="C111" s="49" t="s">
        <v>125</v>
      </c>
      <c r="D111" s="46"/>
      <c r="E111" s="6"/>
      <c r="F111" s="19"/>
      <c r="G111" s="24">
        <v>150</v>
      </c>
      <c r="H111" s="24">
        <v>0.25</v>
      </c>
      <c r="I111" s="29">
        <v>4.9</v>
      </c>
    </row>
    <row r="112" spans="2:9" ht="13.5">
      <c r="B112" s="8" t="s">
        <v>334</v>
      </c>
      <c r="C112" s="49" t="s">
        <v>335</v>
      </c>
      <c r="D112" s="46"/>
      <c r="E112" s="6"/>
      <c r="F112" s="19"/>
      <c r="G112" s="24">
        <v>100</v>
      </c>
      <c r="H112" s="24">
        <v>0.17</v>
      </c>
      <c r="I112" s="29">
        <v>4.9</v>
      </c>
    </row>
    <row r="113" spans="2:9" ht="13.5">
      <c r="B113" s="8" t="s">
        <v>336</v>
      </c>
      <c r="C113" s="49" t="s">
        <v>125</v>
      </c>
      <c r="D113" s="46"/>
      <c r="E113" s="6"/>
      <c r="F113" s="19"/>
      <c r="G113" s="24">
        <v>100</v>
      </c>
      <c r="H113" s="24">
        <v>0.17</v>
      </c>
      <c r="I113" s="29">
        <v>4.9</v>
      </c>
    </row>
    <row r="114" spans="2:9" ht="13.5">
      <c r="B114" s="8"/>
      <c r="C114" s="49" t="s">
        <v>337</v>
      </c>
      <c r="D114" s="46"/>
      <c r="E114" s="6"/>
      <c r="F114" s="19"/>
      <c r="G114" s="58">
        <v>100</v>
      </c>
      <c r="H114" s="58">
        <v>0.17</v>
      </c>
      <c r="I114" s="29">
        <v>5.1</v>
      </c>
    </row>
    <row r="115" spans="3:9" ht="13.5">
      <c r="C115" s="52" t="s">
        <v>110</v>
      </c>
      <c r="D115" s="46"/>
      <c r="E115" s="6"/>
      <c r="F115" s="19"/>
      <c r="G115" s="25">
        <v>450</v>
      </c>
      <c r="H115" s="25">
        <v>0.76</v>
      </c>
      <c r="I115" s="125"/>
    </row>
    <row r="116" spans="3:9" ht="13.5">
      <c r="C116" s="49"/>
      <c r="D116" s="46"/>
      <c r="E116" s="6"/>
      <c r="F116" s="19"/>
      <c r="G116" s="24"/>
      <c r="H116" s="24"/>
      <c r="I116" s="29"/>
    </row>
    <row r="117" spans="3:9" ht="13.5">
      <c r="C117" s="51" t="s">
        <v>379</v>
      </c>
      <c r="D117" s="46"/>
      <c r="E117" s="6"/>
      <c r="F117" s="19"/>
      <c r="G117" s="24"/>
      <c r="H117" s="24"/>
      <c r="I117" s="29"/>
    </row>
    <row r="118" spans="2:9" ht="13.5">
      <c r="B118" s="8" t="s">
        <v>142</v>
      </c>
      <c r="C118" s="49" t="s">
        <v>143</v>
      </c>
      <c r="D118" s="46"/>
      <c r="E118" s="6"/>
      <c r="F118" s="19"/>
      <c r="G118" s="24">
        <v>870</v>
      </c>
      <c r="H118" s="24">
        <v>1.45</v>
      </c>
      <c r="I118" s="124">
        <v>3.35</v>
      </c>
    </row>
    <row r="119" spans="3:9" ht="13.5">
      <c r="C119" s="52" t="s">
        <v>110</v>
      </c>
      <c r="D119" s="46"/>
      <c r="E119" s="6"/>
      <c r="F119" s="19"/>
      <c r="G119" s="25">
        <v>870</v>
      </c>
      <c r="H119" s="25">
        <v>1.45</v>
      </c>
      <c r="I119" s="125"/>
    </row>
    <row r="120" spans="3:9" ht="13.5">
      <c r="C120" s="49"/>
      <c r="D120" s="46"/>
      <c r="E120" s="6"/>
      <c r="F120" s="19"/>
      <c r="G120" s="24"/>
      <c r="H120" s="24"/>
      <c r="I120" s="29"/>
    </row>
    <row r="121" spans="1:9" ht="13.5">
      <c r="A121" s="10"/>
      <c r="B121" s="27"/>
      <c r="C121" s="50" t="s">
        <v>22</v>
      </c>
      <c r="D121" s="46"/>
      <c r="E121" s="6"/>
      <c r="F121" s="19"/>
      <c r="G121" s="24"/>
      <c r="H121" s="24"/>
      <c r="I121" s="29"/>
    </row>
    <row r="122" spans="2:9" ht="13.5">
      <c r="B122" s="8"/>
      <c r="C122" s="49" t="s">
        <v>144</v>
      </c>
      <c r="D122" s="46"/>
      <c r="E122" s="6"/>
      <c r="F122" s="19"/>
      <c r="G122" s="24">
        <v>438.85</v>
      </c>
      <c r="H122" s="24">
        <v>0.72</v>
      </c>
      <c r="I122" s="124"/>
    </row>
    <row r="123" spans="3:9" ht="13.5">
      <c r="C123" s="52" t="s">
        <v>110</v>
      </c>
      <c r="D123" s="46"/>
      <c r="E123" s="6"/>
      <c r="F123" s="19"/>
      <c r="G123" s="25">
        <v>438.85</v>
      </c>
      <c r="H123" s="25">
        <v>0.72</v>
      </c>
      <c r="I123" s="125"/>
    </row>
    <row r="124" spans="3:9" ht="13.5">
      <c r="C124" s="49"/>
      <c r="D124" s="46"/>
      <c r="E124" s="6"/>
      <c r="F124" s="19"/>
      <c r="G124" s="24"/>
      <c r="H124" s="24"/>
      <c r="I124" s="124"/>
    </row>
    <row r="125" spans="3:9" ht="13.5">
      <c r="C125" s="53" t="s">
        <v>145</v>
      </c>
      <c r="D125" s="47"/>
      <c r="E125" s="5"/>
      <c r="F125" s="20"/>
      <c r="G125" s="26">
        <v>60044.8</v>
      </c>
      <c r="H125" s="26">
        <f>_xlfn.SUMIFS(H:H,C:C,"Total")</f>
        <v>100</v>
      </c>
      <c r="I125" s="125"/>
    </row>
    <row r="127" ht="14.25" thickBot="1"/>
    <row r="128" spans="3:9" ht="13.5">
      <c r="C128" s="60" t="s">
        <v>475</v>
      </c>
      <c r="D128" s="61"/>
      <c r="E128" s="61"/>
      <c r="F128" s="62"/>
      <c r="G128" s="171"/>
      <c r="H128" s="171"/>
      <c r="I128" s="64"/>
    </row>
    <row r="129" spans="3:9" ht="14.25" thickBot="1">
      <c r="C129" s="67" t="s">
        <v>381</v>
      </c>
      <c r="D129" s="68"/>
      <c r="E129" s="68"/>
      <c r="F129" s="69"/>
      <c r="G129" s="70"/>
      <c r="H129" s="70"/>
      <c r="I129" s="71"/>
    </row>
    <row r="130" ht="14.25" thickBot="1"/>
    <row r="131" spans="3:9" ht="13.5">
      <c r="C131" s="60" t="s">
        <v>383</v>
      </c>
      <c r="D131" s="126"/>
      <c r="E131" s="127"/>
      <c r="F131" s="128"/>
      <c r="G131" s="129"/>
      <c r="H131" s="129"/>
      <c r="I131" s="64"/>
    </row>
    <row r="132" spans="3:9" ht="15.75">
      <c r="C132" s="75" t="s">
        <v>384</v>
      </c>
      <c r="D132" s="76"/>
      <c r="E132" s="77"/>
      <c r="F132" s="77"/>
      <c r="G132" s="76"/>
      <c r="H132" s="130"/>
      <c r="I132" s="65"/>
    </row>
    <row r="133" spans="3:9" ht="40.5">
      <c r="C133" s="359" t="s">
        <v>385</v>
      </c>
      <c r="D133" s="360" t="s">
        <v>386</v>
      </c>
      <c r="E133" s="78" t="s">
        <v>387</v>
      </c>
      <c r="F133" s="78" t="s">
        <v>387</v>
      </c>
      <c r="G133" s="78" t="s">
        <v>388</v>
      </c>
      <c r="H133" s="130"/>
      <c r="I133" s="65"/>
    </row>
    <row r="134" spans="3:9" ht="15.75">
      <c r="C134" s="359"/>
      <c r="D134" s="360"/>
      <c r="E134" s="78" t="s">
        <v>389</v>
      </c>
      <c r="F134" s="78" t="s">
        <v>390</v>
      </c>
      <c r="G134" s="78" t="s">
        <v>389</v>
      </c>
      <c r="H134" s="130"/>
      <c r="I134" s="65"/>
    </row>
    <row r="135" spans="3:9" ht="15.75">
      <c r="C135" s="79" t="s">
        <v>2</v>
      </c>
      <c r="D135" s="80" t="s">
        <v>2</v>
      </c>
      <c r="E135" s="80" t="s">
        <v>2</v>
      </c>
      <c r="F135" s="80" t="s">
        <v>2</v>
      </c>
      <c r="G135" s="80" t="s">
        <v>2</v>
      </c>
      <c r="H135" s="130"/>
      <c r="I135" s="65"/>
    </row>
    <row r="136" spans="3:9" ht="15.75">
      <c r="C136" s="81" t="s">
        <v>391</v>
      </c>
      <c r="D136" s="82"/>
      <c r="E136" s="82"/>
      <c r="F136" s="82"/>
      <c r="G136" s="82"/>
      <c r="H136" s="130"/>
      <c r="I136" s="65"/>
    </row>
    <row r="137" spans="3:9" ht="15.75">
      <c r="C137" s="83"/>
      <c r="D137" s="131"/>
      <c r="E137" s="131"/>
      <c r="F137" s="131"/>
      <c r="G137" s="131"/>
      <c r="H137" s="130"/>
      <c r="I137" s="65"/>
    </row>
    <row r="138" spans="3:9" ht="15.75">
      <c r="C138" s="83" t="s">
        <v>426</v>
      </c>
      <c r="D138" s="131"/>
      <c r="E138" s="131"/>
      <c r="F138" s="131"/>
      <c r="G138" s="131"/>
      <c r="H138" s="130"/>
      <c r="I138" s="65"/>
    </row>
    <row r="139" spans="3:9" ht="15.75">
      <c r="C139" s="132" t="s">
        <v>427</v>
      </c>
      <c r="D139" s="85" t="s">
        <v>424</v>
      </c>
      <c r="E139" s="85" t="s">
        <v>425</v>
      </c>
      <c r="F139" s="131"/>
      <c r="G139" s="131"/>
      <c r="H139" s="130"/>
      <c r="I139" s="65"/>
    </row>
    <row r="140" spans="3:9" ht="15.75">
      <c r="C140" s="132" t="s">
        <v>395</v>
      </c>
      <c r="D140" s="133"/>
      <c r="E140" s="133"/>
      <c r="F140" s="131"/>
      <c r="G140" s="131"/>
      <c r="H140" s="130"/>
      <c r="I140" s="65"/>
    </row>
    <row r="141" spans="3:9" ht="15.75">
      <c r="C141" s="132" t="s">
        <v>476</v>
      </c>
      <c r="D141" s="134">
        <v>10.4155</v>
      </c>
      <c r="E141" s="134">
        <v>10.4221</v>
      </c>
      <c r="F141" s="131"/>
      <c r="G141" s="131"/>
      <c r="H141" s="130"/>
      <c r="I141" s="65"/>
    </row>
    <row r="142" spans="3:9" ht="15.75">
      <c r="C142" s="132" t="s">
        <v>477</v>
      </c>
      <c r="D142" s="134">
        <v>10.1447</v>
      </c>
      <c r="E142" s="134">
        <v>10.0754</v>
      </c>
      <c r="F142" s="131"/>
      <c r="G142" s="131"/>
      <c r="H142" s="135"/>
      <c r="I142" s="65"/>
    </row>
    <row r="143" spans="3:9" ht="15.75">
      <c r="C143" s="132" t="s">
        <v>396</v>
      </c>
      <c r="D143" s="134"/>
      <c r="E143" s="134"/>
      <c r="F143" s="131"/>
      <c r="G143" s="131"/>
      <c r="H143" s="130"/>
      <c r="I143" s="65"/>
    </row>
    <row r="144" spans="3:9" ht="15.75">
      <c r="C144" s="132" t="s">
        <v>478</v>
      </c>
      <c r="D144" s="134">
        <v>10.4017</v>
      </c>
      <c r="E144" s="134">
        <v>10.4058</v>
      </c>
      <c r="F144" s="131"/>
      <c r="G144" s="131"/>
      <c r="H144" s="135"/>
      <c r="I144" s="65"/>
    </row>
    <row r="145" spans="3:9" ht="15.75">
      <c r="C145" s="132" t="s">
        <v>479</v>
      </c>
      <c r="D145" s="134">
        <v>10.1661</v>
      </c>
      <c r="E145" s="134">
        <v>10.146</v>
      </c>
      <c r="F145" s="131"/>
      <c r="G145" s="131"/>
      <c r="H145" s="135"/>
      <c r="I145" s="65"/>
    </row>
    <row r="146" spans="3:9" ht="15.75">
      <c r="C146" s="137"/>
      <c r="D146" s="131"/>
      <c r="E146" s="131"/>
      <c r="F146" s="131"/>
      <c r="G146" s="131"/>
      <c r="H146" s="130"/>
      <c r="I146" s="65"/>
    </row>
    <row r="147" spans="3:9" ht="15.75">
      <c r="C147" s="83" t="s">
        <v>464</v>
      </c>
      <c r="D147" s="87"/>
      <c r="E147" s="87"/>
      <c r="F147" s="87"/>
      <c r="G147" s="131"/>
      <c r="H147" s="130"/>
      <c r="I147" s="65"/>
    </row>
    <row r="148" spans="3:9" ht="15.75">
      <c r="C148" s="83"/>
      <c r="D148" s="87"/>
      <c r="E148" s="87"/>
      <c r="F148" s="87"/>
      <c r="G148" s="131"/>
      <c r="H148" s="130"/>
      <c r="I148" s="65"/>
    </row>
    <row r="149" spans="3:9" ht="31.5">
      <c r="C149" s="145" t="s">
        <v>436</v>
      </c>
      <c r="D149" s="139" t="s">
        <v>444</v>
      </c>
      <c r="E149" s="139" t="s">
        <v>438</v>
      </c>
      <c r="F149" s="139" t="s">
        <v>442</v>
      </c>
      <c r="G149" s="131"/>
      <c r="H149" s="130"/>
      <c r="I149" s="65"/>
    </row>
    <row r="150" spans="3:9" ht="31.5">
      <c r="C150" s="148">
        <v>44529</v>
      </c>
      <c r="D150" s="139" t="s">
        <v>445</v>
      </c>
      <c r="E150" s="142">
        <v>0.075909</v>
      </c>
      <c r="F150" s="142">
        <v>0.075909</v>
      </c>
      <c r="G150" s="131"/>
      <c r="H150" s="130"/>
      <c r="I150" s="65"/>
    </row>
    <row r="151" spans="3:9" ht="15.75">
      <c r="C151" s="149"/>
      <c r="D151" s="147"/>
      <c r="E151"/>
      <c r="F151"/>
      <c r="G151" s="131"/>
      <c r="H151" s="130"/>
      <c r="I151" s="65"/>
    </row>
    <row r="152" spans="3:9" ht="31.5">
      <c r="C152" s="145" t="s">
        <v>436</v>
      </c>
      <c r="D152" s="139" t="s">
        <v>446</v>
      </c>
      <c r="E152" s="139" t="s">
        <v>438</v>
      </c>
      <c r="F152" s="139" t="s">
        <v>442</v>
      </c>
      <c r="G152" s="131"/>
      <c r="H152" s="130"/>
      <c r="I152" s="65"/>
    </row>
    <row r="153" spans="3:9" ht="31.5">
      <c r="C153" s="148">
        <v>44529</v>
      </c>
      <c r="D153" s="139" t="s">
        <v>447</v>
      </c>
      <c r="E153" s="142">
        <v>0.023682</v>
      </c>
      <c r="F153" s="142">
        <v>0.023682</v>
      </c>
      <c r="G153" s="131"/>
      <c r="H153" s="130"/>
      <c r="I153" s="65"/>
    </row>
    <row r="154" spans="3:9" ht="15.75">
      <c r="C154" s="83"/>
      <c r="D154" s="87"/>
      <c r="E154" s="87"/>
      <c r="F154" s="87"/>
      <c r="G154" s="131"/>
      <c r="H154" s="130"/>
      <c r="I154" s="65"/>
    </row>
    <row r="155" spans="3:9" ht="15.75">
      <c r="C155" s="83" t="s">
        <v>465</v>
      </c>
      <c r="D155" s="87"/>
      <c r="E155" s="87"/>
      <c r="F155" s="87"/>
      <c r="G155" s="131"/>
      <c r="H155" s="130"/>
      <c r="I155" s="65"/>
    </row>
    <row r="156" spans="3:9" ht="15.75">
      <c r="C156" s="83"/>
      <c r="D156" s="87"/>
      <c r="E156" s="87"/>
      <c r="F156" s="87"/>
      <c r="G156" s="131"/>
      <c r="H156" s="130"/>
      <c r="I156" s="65"/>
    </row>
    <row r="157" spans="3:9" ht="15.75">
      <c r="C157" s="83" t="s">
        <v>466</v>
      </c>
      <c r="D157" s="87"/>
      <c r="E157" s="87"/>
      <c r="F157" s="87"/>
      <c r="G157" s="131"/>
      <c r="H157" s="130"/>
      <c r="I157" s="65"/>
    </row>
    <row r="158" spans="3:9" ht="15.75">
      <c r="C158" s="91" t="s">
        <v>397</v>
      </c>
      <c r="D158" s="87"/>
      <c r="E158" s="87"/>
      <c r="F158" s="87"/>
      <c r="G158" s="131"/>
      <c r="H158" s="130"/>
      <c r="I158" s="65"/>
    </row>
    <row r="159" spans="3:9" ht="15.75">
      <c r="C159" s="91"/>
      <c r="D159" s="87"/>
      <c r="E159" s="87"/>
      <c r="F159" s="87"/>
      <c r="G159" s="131"/>
      <c r="H159" s="130"/>
      <c r="I159" s="65"/>
    </row>
    <row r="160" spans="3:9" ht="15.75">
      <c r="C160" s="83" t="s">
        <v>467</v>
      </c>
      <c r="D160" s="87"/>
      <c r="E160" s="87"/>
      <c r="F160" s="87"/>
      <c r="G160" s="131"/>
      <c r="H160" s="130"/>
      <c r="I160" s="65"/>
    </row>
    <row r="161" spans="3:9" ht="15.75">
      <c r="C161" s="83"/>
      <c r="D161" s="87"/>
      <c r="E161" s="87"/>
      <c r="F161" s="87"/>
      <c r="G161" s="131"/>
      <c r="H161" s="130"/>
      <c r="I161" s="65"/>
    </row>
    <row r="162" spans="3:9" ht="15.75">
      <c r="C162" s="83" t="s">
        <v>468</v>
      </c>
      <c r="D162" s="87"/>
      <c r="E162" s="87"/>
      <c r="F162" s="87"/>
      <c r="G162" s="131"/>
      <c r="H162" s="130"/>
      <c r="I162" s="65"/>
    </row>
    <row r="163" spans="3:9" ht="15.75">
      <c r="C163" s="93"/>
      <c r="D163" s="87"/>
      <c r="E163" s="87"/>
      <c r="F163" s="87"/>
      <c r="G163" s="131"/>
      <c r="H163" s="130"/>
      <c r="I163" s="65"/>
    </row>
    <row r="164" spans="3:9" ht="15.75">
      <c r="C164" s="83" t="s">
        <v>564</v>
      </c>
      <c r="D164" s="87"/>
      <c r="E164" s="151"/>
      <c r="F164" s="87"/>
      <c r="G164" s="131"/>
      <c r="H164" s="130"/>
      <c r="I164" s="65"/>
    </row>
    <row r="165" spans="3:9" ht="15.75">
      <c r="C165" s="83"/>
      <c r="D165" s="87"/>
      <c r="E165" s="87"/>
      <c r="F165" s="87"/>
      <c r="G165" s="131"/>
      <c r="H165" s="130"/>
      <c r="I165" s="65"/>
    </row>
    <row r="166" spans="3:9" ht="15.75">
      <c r="C166" s="83" t="s">
        <v>469</v>
      </c>
      <c r="D166" s="87"/>
      <c r="E166" s="87"/>
      <c r="F166" s="87"/>
      <c r="G166" s="131"/>
      <c r="H166" s="130"/>
      <c r="I166" s="65"/>
    </row>
    <row r="167" spans="3:9" ht="15.75">
      <c r="C167" s="83"/>
      <c r="D167" s="87"/>
      <c r="E167" s="87"/>
      <c r="F167" s="87"/>
      <c r="G167" s="131"/>
      <c r="H167" s="130"/>
      <c r="I167" s="65"/>
    </row>
    <row r="168" spans="3:9" ht="15.75">
      <c r="C168" s="83" t="s">
        <v>455</v>
      </c>
      <c r="D168" s="87"/>
      <c r="E168" s="87"/>
      <c r="F168" s="87"/>
      <c r="G168" s="131"/>
      <c r="H168" s="130"/>
      <c r="I168" s="65"/>
    </row>
    <row r="169" spans="3:9" ht="15.75">
      <c r="C169" s="152" t="s">
        <v>456</v>
      </c>
      <c r="D169" s="153"/>
      <c r="E169" s="153"/>
      <c r="F169" s="153"/>
      <c r="G169" s="154">
        <f>+H102</f>
        <v>0</v>
      </c>
      <c r="H169" s="130"/>
      <c r="I169" s="65"/>
    </row>
    <row r="170" spans="3:9" ht="15.75">
      <c r="C170" s="152" t="s">
        <v>457</v>
      </c>
      <c r="D170" s="153"/>
      <c r="E170" s="153"/>
      <c r="F170" s="153"/>
      <c r="G170" s="154">
        <f>+H93+H40</f>
        <v>74.71</v>
      </c>
      <c r="H170" s="130"/>
      <c r="I170" s="65"/>
    </row>
    <row r="171" spans="3:9" ht="15.75">
      <c r="C171" s="152" t="s">
        <v>458</v>
      </c>
      <c r="D171" s="153"/>
      <c r="E171" s="153"/>
      <c r="F171" s="153"/>
      <c r="G171" s="154">
        <f>+H100+H98</f>
        <v>0</v>
      </c>
      <c r="H171" s="130"/>
      <c r="I171" s="65"/>
    </row>
    <row r="172" spans="3:9" ht="15.75">
      <c r="C172" s="155" t="s">
        <v>480</v>
      </c>
      <c r="D172" s="156"/>
      <c r="E172" s="156"/>
      <c r="F172" s="156"/>
      <c r="G172" s="154">
        <f>+H23+H15</f>
        <v>21.520000000000003</v>
      </c>
      <c r="H172" s="130"/>
      <c r="I172" s="65"/>
    </row>
    <row r="173" spans="3:9" ht="15.75">
      <c r="C173" s="155" t="s">
        <v>481</v>
      </c>
      <c r="D173" s="156"/>
      <c r="E173" s="156"/>
      <c r="F173" s="156"/>
      <c r="G173" s="154">
        <f>H32</f>
        <v>0.84</v>
      </c>
      <c r="H173" s="130"/>
      <c r="I173" s="65"/>
    </row>
    <row r="174" spans="3:9" ht="15.75">
      <c r="C174" s="155" t="s">
        <v>459</v>
      </c>
      <c r="D174" s="156"/>
      <c r="E174" s="156"/>
      <c r="F174" s="156"/>
      <c r="G174" s="154">
        <f>H123+H115+H119</f>
        <v>2.9299999999999997</v>
      </c>
      <c r="H174" s="130"/>
      <c r="I174" s="65"/>
    </row>
    <row r="175" spans="3:9" ht="15.75">
      <c r="C175" s="83"/>
      <c r="D175" s="87"/>
      <c r="E175" s="87"/>
      <c r="F175" s="87"/>
      <c r="G175" s="172"/>
      <c r="H175" s="130"/>
      <c r="I175" s="65"/>
    </row>
    <row r="176" spans="3:9" ht="15.75">
      <c r="C176" s="83"/>
      <c r="D176" s="87"/>
      <c r="E176" s="87"/>
      <c r="F176" s="87"/>
      <c r="G176" s="131"/>
      <c r="H176" s="130"/>
      <c r="I176" s="65"/>
    </row>
    <row r="177" spans="3:9" ht="15.75">
      <c r="C177" s="83" t="s">
        <v>460</v>
      </c>
      <c r="D177" s="87"/>
      <c r="E177" s="87"/>
      <c r="F177" s="87"/>
      <c r="G177" s="131"/>
      <c r="H177" s="130"/>
      <c r="I177" s="65"/>
    </row>
    <row r="178" spans="3:9" ht="15.75">
      <c r="C178" s="152" t="s">
        <v>461</v>
      </c>
      <c r="D178" s="157"/>
      <c r="E178" s="157"/>
      <c r="F178" s="157"/>
      <c r="G178" s="154">
        <f>G171+G170</f>
        <v>74.71</v>
      </c>
      <c r="H178" s="130"/>
      <c r="I178" s="65"/>
    </row>
    <row r="179" spans="3:9" ht="15.75">
      <c r="C179" s="152" t="s">
        <v>482</v>
      </c>
      <c r="D179" s="158"/>
      <c r="E179" s="158"/>
      <c r="F179" s="158"/>
      <c r="G179" s="154">
        <f>+G173</f>
        <v>0.84</v>
      </c>
      <c r="H179" s="130"/>
      <c r="I179" s="65"/>
    </row>
    <row r="180" spans="3:9" ht="15.75">
      <c r="C180" s="152" t="s">
        <v>483</v>
      </c>
      <c r="D180" s="158"/>
      <c r="E180" s="158"/>
      <c r="F180" s="158"/>
      <c r="G180" s="154">
        <f>+G172</f>
        <v>21.520000000000003</v>
      </c>
      <c r="H180" s="130"/>
      <c r="I180" s="65"/>
    </row>
    <row r="181" spans="3:9" ht="15.75">
      <c r="C181" s="152" t="s">
        <v>459</v>
      </c>
      <c r="D181" s="158"/>
      <c r="E181" s="158"/>
      <c r="F181" s="158"/>
      <c r="G181" s="154">
        <f>+G174</f>
        <v>2.9299999999999997</v>
      </c>
      <c r="H181" s="130"/>
      <c r="I181" s="65"/>
    </row>
    <row r="182" spans="3:9" ht="15.75">
      <c r="C182" s="83"/>
      <c r="D182" s="159"/>
      <c r="E182" s="159"/>
      <c r="F182" s="159"/>
      <c r="G182" s="3"/>
      <c r="H182" s="130"/>
      <c r="I182" s="65"/>
    </row>
    <row r="183" spans="3:9" ht="15.75">
      <c r="C183" s="83" t="s">
        <v>463</v>
      </c>
      <c r="D183" s="159"/>
      <c r="E183" s="159"/>
      <c r="F183" s="159"/>
      <c r="G183" s="160"/>
      <c r="H183" s="130"/>
      <c r="I183" s="65"/>
    </row>
    <row r="184" spans="3:9" ht="15.75" thickBot="1">
      <c r="C184" s="161"/>
      <c r="D184" s="162"/>
      <c r="E184" s="162"/>
      <c r="F184" s="163"/>
      <c r="G184" s="164"/>
      <c r="H184" s="163"/>
      <c r="I184" s="71"/>
    </row>
    <row r="185" ht="14.25" thickBot="1"/>
    <row r="186" spans="3:7" ht="13.5">
      <c r="C186" s="198"/>
      <c r="D186" s="61"/>
      <c r="E186" s="226"/>
      <c r="F186" s="369" t="s">
        <v>575</v>
      </c>
      <c r="G186" s="370"/>
    </row>
    <row r="187" spans="3:7" ht="15">
      <c r="C187" s="199" t="s">
        <v>571</v>
      </c>
      <c r="D187"/>
      <c r="E187"/>
      <c r="F187" s="72"/>
      <c r="G187" s="204"/>
    </row>
    <row r="188" spans="3:7" ht="15">
      <c r="C188" s="203" t="s">
        <v>572</v>
      </c>
      <c r="D188"/>
      <c r="E188"/>
      <c r="F188" s="72"/>
      <c r="G188" s="204"/>
    </row>
    <row r="189" spans="3:7" ht="15">
      <c r="C189" s="221" t="s">
        <v>582</v>
      </c>
      <c r="D189"/>
      <c r="E189"/>
      <c r="F189" s="72"/>
      <c r="G189" s="204"/>
    </row>
    <row r="190" spans="3:7" ht="15">
      <c r="C190" s="221" t="s">
        <v>583</v>
      </c>
      <c r="D190"/>
      <c r="E190"/>
      <c r="F190" s="72"/>
      <c r="G190" s="204"/>
    </row>
    <row r="191" spans="3:7" ht="15">
      <c r="C191" s="43"/>
      <c r="D191"/>
      <c r="E191"/>
      <c r="F191" s="72"/>
      <c r="G191" s="204"/>
    </row>
    <row r="192" spans="3:7" ht="15">
      <c r="C192" s="43"/>
      <c r="D192"/>
      <c r="E192"/>
      <c r="F192" s="72"/>
      <c r="G192" s="204"/>
    </row>
    <row r="193" spans="3:7" ht="15">
      <c r="C193" s="43"/>
      <c r="D193"/>
      <c r="E193"/>
      <c r="F193" s="72"/>
      <c r="G193" s="204"/>
    </row>
    <row r="194" spans="3:7" ht="15">
      <c r="C194" s="203" t="s">
        <v>574</v>
      </c>
      <c r="D194"/>
      <c r="E194"/>
      <c r="F194" s="72"/>
      <c r="G194" s="204"/>
    </row>
    <row r="195" spans="3:7" ht="14.25" thickBot="1">
      <c r="C195" s="67"/>
      <c r="D195" s="68"/>
      <c r="E195" s="68"/>
      <c r="F195" s="69"/>
      <c r="G195" s="205"/>
    </row>
    <row r="196" ht="14.25" thickBot="1"/>
    <row r="197" ht="13.5">
      <c r="C197" s="270" t="s">
        <v>647</v>
      </c>
    </row>
    <row r="198" ht="15">
      <c r="C198" s="271" t="s">
        <v>650</v>
      </c>
    </row>
    <row r="199" ht="13.5">
      <c r="C199" s="272"/>
    </row>
    <row r="200" ht="13.5">
      <c r="C200" s="272"/>
    </row>
    <row r="201" ht="13.5">
      <c r="C201" s="272"/>
    </row>
    <row r="202" ht="13.5">
      <c r="C202" s="272"/>
    </row>
    <row r="203" ht="13.5">
      <c r="C203" s="272"/>
    </row>
    <row r="204" ht="13.5">
      <c r="C204" s="272"/>
    </row>
    <row r="205" ht="13.5">
      <c r="C205" s="272"/>
    </row>
    <row r="206" ht="13.5">
      <c r="C206" s="272"/>
    </row>
    <row r="207" ht="14.25" thickBot="1">
      <c r="C207" s="273"/>
    </row>
  </sheetData>
  <sheetProtection/>
  <mergeCells count="3">
    <mergeCell ref="C133:C134"/>
    <mergeCell ref="D133:D134"/>
    <mergeCell ref="F186:G186"/>
  </mergeCells>
  <hyperlinks>
    <hyperlink ref="I1" location="'Scheme Dashboard'!A1" display="BACK TO SCHEME DASHBOARD"/>
  </hyperlinks>
  <printOptions/>
  <pageMargins left="0.7" right="0.7" top="0.75" bottom="0.75" header="0.3" footer="0.3"/>
  <pageSetup horizontalDpi="300" verticalDpi="3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Oracle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tim dexter</dc:creator>
  <cp:keywords/>
  <dc:description/>
  <cp:lastModifiedBy>Gopal Chande</cp:lastModifiedBy>
  <cp:lastPrinted>2013-11-30T11:49:41Z</cp:lastPrinted>
  <dcterms:created xsi:type="dcterms:W3CDTF">2010-04-14T16:02:20Z</dcterms:created>
  <dcterms:modified xsi:type="dcterms:W3CDTF">2021-12-15T06:03:42Z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