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09" activeTab="2"/>
  </bookViews>
  <sheets>
    <sheet name="PPLTEF" sheetId="1" r:id="rId1"/>
    <sheet name="PPLF" sheetId="2" r:id="rId2"/>
    <sheet name="PPTSF" sheetId="3" r:id="rId3"/>
  </sheets>
  <definedNames>
    <definedName name="_xlfn.SUMIFS" hidden="1">#NAME?</definedName>
    <definedName name="XDO_?FINAL_PER_NET?7?">'PPLF'!#REF!</definedName>
    <definedName name="XDO_?RATING?7?">'PPLF'!$E$18:$E$70</definedName>
  </definedNames>
  <calcPr fullCalcOnLoad="1"/>
</workbook>
</file>

<file path=xl/sharedStrings.xml><?xml version="1.0" encoding="utf-8"?>
<sst xmlns="http://schemas.openxmlformats.org/spreadsheetml/2006/main" count="681" uniqueCount="324">
  <si>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</si>
  <si>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</si>
  <si>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</si>
  <si>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</si>
  <si>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</si>
  <si>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</si>
  <si>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</si>
  <si>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</si>
  <si>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</si>
  <si>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</si>
  <si>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</si>
  <si>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</si>
  <si>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</si>
  <si>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</si>
  <si>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</si>
  <si>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</si>
  <si>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</si>
  <si>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Date of allotment</t>
  </si>
  <si>
    <t>24/05/2013</t>
  </si>
  <si>
    <t>----</t>
  </si>
  <si>
    <t>*Including additional expenses and GST on management fees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</si>
  <si>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</si>
  <si>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</si>
  <si>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</si>
  <si>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</si>
  <si>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mf@ppfas.com | Website : www.amc.ppfas.com</t>
  </si>
  <si>
    <t>Name of the Scheme: Parag Parikh Long Term Equity Fund (An Open Ended Equity Scheme)</t>
  </si>
  <si>
    <t>Name of the Instrument</t>
  </si>
  <si>
    <t>ISIN</t>
  </si>
  <si>
    <t>Quantity</t>
  </si>
  <si>
    <t>% to NAV</t>
  </si>
  <si>
    <t>EQUITY &amp; EQUITY RELATED</t>
  </si>
  <si>
    <t>Banks</t>
  </si>
  <si>
    <t>INE118A01012</t>
  </si>
  <si>
    <t>Finance</t>
  </si>
  <si>
    <t>INE262H01013</t>
  </si>
  <si>
    <t>Software</t>
  </si>
  <si>
    <t>INE768C01010</t>
  </si>
  <si>
    <t>Consumer Non Durables</t>
  </si>
  <si>
    <t>INE090A01021</t>
  </si>
  <si>
    <t>INE238A01034</t>
  </si>
  <si>
    <t>INE787D01026</t>
  </si>
  <si>
    <t>Auto Ancillaries</t>
  </si>
  <si>
    <t>INE356A01018</t>
  </si>
  <si>
    <t>INE158A01026</t>
  </si>
  <si>
    <t>Auto</t>
  </si>
  <si>
    <t>INE998I01010</t>
  </si>
  <si>
    <t>INE089A01023</t>
  </si>
  <si>
    <t>Pharmaceuticals</t>
  </si>
  <si>
    <t>INE571A01020</t>
  </si>
  <si>
    <t>INE326A01037</t>
  </si>
  <si>
    <t>INE203G01027</t>
  </si>
  <si>
    <t>Gas</t>
  </si>
  <si>
    <t>INE044A01036</t>
  </si>
  <si>
    <t>INE725G01011</t>
  </si>
  <si>
    <t>Arbitrage</t>
  </si>
  <si>
    <t>INE001A01036</t>
  </si>
  <si>
    <t>INE081A01012</t>
  </si>
  <si>
    <t>Ferrous Metals</t>
  </si>
  <si>
    <t>INE585B01010</t>
  </si>
  <si>
    <t>INE062A01020</t>
  </si>
  <si>
    <t>US02079K1079</t>
  </si>
  <si>
    <t>US86959X1072</t>
  </si>
  <si>
    <t>US30303M1027</t>
  </si>
  <si>
    <t>US6410694060</t>
  </si>
  <si>
    <t>US88579Y1010</t>
  </si>
  <si>
    <t>Nil</t>
  </si>
  <si>
    <t>Total</t>
  </si>
  <si>
    <t>DEBT INSTRUMENTS</t>
  </si>
  <si>
    <t>OTHERS</t>
  </si>
  <si>
    <t>Notes:</t>
  </si>
  <si>
    <t>Plan / Option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</si>
  <si>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</si>
  <si>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</si>
  <si>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</si>
  <si>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</si>
  <si>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CRISIL Liquid Fund Index</t>
  </si>
  <si>
    <t>Last 7 Days</t>
  </si>
  <si>
    <t>Last 15 Days</t>
  </si>
  <si>
    <t>Last 1 Month</t>
  </si>
  <si>
    <t>Last 3 Month</t>
  </si>
  <si>
    <t>Last 6 Month</t>
  </si>
  <si>
    <t>Growth</t>
  </si>
  <si>
    <t>Daily Dividend</t>
  </si>
  <si>
    <t>Weekly Dividend</t>
  </si>
  <si>
    <t>Monthly Dividend</t>
  </si>
  <si>
    <t>Name of the Scheme: Parag Parikh Liquid Fund (An Open Ended Liquid Scheme)</t>
  </si>
  <si>
    <t>MONEY MARKET INSTRUMENTS</t>
  </si>
  <si>
    <t>Sovereign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</si>
  <si>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</si>
  <si>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</si>
  <si>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</si>
  <si>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</si>
  <si>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</si>
  <si>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</si>
  <si>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</si>
  <si>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</si>
  <si>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</si>
  <si>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LFDDZ</t>
  </si>
  <si>
    <t>LFDD</t>
  </si>
  <si>
    <t>LFWDZ</t>
  </si>
  <si>
    <t>LFWD</t>
  </si>
  <si>
    <t>LFMDZ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</si>
  <si>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</si>
  <si>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</si>
  <si>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</si>
  <si>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US0231351067</t>
  </si>
  <si>
    <t>INE010B01027</t>
  </si>
  <si>
    <t>Last 1 year</t>
  </si>
  <si>
    <t>a) Listed/awaiting listing on Stock Exchanges</t>
  </si>
  <si>
    <t>HDFC Bank Ltd.</t>
  </si>
  <si>
    <t>Bajaj Holdings &amp; Investment Ltd.</t>
  </si>
  <si>
    <t>Hero MotoCorp Ltd.</t>
  </si>
  <si>
    <t>Axis Bank Ltd.</t>
  </si>
  <si>
    <t>Persistent Systems Ltd.</t>
  </si>
  <si>
    <t>ICICI Bank Ltd.</t>
  </si>
  <si>
    <t>Mphasis Ltd.</t>
  </si>
  <si>
    <t>Zydus Wellness Ltd.</t>
  </si>
  <si>
    <t>Balkrishna Industries Ltd.</t>
  </si>
  <si>
    <t>Lupin Ltd.</t>
  </si>
  <si>
    <t>Mahindra Holidays &amp; Resorts India Ltd.</t>
  </si>
  <si>
    <t>Dr. Reddy's Laboratories Ltd.</t>
  </si>
  <si>
    <t>IPCA Laboratories Ltd.</t>
  </si>
  <si>
    <t>ICRA Ltd.</t>
  </si>
  <si>
    <t>Indraprastha Gas Ltd.</t>
  </si>
  <si>
    <t>Cadila Healthcare Ltd.</t>
  </si>
  <si>
    <t>Sun Pharmaceutical Industries Ltd.</t>
  </si>
  <si>
    <t>Central Depository Services (I) Ltd.</t>
  </si>
  <si>
    <t>INE736A01011</t>
  </si>
  <si>
    <t>Housing Development Finance Corporation Ltd.</t>
  </si>
  <si>
    <t>Tata Steel Ltd.</t>
  </si>
  <si>
    <t>Maruti Suzuki India Ltd.</t>
  </si>
  <si>
    <t>State Bank of India</t>
  </si>
  <si>
    <t>b) Unlisted</t>
  </si>
  <si>
    <t>NIL</t>
  </si>
  <si>
    <t>c) Foreign Securities and /or overseas ETF</t>
  </si>
  <si>
    <t>Alphabet Inc.</t>
  </si>
  <si>
    <t>Facebook Inc</t>
  </si>
  <si>
    <t>Amazon.Com Inc</t>
  </si>
  <si>
    <t>3M Co</t>
  </si>
  <si>
    <t>d) ADR/GDR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</si>
  <si>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</si>
  <si>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</si>
  <si>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</si>
  <si>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</si>
  <si>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</si>
  <si>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a) Commercial Paper</t>
  </si>
  <si>
    <t>b) Certificate of Deposits</t>
  </si>
  <si>
    <t>c) Treasury Bills</t>
  </si>
  <si>
    <t>d) Bills Re- Discounting</t>
  </si>
  <si>
    <t>a) Mutual Fund Units / Exchange Traded Funds</t>
  </si>
  <si>
    <t>b) Short Term Deposits</t>
  </si>
  <si>
    <t>c) Term Deposits Placed as Margins</t>
  </si>
  <si>
    <t>d) TREPS / Reverse Repo Investments</t>
  </si>
  <si>
    <t>Other Current Assets / (Liabilities)</t>
  </si>
  <si>
    <t>Net Receivable / Payable</t>
  </si>
  <si>
    <t>GRAND TOTAL (AUM)</t>
  </si>
  <si>
    <t>DERIVATIVES</t>
  </si>
  <si>
    <t>Long / Short</t>
  </si>
  <si>
    <t>Industry ^</t>
  </si>
  <si>
    <t>Market value 
(Rs. in Lakhs)</t>
  </si>
  <si>
    <t>Currency Future</t>
  </si>
  <si>
    <t>Short</t>
  </si>
  <si>
    <t>Stock Futures</t>
  </si>
  <si>
    <t>Derivatives Total</t>
  </si>
  <si>
    <t>Symbols :-</t>
  </si>
  <si>
    <t>*Traded on US OTC Markets</t>
  </si>
  <si>
    <t>^ The Name of the Industry is in accordance with Industry Classification as recommended by AMFI.</t>
  </si>
  <si>
    <t>2.   Total value and percentage of Illiquid Equity Shares: Nil</t>
  </si>
  <si>
    <t>3.   Plan wise per unit Net Asset Value are as follows:</t>
  </si>
  <si>
    <t xml:space="preserve">       (Gross exposure means sum of all long and short positions in derivatives)</t>
  </si>
  <si>
    <t>13.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</si>
  <si>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</si>
  <si>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</si>
  <si>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</si>
  <si>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</si>
  <si>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</si>
  <si>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</si>
  <si>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Housing Development Finance Corp Ltd.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</si>
  <si>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</si>
  <si>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</si>
  <si>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</si>
  <si>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</si>
  <si>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</si>
  <si>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</si>
  <si>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</si>
  <si>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</si>
  <si>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</si>
  <si>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</si>
  <si>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Name of the Instrument / Issuer</t>
  </si>
  <si>
    <t>Rating / Industry ^</t>
  </si>
  <si>
    <t>Market value
(Rs. in Lakhs)</t>
  </si>
  <si>
    <t>2.   Plan wise per unit Net Asset Value are as follows:</t>
  </si>
  <si>
    <t>Record Date</t>
  </si>
  <si>
    <t>Daily  Dividend (Direct)</t>
  </si>
  <si>
    <t>Dividend Per Unit
(Huf &amp; Individuals)</t>
  </si>
  <si>
    <t>Dividend Per Unit
(Others)</t>
  </si>
  <si>
    <t>Daily  Dividend
(Regular)</t>
  </si>
  <si>
    <t>Dividend Per Unit 
(Others)</t>
  </si>
  <si>
    <t>Weekly Dividend (Direct)</t>
  </si>
  <si>
    <t>Weekly Dividend (Regular)</t>
  </si>
  <si>
    <t>Monthly Dividend (Direct)</t>
  </si>
  <si>
    <t>Monthly Dividend (Regular)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</si>
  <si>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</si>
  <si>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</si>
  <si>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</si>
  <si>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</si>
  <si>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>11.  Portfolio Classification by Rating Class(%) :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</si>
  <si>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</si>
  <si>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Wipro Ltd.</t>
  </si>
  <si>
    <t>INE075A01022</t>
  </si>
  <si>
    <t>Tata Consultancy Services Ltd.</t>
  </si>
  <si>
    <t>INE467B01029</t>
  </si>
  <si>
    <t>Direct</t>
  </si>
  <si>
    <t>Regular</t>
  </si>
  <si>
    <t>Parag Parikh Tax Saver Fund</t>
  </si>
  <si>
    <t>An open-ended Equity linked saving
scheme with a statutory lock in of 3
years and tax benefit</t>
  </si>
  <si>
    <t>To seek to generate long term capital growth
from an actively managed portfolio primarily
of equity and equity related Securities.</t>
  </si>
  <si>
    <t>Open Ended Equity linked saving
scheme</t>
  </si>
  <si>
    <t>INE040A01034</t>
  </si>
  <si>
    <t>Hotels, Resorts And Other Recreational Activities</t>
  </si>
  <si>
    <t>Suzuki Motor Corporation *</t>
  </si>
  <si>
    <t>Nestle SA *</t>
  </si>
  <si>
    <t>5.45% HDFC Bank Ltd. (Duration 91 Days)</t>
  </si>
  <si>
    <t>5.95% HDFC Bank Ltd. (Duration 91 Days)</t>
  </si>
  <si>
    <t>364 DAY T-BILL 05-Dec-2019</t>
  </si>
  <si>
    <t>IN002018Z364</t>
  </si>
  <si>
    <t>91 DAY T-BILL 19-Dec-2019</t>
  </si>
  <si>
    <t>IN002019X268</t>
  </si>
  <si>
    <t>5.65% HDFC Bank Ltd. (Duration 91 Days)</t>
  </si>
  <si>
    <t>Internet and Technology #</t>
  </si>
  <si>
    <t>Consumer Services #</t>
  </si>
  <si>
    <t>Industrial Conglomerates #</t>
  </si>
  <si>
    <t>Auto #</t>
  </si>
  <si>
    <t>Packaged Foods #</t>
  </si>
  <si>
    <t>% to AUM</t>
  </si>
  <si>
    <t>Currency Derivatives 27-DEC-19</t>
  </si>
  <si>
    <t># The Name of the Industry is in accordance with Industry Classification for Foreign Securities is as per NASDAQ.</t>
  </si>
  <si>
    <t xml:space="preserve">1.   Total Securities in default beyond its maturity date 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</si>
  <si>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</si>
  <si>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</si>
  <si>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</si>
  <si>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</si>
  <si>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</si>
  <si>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</si>
  <si>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</si>
  <si>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Currency Derivatives-27-DEC-2019</t>
  </si>
  <si>
    <t>Exposure created due to over hedging through futures (quantity of hedging position exceeding the quantity of existing position being hedged) is Nil.</t>
  </si>
  <si>
    <t>6.35% Government of India 02-Jan-2020</t>
  </si>
  <si>
    <t>IN0020020171</t>
  </si>
  <si>
    <t>8.19% Government of India 16-Jan-2020</t>
  </si>
  <si>
    <t>IN0020110071</t>
  </si>
  <si>
    <t>91 DAY T-BILL 02-Jan-2020</t>
  </si>
  <si>
    <t>IN002019X284</t>
  </si>
  <si>
    <t>91 DAY T-BILL 09-Jan-2020</t>
  </si>
  <si>
    <t>IN002019X292</t>
  </si>
  <si>
    <t>91 DAY T-BILL 16-Jan-2020</t>
  </si>
  <si>
    <t>IN002019X300</t>
  </si>
  <si>
    <t>6.60% HDFC Bank Ltd. (Duration 369 Days)</t>
  </si>
  <si>
    <t xml:space="preserve">        Cash,Cash Equivalents and Net Current Assets including TREPS</t>
  </si>
  <si>
    <t>Cash,Cash Equivalents and Net Current Assets including TREPS</t>
  </si>
  <si>
    <t>Scheme Dash Board (November 2019)</t>
  </si>
  <si>
    <t>2,480.49</t>
  </si>
  <si>
    <t>Monthly Portfolio Statement of the Scheme/s of PPFAS MUTUAL FUND as on November 30, 2019</t>
  </si>
  <si>
    <t>5.00% HDFC Bank Ltd. (Duration 91 Days)</t>
  </si>
  <si>
    <t>5.25% HDFC Bank Ltd. (Duration 91 Days)</t>
  </si>
  <si>
    <t>TREPS 02-Dec-2019</t>
  </si>
  <si>
    <t>Housing Development Finance Corporation Ltd. 26-DEC-19</t>
  </si>
  <si>
    <t>Tata Steel Ltd. 26-DEC-19</t>
  </si>
  <si>
    <t>State Bank of India 26-DEC-19</t>
  </si>
  <si>
    <t>November 01, 2019 (Rs.)</t>
  </si>
  <si>
    <t>November 29, 2019 (Rs.)</t>
  </si>
  <si>
    <t>4.   Total Dividend (Net) declared during the period ended November 30, 2019 - Nil</t>
  </si>
  <si>
    <t>5.   Total Bonus declared during the period ended November 30, 2019 - Nil</t>
  </si>
  <si>
    <t>6.    Total outstanding exposure in derivative instruments as on November 30, 2019: Rs.(656,52,91,734)</t>
  </si>
  <si>
    <t>7.    Total investment in Foreign Securities / ADRs / GDRs as on November 30, 2019: Rs.726,37,03,640.14</t>
  </si>
  <si>
    <t>8.    Total Commission paid in the month of November 2019: Rs. 42,55,697.32</t>
  </si>
  <si>
    <t>9.    Total Brokerage paid for Buying/ Selling of Investment for November 2019 is Rs. 15,17,471.10</t>
  </si>
  <si>
    <t>10.  Portfolio Turnover Ratio (Including Equity Arbitrage): 149.06%</t>
  </si>
  <si>
    <t>11.  Portfolio Turnover Ratio (Excluding Equity Arbitrage): 5.68%</t>
  </si>
  <si>
    <t>12.  Repo transactions in corporate debt securities during the period ending November 30, 2019 is Nil.</t>
  </si>
  <si>
    <t>A. Hedging Positions through Futures as on November 30, 2019 :</t>
  </si>
  <si>
    <t>Total %age of existing assets hedged through futures: 26.47%</t>
  </si>
  <si>
    <t>Note: In addition to this, 29.28% of our Portfolio is in Foreign Securities (USD) and 0.002% is in Foreign Currency (USD). 71.36% of total Foreign Portfolio (USD) is hedged through Currency Derivatives to avoid currency risk.</t>
  </si>
  <si>
    <t xml:space="preserve">For the period 01-November-2019 to 30-November-2019, the following details specified for hedging transactions through futures which have been squared off/expired : </t>
  </si>
  <si>
    <t>B. Other than Hedging Positions through Futures as on November 30, 2019 : Nil</t>
  </si>
  <si>
    <t>C. Hedging Position through Put Option as on November 30, 2019 : Nil</t>
  </si>
  <si>
    <t>D. Other than Hedging Positions through Options as on November 30, 2019 : Nil</t>
  </si>
  <si>
    <t>E. Hedging Positions through swaps as on November 30, 2019 : Nil</t>
  </si>
  <si>
    <t>361.12</t>
  </si>
  <si>
    <t>Monthly  Portfolio Statement of the Scheme/s of PPFAS MUTUAL FUND as on November 30, 2019</t>
  </si>
  <si>
    <t>8.31% State Government of Gujarat 03-Feb-2020</t>
  </si>
  <si>
    <t>IN1520090078</t>
  </si>
  <si>
    <t>6.83% State Government of Rajasthan 07-Feb-2020</t>
  </si>
  <si>
    <t>IN2920160248</t>
  </si>
  <si>
    <t>182 DAY T-BILL 23-Jan-2020</t>
  </si>
  <si>
    <t>IN002019Y183</t>
  </si>
  <si>
    <t>91 DAY T-BILL 30-Jan-2020</t>
  </si>
  <si>
    <t>IN002019X326</t>
  </si>
  <si>
    <t>91 DAY T-BILL 06-Feb-2020</t>
  </si>
  <si>
    <t>IN002019X334</t>
  </si>
  <si>
    <t>91 DAY T-BILL 13-Feb-2020</t>
  </si>
  <si>
    <t>IN002019X342</t>
  </si>
  <si>
    <t>91 DAY T-BILL 20-Feb-2020</t>
  </si>
  <si>
    <t>IN002019X359</t>
  </si>
  <si>
    <t>3.   Total Dividend (Net) declared during the period ended November 30, 2019</t>
  </si>
  <si>
    <t>Nov 2019</t>
  </si>
  <si>
    <t>4.   Total Bonus declared during the period ended November 30, 2019 - Nil</t>
  </si>
  <si>
    <t>5.    Total outstanding exposure in derivative instruments as on November 30, 2019: Nil</t>
  </si>
  <si>
    <t>6.    Total investment in Foreign Securities / ADRs / GDRs as on November 30, 2019: Nil</t>
  </si>
  <si>
    <t>7.    Details of transactions of "Credit Default Swap" for the month ended November 30, 2019 : Nil.</t>
  </si>
  <si>
    <t>8.   Average Portfolio Maturity is 39.90 days.</t>
  </si>
  <si>
    <t>9.  Repo transactions in corporate debt securities during the period ending November 30, 2019 is Nil.</t>
  </si>
  <si>
    <t>22.18</t>
  </si>
  <si>
    <t>NAV as on 29/11/2019</t>
  </si>
  <si>
    <t>Expense Ratio as on 29/11/2019</t>
  </si>
  <si>
    <t>Weighted Average Expense Ratio as on 29/11/2019</t>
  </si>
  <si>
    <t>6.    Total outstanding exposure in derivative instruments as on November 30, 2019: Nil</t>
  </si>
  <si>
    <t>7.    Total investment in Foreign Securities / ADRs / GDRs as on November 30, 2019: Nil</t>
  </si>
  <si>
    <t>8.    Total Commission paid in the month of November 30, 2019: Rs 54,504.18</t>
  </si>
  <si>
    <t>9.    Total Brokerage paid for Buying/ Selling of Investment for November 2019 is Rs. 23,190.06</t>
  </si>
  <si>
    <t>10.  Portfolio Turnover Ratio : 2.46%</t>
  </si>
  <si>
    <t>11.  Repo transactions in corporate debt securities during the period ending November 30, 2019 is Nil.</t>
  </si>
  <si>
    <t>Name of the Scheme: Parag Parikh Tax Saver Fund (An open ended equity linked saving scheme with a statutory lock in of 3 years and tax benefit)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</si>
</sst>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"/>
    <numFmt numFmtId="166" formatCode="#,##0.00%\ ;\(#,##0.00%\)"/>
    <numFmt numFmtId="167" formatCode="0.0000"/>
    <numFmt numFmtId="168" formatCode="mm/dd/yy"/>
    <numFmt numFmtId="169" formatCode="0.00000"/>
    <numFmt numFmtId="170" formatCode="0.00000000"/>
    <numFmt numFmtId="171" formatCode="#,##0.0000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-mm\-dd;@"/>
    <numFmt numFmtId="178" formatCode="_(* #,##0_);_(* \(#,##0\);_(* &quot;-&quot;??_);_(@_)"/>
    <numFmt numFmtId="179" formatCode="#,##0.0000"/>
    <numFmt numFmtId="180" formatCode="[$-409]mmmm/yy;@"/>
    <numFmt numFmtId="181" formatCode="_(* #,##0_);_(* \(#,##0\);_(* &quot;-&quot;_);_(* @_)"/>
    <numFmt numFmtId="182" formatCode="_(* #,##0.00_);_(* \(#,##0.00\);_(* &quot;-&quot;_);_(* @_)"/>
    <numFmt numFmtId="183" formatCode="[$-409]d/mmm/yy;@"/>
    <numFmt numFmtId="184" formatCode="dd/mm/yyyy;@"/>
    <numFmt numFmtId="185" formatCode="mmmm\ dd\,\ yyyy"/>
    <numFmt numFmtId="186" formatCode="_(* #,##0.0000_);_(* \(#,##0.0000\);_(* &quot;-&quot;??_);_(@_)"/>
    <numFmt numFmtId="187" formatCode="_(* #,##0.00000_);_(* \(#,##0.00000\);_(* &quot;-&quot;??_);_(@_)"/>
    <numFmt numFmtId="188" formatCode="0.0%"/>
  </numFmts>
  <fonts count="68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58"/>
      <name val="Mangal"/>
      <family val="1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5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>
        <color indexed="63"/>
      </top>
      <bottom style="thin">
        <color theme="0" tint="-0.14993000030517578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>
        <color indexed="8"/>
      </right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1" xfId="65" applyFill="1" applyBorder="1" applyAlignment="1">
      <alignment vertical="center" wrapText="1"/>
      <protection/>
    </xf>
    <xf numFmtId="0" fontId="0" fillId="33" borderId="0" xfId="65" applyFill="1" applyAlignment="1">
      <alignment vertical="center" wrapText="1"/>
      <protection/>
    </xf>
    <xf numFmtId="4" fontId="0" fillId="33" borderId="0" xfId="65" applyNumberFormat="1" applyFill="1" applyAlignment="1">
      <alignment vertical="center" wrapText="1"/>
      <protection/>
    </xf>
    <xf numFmtId="2" fontId="6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0" fillId="33" borderId="12" xfId="65" applyFill="1" applyBorder="1" applyAlignment="1">
      <alignment vertical="center" wrapText="1"/>
      <protection/>
    </xf>
    <xf numFmtId="4" fontId="0" fillId="33" borderId="12" xfId="65" applyNumberForma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2" fontId="14" fillId="0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ont="1" applyFill="1" applyBorder="1" applyAlignment="1">
      <alignment vertical="center" wrapText="1"/>
      <protection/>
    </xf>
    <xf numFmtId="0" fontId="0" fillId="33" borderId="0" xfId="65" applyFont="1" applyFill="1" applyAlignment="1">
      <alignment vertical="center" wrapText="1"/>
      <protection/>
    </xf>
    <xf numFmtId="4" fontId="0" fillId="33" borderId="0" xfId="65" applyNumberFormat="1" applyFont="1" applyFill="1" applyAlignment="1">
      <alignment vertical="center" wrapText="1"/>
      <protection/>
    </xf>
    <xf numFmtId="0" fontId="0" fillId="33" borderId="12" xfId="65" applyFont="1" applyFill="1" applyBorder="1" applyAlignment="1">
      <alignment vertical="center" wrapText="1"/>
      <protection/>
    </xf>
    <xf numFmtId="4" fontId="0" fillId="33" borderId="12" xfId="65" applyNumberFormat="1" applyFont="1" applyFill="1" applyBorder="1" applyAlignment="1">
      <alignment vertical="center" wrapText="1"/>
      <protection/>
    </xf>
    <xf numFmtId="0" fontId="9" fillId="0" borderId="13" xfId="77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78" fontId="9" fillId="0" borderId="14" xfId="42" applyNumberFormat="1" applyFont="1" applyFill="1" applyBorder="1" applyAlignment="1">
      <alignment vertical="center"/>
    </xf>
    <xf numFmtId="43" fontId="9" fillId="0" borderId="14" xfId="42" applyFont="1" applyFill="1" applyBorder="1" applyAlignment="1">
      <alignment vertical="center" wrapText="1"/>
    </xf>
    <xf numFmtId="43" fontId="9" fillId="0" borderId="15" xfId="42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60" fillId="0" borderId="16" xfId="0" applyFont="1" applyFill="1" applyBorder="1" applyAlignment="1">
      <alignment/>
    </xf>
    <xf numFmtId="0" fontId="60" fillId="0" borderId="17" xfId="0" applyFont="1" applyFill="1" applyBorder="1" applyAlignment="1">
      <alignment/>
    </xf>
    <xf numFmtId="178" fontId="60" fillId="0" borderId="17" xfId="42" applyNumberFormat="1" applyFont="1" applyFill="1" applyBorder="1" applyAlignment="1">
      <alignment/>
    </xf>
    <xf numFmtId="43" fontId="60" fillId="0" borderId="17" xfId="42" applyFont="1" applyFill="1" applyBorder="1" applyAlignment="1">
      <alignment horizontal="right"/>
    </xf>
    <xf numFmtId="43" fontId="60" fillId="0" borderId="18" xfId="42" applyFont="1" applyFill="1" applyBorder="1" applyAlignment="1">
      <alignment horizontal="right"/>
    </xf>
    <xf numFmtId="0" fontId="0" fillId="0" borderId="0" xfId="0" applyFont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60" fillId="0" borderId="21" xfId="0" applyFont="1" applyFill="1" applyBorder="1" applyAlignment="1">
      <alignment/>
    </xf>
    <xf numFmtId="0" fontId="9" fillId="0" borderId="22" xfId="77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7" fontId="0" fillId="33" borderId="10" xfId="65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0" fontId="4" fillId="0" borderId="0" xfId="0" applyNumberFormat="1" applyFont="1" applyFill="1" applyBorder="1" applyAlignment="1">
      <alignment horizontal="center"/>
    </xf>
    <xf numFmtId="0" fontId="0" fillId="33" borderId="23" xfId="65" applyFont="1" applyFill="1" applyBorder="1" applyAlignment="1">
      <alignment vertical="center" wrapText="1"/>
      <protection/>
    </xf>
    <xf numFmtId="0" fontId="0" fillId="33" borderId="0" xfId="65" applyFont="1" applyFill="1" applyBorder="1" applyAlignment="1">
      <alignment vertical="center" wrapText="1"/>
      <protection/>
    </xf>
    <xf numFmtId="0" fontId="0" fillId="33" borderId="24" xfId="65" applyFont="1" applyFill="1" applyBorder="1" applyAlignment="1">
      <alignment vertical="center" wrapText="1"/>
      <protection/>
    </xf>
    <xf numFmtId="184" fontId="61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60" fillId="0" borderId="0" xfId="0" applyFont="1" applyFill="1" applyAlignment="1">
      <alignment/>
    </xf>
    <xf numFmtId="10" fontId="17" fillId="0" borderId="25" xfId="0" applyNumberFormat="1" applyFont="1" applyFill="1" applyBorder="1" applyAlignment="1">
      <alignment horizontal="center" vertical="center" wrapText="1"/>
    </xf>
    <xf numFmtId="10" fontId="0" fillId="0" borderId="25" xfId="0" applyNumberFormat="1" applyFont="1" applyFill="1" applyBorder="1" applyAlignment="1">
      <alignment horizontal="center" vertical="center" wrapText="1"/>
    </xf>
    <xf numFmtId="0" fontId="5" fillId="0" borderId="22" xfId="77" applyFont="1" applyFill="1" applyBorder="1" applyAlignment="1">
      <alignment vertical="center"/>
    </xf>
    <xf numFmtId="0" fontId="5" fillId="0" borderId="13" xfId="77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4" xfId="42" applyNumberFormat="1" applyFont="1" applyFill="1" applyBorder="1" applyAlignment="1">
      <alignment vertical="center"/>
    </xf>
    <xf numFmtId="43" fontId="5" fillId="0" borderId="14" xfId="42" applyFont="1" applyFill="1" applyBorder="1" applyAlignment="1">
      <alignment vertical="center" wrapText="1"/>
    </xf>
    <xf numFmtId="43" fontId="5" fillId="0" borderId="15" xfId="42" applyFont="1" applyFill="1" applyBorder="1" applyAlignment="1">
      <alignment vertical="center" wrapText="1"/>
    </xf>
    <xf numFmtId="0" fontId="5" fillId="0" borderId="26" xfId="77" applyFont="1" applyFill="1" applyBorder="1" applyAlignment="1">
      <alignment vertical="center"/>
    </xf>
    <xf numFmtId="0" fontId="5" fillId="0" borderId="24" xfId="77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78" fontId="5" fillId="0" borderId="27" xfId="42" applyNumberFormat="1" applyFont="1" applyFill="1" applyBorder="1" applyAlignment="1">
      <alignment vertical="center"/>
    </xf>
    <xf numFmtId="43" fontId="5" fillId="0" borderId="27" xfId="42" applyFont="1" applyFill="1" applyBorder="1" applyAlignment="1">
      <alignment vertical="center" wrapText="1"/>
    </xf>
    <xf numFmtId="43" fontId="5" fillId="0" borderId="23" xfId="42" applyFont="1" applyFill="1" applyBorder="1" applyAlignment="1">
      <alignment vertical="center" wrapText="1"/>
    </xf>
    <xf numFmtId="10" fontId="62" fillId="0" borderId="25" xfId="0" applyNumberFormat="1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/>
    </xf>
    <xf numFmtId="0" fontId="63" fillId="0" borderId="16" xfId="0" applyFont="1" applyFill="1" applyBorder="1" applyAlignment="1">
      <alignment/>
    </xf>
    <xf numFmtId="0" fontId="63" fillId="0" borderId="17" xfId="0" applyFont="1" applyFill="1" applyBorder="1" applyAlignment="1">
      <alignment/>
    </xf>
    <xf numFmtId="178" fontId="63" fillId="0" borderId="17" xfId="42" applyNumberFormat="1" applyFont="1" applyFill="1" applyBorder="1" applyAlignment="1">
      <alignment/>
    </xf>
    <xf numFmtId="43" fontId="63" fillId="0" borderId="17" xfId="42" applyFont="1" applyFill="1" applyBorder="1" applyAlignment="1">
      <alignment horizontal="right"/>
    </xf>
    <xf numFmtId="43" fontId="63" fillId="0" borderId="18" xfId="42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64" fillId="0" borderId="32" xfId="0" applyFont="1" applyFill="1" applyBorder="1" applyAlignment="1">
      <alignment/>
    </xf>
    <xf numFmtId="0" fontId="60" fillId="0" borderId="33" xfId="0" applyFont="1" applyBorder="1" applyAlignment="1">
      <alignment/>
    </xf>
    <xf numFmtId="0" fontId="60" fillId="0" borderId="34" xfId="0" applyFont="1" applyBorder="1" applyAlignment="1">
      <alignment/>
    </xf>
    <xf numFmtId="178" fontId="60" fillId="0" borderId="34" xfId="42" applyNumberFormat="1" applyFont="1" applyBorder="1" applyAlignment="1">
      <alignment/>
    </xf>
    <xf numFmtId="43" fontId="60" fillId="0" borderId="34" xfId="42" applyFont="1" applyBorder="1" applyAlignment="1">
      <alignment horizontal="right"/>
    </xf>
    <xf numFmtId="0" fontId="9" fillId="35" borderId="32" xfId="65" applyFont="1" applyFill="1" applyBorder="1">
      <alignment/>
      <protection/>
    </xf>
    <xf numFmtId="0" fontId="60" fillId="0" borderId="32" xfId="0" applyFont="1" applyBorder="1" applyAlignment="1">
      <alignment/>
    </xf>
    <xf numFmtId="0" fontId="64" fillId="0" borderId="32" xfId="0" applyFont="1" applyBorder="1" applyAlignment="1">
      <alignment/>
    </xf>
    <xf numFmtId="43" fontId="9" fillId="35" borderId="35" xfId="42" applyFont="1" applyFill="1" applyBorder="1" applyAlignment="1">
      <alignment horizontal="right"/>
    </xf>
    <xf numFmtId="0" fontId="9" fillId="35" borderId="36" xfId="0" applyFont="1" applyFill="1" applyBorder="1" applyAlignment="1">
      <alignment/>
    </xf>
    <xf numFmtId="0" fontId="9" fillId="35" borderId="37" xfId="0" applyFont="1" applyFill="1" applyBorder="1" applyAlignment="1">
      <alignment/>
    </xf>
    <xf numFmtId="178" fontId="9" fillId="35" borderId="38" xfId="44" applyNumberFormat="1" applyFont="1" applyFill="1" applyBorder="1" applyAlignment="1">
      <alignment/>
    </xf>
    <xf numFmtId="178" fontId="60" fillId="0" borderId="38" xfId="42" applyNumberFormat="1" applyFont="1" applyBorder="1" applyAlignment="1">
      <alignment/>
    </xf>
    <xf numFmtId="43" fontId="64" fillId="0" borderId="39" xfId="42" applyFont="1" applyBorder="1" applyAlignment="1">
      <alignment horizontal="right"/>
    </xf>
    <xf numFmtId="0" fontId="60" fillId="0" borderId="0" xfId="0" applyFont="1" applyAlignment="1">
      <alignment/>
    </xf>
    <xf numFmtId="178" fontId="60" fillId="0" borderId="0" xfId="42" applyNumberFormat="1" applyFont="1" applyAlignment="1">
      <alignment/>
    </xf>
    <xf numFmtId="43" fontId="60" fillId="0" borderId="0" xfId="42" applyFont="1" applyAlignment="1">
      <alignment/>
    </xf>
    <xf numFmtId="0" fontId="65" fillId="0" borderId="0" xfId="0" applyFont="1" applyAlignment="1">
      <alignment/>
    </xf>
    <xf numFmtId="43" fontId="65" fillId="0" borderId="0" xfId="42" applyFont="1" applyAlignment="1">
      <alignment/>
    </xf>
    <xf numFmtId="0" fontId="64" fillId="0" borderId="35" xfId="0" applyFont="1" applyBorder="1" applyAlignment="1">
      <alignment vertical="center"/>
    </xf>
    <xf numFmtId="43" fontId="64" fillId="0" borderId="35" xfId="42" applyFont="1" applyBorder="1" applyAlignment="1">
      <alignment vertical="center"/>
    </xf>
    <xf numFmtId="43" fontId="64" fillId="0" borderId="35" xfId="42" applyFont="1" applyBorder="1" applyAlignment="1">
      <alignment vertical="center" wrapText="1"/>
    </xf>
    <xf numFmtId="0" fontId="60" fillId="0" borderId="35" xfId="0" applyFont="1" applyBorder="1" applyAlignment="1">
      <alignment/>
    </xf>
    <xf numFmtId="43" fontId="60" fillId="0" borderId="35" xfId="42" applyFont="1" applyBorder="1" applyAlignment="1">
      <alignment/>
    </xf>
    <xf numFmtId="0" fontId="64" fillId="0" borderId="35" xfId="0" applyFont="1" applyBorder="1" applyAlignment="1">
      <alignment/>
    </xf>
    <xf numFmtId="43" fontId="64" fillId="0" borderId="35" xfId="42" applyFont="1" applyBorder="1" applyAlignment="1">
      <alignment/>
    </xf>
    <xf numFmtId="0" fontId="60" fillId="0" borderId="40" xfId="0" applyFont="1" applyFill="1" applyBorder="1" applyAlignment="1">
      <alignment/>
    </xf>
    <xf numFmtId="0" fontId="60" fillId="0" borderId="41" xfId="0" applyFont="1" applyFill="1" applyBorder="1" applyAlignment="1">
      <alignment/>
    </xf>
    <xf numFmtId="178" fontId="60" fillId="0" borderId="41" xfId="42" applyNumberFormat="1" applyFont="1" applyFill="1" applyBorder="1" applyAlignment="1">
      <alignment/>
    </xf>
    <xf numFmtId="43" fontId="60" fillId="0" borderId="41" xfId="42" applyFont="1" applyFill="1" applyBorder="1" applyAlignment="1">
      <alignment/>
    </xf>
    <xf numFmtId="43" fontId="60" fillId="0" borderId="42" xfId="42" applyFont="1" applyFill="1" applyBorder="1" applyAlignment="1">
      <alignment/>
    </xf>
    <xf numFmtId="0" fontId="64" fillId="0" borderId="28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78" fontId="60" fillId="0" borderId="0" xfId="42" applyNumberFormat="1" applyFont="1" applyFill="1" applyBorder="1" applyAlignment="1">
      <alignment/>
    </xf>
    <xf numFmtId="43" fontId="60" fillId="0" borderId="0" xfId="42" applyFont="1" applyFill="1" applyBorder="1" applyAlignment="1">
      <alignment/>
    </xf>
    <xf numFmtId="43" fontId="60" fillId="0" borderId="29" xfId="42" applyFont="1" applyFill="1" applyBorder="1" applyAlignment="1">
      <alignment/>
    </xf>
    <xf numFmtId="0" fontId="60" fillId="0" borderId="28" xfId="0" applyFont="1" applyFill="1" applyBorder="1" applyAlignment="1">
      <alignment/>
    </xf>
    <xf numFmtId="43" fontId="0" fillId="0" borderId="0" xfId="44" applyNumberFormat="1" applyFont="1" applyFill="1" applyBorder="1" applyAlignment="1">
      <alignment horizontal="right"/>
    </xf>
    <xf numFmtId="0" fontId="60" fillId="0" borderId="35" xfId="0" applyFont="1" applyFill="1" applyBorder="1" applyAlignment="1">
      <alignment vertical="center" wrapText="1"/>
    </xf>
    <xf numFmtId="0" fontId="60" fillId="0" borderId="43" xfId="0" applyFont="1" applyFill="1" applyBorder="1" applyAlignment="1">
      <alignment vertical="center"/>
    </xf>
    <xf numFmtId="0" fontId="60" fillId="0" borderId="35" xfId="0" applyFont="1" applyFill="1" applyBorder="1" applyAlignment="1">
      <alignment vertical="center"/>
    </xf>
    <xf numFmtId="0" fontId="18" fillId="0" borderId="28" xfId="0" applyFont="1" applyFill="1" applyBorder="1" applyAlignment="1">
      <alignment horizontal="left" vertical="top"/>
    </xf>
    <xf numFmtId="0" fontId="60" fillId="0" borderId="0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top"/>
    </xf>
    <xf numFmtId="0" fontId="60" fillId="0" borderId="43" xfId="0" applyFont="1" applyFill="1" applyBorder="1" applyAlignment="1">
      <alignment horizontal="left" indent="5"/>
    </xf>
    <xf numFmtId="0" fontId="60" fillId="0" borderId="35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18" fillId="0" borderId="28" xfId="65" applyFont="1" applyFill="1" applyBorder="1" applyAlignment="1">
      <alignment vertical="top"/>
      <protection/>
    </xf>
    <xf numFmtId="0" fontId="18" fillId="0" borderId="28" xfId="0" applyFont="1" applyFill="1" applyBorder="1" applyAlignment="1">
      <alignment horizontal="left" vertical="top" indent="3"/>
    </xf>
    <xf numFmtId="0" fontId="18" fillId="0" borderId="0" xfId="65" applyFont="1" applyFill="1" applyBorder="1" applyAlignment="1">
      <alignment vertical="top"/>
      <protection/>
    </xf>
    <xf numFmtId="179" fontId="16" fillId="0" borderId="0" xfId="65" applyNumberFormat="1" applyFont="1" applyFill="1" applyBorder="1">
      <alignment/>
      <protection/>
    </xf>
    <xf numFmtId="0" fontId="16" fillId="0" borderId="28" xfId="65" applyFont="1" applyFill="1" applyBorder="1" applyAlignment="1">
      <alignment vertical="top"/>
      <protection/>
    </xf>
    <xf numFmtId="43" fontId="61" fillId="0" borderId="29" xfId="42" applyFont="1" applyFill="1" applyBorder="1" applyAlignment="1">
      <alignment/>
    </xf>
    <xf numFmtId="0" fontId="16" fillId="0" borderId="43" xfId="0" applyFont="1" applyFill="1" applyBorder="1" applyAlignment="1">
      <alignment vertical="top" wrapText="1"/>
    </xf>
    <xf numFmtId="0" fontId="16" fillId="0" borderId="35" xfId="0" applyFont="1" applyFill="1" applyBorder="1" applyAlignment="1">
      <alignment vertical="top" wrapText="1"/>
    </xf>
    <xf numFmtId="0" fontId="16" fillId="0" borderId="44" xfId="0" applyFont="1" applyFill="1" applyBorder="1" applyAlignment="1">
      <alignment vertical="top" wrapText="1"/>
    </xf>
    <xf numFmtId="0" fontId="16" fillId="0" borderId="43" xfId="0" applyFont="1" applyFill="1" applyBorder="1" applyAlignment="1">
      <alignment/>
    </xf>
    <xf numFmtId="180" fontId="18" fillId="0" borderId="35" xfId="0" applyNumberFormat="1" applyFont="1" applyFill="1" applyBorder="1" applyAlignment="1">
      <alignment/>
    </xf>
    <xf numFmtId="0" fontId="18" fillId="0" borderId="35" xfId="0" applyFont="1" applyFill="1" applyBorder="1" applyAlignment="1">
      <alignment horizontal="center"/>
    </xf>
    <xf numFmtId="43" fontId="18" fillId="0" borderId="35" xfId="42" applyFont="1" applyFill="1" applyBorder="1" applyAlignment="1">
      <alignment/>
    </xf>
    <xf numFmtId="43" fontId="18" fillId="0" borderId="44" xfId="42" applyFont="1" applyFill="1" applyBorder="1" applyAlignment="1">
      <alignment/>
    </xf>
    <xf numFmtId="0" fontId="18" fillId="0" borderId="43" xfId="0" applyFont="1" applyFill="1" applyBorder="1" applyAlignment="1">
      <alignment/>
    </xf>
    <xf numFmtId="43" fontId="18" fillId="0" borderId="44" xfId="42" applyFont="1" applyFill="1" applyBorder="1" applyAlignment="1">
      <alignment vertical="center"/>
    </xf>
    <xf numFmtId="0" fontId="18" fillId="0" borderId="43" xfId="0" applyFont="1" applyFill="1" applyBorder="1" applyAlignment="1">
      <alignment/>
    </xf>
    <xf numFmtId="0" fontId="18" fillId="0" borderId="4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16" fillId="0" borderId="46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178" fontId="18" fillId="0" borderId="0" xfId="42" applyNumberFormat="1" applyFont="1" applyFill="1" applyBorder="1" applyAlignment="1">
      <alignment horizontal="right"/>
    </xf>
    <xf numFmtId="178" fontId="66" fillId="0" borderId="0" xfId="44" applyNumberFormat="1" applyFont="1" applyFill="1" applyBorder="1" applyAlignment="1">
      <alignment/>
    </xf>
    <xf numFmtId="178" fontId="18" fillId="0" borderId="29" xfId="44" applyNumberFormat="1" applyFont="1" applyFill="1" applyBorder="1" applyAlignment="1">
      <alignment/>
    </xf>
    <xf numFmtId="178" fontId="18" fillId="0" borderId="0" xfId="44" applyNumberFormat="1" applyFont="1" applyFill="1" applyBorder="1" applyAlignment="1">
      <alignment/>
    </xf>
    <xf numFmtId="178" fontId="18" fillId="0" borderId="0" xfId="42" applyNumberFormat="1" applyFont="1" applyFill="1" applyBorder="1" applyAlignment="1">
      <alignment/>
    </xf>
    <xf numFmtId="0" fontId="18" fillId="0" borderId="28" xfId="44" applyNumberFormat="1" applyFont="1" applyFill="1" applyBorder="1" applyAlignment="1">
      <alignment horizontal="left"/>
    </xf>
    <xf numFmtId="0" fontId="18" fillId="0" borderId="0" xfId="44" applyNumberFormat="1" applyFont="1" applyFill="1" applyBorder="1" applyAlignment="1">
      <alignment horizontal="left"/>
    </xf>
    <xf numFmtId="181" fontId="18" fillId="0" borderId="0" xfId="44" applyNumberFormat="1" applyFont="1" applyFill="1" applyBorder="1" applyAlignment="1">
      <alignment/>
    </xf>
    <xf numFmtId="0" fontId="16" fillId="0" borderId="28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4" fontId="18" fillId="0" borderId="29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82" fontId="18" fillId="0" borderId="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47" xfId="0" applyFont="1" applyFill="1" applyBorder="1" applyAlignment="1">
      <alignment/>
    </xf>
    <xf numFmtId="167" fontId="60" fillId="0" borderId="35" xfId="0" applyNumberFormat="1" applyFont="1" applyFill="1" applyBorder="1" applyAlignment="1">
      <alignment horizontal="left"/>
    </xf>
    <xf numFmtId="0" fontId="60" fillId="0" borderId="35" xfId="0" applyFont="1" applyFill="1" applyBorder="1" applyAlignment="1">
      <alignment horizontal="left"/>
    </xf>
    <xf numFmtId="180" fontId="18" fillId="0" borderId="35" xfId="0" applyNumberFormat="1" applyFont="1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64" fillId="0" borderId="40" xfId="0" applyFont="1" applyFill="1" applyBorder="1" applyAlignment="1">
      <alignment/>
    </xf>
    <xf numFmtId="0" fontId="9" fillId="35" borderId="41" xfId="0" applyFont="1" applyFill="1" applyBorder="1" applyAlignment="1">
      <alignment/>
    </xf>
    <xf numFmtId="178" fontId="9" fillId="35" borderId="41" xfId="44" applyNumberFormat="1" applyFont="1" applyFill="1" applyBorder="1" applyAlignment="1">
      <alignment/>
    </xf>
    <xf numFmtId="178" fontId="60" fillId="0" borderId="41" xfId="42" applyNumberFormat="1" applyFont="1" applyBorder="1" applyAlignment="1">
      <alignment/>
    </xf>
    <xf numFmtId="43" fontId="64" fillId="0" borderId="41" xfId="42" applyFont="1" applyBorder="1" applyAlignment="1">
      <alignment horizontal="right"/>
    </xf>
    <xf numFmtId="43" fontId="64" fillId="0" borderId="42" xfId="42" applyFont="1" applyBorder="1" applyAlignment="1">
      <alignment horizontal="right"/>
    </xf>
    <xf numFmtId="0" fontId="61" fillId="0" borderId="0" xfId="0" applyFont="1" applyFill="1" applyBorder="1" applyAlignment="1">
      <alignment/>
    </xf>
    <xf numFmtId="0" fontId="61" fillId="0" borderId="43" xfId="0" applyFont="1" applyFill="1" applyBorder="1" applyAlignment="1">
      <alignment horizontal="left" indent="5"/>
    </xf>
    <xf numFmtId="0" fontId="61" fillId="0" borderId="35" xfId="0" applyFont="1" applyFill="1" applyBorder="1" applyAlignment="1">
      <alignment/>
    </xf>
    <xf numFmtId="167" fontId="61" fillId="0" borderId="35" xfId="0" applyNumberFormat="1" applyFont="1" applyFill="1" applyBorder="1" applyAlignment="1">
      <alignment/>
    </xf>
    <xf numFmtId="186" fontId="61" fillId="0" borderId="29" xfId="42" applyNumberFormat="1" applyFont="1" applyFill="1" applyBorder="1" applyAlignment="1">
      <alignment/>
    </xf>
    <xf numFmtId="187" fontId="61" fillId="0" borderId="29" xfId="42" applyNumberFormat="1" applyFont="1" applyFill="1" applyBorder="1" applyAlignment="1">
      <alignment/>
    </xf>
    <xf numFmtId="0" fontId="61" fillId="0" borderId="28" xfId="0" applyFont="1" applyFill="1" applyBorder="1" applyAlignment="1">
      <alignment/>
    </xf>
    <xf numFmtId="0" fontId="18" fillId="0" borderId="43" xfId="0" applyFont="1" applyFill="1" applyBorder="1" applyAlignment="1">
      <alignment horizontal="center" vertical="top"/>
    </xf>
    <xf numFmtId="0" fontId="18" fillId="0" borderId="35" xfId="0" applyFont="1" applyFill="1" applyBorder="1" applyAlignment="1">
      <alignment vertical="top" wrapText="1"/>
    </xf>
    <xf numFmtId="0" fontId="60" fillId="0" borderId="29" xfId="0" applyFont="1" applyFill="1" applyBorder="1" applyAlignment="1">
      <alignment/>
    </xf>
    <xf numFmtId="15" fontId="18" fillId="0" borderId="43" xfId="0" applyNumberFormat="1" applyFont="1" applyFill="1" applyBorder="1" applyAlignment="1" quotePrefix="1">
      <alignment horizontal="center" vertical="top"/>
    </xf>
    <xf numFmtId="0" fontId="18" fillId="0" borderId="35" xfId="0" applyFont="1" applyFill="1" applyBorder="1" applyAlignment="1">
      <alignment vertical="top"/>
    </xf>
    <xf numFmtId="43" fontId="67" fillId="0" borderId="29" xfId="42" applyFont="1" applyFill="1" applyBorder="1" applyAlignment="1">
      <alignment/>
    </xf>
    <xf numFmtId="15" fontId="18" fillId="0" borderId="28" xfId="0" applyNumberFormat="1" applyFont="1" applyFill="1" applyBorder="1" applyAlignment="1">
      <alignment horizontal="center" vertical="top"/>
    </xf>
    <xf numFmtId="15" fontId="18" fillId="0" borderId="43" xfId="0" applyNumberFormat="1" applyFont="1" applyFill="1" applyBorder="1" applyAlignment="1">
      <alignment horizontal="center" vertical="top"/>
    </xf>
    <xf numFmtId="183" fontId="18" fillId="0" borderId="43" xfId="0" applyNumberFormat="1" applyFont="1" applyFill="1" applyBorder="1" applyAlignment="1">
      <alignment horizontal="center" vertical="top"/>
    </xf>
    <xf numFmtId="0" fontId="67" fillId="0" borderId="0" xfId="0" applyFont="1" applyFill="1" applyBorder="1" applyAlignment="1">
      <alignment/>
    </xf>
    <xf numFmtId="0" fontId="66" fillId="0" borderId="0" xfId="0" applyFont="1" applyFill="1" applyBorder="1" applyAlignment="1">
      <alignment vertical="top"/>
    </xf>
    <xf numFmtId="0" fontId="18" fillId="0" borderId="48" xfId="0" applyFont="1" applyFill="1" applyBorder="1" applyAlignment="1">
      <alignment vertical="top"/>
    </xf>
    <xf numFmtId="0" fontId="18" fillId="0" borderId="49" xfId="0" applyFont="1" applyFill="1" applyBorder="1" applyAlignment="1">
      <alignment vertical="top"/>
    </xf>
    <xf numFmtId="10" fontId="61" fillId="0" borderId="50" xfId="74" applyNumberFormat="1" applyFont="1" applyFill="1" applyBorder="1" applyAlignment="1">
      <alignment/>
    </xf>
    <xf numFmtId="43" fontId="61" fillId="0" borderId="50" xfId="74" applyNumberFormat="1" applyFont="1" applyFill="1" applyBorder="1" applyAlignment="1">
      <alignment/>
    </xf>
    <xf numFmtId="0" fontId="18" fillId="0" borderId="51" xfId="0" applyFont="1" applyFill="1" applyBorder="1" applyAlignment="1">
      <alignment vertical="top"/>
    </xf>
    <xf numFmtId="0" fontId="18" fillId="0" borderId="52" xfId="0" applyFont="1" applyFill="1" applyBorder="1" applyAlignment="1">
      <alignment vertical="top"/>
    </xf>
    <xf numFmtId="10" fontId="61" fillId="0" borderId="53" xfId="74" applyNumberFormat="1" applyFont="1" applyFill="1" applyBorder="1" applyAlignment="1">
      <alignment/>
    </xf>
    <xf numFmtId="0" fontId="0" fillId="33" borderId="54" xfId="65" applyFont="1" applyFill="1" applyBorder="1">
      <alignment/>
      <protection/>
    </xf>
    <xf numFmtId="0" fontId="0" fillId="33" borderId="55" xfId="65" applyFont="1" applyFill="1" applyBorder="1">
      <alignment/>
      <protection/>
    </xf>
    <xf numFmtId="10" fontId="0" fillId="0" borderId="56" xfId="74" applyNumberFormat="1" applyFont="1" applyBorder="1" applyAlignment="1">
      <alignment/>
    </xf>
    <xf numFmtId="0" fontId="0" fillId="33" borderId="57" xfId="65" applyFont="1" applyFill="1" applyBorder="1">
      <alignment/>
      <protection/>
    </xf>
    <xf numFmtId="0" fontId="0" fillId="33" borderId="58" xfId="65" applyFont="1" applyFill="1" applyBorder="1">
      <alignment/>
      <protection/>
    </xf>
    <xf numFmtId="10" fontId="0" fillId="0" borderId="59" xfId="74" applyNumberFormat="1" applyFont="1" applyBorder="1" applyAlignment="1">
      <alignment/>
    </xf>
    <xf numFmtId="0" fontId="18" fillId="0" borderId="47" xfId="65" applyFont="1" applyFill="1" applyBorder="1">
      <alignment/>
      <protection/>
    </xf>
    <xf numFmtId="0" fontId="18" fillId="0" borderId="30" xfId="65" applyFont="1" applyFill="1" applyBorder="1">
      <alignment/>
      <protection/>
    </xf>
    <xf numFmtId="4" fontId="18" fillId="0" borderId="30" xfId="65" applyNumberFormat="1" applyFont="1" applyFill="1" applyBorder="1">
      <alignment/>
      <protection/>
    </xf>
    <xf numFmtId="0" fontId="16" fillId="0" borderId="30" xfId="65" applyFont="1" applyFill="1" applyBorder="1" applyAlignment="1">
      <alignment/>
      <protection/>
    </xf>
    <xf numFmtId="4" fontId="18" fillId="0" borderId="31" xfId="65" applyNumberFormat="1" applyFont="1" applyFill="1" applyBorder="1">
      <alignment/>
      <protection/>
    </xf>
    <xf numFmtId="0" fontId="18" fillId="0" borderId="35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0" borderId="35" xfId="0" applyFont="1" applyFill="1" applyBorder="1" applyAlignment="1">
      <alignment horizontal="left" vertical="top" wrapText="1"/>
    </xf>
    <xf numFmtId="170" fontId="18" fillId="0" borderId="35" xfId="0" applyNumberFormat="1" applyFont="1" applyFill="1" applyBorder="1" applyAlignment="1">
      <alignment horizontal="left" vertical="top"/>
    </xf>
    <xf numFmtId="0" fontId="60" fillId="0" borderId="35" xfId="0" applyFont="1" applyBorder="1" applyAlignment="1">
      <alignment wrapText="1"/>
    </xf>
    <xf numFmtId="0" fontId="0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4" applyNumberFormat="1" applyFont="1" applyFill="1" applyBorder="1" applyAlignment="1">
      <alignment horizontal="right"/>
    </xf>
    <xf numFmtId="0" fontId="0" fillId="0" borderId="47" xfId="65" applyFont="1" applyFill="1" applyBorder="1">
      <alignment/>
      <protection/>
    </xf>
    <xf numFmtId="0" fontId="0" fillId="0" borderId="30" xfId="65" applyFont="1" applyFill="1" applyBorder="1">
      <alignment/>
      <protection/>
    </xf>
    <xf numFmtId="4" fontId="0" fillId="0" borderId="30" xfId="65" applyNumberFormat="1" applyFont="1" applyFill="1" applyBorder="1">
      <alignment/>
      <protection/>
    </xf>
    <xf numFmtId="0" fontId="9" fillId="0" borderId="30" xfId="65" applyFont="1" applyFill="1" applyBorder="1" applyAlignment="1">
      <alignment/>
      <protection/>
    </xf>
    <xf numFmtId="4" fontId="0" fillId="0" borderId="31" xfId="65" applyNumberFormat="1" applyFont="1" applyFill="1" applyBorder="1">
      <alignment/>
      <protection/>
    </xf>
    <xf numFmtId="0" fontId="18" fillId="0" borderId="48" xfId="0" applyFont="1" applyFill="1" applyBorder="1" applyAlignment="1">
      <alignment horizontal="left" wrapText="1"/>
    </xf>
    <xf numFmtId="0" fontId="18" fillId="0" borderId="49" xfId="0" applyFont="1" applyFill="1" applyBorder="1" applyAlignment="1">
      <alignment horizontal="left" wrapText="1"/>
    </xf>
    <xf numFmtId="0" fontId="18" fillId="0" borderId="60" xfId="0" applyFont="1" applyFill="1" applyBorder="1" applyAlignment="1">
      <alignment horizontal="left" wrapText="1"/>
    </xf>
    <xf numFmtId="0" fontId="5" fillId="34" borderId="6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8" fillId="33" borderId="0" xfId="65" applyFont="1" applyFill="1" applyBorder="1" applyAlignment="1">
      <alignment horizontal="center" vertical="center" wrapText="1"/>
      <protection/>
    </xf>
    <xf numFmtId="0" fontId="9" fillId="33" borderId="62" xfId="65" applyFont="1" applyFill="1" applyBorder="1" applyAlignment="1">
      <alignment horizontal="center" vertical="center" wrapText="1"/>
      <protection/>
    </xf>
    <xf numFmtId="0" fontId="12" fillId="34" borderId="19" xfId="0" applyFont="1" applyFill="1" applyBorder="1" applyAlignment="1">
      <alignment horizontal="center"/>
    </xf>
    <xf numFmtId="0" fontId="12" fillId="34" borderId="63" xfId="0" applyFont="1" applyFill="1" applyBorder="1" applyAlignment="1">
      <alignment horizontal="center"/>
    </xf>
    <xf numFmtId="0" fontId="60" fillId="0" borderId="28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 wrapText="1"/>
    </xf>
    <xf numFmtId="0" fontId="60" fillId="0" borderId="29" xfId="0" applyFont="1" applyFill="1" applyBorder="1" applyAlignment="1">
      <alignment horizontal="left" wrapText="1"/>
    </xf>
    <xf numFmtId="0" fontId="60" fillId="0" borderId="43" xfId="0" applyFont="1" applyFill="1" applyBorder="1" applyAlignment="1">
      <alignment vertical="center"/>
    </xf>
    <xf numFmtId="0" fontId="60" fillId="0" borderId="35" xfId="0" applyFont="1" applyFill="1" applyBorder="1" applyAlignment="1">
      <alignment vertical="center"/>
    </xf>
    <xf numFmtId="0" fontId="5" fillId="33" borderId="64" xfId="65" applyFont="1" applyFill="1" applyBorder="1" applyAlignment="1">
      <alignment horizontal="center" vertical="center"/>
      <protection/>
    </xf>
    <xf numFmtId="0" fontId="11" fillId="33" borderId="62" xfId="66" applyNumberFormat="1" applyFont="1" applyFill="1" applyBorder="1" applyAlignment="1" applyProtection="1">
      <alignment horizontal="center" vertical="center" wrapText="1"/>
      <protection/>
    </xf>
    <xf numFmtId="0" fontId="9" fillId="34" borderId="19" xfId="0" applyFont="1" applyFill="1" applyBorder="1" applyAlignment="1">
      <alignment horizontal="center"/>
    </xf>
    <xf numFmtId="0" fontId="9" fillId="34" borderId="6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16" fillId="34" borderId="65" xfId="0" applyFont="1" applyFill="1" applyBorder="1" applyAlignment="1">
      <alignment horizontal="center" vertical="top" wrapText="1"/>
    </xf>
    <xf numFmtId="0" fontId="16" fillId="34" borderId="66" xfId="0" applyFont="1" applyFill="1" applyBorder="1" applyAlignment="1">
      <alignment horizontal="center" vertical="top" wrapText="1"/>
    </xf>
    <xf numFmtId="0" fontId="16" fillId="34" borderId="67" xfId="0" applyFont="1" applyFill="1" applyBorder="1" applyAlignment="1">
      <alignment horizontal="center" vertical="top" wrapText="1"/>
    </xf>
    <xf numFmtId="0" fontId="9" fillId="33" borderId="68" xfId="65" applyFont="1" applyFill="1" applyBorder="1" applyAlignment="1">
      <alignment horizontal="center" vertical="center" wrapText="1"/>
      <protection/>
    </xf>
    <xf numFmtId="0" fontId="9" fillId="33" borderId="69" xfId="65" applyFont="1" applyFill="1" applyBorder="1" applyAlignment="1">
      <alignment horizontal="center" vertical="center" wrapText="1"/>
      <protection/>
    </xf>
    <xf numFmtId="0" fontId="9" fillId="33" borderId="70" xfId="65" applyFont="1" applyFill="1" applyBorder="1" applyAlignment="1">
      <alignment horizontal="center" vertical="center" wrapText="1"/>
      <protection/>
    </xf>
    <xf numFmtId="0" fontId="11" fillId="33" borderId="68" xfId="66" applyNumberFormat="1" applyFont="1" applyFill="1" applyBorder="1" applyAlignment="1" applyProtection="1">
      <alignment horizontal="center" vertical="center" wrapText="1"/>
      <protection/>
    </xf>
    <xf numFmtId="0" fontId="11" fillId="33" borderId="69" xfId="66" applyNumberFormat="1" applyFont="1" applyFill="1" applyBorder="1" applyAlignment="1" applyProtection="1">
      <alignment horizontal="center" vertical="center" wrapText="1"/>
      <protection/>
    </xf>
    <xf numFmtId="0" fontId="11" fillId="33" borderId="70" xfId="66" applyNumberFormat="1" applyFont="1" applyFill="1" applyBorder="1" applyAlignment="1" applyProtection="1">
      <alignment horizontal="center" vertical="center" wrapText="1"/>
      <protection/>
    </xf>
    <xf numFmtId="0" fontId="5" fillId="34" borderId="71" xfId="0" applyFont="1" applyFill="1" applyBorder="1" applyAlignment="1">
      <alignment horizontal="center" vertical="top" wrapText="1"/>
    </xf>
    <xf numFmtId="0" fontId="5" fillId="34" borderId="63" xfId="0" applyFont="1" applyFill="1" applyBorder="1" applyAlignment="1">
      <alignment horizontal="center" vertical="top" wrapText="1"/>
    </xf>
    <xf numFmtId="0" fontId="5" fillId="34" borderId="72" xfId="0" applyFont="1" applyFill="1" applyBorder="1" applyAlignment="1">
      <alignment horizontal="center" vertical="top" wrapText="1"/>
    </xf>
    <xf numFmtId="0" fontId="9" fillId="33" borderId="73" xfId="65" applyFont="1" applyFill="1" applyBorder="1" applyAlignment="1">
      <alignment horizontal="center" vertical="center"/>
      <protection/>
    </xf>
    <xf numFmtId="0" fontId="9" fillId="33" borderId="74" xfId="65" applyFont="1" applyFill="1" applyBorder="1" applyAlignment="1">
      <alignment horizontal="center" vertical="center"/>
      <protection/>
    </xf>
    <xf numFmtId="0" fontId="9" fillId="33" borderId="75" xfId="65" applyFont="1" applyFill="1" applyBorder="1" applyAlignment="1">
      <alignment horizontal="center" vertical="center"/>
      <protection/>
    </xf>
    <xf numFmtId="0" fontId="5" fillId="34" borderId="6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33" borderId="0" xfId="65" applyFont="1" applyFill="1" applyBorder="1" applyAlignment="1">
      <alignment horizontal="center" vertical="center" wrapText="1"/>
      <protection/>
    </xf>
    <xf numFmtId="0" fontId="12" fillId="34" borderId="19" xfId="0" applyFont="1" applyFill="1" applyBorder="1" applyAlignment="1">
      <alignment horizontal="center"/>
    </xf>
    <xf numFmtId="0" fontId="12" fillId="34" borderId="63" xfId="0" applyFont="1" applyFill="1" applyBorder="1" applyAlignment="1">
      <alignment horizontal="center"/>
    </xf>
    <xf numFmtId="0" fontId="9" fillId="33" borderId="62" xfId="65" applyFont="1" applyFill="1" applyBorder="1" applyAlignment="1">
      <alignment horizontal="center" vertical="center" wrapText="1"/>
      <protection/>
    </xf>
    <xf numFmtId="0" fontId="11" fillId="33" borderId="62" xfId="66" applyNumberFormat="1" applyFont="1" applyFill="1" applyBorder="1" applyAlignment="1" applyProtection="1">
      <alignment horizontal="center" vertical="center" wrapText="1"/>
      <protection/>
    </xf>
    <xf numFmtId="0" fontId="9" fillId="34" borderId="19" xfId="0" applyFont="1" applyFill="1" applyBorder="1" applyAlignment="1">
      <alignment horizontal="center"/>
    </xf>
    <xf numFmtId="0" fontId="9" fillId="34" borderId="63" xfId="0" applyFont="1" applyFill="1" applyBorder="1" applyAlignment="1">
      <alignment horizontal="center"/>
    </xf>
    <xf numFmtId="0" fontId="9" fillId="33" borderId="76" xfId="65" applyFont="1" applyFill="1" applyBorder="1" applyAlignment="1">
      <alignment horizontal="center" vertical="center"/>
      <protection/>
    </xf>
    <xf numFmtId="0" fontId="9" fillId="33" borderId="77" xfId="65" applyFont="1" applyFill="1" applyBorder="1" applyAlignment="1">
      <alignment horizontal="center" vertical="center"/>
      <protection/>
    </xf>
    <xf numFmtId="0" fontId="9" fillId="33" borderId="78" xfId="65" applyFont="1" applyFill="1" applyBorder="1" applyAlignment="1">
      <alignment horizontal="center" vertical="center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uro" xfId="53"/>
    <cellStyle name="Excel Built-in Norma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te" xfId="72"/>
    <cellStyle name="Output" xfId="73"/>
    <cellStyle name="Percent" xfId="74"/>
    <cellStyle name="Percent 2" xfId="75"/>
    <cellStyle name="Percent 3" xfId="76"/>
    <cellStyle name="Style 1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zoomScalePageLayoutView="0" workbookViewId="0" topLeftCell="A70">
      <selection activeCell="A122" sqref="A122"/>
    </sheetView>
  </sheetViews>
  <sheetFormatPr defaultColWidth="11.57421875" defaultRowHeight="12.75"/>
  <cols>
    <col min="1" max="1" width="45.00390625" style="19" customWidth="1"/>
    <col min="2" max="2" width="35.7109375" style="19" customWidth="1"/>
    <col min="3" max="3" width="38.7109375" style="19" customWidth="1"/>
    <col min="4" max="4" width="18.57421875" style="19" customWidth="1"/>
    <col min="5" max="5" width="17.421875" style="19" customWidth="1"/>
    <col min="6" max="6" width="15.8515625" style="19" customWidth="1"/>
    <col min="7" max="16384" width="11.57421875" style="19" customWidth="1"/>
  </cols>
  <sheetData>
    <row r="1" spans="1:3" ht="12">
      <c r="A1" s="249" t="s">
        <v>261</v>
      </c>
      <c r="B1" s="249"/>
      <c r="C1" s="21"/>
    </row>
    <row r="2" spans="1:3" ht="17.25" customHeight="1">
      <c r="A2" s="22" t="s">
        <v>0</v>
      </c>
      <c r="B2" s="22" t="s">
        <v>1</v>
      </c>
      <c r="C2" s="21"/>
    </row>
    <row r="3" spans="1:3" ht="18" customHeight="1">
      <c r="A3" s="22" t="s">
        <v>2</v>
      </c>
      <c r="B3" s="22" t="s">
        <v>3</v>
      </c>
      <c r="C3" s="21"/>
    </row>
    <row r="4" spans="1:3" ht="36" customHeight="1">
      <c r="A4" s="22" t="s">
        <v>4</v>
      </c>
      <c r="B4" s="23" t="s">
        <v>5</v>
      </c>
      <c r="C4" s="21"/>
    </row>
    <row r="5" spans="1:2" ht="87.75" customHeight="1">
      <c r="A5" s="23" t="s">
        <v>6</v>
      </c>
      <c r="B5" s="24" t="s">
        <v>7</v>
      </c>
    </row>
    <row r="6" spans="1:3" ht="12">
      <c r="A6" s="23" t="s">
        <v>8</v>
      </c>
      <c r="B6" s="25" t="s">
        <v>262</v>
      </c>
      <c r="C6" s="21"/>
    </row>
    <row r="7" spans="1:4" ht="24">
      <c r="A7" s="26" t="s">
        <v>9</v>
      </c>
      <c r="B7" s="26" t="s">
        <v>10</v>
      </c>
      <c r="C7" s="26" t="s">
        <v>11</v>
      </c>
      <c r="D7" s="26" t="s">
        <v>12</v>
      </c>
    </row>
    <row r="8" spans="1:4" ht="12.75">
      <c r="A8" s="27" t="s">
        <v>13</v>
      </c>
      <c r="B8" s="74">
        <v>0.168422918130275</v>
      </c>
      <c r="C8" s="74">
        <v>0.16179730675597304</v>
      </c>
      <c r="D8" s="74">
        <v>0.1337980838865993</v>
      </c>
    </row>
    <row r="9" spans="1:4" ht="12.75">
      <c r="A9" s="27" t="s">
        <v>14</v>
      </c>
      <c r="B9" s="74">
        <v>0.14280894644958098</v>
      </c>
      <c r="C9" s="74">
        <v>0.1338927327232331</v>
      </c>
      <c r="D9" s="74">
        <v>0.09110743397995136</v>
      </c>
    </row>
    <row r="10" spans="1:4" ht="12.75">
      <c r="A10" s="27" t="s">
        <v>15</v>
      </c>
      <c r="B10" s="74">
        <v>0.14273790057788482</v>
      </c>
      <c r="C10" s="74">
        <v>0.13541608008444284</v>
      </c>
      <c r="D10" s="74">
        <v>0.12917158619115376</v>
      </c>
    </row>
    <row r="11" spans="1:4" ht="12.75">
      <c r="A11" s="27" t="s">
        <v>16</v>
      </c>
      <c r="B11" s="74">
        <v>0.12145065232676688</v>
      </c>
      <c r="C11" s="74">
        <v>0.11472658992671159</v>
      </c>
      <c r="D11" s="74">
        <v>0.08517049964184498</v>
      </c>
    </row>
    <row r="12" spans="1:4" ht="12.75">
      <c r="A12" s="27" t="s">
        <v>314</v>
      </c>
      <c r="B12" s="28">
        <v>27.5924</v>
      </c>
      <c r="C12" s="28">
        <v>26.588</v>
      </c>
      <c r="D12" s="29"/>
    </row>
    <row r="13" spans="1:4" ht="12">
      <c r="A13" s="27" t="s">
        <v>17</v>
      </c>
      <c r="B13" s="29" t="s">
        <v>18</v>
      </c>
      <c r="C13" s="29" t="s">
        <v>18</v>
      </c>
      <c r="D13" s="29" t="s">
        <v>19</v>
      </c>
    </row>
    <row r="14" spans="1:3" ht="12">
      <c r="A14" s="250" t="s">
        <v>315</v>
      </c>
      <c r="B14" s="250"/>
      <c r="C14" s="21"/>
    </row>
    <row r="15" spans="1:4" ht="12.75" customHeight="1">
      <c r="A15" s="30" t="s">
        <v>10</v>
      </c>
      <c r="B15" s="31">
        <v>0.0118</v>
      </c>
      <c r="C15" s="251" t="s">
        <v>20</v>
      </c>
      <c r="D15" s="251"/>
    </row>
    <row r="16" spans="1:4" ht="12">
      <c r="A16" s="30" t="s">
        <v>11</v>
      </c>
      <c r="B16" s="31">
        <v>0.0211</v>
      </c>
      <c r="C16" s="251"/>
      <c r="D16" s="251"/>
    </row>
    <row r="17" spans="1:4" ht="12">
      <c r="A17" s="23" t="s">
        <v>21</v>
      </c>
      <c r="B17" s="31">
        <v>0.0144</v>
      </c>
      <c r="C17" s="251"/>
      <c r="D17" s="251"/>
    </row>
    <row r="18" spans="1:6" ht="24" customHeight="1">
      <c r="A18" s="252"/>
      <c r="B18" s="252"/>
      <c r="C18" s="252"/>
      <c r="D18" s="252"/>
      <c r="E18" s="252"/>
      <c r="F18" s="252"/>
    </row>
    <row r="19" spans="1:6" ht="21" customHeight="1">
      <c r="A19" s="254" t="s">
        <v>22</v>
      </c>
      <c r="B19" s="255"/>
      <c r="C19" s="255"/>
      <c r="D19" s="255"/>
      <c r="E19" s="255"/>
      <c r="F19" s="255"/>
    </row>
    <row r="20" spans="1:6" ht="12.75" customHeight="1">
      <c r="A20" s="32"/>
      <c r="B20" s="33"/>
      <c r="C20" s="33"/>
      <c r="D20" s="33"/>
      <c r="E20" s="34"/>
      <c r="F20" s="34"/>
    </row>
    <row r="21" spans="1:6" ht="12.75" customHeight="1">
      <c r="A21" s="253" t="s">
        <v>23</v>
      </c>
      <c r="B21" s="253"/>
      <c r="C21" s="253"/>
      <c r="D21" s="253"/>
      <c r="E21" s="253"/>
      <c r="F21" s="253"/>
    </row>
    <row r="22" spans="1:6" ht="15" customHeight="1">
      <c r="A22" s="253" t="s">
        <v>208</v>
      </c>
      <c r="B22" s="253"/>
      <c r="C22" s="253"/>
      <c r="D22" s="253"/>
      <c r="E22" s="253"/>
      <c r="F22" s="253"/>
    </row>
    <row r="23" spans="1:6" ht="12.75" customHeight="1">
      <c r="A23" s="262" t="s">
        <v>25</v>
      </c>
      <c r="B23" s="262"/>
      <c r="C23" s="262"/>
      <c r="D23" s="262"/>
      <c r="E23" s="262"/>
      <c r="F23" s="262"/>
    </row>
    <row r="24" spans="1:6" ht="12.75" customHeight="1">
      <c r="A24" s="32"/>
      <c r="B24" s="33"/>
      <c r="C24" s="33"/>
      <c r="D24" s="33"/>
      <c r="E24" s="34"/>
      <c r="F24" s="34"/>
    </row>
    <row r="25" spans="1:6" ht="12.75" customHeight="1">
      <c r="A25" s="263" t="s">
        <v>263</v>
      </c>
      <c r="B25" s="264"/>
      <c r="C25" s="264"/>
      <c r="D25" s="264"/>
      <c r="E25" s="264"/>
      <c r="F25" s="264"/>
    </row>
    <row r="26" spans="1:6" ht="12.75">
      <c r="A26" s="35"/>
      <c r="B26" s="35"/>
      <c r="C26" s="35"/>
      <c r="D26" s="35"/>
      <c r="E26" s="36"/>
      <c r="F26" s="36"/>
    </row>
    <row r="27" spans="1:6" ht="12.75" thickBot="1">
      <c r="A27" s="261" t="s">
        <v>26</v>
      </c>
      <c r="B27" s="261"/>
      <c r="C27" s="261"/>
      <c r="D27" s="261"/>
      <c r="E27" s="261"/>
      <c r="F27" s="261"/>
    </row>
    <row r="28" spans="1:9" ht="24">
      <c r="A28" s="75" t="s">
        <v>189</v>
      </c>
      <c r="B28" s="76" t="s">
        <v>28</v>
      </c>
      <c r="C28" s="77" t="s">
        <v>190</v>
      </c>
      <c r="D28" s="78" t="s">
        <v>29</v>
      </c>
      <c r="E28" s="79" t="s">
        <v>191</v>
      </c>
      <c r="F28" s="80" t="s">
        <v>30</v>
      </c>
      <c r="G28" s="42"/>
      <c r="H28" s="42"/>
      <c r="I28" s="42"/>
    </row>
    <row r="29" spans="1:9" ht="12.75">
      <c r="A29" s="81"/>
      <c r="B29" s="82"/>
      <c r="C29" s="83"/>
      <c r="D29" s="84"/>
      <c r="E29" s="85"/>
      <c r="F29" s="86"/>
      <c r="G29" s="42"/>
      <c r="H29" s="42"/>
      <c r="I29" s="42"/>
    </row>
    <row r="30" spans="1:9" ht="12.75">
      <c r="A30" s="98" t="s">
        <v>31</v>
      </c>
      <c r="B30" s="99"/>
      <c r="C30" s="100"/>
      <c r="D30" s="101"/>
      <c r="E30" s="102"/>
      <c r="F30" s="102"/>
      <c r="G30" s="42"/>
      <c r="H30" s="42"/>
      <c r="I30" s="42"/>
    </row>
    <row r="31" spans="1:9" ht="12.75">
      <c r="A31" s="103" t="s">
        <v>109</v>
      </c>
      <c r="B31" s="99"/>
      <c r="C31" s="100"/>
      <c r="D31" s="101"/>
      <c r="E31" s="102"/>
      <c r="F31" s="102"/>
      <c r="G31" s="42"/>
      <c r="H31" s="42"/>
      <c r="I31" s="42"/>
    </row>
    <row r="32" spans="1:9" ht="12.75">
      <c r="A32" s="104" t="s">
        <v>110</v>
      </c>
      <c r="B32" s="99" t="s">
        <v>219</v>
      </c>
      <c r="C32" s="100" t="s">
        <v>32</v>
      </c>
      <c r="D32" s="101">
        <v>1828546</v>
      </c>
      <c r="E32" s="102">
        <v>23313.05</v>
      </c>
      <c r="F32" s="102">
        <v>9.4</v>
      </c>
      <c r="G32" s="42"/>
      <c r="H32" s="42"/>
      <c r="I32" s="42"/>
    </row>
    <row r="33" spans="1:9" ht="12.75">
      <c r="A33" s="104" t="s">
        <v>111</v>
      </c>
      <c r="B33" s="99" t="s">
        <v>33</v>
      </c>
      <c r="C33" s="100" t="s">
        <v>34</v>
      </c>
      <c r="D33" s="101">
        <v>607301</v>
      </c>
      <c r="E33" s="102">
        <v>21646.33</v>
      </c>
      <c r="F33" s="102">
        <v>8.73</v>
      </c>
      <c r="G33" s="42"/>
      <c r="H33" s="42"/>
      <c r="I33" s="42"/>
    </row>
    <row r="34" spans="1:9" ht="12.75">
      <c r="A34" s="104" t="s">
        <v>115</v>
      </c>
      <c r="B34" s="99" t="s">
        <v>39</v>
      </c>
      <c r="C34" s="100" t="s">
        <v>32</v>
      </c>
      <c r="D34" s="101">
        <v>2798968</v>
      </c>
      <c r="E34" s="102">
        <v>14347.51</v>
      </c>
      <c r="F34" s="102">
        <v>5.78</v>
      </c>
      <c r="G34" s="42"/>
      <c r="H34" s="42"/>
      <c r="I34" s="42"/>
    </row>
    <row r="35" spans="1:9" ht="12.75">
      <c r="A35" s="104" t="s">
        <v>113</v>
      </c>
      <c r="B35" s="99" t="s">
        <v>40</v>
      </c>
      <c r="C35" s="100" t="s">
        <v>32</v>
      </c>
      <c r="D35" s="101">
        <v>1823679</v>
      </c>
      <c r="E35" s="102">
        <v>13477.9</v>
      </c>
      <c r="F35" s="102">
        <v>5.43</v>
      </c>
      <c r="G35" s="42"/>
      <c r="H35" s="42"/>
      <c r="I35" s="42"/>
    </row>
    <row r="36" spans="1:9" ht="12.75">
      <c r="A36" s="104" t="s">
        <v>114</v>
      </c>
      <c r="B36" s="99" t="s">
        <v>35</v>
      </c>
      <c r="C36" s="100" t="s">
        <v>36</v>
      </c>
      <c r="D36" s="101">
        <v>1809170</v>
      </c>
      <c r="E36" s="102">
        <v>12381.05</v>
      </c>
      <c r="F36" s="102">
        <v>4.99</v>
      </c>
      <c r="G36" s="42"/>
      <c r="H36" s="42"/>
      <c r="I36" s="42"/>
    </row>
    <row r="37" spans="1:9" ht="12.75">
      <c r="A37" s="104" t="s">
        <v>112</v>
      </c>
      <c r="B37" s="99" t="s">
        <v>44</v>
      </c>
      <c r="C37" s="100" t="s">
        <v>45</v>
      </c>
      <c r="D37" s="101">
        <v>484746</v>
      </c>
      <c r="E37" s="102">
        <v>11796.54</v>
      </c>
      <c r="F37" s="102">
        <v>4.76</v>
      </c>
      <c r="G37" s="42"/>
      <c r="H37" s="42"/>
      <c r="I37" s="42"/>
    </row>
    <row r="38" spans="1:9" ht="12.75">
      <c r="A38" s="104" t="s">
        <v>116</v>
      </c>
      <c r="B38" s="99" t="s">
        <v>43</v>
      </c>
      <c r="C38" s="100" t="s">
        <v>36</v>
      </c>
      <c r="D38" s="101">
        <v>1182341</v>
      </c>
      <c r="E38" s="102">
        <v>10385.09</v>
      </c>
      <c r="F38" s="102">
        <v>4.19</v>
      </c>
      <c r="G38" s="42"/>
      <c r="H38" s="42"/>
      <c r="I38" s="42"/>
    </row>
    <row r="39" spans="1:9" ht="12.75">
      <c r="A39" s="104" t="s">
        <v>118</v>
      </c>
      <c r="B39" s="99" t="s">
        <v>41</v>
      </c>
      <c r="C39" s="100" t="s">
        <v>42</v>
      </c>
      <c r="D39" s="101">
        <v>851086</v>
      </c>
      <c r="E39" s="102">
        <v>7883.18</v>
      </c>
      <c r="F39" s="102">
        <v>3.18</v>
      </c>
      <c r="G39" s="42"/>
      <c r="H39" s="42"/>
      <c r="I39" s="42"/>
    </row>
    <row r="40" spans="1:9" ht="12.75">
      <c r="A40" s="104" t="s">
        <v>117</v>
      </c>
      <c r="B40" s="99" t="s">
        <v>37</v>
      </c>
      <c r="C40" s="100" t="s">
        <v>38</v>
      </c>
      <c r="D40" s="101">
        <v>407548</v>
      </c>
      <c r="E40" s="102">
        <v>5887.03</v>
      </c>
      <c r="F40" s="102">
        <v>2.37</v>
      </c>
      <c r="G40" s="42"/>
      <c r="H40" s="42"/>
      <c r="I40" s="42"/>
    </row>
    <row r="41" spans="1:9" ht="12.75">
      <c r="A41" s="104" t="s">
        <v>120</v>
      </c>
      <c r="B41" s="99" t="s">
        <v>46</v>
      </c>
      <c r="C41" s="100" t="s">
        <v>220</v>
      </c>
      <c r="D41" s="101">
        <v>2136813</v>
      </c>
      <c r="E41" s="102">
        <v>4572.78</v>
      </c>
      <c r="F41" s="102">
        <v>1.84</v>
      </c>
      <c r="G41" s="42"/>
      <c r="H41" s="42"/>
      <c r="I41" s="42"/>
    </row>
    <row r="42" spans="1:9" ht="12.75">
      <c r="A42" s="104" t="s">
        <v>119</v>
      </c>
      <c r="B42" s="99" t="s">
        <v>50</v>
      </c>
      <c r="C42" s="100" t="s">
        <v>48</v>
      </c>
      <c r="D42" s="101">
        <v>493058</v>
      </c>
      <c r="E42" s="102">
        <v>3947.67</v>
      </c>
      <c r="F42" s="102">
        <v>1.59</v>
      </c>
      <c r="G42" s="42"/>
      <c r="H42" s="42"/>
      <c r="I42" s="42"/>
    </row>
    <row r="43" spans="1:9" ht="12.75">
      <c r="A43" s="104" t="s">
        <v>121</v>
      </c>
      <c r="B43" s="99" t="s">
        <v>47</v>
      </c>
      <c r="C43" s="100" t="s">
        <v>48</v>
      </c>
      <c r="D43" s="101">
        <v>125977</v>
      </c>
      <c r="E43" s="102">
        <v>3670.78</v>
      </c>
      <c r="F43" s="102">
        <v>1.48</v>
      </c>
      <c r="G43" s="42"/>
      <c r="H43" s="42"/>
      <c r="I43" s="42"/>
    </row>
    <row r="44" spans="1:9" ht="12.75">
      <c r="A44" s="104" t="s">
        <v>125</v>
      </c>
      <c r="B44" s="99" t="s">
        <v>107</v>
      </c>
      <c r="C44" s="100" t="s">
        <v>48</v>
      </c>
      <c r="D44" s="101">
        <v>1311720</v>
      </c>
      <c r="E44" s="102">
        <v>3333.74</v>
      </c>
      <c r="F44" s="102">
        <v>1.34</v>
      </c>
      <c r="G44" s="42"/>
      <c r="H44" s="42"/>
      <c r="I44" s="42"/>
    </row>
    <row r="45" spans="1:9" ht="12.75">
      <c r="A45" s="104" t="s">
        <v>127</v>
      </c>
      <c r="B45" s="99" t="s">
        <v>128</v>
      </c>
      <c r="C45" s="100" t="s">
        <v>34</v>
      </c>
      <c r="D45" s="101">
        <v>1425151</v>
      </c>
      <c r="E45" s="102">
        <v>3241.51</v>
      </c>
      <c r="F45" s="102">
        <v>1.31</v>
      </c>
      <c r="G45" s="42"/>
      <c r="H45" s="42"/>
      <c r="I45" s="42"/>
    </row>
    <row r="46" spans="1:9" ht="12.75">
      <c r="A46" s="104" t="s">
        <v>124</v>
      </c>
      <c r="B46" s="99" t="s">
        <v>51</v>
      </c>
      <c r="C46" s="100" t="s">
        <v>52</v>
      </c>
      <c r="D46" s="101">
        <v>679868</v>
      </c>
      <c r="E46" s="102">
        <v>2810.91</v>
      </c>
      <c r="F46" s="102">
        <v>1.13</v>
      </c>
      <c r="G46" s="42"/>
      <c r="H46" s="42"/>
      <c r="I46" s="42"/>
    </row>
    <row r="47" spans="1:9" ht="12.75">
      <c r="A47" s="104" t="s">
        <v>122</v>
      </c>
      <c r="B47" s="99" t="s">
        <v>49</v>
      </c>
      <c r="C47" s="100" t="s">
        <v>48</v>
      </c>
      <c r="D47" s="101">
        <v>236663</v>
      </c>
      <c r="E47" s="102">
        <v>2704.11</v>
      </c>
      <c r="F47" s="102">
        <v>1.09</v>
      </c>
      <c r="G47" s="42"/>
      <c r="H47" s="42"/>
      <c r="I47" s="42"/>
    </row>
    <row r="48" spans="1:9" ht="12.75">
      <c r="A48" s="104" t="s">
        <v>123</v>
      </c>
      <c r="B48" s="99" t="s">
        <v>54</v>
      </c>
      <c r="C48" s="100" t="s">
        <v>34</v>
      </c>
      <c r="D48" s="101">
        <v>67666</v>
      </c>
      <c r="E48" s="102">
        <v>1907.98</v>
      </c>
      <c r="F48" s="102">
        <v>0.77</v>
      </c>
      <c r="G48" s="42"/>
      <c r="H48" s="42"/>
      <c r="I48" s="42"/>
    </row>
    <row r="49" spans="1:9" ht="12.75">
      <c r="A49" s="104" t="s">
        <v>126</v>
      </c>
      <c r="B49" s="99" t="s">
        <v>53</v>
      </c>
      <c r="C49" s="100" t="s">
        <v>48</v>
      </c>
      <c r="D49" s="101">
        <v>326500</v>
      </c>
      <c r="E49" s="102">
        <v>1468.76</v>
      </c>
      <c r="F49" s="102">
        <v>0.59</v>
      </c>
      <c r="G49" s="42"/>
      <c r="H49" s="42"/>
      <c r="I49" s="42"/>
    </row>
    <row r="50" spans="1:9" ht="12.75">
      <c r="A50" s="98" t="s">
        <v>55</v>
      </c>
      <c r="B50" s="99"/>
      <c r="C50" s="100"/>
      <c r="D50" s="101"/>
      <c r="E50" s="102"/>
      <c r="F50" s="102"/>
      <c r="G50" s="42"/>
      <c r="H50" s="42"/>
      <c r="I50" s="42"/>
    </row>
    <row r="51" spans="1:9" ht="12.75">
      <c r="A51" s="104" t="s">
        <v>129</v>
      </c>
      <c r="B51" s="99" t="s">
        <v>56</v>
      </c>
      <c r="C51" s="100" t="s">
        <v>34</v>
      </c>
      <c r="D51" s="101">
        <v>411500</v>
      </c>
      <c r="E51" s="102">
        <v>9453.18</v>
      </c>
      <c r="F51" s="102">
        <v>3.81</v>
      </c>
      <c r="G51" s="42"/>
      <c r="H51" s="42"/>
      <c r="I51" s="42"/>
    </row>
    <row r="52" spans="1:9" ht="12.75">
      <c r="A52" s="104" t="s">
        <v>130</v>
      </c>
      <c r="B52" s="99" t="s">
        <v>57</v>
      </c>
      <c r="C52" s="100" t="s">
        <v>58</v>
      </c>
      <c r="D52" s="101">
        <v>714053</v>
      </c>
      <c r="E52" s="102">
        <v>3052.58</v>
      </c>
      <c r="F52" s="102">
        <v>1.23</v>
      </c>
      <c r="G52" s="42"/>
      <c r="H52" s="42"/>
      <c r="I52" s="42"/>
    </row>
    <row r="53" spans="1:9" ht="12.75">
      <c r="A53" s="104" t="s">
        <v>132</v>
      </c>
      <c r="B53" s="99" t="s">
        <v>60</v>
      </c>
      <c r="C53" s="100" t="s">
        <v>32</v>
      </c>
      <c r="D53" s="101">
        <v>366000</v>
      </c>
      <c r="E53" s="102">
        <v>1251.17</v>
      </c>
      <c r="F53" s="102">
        <v>0.5</v>
      </c>
      <c r="G53" s="42"/>
      <c r="H53" s="42"/>
      <c r="I53" s="42"/>
    </row>
    <row r="54" spans="1:9" ht="12.75">
      <c r="A54" s="105" t="s">
        <v>67</v>
      </c>
      <c r="B54" s="99"/>
      <c r="C54" s="100"/>
      <c r="D54" s="101"/>
      <c r="E54" s="106">
        <v>162532.85</v>
      </c>
      <c r="F54" s="106">
        <v>65.51</v>
      </c>
      <c r="G54" s="42"/>
      <c r="H54" s="42"/>
      <c r="I54" s="42"/>
    </row>
    <row r="55" spans="1:9" ht="12.75">
      <c r="A55" s="104"/>
      <c r="B55" s="99"/>
      <c r="C55" s="100"/>
      <c r="D55" s="101"/>
      <c r="E55" s="102"/>
      <c r="F55" s="102"/>
      <c r="G55" s="42"/>
      <c r="H55" s="42"/>
      <c r="I55" s="42"/>
    </row>
    <row r="56" spans="1:9" ht="12.75">
      <c r="A56" s="105" t="s">
        <v>133</v>
      </c>
      <c r="B56" s="99"/>
      <c r="C56" s="100"/>
      <c r="D56" s="101"/>
      <c r="E56" s="102" t="s">
        <v>134</v>
      </c>
      <c r="F56" s="102" t="s">
        <v>134</v>
      </c>
      <c r="G56" s="42"/>
      <c r="H56" s="42"/>
      <c r="I56" s="42"/>
    </row>
    <row r="57" spans="1:9" ht="12.75">
      <c r="A57" s="104"/>
      <c r="B57" s="99"/>
      <c r="C57" s="100"/>
      <c r="D57" s="101"/>
      <c r="E57" s="102"/>
      <c r="F57" s="102"/>
      <c r="G57" s="42"/>
      <c r="H57" s="42"/>
      <c r="I57" s="42"/>
    </row>
    <row r="58" spans="1:9" ht="12.75">
      <c r="A58" s="103" t="s">
        <v>135</v>
      </c>
      <c r="B58" s="99"/>
      <c r="C58" s="100"/>
      <c r="D58" s="101"/>
      <c r="E58" s="102"/>
      <c r="F58" s="102"/>
      <c r="G58" s="42"/>
      <c r="H58" s="42"/>
      <c r="I58" s="42"/>
    </row>
    <row r="59" spans="1:9" ht="12.75">
      <c r="A59" s="104" t="s">
        <v>136</v>
      </c>
      <c r="B59" s="99" t="s">
        <v>61</v>
      </c>
      <c r="C59" s="100" t="s">
        <v>230</v>
      </c>
      <c r="D59" s="101">
        <v>25536</v>
      </c>
      <c r="E59" s="102">
        <v>24051.58</v>
      </c>
      <c r="F59" s="102">
        <v>9.7</v>
      </c>
      <c r="G59" s="42"/>
      <c r="H59" s="42"/>
      <c r="I59" s="42"/>
    </row>
    <row r="60" spans="1:9" ht="12.75">
      <c r="A60" s="104" t="s">
        <v>138</v>
      </c>
      <c r="B60" s="99" t="s">
        <v>106</v>
      </c>
      <c r="C60" s="100" t="s">
        <v>231</v>
      </c>
      <c r="D60" s="101">
        <v>10462</v>
      </c>
      <c r="E60" s="102">
        <v>13647.71</v>
      </c>
      <c r="F60" s="102">
        <v>5.5</v>
      </c>
      <c r="G60" s="42"/>
      <c r="H60" s="42"/>
      <c r="I60" s="42"/>
    </row>
    <row r="61" spans="1:9" ht="12.75">
      <c r="A61" s="104" t="s">
        <v>137</v>
      </c>
      <c r="B61" s="99" t="s">
        <v>63</v>
      </c>
      <c r="C61" s="100" t="s">
        <v>230</v>
      </c>
      <c r="D61" s="101">
        <v>91133</v>
      </c>
      <c r="E61" s="102">
        <v>13205.54</v>
      </c>
      <c r="F61" s="102">
        <v>5.32</v>
      </c>
      <c r="G61" s="42"/>
      <c r="H61" s="42"/>
      <c r="I61" s="42"/>
    </row>
    <row r="62" spans="1:9" ht="12.75">
      <c r="A62" s="104" t="s">
        <v>139</v>
      </c>
      <c r="B62" s="99" t="s">
        <v>65</v>
      </c>
      <c r="C62" s="100" t="s">
        <v>232</v>
      </c>
      <c r="D62" s="101">
        <v>29908</v>
      </c>
      <c r="E62" s="102">
        <v>3660.34</v>
      </c>
      <c r="F62" s="102">
        <v>1.48</v>
      </c>
      <c r="G62" s="42"/>
      <c r="H62" s="42"/>
      <c r="I62" s="42"/>
    </row>
    <row r="63" spans="1:9" ht="12.75">
      <c r="A63" s="105" t="s">
        <v>67</v>
      </c>
      <c r="B63" s="99"/>
      <c r="C63" s="100"/>
      <c r="D63" s="101"/>
      <c r="E63" s="106">
        <v>54565.17</v>
      </c>
      <c r="F63" s="106">
        <v>22</v>
      </c>
      <c r="G63" s="42"/>
      <c r="H63" s="42"/>
      <c r="I63" s="42"/>
    </row>
    <row r="64" spans="1:9" ht="12.75">
      <c r="A64" s="104"/>
      <c r="B64" s="99"/>
      <c r="C64" s="100"/>
      <c r="D64" s="101"/>
      <c r="E64" s="102"/>
      <c r="F64" s="102"/>
      <c r="G64" s="42"/>
      <c r="H64" s="42"/>
      <c r="I64" s="42"/>
    </row>
    <row r="65" spans="1:9" ht="12.75">
      <c r="A65" s="103" t="s">
        <v>140</v>
      </c>
      <c r="B65" s="99"/>
      <c r="C65" s="100"/>
      <c r="D65" s="101"/>
      <c r="E65" s="102"/>
      <c r="F65" s="102"/>
      <c r="G65" s="42"/>
      <c r="H65" s="42"/>
      <c r="I65" s="42"/>
    </row>
    <row r="66" spans="1:9" ht="12.75">
      <c r="A66" s="104" t="s">
        <v>221</v>
      </c>
      <c r="B66" s="99" t="s">
        <v>62</v>
      </c>
      <c r="C66" s="100" t="s">
        <v>233</v>
      </c>
      <c r="D66" s="101">
        <v>97136</v>
      </c>
      <c r="E66" s="102">
        <v>12487.57</v>
      </c>
      <c r="F66" s="102">
        <v>5.03</v>
      </c>
      <c r="G66" s="42"/>
      <c r="H66" s="42"/>
      <c r="I66" s="42"/>
    </row>
    <row r="67" spans="1:9" ht="12.75">
      <c r="A67" s="104" t="s">
        <v>222</v>
      </c>
      <c r="B67" s="99" t="s">
        <v>64</v>
      </c>
      <c r="C67" s="100" t="s">
        <v>234</v>
      </c>
      <c r="D67" s="101">
        <v>74580</v>
      </c>
      <c r="E67" s="102">
        <v>5584.3</v>
      </c>
      <c r="F67" s="102">
        <v>2.25</v>
      </c>
      <c r="G67" s="42"/>
      <c r="H67" s="42"/>
      <c r="I67" s="42"/>
    </row>
    <row r="68" spans="1:9" ht="12.75">
      <c r="A68" s="105" t="s">
        <v>67</v>
      </c>
      <c r="B68" s="99"/>
      <c r="C68" s="100"/>
      <c r="D68" s="101"/>
      <c r="E68" s="106">
        <v>18071.87</v>
      </c>
      <c r="F68" s="106">
        <v>7.28</v>
      </c>
      <c r="G68" s="42"/>
      <c r="H68" s="42"/>
      <c r="I68" s="42"/>
    </row>
    <row r="69" spans="1:9" ht="12.75">
      <c r="A69" s="104"/>
      <c r="B69" s="99"/>
      <c r="C69" s="100"/>
      <c r="D69" s="101"/>
      <c r="E69" s="102"/>
      <c r="F69" s="102"/>
      <c r="G69" s="42"/>
      <c r="H69" s="42"/>
      <c r="I69" s="42"/>
    </row>
    <row r="70" spans="1:9" ht="12.75">
      <c r="A70" s="105" t="s">
        <v>68</v>
      </c>
      <c r="B70" s="99"/>
      <c r="C70" s="100"/>
      <c r="D70" s="101"/>
      <c r="E70" s="102"/>
      <c r="F70" s="102"/>
      <c r="G70" s="42"/>
      <c r="H70" s="42"/>
      <c r="I70" s="42"/>
    </row>
    <row r="71" spans="1:9" ht="12.75">
      <c r="A71" s="104"/>
      <c r="B71" s="99"/>
      <c r="C71" s="100"/>
      <c r="D71" s="101"/>
      <c r="E71" s="102"/>
      <c r="F71" s="102"/>
      <c r="G71" s="42"/>
      <c r="H71" s="42"/>
      <c r="I71" s="42"/>
    </row>
    <row r="72" spans="1:9" ht="12.75">
      <c r="A72" s="105" t="s">
        <v>141</v>
      </c>
      <c r="B72" s="99"/>
      <c r="C72" s="100"/>
      <c r="D72" s="101"/>
      <c r="E72" s="102" t="s">
        <v>134</v>
      </c>
      <c r="F72" s="102" t="s">
        <v>134</v>
      </c>
      <c r="G72" s="42"/>
      <c r="H72" s="42"/>
      <c r="I72" s="42"/>
    </row>
    <row r="73" spans="1:9" ht="12.75">
      <c r="A73" s="104"/>
      <c r="B73" s="99"/>
      <c r="C73" s="100"/>
      <c r="D73" s="101"/>
      <c r="E73" s="102"/>
      <c r="F73" s="102"/>
      <c r="G73" s="42"/>
      <c r="H73" s="42"/>
      <c r="I73" s="42"/>
    </row>
    <row r="74" spans="1:9" ht="12.75">
      <c r="A74" s="105" t="s">
        <v>142</v>
      </c>
      <c r="B74" s="99"/>
      <c r="C74" s="100"/>
      <c r="D74" s="101"/>
      <c r="E74" s="102" t="s">
        <v>134</v>
      </c>
      <c r="F74" s="102" t="s">
        <v>134</v>
      </c>
      <c r="G74" s="42"/>
      <c r="H74" s="42"/>
      <c r="I74" s="42"/>
    </row>
    <row r="75" spans="1:9" ht="12.75">
      <c r="A75" s="104"/>
      <c r="B75" s="99"/>
      <c r="C75" s="100"/>
      <c r="D75" s="101"/>
      <c r="E75" s="102"/>
      <c r="F75" s="102"/>
      <c r="G75" s="42"/>
      <c r="H75" s="42"/>
      <c r="I75" s="42"/>
    </row>
    <row r="76" spans="1:9" ht="12.75">
      <c r="A76" s="105" t="s">
        <v>143</v>
      </c>
      <c r="B76" s="99"/>
      <c r="C76" s="100"/>
      <c r="D76" s="101"/>
      <c r="E76" s="102" t="s">
        <v>134</v>
      </c>
      <c r="F76" s="102" t="s">
        <v>134</v>
      </c>
      <c r="G76" s="42"/>
      <c r="H76" s="42"/>
      <c r="I76" s="42"/>
    </row>
    <row r="77" spans="1:9" ht="12.75">
      <c r="A77" s="104"/>
      <c r="B77" s="99"/>
      <c r="C77" s="100"/>
      <c r="D77" s="101"/>
      <c r="E77" s="102"/>
      <c r="F77" s="102"/>
      <c r="G77" s="42"/>
      <c r="H77" s="42"/>
      <c r="I77" s="42"/>
    </row>
    <row r="78" spans="1:9" ht="12.75">
      <c r="A78" s="105" t="s">
        <v>144</v>
      </c>
      <c r="B78" s="99"/>
      <c r="C78" s="100"/>
      <c r="D78" s="101"/>
      <c r="E78" s="102" t="s">
        <v>134</v>
      </c>
      <c r="F78" s="102" t="s">
        <v>134</v>
      </c>
      <c r="G78" s="42"/>
      <c r="H78" s="42"/>
      <c r="I78" s="42"/>
    </row>
    <row r="79" spans="1:9" ht="12.75">
      <c r="A79" s="104"/>
      <c r="B79" s="99"/>
      <c r="C79" s="100"/>
      <c r="D79" s="101"/>
      <c r="E79" s="102"/>
      <c r="F79" s="102"/>
      <c r="G79" s="42"/>
      <c r="H79" s="42"/>
      <c r="I79" s="42"/>
    </row>
    <row r="80" spans="1:9" ht="12.75">
      <c r="A80" s="105" t="s">
        <v>145</v>
      </c>
      <c r="B80" s="99"/>
      <c r="C80" s="100"/>
      <c r="D80" s="101"/>
      <c r="E80" s="102" t="s">
        <v>134</v>
      </c>
      <c r="F80" s="102" t="s">
        <v>134</v>
      </c>
      <c r="G80" s="42"/>
      <c r="H80" s="42"/>
      <c r="I80" s="42"/>
    </row>
    <row r="81" spans="1:9" ht="19.5" customHeight="1">
      <c r="A81" s="104"/>
      <c r="B81" s="99"/>
      <c r="C81" s="100"/>
      <c r="D81" s="101"/>
      <c r="E81" s="102"/>
      <c r="F81" s="102"/>
      <c r="G81" s="42"/>
      <c r="H81" s="42"/>
      <c r="I81" s="42"/>
    </row>
    <row r="82" spans="1:9" ht="12.75">
      <c r="A82" s="105" t="s">
        <v>87</v>
      </c>
      <c r="B82" s="99"/>
      <c r="C82" s="100"/>
      <c r="D82" s="101"/>
      <c r="E82" s="102"/>
      <c r="F82" s="102"/>
      <c r="G82" s="42"/>
      <c r="H82" s="42"/>
      <c r="I82" s="42"/>
    </row>
    <row r="83" spans="1:9" ht="12.75">
      <c r="A83" s="104"/>
      <c r="B83" s="99"/>
      <c r="C83" s="100"/>
      <c r="D83" s="101"/>
      <c r="E83" s="102"/>
      <c r="F83" s="102"/>
      <c r="G83" s="42"/>
      <c r="H83" s="42"/>
      <c r="I83" s="42"/>
    </row>
    <row r="84" spans="1:9" ht="12.75">
      <c r="A84" s="105" t="s">
        <v>146</v>
      </c>
      <c r="B84" s="99"/>
      <c r="C84" s="100"/>
      <c r="D84" s="101"/>
      <c r="E84" s="102" t="s">
        <v>134</v>
      </c>
      <c r="F84" s="102" t="s">
        <v>134</v>
      </c>
      <c r="G84" s="42"/>
      <c r="H84" s="42"/>
      <c r="I84" s="42"/>
    </row>
    <row r="85" spans="1:9" ht="12.75">
      <c r="A85" s="104"/>
      <c r="B85" s="99"/>
      <c r="C85" s="100"/>
      <c r="D85" s="101"/>
      <c r="E85" s="102"/>
      <c r="F85" s="102"/>
      <c r="G85" s="42"/>
      <c r="H85" s="42"/>
      <c r="I85" s="42"/>
    </row>
    <row r="86" spans="1:9" ht="12.75">
      <c r="A86" s="105" t="s">
        <v>147</v>
      </c>
      <c r="B86" s="99"/>
      <c r="C86" s="100"/>
      <c r="D86" s="101"/>
      <c r="E86" s="102" t="s">
        <v>134</v>
      </c>
      <c r="F86" s="102" t="s">
        <v>134</v>
      </c>
      <c r="G86" s="42"/>
      <c r="H86" s="42"/>
      <c r="I86" s="42"/>
    </row>
    <row r="87" spans="1:9" ht="12.75">
      <c r="A87" s="104"/>
      <c r="B87" s="99"/>
      <c r="C87" s="100"/>
      <c r="D87" s="101"/>
      <c r="E87" s="102"/>
      <c r="F87" s="102"/>
      <c r="G87" s="42"/>
      <c r="H87" s="42"/>
      <c r="I87" s="42"/>
    </row>
    <row r="88" spans="1:9" ht="12.75">
      <c r="A88" s="105" t="s">
        <v>148</v>
      </c>
      <c r="B88" s="99"/>
      <c r="C88" s="100"/>
      <c r="D88" s="101"/>
      <c r="E88" s="102" t="s">
        <v>134</v>
      </c>
      <c r="F88" s="102" t="s">
        <v>134</v>
      </c>
      <c r="G88" s="42"/>
      <c r="H88" s="42"/>
      <c r="I88" s="42"/>
    </row>
    <row r="89" spans="1:9" ht="12.75">
      <c r="A89" s="104"/>
      <c r="B89" s="99"/>
      <c r="C89" s="100"/>
      <c r="D89" s="101"/>
      <c r="E89" s="102"/>
      <c r="F89" s="102"/>
      <c r="G89" s="42"/>
      <c r="H89" s="42"/>
      <c r="I89" s="42"/>
    </row>
    <row r="90" spans="1:9" ht="12.75">
      <c r="A90" s="105" t="s">
        <v>149</v>
      </c>
      <c r="B90" s="99"/>
      <c r="C90" s="100"/>
      <c r="D90" s="101"/>
      <c r="E90" s="102" t="s">
        <v>134</v>
      </c>
      <c r="F90" s="102" t="s">
        <v>134</v>
      </c>
      <c r="G90" s="42"/>
      <c r="H90" s="42"/>
      <c r="I90" s="42"/>
    </row>
    <row r="91" spans="1:9" ht="12.75">
      <c r="A91" s="104"/>
      <c r="B91" s="99"/>
      <c r="C91" s="100"/>
      <c r="D91" s="101"/>
      <c r="E91" s="102"/>
      <c r="F91" s="102"/>
      <c r="G91" s="42"/>
      <c r="H91" s="42"/>
      <c r="I91" s="42"/>
    </row>
    <row r="92" spans="1:9" ht="12.75">
      <c r="A92" s="98" t="s">
        <v>69</v>
      </c>
      <c r="B92" s="99"/>
      <c r="C92" s="100"/>
      <c r="D92" s="101"/>
      <c r="E92" s="102"/>
      <c r="F92" s="102"/>
      <c r="G92" s="42"/>
      <c r="H92" s="42"/>
      <c r="I92" s="42"/>
    </row>
    <row r="93" spans="1:9" ht="12.75">
      <c r="A93" s="98" t="s">
        <v>150</v>
      </c>
      <c r="B93" s="99"/>
      <c r="C93" s="100"/>
      <c r="D93" s="101"/>
      <c r="E93" s="102" t="s">
        <v>134</v>
      </c>
      <c r="F93" s="102" t="s">
        <v>134</v>
      </c>
      <c r="G93" s="42"/>
      <c r="H93" s="42"/>
      <c r="I93" s="42"/>
    </row>
    <row r="94" spans="1:9" ht="12.75">
      <c r="A94" s="98"/>
      <c r="B94" s="99"/>
      <c r="C94" s="100"/>
      <c r="D94" s="101"/>
      <c r="E94" s="102"/>
      <c r="F94" s="102"/>
      <c r="G94" s="42"/>
      <c r="H94" s="42"/>
      <c r="I94" s="42"/>
    </row>
    <row r="95" spans="1:9" ht="12.75">
      <c r="A95" s="103" t="s">
        <v>151</v>
      </c>
      <c r="B95" s="99"/>
      <c r="C95" s="100"/>
      <c r="D95" s="101"/>
      <c r="E95" s="102"/>
      <c r="F95" s="102"/>
      <c r="G95" s="42"/>
      <c r="H95" s="42"/>
      <c r="I95" s="42"/>
    </row>
    <row r="96" spans="1:9" ht="12.75">
      <c r="A96" s="104" t="s">
        <v>264</v>
      </c>
      <c r="B96" s="99"/>
      <c r="C96" s="100"/>
      <c r="D96" s="101"/>
      <c r="E96" s="102">
        <v>275</v>
      </c>
      <c r="F96" s="102">
        <v>0.11</v>
      </c>
      <c r="G96" s="42"/>
      <c r="H96" s="42"/>
      <c r="I96" s="42"/>
    </row>
    <row r="97" spans="1:9" ht="12.75">
      <c r="A97" s="104" t="s">
        <v>265</v>
      </c>
      <c r="B97" s="99"/>
      <c r="C97" s="100"/>
      <c r="D97" s="101"/>
      <c r="E97" s="102">
        <v>275</v>
      </c>
      <c r="F97" s="102">
        <v>0.11</v>
      </c>
      <c r="G97" s="42"/>
      <c r="H97" s="42"/>
      <c r="I97" s="42"/>
    </row>
    <row r="98" spans="1:9" ht="12.75" customHeight="1">
      <c r="A98" s="104" t="s">
        <v>265</v>
      </c>
      <c r="B98" s="99"/>
      <c r="C98" s="100"/>
      <c r="D98" s="101"/>
      <c r="E98" s="102">
        <v>250</v>
      </c>
      <c r="F98" s="102">
        <v>0.1</v>
      </c>
      <c r="G98" s="42"/>
      <c r="H98" s="42"/>
      <c r="I98" s="42"/>
    </row>
    <row r="99" spans="1:9" ht="12.75">
      <c r="A99" s="105" t="s">
        <v>67</v>
      </c>
      <c r="B99" s="99"/>
      <c r="C99" s="100"/>
      <c r="D99" s="101"/>
      <c r="E99" s="106">
        <v>800</v>
      </c>
      <c r="F99" s="106">
        <v>0.32</v>
      </c>
      <c r="G99" s="42"/>
      <c r="H99" s="42"/>
      <c r="I99" s="42"/>
    </row>
    <row r="100" spans="1:9" ht="12.75" customHeight="1">
      <c r="A100" s="104"/>
      <c r="B100" s="99"/>
      <c r="C100" s="100"/>
      <c r="D100" s="101"/>
      <c r="E100" s="102"/>
      <c r="F100" s="102"/>
      <c r="G100" s="42"/>
      <c r="H100" s="42"/>
      <c r="I100" s="42"/>
    </row>
    <row r="101" spans="1:9" ht="12.75">
      <c r="A101" s="103" t="s">
        <v>152</v>
      </c>
      <c r="B101" s="99"/>
      <c r="C101" s="100"/>
      <c r="D101" s="101"/>
      <c r="E101" s="102"/>
      <c r="F101" s="102"/>
      <c r="G101" s="42"/>
      <c r="H101" s="42"/>
      <c r="I101" s="42"/>
    </row>
    <row r="102" spans="1:9" ht="12.75" customHeight="1">
      <c r="A102" s="104" t="s">
        <v>223</v>
      </c>
      <c r="B102" s="99"/>
      <c r="C102" s="100"/>
      <c r="D102" s="101"/>
      <c r="E102" s="102">
        <v>2196</v>
      </c>
      <c r="F102" s="102">
        <v>0.89</v>
      </c>
      <c r="G102" s="42"/>
      <c r="H102" s="42"/>
      <c r="I102" s="42"/>
    </row>
    <row r="103" spans="1:9" ht="12.75" customHeight="1">
      <c r="A103" s="104" t="s">
        <v>224</v>
      </c>
      <c r="B103" s="99"/>
      <c r="C103" s="100"/>
      <c r="D103" s="101"/>
      <c r="E103" s="102">
        <v>499.99</v>
      </c>
      <c r="F103" s="102">
        <v>0.2</v>
      </c>
      <c r="G103" s="42"/>
      <c r="H103" s="42"/>
      <c r="I103" s="42"/>
    </row>
    <row r="104" spans="1:9" ht="12.75">
      <c r="A104" s="104" t="s">
        <v>229</v>
      </c>
      <c r="B104" s="99"/>
      <c r="C104" s="100"/>
      <c r="D104" s="101"/>
      <c r="E104" s="102">
        <v>100</v>
      </c>
      <c r="F104" s="102">
        <v>0.04</v>
      </c>
      <c r="G104" s="42"/>
      <c r="H104" s="42"/>
      <c r="I104" s="42"/>
    </row>
    <row r="105" spans="1:9" ht="12.75">
      <c r="A105" s="105" t="s">
        <v>67</v>
      </c>
      <c r="B105" s="99"/>
      <c r="C105" s="100"/>
      <c r="D105" s="101"/>
      <c r="E105" s="106">
        <v>2795.99</v>
      </c>
      <c r="F105" s="106">
        <v>1.13</v>
      </c>
      <c r="G105" s="42"/>
      <c r="H105" s="42"/>
      <c r="I105" s="42"/>
    </row>
    <row r="106" spans="1:9" ht="12.75">
      <c r="A106" s="104"/>
      <c r="B106" s="99"/>
      <c r="C106" s="100"/>
      <c r="D106" s="101"/>
      <c r="E106" s="102"/>
      <c r="F106" s="102"/>
      <c r="G106" s="42"/>
      <c r="H106" s="42"/>
      <c r="I106" s="42"/>
    </row>
    <row r="107" spans="1:9" ht="12.75">
      <c r="A107" s="103" t="s">
        <v>153</v>
      </c>
      <c r="B107" s="99"/>
      <c r="C107" s="100"/>
      <c r="D107" s="101"/>
      <c r="E107" s="102"/>
      <c r="F107" s="102"/>
      <c r="G107" s="42"/>
      <c r="H107" s="42"/>
      <c r="I107" s="42"/>
    </row>
    <row r="108" spans="1:9" ht="12.75">
      <c r="A108" s="104" t="s">
        <v>266</v>
      </c>
      <c r="B108" s="99"/>
      <c r="C108" s="100"/>
      <c r="D108" s="101"/>
      <c r="E108" s="102">
        <v>9478.73</v>
      </c>
      <c r="F108" s="102">
        <v>3.82</v>
      </c>
      <c r="G108" s="42"/>
      <c r="H108" s="42"/>
      <c r="I108" s="42"/>
    </row>
    <row r="109" spans="1:9" ht="12.75">
      <c r="A109" s="105" t="s">
        <v>67</v>
      </c>
      <c r="B109" s="99"/>
      <c r="C109" s="100"/>
      <c r="D109" s="101"/>
      <c r="E109" s="106">
        <v>9478.73</v>
      </c>
      <c r="F109" s="106">
        <v>3.82</v>
      </c>
      <c r="G109" s="42"/>
      <c r="H109" s="42"/>
      <c r="I109" s="42"/>
    </row>
    <row r="110" spans="1:9" ht="12.75">
      <c r="A110" s="104"/>
      <c r="B110" s="99"/>
      <c r="C110" s="100"/>
      <c r="D110" s="101"/>
      <c r="E110" s="102"/>
      <c r="F110" s="102"/>
      <c r="G110" s="42"/>
      <c r="H110" s="42"/>
      <c r="I110" s="42"/>
    </row>
    <row r="111" spans="1:9" ht="12.75">
      <c r="A111" s="98" t="s">
        <v>154</v>
      </c>
      <c r="B111" s="99"/>
      <c r="C111" s="100"/>
      <c r="D111" s="101"/>
      <c r="E111" s="102"/>
      <c r="F111" s="102"/>
      <c r="G111" s="42"/>
      <c r="H111" s="42"/>
      <c r="I111" s="42"/>
    </row>
    <row r="112" spans="1:9" ht="12.75">
      <c r="A112" s="104" t="s">
        <v>155</v>
      </c>
      <c r="B112" s="99"/>
      <c r="C112" s="100"/>
      <c r="D112" s="101"/>
      <c r="E112" s="102">
        <v>-195.2</v>
      </c>
      <c r="F112" s="102">
        <v>-0.06</v>
      </c>
      <c r="G112" s="42"/>
      <c r="H112" s="42"/>
      <c r="I112" s="42"/>
    </row>
    <row r="113" spans="1:9" ht="12.75">
      <c r="A113" s="105" t="s">
        <v>67</v>
      </c>
      <c r="B113" s="99"/>
      <c r="C113" s="100"/>
      <c r="D113" s="101"/>
      <c r="E113" s="106">
        <v>-195.2</v>
      </c>
      <c r="F113" s="106">
        <v>-0.06</v>
      </c>
      <c r="G113" s="42"/>
      <c r="H113" s="42"/>
      <c r="I113" s="42"/>
    </row>
    <row r="114" spans="1:9" ht="12.75">
      <c r="A114" s="104"/>
      <c r="B114" s="99"/>
      <c r="C114" s="100"/>
      <c r="D114" s="101"/>
      <c r="E114" s="102"/>
      <c r="F114" s="102"/>
      <c r="G114" s="42"/>
      <c r="H114" s="42"/>
      <c r="I114" s="42"/>
    </row>
    <row r="115" spans="1:9" ht="13.5" thickBot="1">
      <c r="A115" s="107" t="s">
        <v>156</v>
      </c>
      <c r="B115" s="108"/>
      <c r="C115" s="109"/>
      <c r="D115" s="110"/>
      <c r="E115" s="111">
        <v>248049.41</v>
      </c>
      <c r="F115" s="111">
        <f>_xlfn.SUMIFS(F:F,A:A,"Total")</f>
        <v>99.99999999999999</v>
      </c>
      <c r="G115" s="42"/>
      <c r="H115" s="42"/>
      <c r="I115" s="42"/>
    </row>
    <row r="116" spans="1:9" ht="12.75">
      <c r="A116" s="112"/>
      <c r="B116" s="112"/>
      <c r="C116" s="112"/>
      <c r="D116" s="113"/>
      <c r="E116" s="114"/>
      <c r="F116" s="114"/>
      <c r="G116" s="42"/>
      <c r="H116" s="42"/>
      <c r="I116" s="42"/>
    </row>
    <row r="117" spans="1:9" ht="15">
      <c r="A117" s="115" t="s">
        <v>157</v>
      </c>
      <c r="B117" s="115"/>
      <c r="C117" s="115"/>
      <c r="D117" s="116"/>
      <c r="E117" s="116"/>
      <c r="F117" s="116"/>
      <c r="G117" s="42"/>
      <c r="H117" s="42"/>
      <c r="I117" s="42"/>
    </row>
    <row r="118" spans="1:9" ht="25.5">
      <c r="A118" s="117" t="s">
        <v>27</v>
      </c>
      <c r="B118" s="117" t="s">
        <v>158</v>
      </c>
      <c r="C118" s="117" t="s">
        <v>159</v>
      </c>
      <c r="D118" s="118" t="s">
        <v>29</v>
      </c>
      <c r="E118" s="119" t="s">
        <v>160</v>
      </c>
      <c r="F118" s="118" t="s">
        <v>235</v>
      </c>
      <c r="G118" s="42"/>
      <c r="H118" s="42"/>
      <c r="I118" s="42"/>
    </row>
    <row r="119" spans="1:9" ht="12.75">
      <c r="A119" s="117" t="s">
        <v>161</v>
      </c>
      <c r="B119" s="117"/>
      <c r="C119" s="117"/>
      <c r="D119" s="118"/>
      <c r="E119" s="119"/>
      <c r="F119" s="118"/>
      <c r="G119" s="42"/>
      <c r="H119" s="42"/>
      <c r="I119" s="42"/>
    </row>
    <row r="120" spans="1:9" ht="12.75">
      <c r="A120" s="120" t="s">
        <v>236</v>
      </c>
      <c r="B120" s="120" t="s">
        <v>162</v>
      </c>
      <c r="C120" s="120" t="s">
        <v>36</v>
      </c>
      <c r="D120" s="121">
        <v>-72100000</v>
      </c>
      <c r="E120" s="121">
        <v>-51839.9</v>
      </c>
      <c r="F120" s="121">
        <v>-20.9</v>
      </c>
      <c r="G120" s="42"/>
      <c r="H120" s="42"/>
      <c r="I120" s="42"/>
    </row>
    <row r="121" spans="1:9" ht="12.75">
      <c r="A121" s="122" t="s">
        <v>163</v>
      </c>
      <c r="B121" s="122"/>
      <c r="C121" s="122"/>
      <c r="D121" s="123"/>
      <c r="E121" s="123"/>
      <c r="F121" s="123"/>
      <c r="G121" s="42"/>
      <c r="H121" s="42"/>
      <c r="I121" s="42"/>
    </row>
    <row r="122" spans="1:9" ht="25.5">
      <c r="A122" s="237" t="s">
        <v>267</v>
      </c>
      <c r="B122" s="120" t="s">
        <v>162</v>
      </c>
      <c r="C122" s="120" t="s">
        <v>34</v>
      </c>
      <c r="D122" s="121">
        <v>-411500</v>
      </c>
      <c r="E122" s="121">
        <v>-9499.4775</v>
      </c>
      <c r="F122" s="121">
        <v>-3.83</v>
      </c>
      <c r="G122" s="42"/>
      <c r="H122" s="42"/>
      <c r="I122" s="42"/>
    </row>
    <row r="123" spans="1:9" ht="12.75">
      <c r="A123" s="120" t="s">
        <v>268</v>
      </c>
      <c r="B123" s="120" t="s">
        <v>162</v>
      </c>
      <c r="C123" s="120" t="s">
        <v>58</v>
      </c>
      <c r="D123" s="121">
        <v>-714053</v>
      </c>
      <c r="E123" s="121">
        <v>-3056.14684</v>
      </c>
      <c r="F123" s="121">
        <v>-1.23</v>
      </c>
      <c r="G123" s="42"/>
      <c r="H123" s="42"/>
      <c r="I123" s="42"/>
    </row>
    <row r="124" spans="1:9" ht="12.75">
      <c r="A124" s="120" t="s">
        <v>269</v>
      </c>
      <c r="B124" s="120" t="s">
        <v>162</v>
      </c>
      <c r="C124" s="120" t="s">
        <v>32</v>
      </c>
      <c r="D124" s="121">
        <v>-366000</v>
      </c>
      <c r="E124" s="121">
        <v>-1257.393</v>
      </c>
      <c r="F124" s="121">
        <v>-0.51</v>
      </c>
      <c r="G124" s="42"/>
      <c r="H124" s="42"/>
      <c r="I124" s="42"/>
    </row>
    <row r="125" spans="1:9" ht="13.5" thickBot="1">
      <c r="A125" s="122" t="s">
        <v>164</v>
      </c>
      <c r="B125" s="122"/>
      <c r="C125" s="122"/>
      <c r="D125" s="123"/>
      <c r="E125" s="123">
        <f>SUM(E119:E124)</f>
        <v>-65652.91734</v>
      </c>
      <c r="F125" s="123">
        <f>SUM(F119:F124)</f>
        <v>-26.47</v>
      </c>
      <c r="G125" s="42"/>
      <c r="H125" s="42"/>
      <c r="I125" s="42"/>
    </row>
    <row r="126" spans="1:9" ht="12.75">
      <c r="A126" s="124"/>
      <c r="B126" s="125"/>
      <c r="C126" s="125"/>
      <c r="D126" s="126"/>
      <c r="E126" s="127"/>
      <c r="F126" s="128"/>
      <c r="G126" s="42"/>
      <c r="H126" s="42"/>
      <c r="I126" s="42"/>
    </row>
    <row r="127" spans="1:9" ht="12.75">
      <c r="A127" s="129" t="s">
        <v>165</v>
      </c>
      <c r="B127" s="130"/>
      <c r="C127" s="130"/>
      <c r="D127" s="131"/>
      <c r="E127" s="132"/>
      <c r="F127" s="133"/>
      <c r="G127" s="42"/>
      <c r="H127" s="42"/>
      <c r="I127" s="42"/>
    </row>
    <row r="128" spans="1:9" ht="12.75">
      <c r="A128" s="256" t="s">
        <v>166</v>
      </c>
      <c r="B128" s="257"/>
      <c r="C128" s="257"/>
      <c r="D128" s="257"/>
      <c r="E128" s="257"/>
      <c r="F128" s="258"/>
      <c r="G128" s="42"/>
      <c r="H128" s="42"/>
      <c r="I128" s="42"/>
    </row>
    <row r="129" spans="1:9" ht="12.75">
      <c r="A129" s="134" t="s">
        <v>167</v>
      </c>
      <c r="B129" s="130"/>
      <c r="C129" s="130"/>
      <c r="D129" s="130"/>
      <c r="E129" s="130"/>
      <c r="F129" s="133"/>
      <c r="G129" s="42"/>
      <c r="H129" s="42"/>
      <c r="I129" s="42"/>
    </row>
    <row r="130" spans="1:9" ht="12.75">
      <c r="A130" s="134" t="s">
        <v>237</v>
      </c>
      <c r="B130" s="130"/>
      <c r="C130" s="130"/>
      <c r="D130" s="130"/>
      <c r="E130" s="130"/>
      <c r="F130" s="133"/>
      <c r="G130" s="42"/>
      <c r="H130" s="42"/>
      <c r="I130" s="42"/>
    </row>
    <row r="131" spans="1:9" ht="12.75">
      <c r="A131" s="129" t="s">
        <v>70</v>
      </c>
      <c r="B131" s="130"/>
      <c r="C131" s="130"/>
      <c r="D131" s="130"/>
      <c r="E131" s="130"/>
      <c r="F131" s="133"/>
      <c r="G131" s="42"/>
      <c r="H131" s="42"/>
      <c r="I131" s="42"/>
    </row>
    <row r="132" spans="1:9" ht="12.75">
      <c r="A132" s="94" t="s">
        <v>238</v>
      </c>
      <c r="B132" s="20"/>
      <c r="C132" s="135"/>
      <c r="D132" s="135"/>
      <c r="E132" s="20"/>
      <c r="F132" s="133"/>
      <c r="G132" s="42"/>
      <c r="H132" s="42"/>
      <c r="I132" s="42"/>
    </row>
    <row r="133" spans="1:9" ht="38.25">
      <c r="A133" s="259" t="s">
        <v>239</v>
      </c>
      <c r="B133" s="260" t="s">
        <v>240</v>
      </c>
      <c r="C133" s="136" t="s">
        <v>241</v>
      </c>
      <c r="D133" s="136" t="s">
        <v>241</v>
      </c>
      <c r="E133" s="136" t="s">
        <v>242</v>
      </c>
      <c r="F133" s="133"/>
      <c r="G133" s="42"/>
      <c r="H133" s="42"/>
      <c r="I133" s="42"/>
    </row>
    <row r="134" spans="1:9" ht="12.75">
      <c r="A134" s="259"/>
      <c r="B134" s="260"/>
      <c r="C134" s="136" t="s">
        <v>243</v>
      </c>
      <c r="D134" s="136" t="s">
        <v>244</v>
      </c>
      <c r="E134" s="136" t="s">
        <v>243</v>
      </c>
      <c r="F134" s="133"/>
      <c r="G134" s="42"/>
      <c r="H134" s="42"/>
      <c r="I134" s="42"/>
    </row>
    <row r="135" spans="1:9" ht="12.75">
      <c r="A135" s="137" t="s">
        <v>134</v>
      </c>
      <c r="B135" s="138" t="s">
        <v>134</v>
      </c>
      <c r="C135" s="138" t="s">
        <v>134</v>
      </c>
      <c r="D135" s="138" t="s">
        <v>134</v>
      </c>
      <c r="E135" s="138" t="s">
        <v>134</v>
      </c>
      <c r="F135" s="133"/>
      <c r="G135" s="42"/>
      <c r="H135" s="42"/>
      <c r="I135" s="42"/>
    </row>
    <row r="136" spans="1:9" ht="14.25">
      <c r="A136" s="139" t="s">
        <v>245</v>
      </c>
      <c r="B136" s="140"/>
      <c r="C136" s="140"/>
      <c r="D136" s="140"/>
      <c r="E136" s="140"/>
      <c r="F136" s="133"/>
      <c r="G136" s="42"/>
      <c r="H136" s="42"/>
      <c r="I136" s="42"/>
    </row>
    <row r="137" spans="1:9" ht="14.25">
      <c r="A137" s="141"/>
      <c r="B137" s="130"/>
      <c r="C137" s="130"/>
      <c r="D137" s="130"/>
      <c r="E137" s="130"/>
      <c r="F137" s="133"/>
      <c r="G137" s="42"/>
      <c r="H137" s="42"/>
      <c r="I137" s="42"/>
    </row>
    <row r="138" spans="1:9" ht="14.25">
      <c r="A138" s="141" t="s">
        <v>168</v>
      </c>
      <c r="B138" s="130"/>
      <c r="C138" s="130"/>
      <c r="D138" s="130"/>
      <c r="E138" s="130"/>
      <c r="F138" s="133"/>
      <c r="G138" s="42"/>
      <c r="H138" s="42"/>
      <c r="I138" s="42"/>
    </row>
    <row r="139" spans="1:9" ht="12.75">
      <c r="A139" s="134"/>
      <c r="B139" s="130"/>
      <c r="C139" s="130"/>
      <c r="D139" s="130"/>
      <c r="E139" s="130"/>
      <c r="F139" s="133"/>
      <c r="G139" s="42"/>
      <c r="H139" s="42"/>
      <c r="I139" s="42"/>
    </row>
    <row r="140" spans="1:9" ht="14.25">
      <c r="A140" s="141" t="s">
        <v>169</v>
      </c>
      <c r="B140" s="130"/>
      <c r="C140" s="130"/>
      <c r="D140" s="130"/>
      <c r="E140" s="130"/>
      <c r="F140" s="133"/>
      <c r="G140" s="42"/>
      <c r="H140" s="42"/>
      <c r="I140" s="42"/>
    </row>
    <row r="141" spans="1:9" ht="12.75">
      <c r="A141" s="142" t="s">
        <v>71</v>
      </c>
      <c r="B141" s="143" t="s">
        <v>270</v>
      </c>
      <c r="C141" s="143" t="s">
        <v>271</v>
      </c>
      <c r="D141" s="130"/>
      <c r="E141" s="130"/>
      <c r="F141" s="133"/>
      <c r="G141" s="42"/>
      <c r="H141" s="42"/>
      <c r="I141" s="42"/>
    </row>
    <row r="142" spans="1:9" ht="12.75">
      <c r="A142" s="142" t="s">
        <v>10</v>
      </c>
      <c r="B142" s="187">
        <v>27.3842</v>
      </c>
      <c r="C142" s="188">
        <v>27.5924</v>
      </c>
      <c r="D142" s="130"/>
      <c r="E142" s="130"/>
      <c r="F142" s="133"/>
      <c r="G142" s="42"/>
      <c r="H142" s="42"/>
      <c r="I142" s="42"/>
    </row>
    <row r="143" spans="1:9" ht="12.75">
      <c r="A143" s="142" t="s">
        <v>11</v>
      </c>
      <c r="B143" s="187">
        <v>26.4062</v>
      </c>
      <c r="C143" s="187">
        <v>26.588</v>
      </c>
      <c r="D143" s="130"/>
      <c r="E143" s="130"/>
      <c r="F143" s="133"/>
      <c r="G143" s="42"/>
      <c r="H143" s="42"/>
      <c r="I143" s="42"/>
    </row>
    <row r="144" spans="1:9" ht="12.75">
      <c r="A144" s="134"/>
      <c r="B144" s="130"/>
      <c r="C144" s="130"/>
      <c r="D144" s="130"/>
      <c r="E144" s="130"/>
      <c r="F144" s="133"/>
      <c r="G144" s="42"/>
      <c r="H144" s="42"/>
      <c r="I144" s="42"/>
    </row>
    <row r="145" spans="1:9" ht="14.25">
      <c r="A145" s="141" t="s">
        <v>272</v>
      </c>
      <c r="B145" s="144"/>
      <c r="C145" s="144"/>
      <c r="D145" s="144"/>
      <c r="E145" s="130"/>
      <c r="F145" s="133"/>
      <c r="G145" s="42"/>
      <c r="H145" s="42"/>
      <c r="I145" s="42"/>
    </row>
    <row r="146" spans="1:9" ht="14.25">
      <c r="A146" s="141"/>
      <c r="B146" s="144"/>
      <c r="C146" s="144"/>
      <c r="D146" s="144"/>
      <c r="E146" s="130"/>
      <c r="F146" s="133"/>
      <c r="G146" s="42"/>
      <c r="H146" s="42"/>
      <c r="I146" s="42"/>
    </row>
    <row r="147" spans="1:9" ht="14.25">
      <c r="A147" s="141" t="s">
        <v>273</v>
      </c>
      <c r="B147" s="144"/>
      <c r="C147" s="144"/>
      <c r="D147" s="144"/>
      <c r="E147" s="130"/>
      <c r="F147" s="133"/>
      <c r="G147" s="42"/>
      <c r="H147" s="42"/>
      <c r="I147" s="42"/>
    </row>
    <row r="148" spans="1:9" ht="14.25">
      <c r="A148" s="141"/>
      <c r="B148" s="144"/>
      <c r="C148" s="144"/>
      <c r="D148" s="144"/>
      <c r="E148" s="130"/>
      <c r="F148" s="133"/>
      <c r="G148" s="42"/>
      <c r="H148" s="42"/>
      <c r="I148" s="42"/>
    </row>
    <row r="149" spans="1:9" ht="14.25">
      <c r="A149" s="141" t="s">
        <v>274</v>
      </c>
      <c r="B149" s="144"/>
      <c r="C149" s="144"/>
      <c r="D149" s="144"/>
      <c r="E149" s="130"/>
      <c r="F149" s="133"/>
      <c r="G149" s="42"/>
      <c r="H149" s="42"/>
      <c r="I149" s="42"/>
    </row>
    <row r="150" spans="1:9" ht="14.25">
      <c r="A150" s="145" t="s">
        <v>170</v>
      </c>
      <c r="B150" s="144"/>
      <c r="C150" s="144"/>
      <c r="D150" s="144"/>
      <c r="E150" s="130"/>
      <c r="F150" s="133"/>
      <c r="G150" s="42"/>
      <c r="H150" s="42"/>
      <c r="I150" s="42"/>
    </row>
    <row r="151" spans="1:9" ht="14.25">
      <c r="A151" s="146"/>
      <c r="B151" s="144"/>
      <c r="C151" s="144"/>
      <c r="D151" s="144"/>
      <c r="E151" s="130"/>
      <c r="F151" s="133"/>
      <c r="G151" s="42"/>
      <c r="H151" s="42"/>
      <c r="I151" s="42"/>
    </row>
    <row r="152" spans="1:9" ht="14.25">
      <c r="A152" s="141" t="s">
        <v>275</v>
      </c>
      <c r="B152" s="144"/>
      <c r="C152" s="144"/>
      <c r="D152" s="144"/>
      <c r="E152" s="130"/>
      <c r="F152" s="133"/>
      <c r="G152" s="42"/>
      <c r="H152" s="42"/>
      <c r="I152" s="42"/>
    </row>
    <row r="153" spans="1:9" ht="14.25">
      <c r="A153" s="141"/>
      <c r="B153" s="144"/>
      <c r="C153" s="144"/>
      <c r="D153" s="144"/>
      <c r="E153" s="130"/>
      <c r="F153" s="133"/>
      <c r="G153" s="42"/>
      <c r="H153" s="42"/>
      <c r="I153" s="42"/>
    </row>
    <row r="154" spans="1:9" ht="14.25">
      <c r="A154" s="141" t="s">
        <v>276</v>
      </c>
      <c r="B154" s="144"/>
      <c r="C154" s="144"/>
      <c r="D154" s="144"/>
      <c r="E154" s="130"/>
      <c r="F154" s="133"/>
      <c r="G154" s="42"/>
      <c r="H154" s="42"/>
      <c r="I154" s="42"/>
    </row>
    <row r="155" spans="1:9" ht="14.25">
      <c r="A155" s="141"/>
      <c r="B155" s="144"/>
      <c r="C155" s="144"/>
      <c r="D155" s="144"/>
      <c r="E155" s="130"/>
      <c r="F155" s="133"/>
      <c r="G155" s="42"/>
      <c r="H155" s="42"/>
      <c r="I155" s="42"/>
    </row>
    <row r="156" spans="1:9" ht="14.25">
      <c r="A156" s="141" t="s">
        <v>277</v>
      </c>
      <c r="B156" s="144"/>
      <c r="C156" s="144"/>
      <c r="D156" s="144"/>
      <c r="E156" s="130"/>
      <c r="F156" s="133"/>
      <c r="G156" s="42"/>
      <c r="H156" s="42"/>
      <c r="I156" s="42"/>
    </row>
    <row r="157" spans="1:9" ht="14.25">
      <c r="A157" s="141"/>
      <c r="B157" s="144"/>
      <c r="C157" s="144"/>
      <c r="D157" s="144"/>
      <c r="E157" s="130"/>
      <c r="F157" s="133"/>
      <c r="G157" s="42"/>
      <c r="H157" s="42"/>
      <c r="I157" s="42"/>
    </row>
    <row r="158" spans="1:9" ht="14.25">
      <c r="A158" s="141" t="s">
        <v>278</v>
      </c>
      <c r="B158" s="144"/>
      <c r="C158" s="144"/>
      <c r="D158" s="144"/>
      <c r="E158" s="130"/>
      <c r="F158" s="133"/>
      <c r="G158" s="42"/>
      <c r="H158" s="42"/>
      <c r="I158" s="42"/>
    </row>
    <row r="159" spans="1:9" ht="14.25">
      <c r="A159" s="141"/>
      <c r="B159" s="144"/>
      <c r="C159" s="144"/>
      <c r="D159" s="144"/>
      <c r="E159" s="130"/>
      <c r="F159" s="133"/>
      <c r="G159" s="42"/>
      <c r="H159" s="42"/>
      <c r="I159" s="42"/>
    </row>
    <row r="160" spans="1:9" ht="14.25">
      <c r="A160" s="141" t="s">
        <v>279</v>
      </c>
      <c r="B160" s="144"/>
      <c r="C160" s="144"/>
      <c r="D160" s="144"/>
      <c r="E160" s="130"/>
      <c r="F160" s="133"/>
      <c r="G160" s="42"/>
      <c r="H160" s="42"/>
      <c r="I160" s="42"/>
    </row>
    <row r="161" spans="1:9" ht="14.25">
      <c r="A161" s="141"/>
      <c r="B161" s="144"/>
      <c r="C161" s="144"/>
      <c r="D161" s="144"/>
      <c r="E161" s="130"/>
      <c r="F161" s="133"/>
      <c r="G161" s="42"/>
      <c r="H161" s="42"/>
      <c r="I161" s="42"/>
    </row>
    <row r="162" spans="1:9" ht="14.25">
      <c r="A162" s="141" t="s">
        <v>280</v>
      </c>
      <c r="B162" s="144"/>
      <c r="C162" s="144"/>
      <c r="D162" s="144"/>
      <c r="E162" s="130"/>
      <c r="F162" s="133"/>
      <c r="G162" s="42"/>
      <c r="H162" s="42"/>
      <c r="I162" s="42"/>
    </row>
    <row r="163" spans="1:9" ht="15">
      <c r="A163" s="145"/>
      <c r="B163" s="147"/>
      <c r="C163" s="147"/>
      <c r="D163" s="147"/>
      <c r="E163" s="148"/>
      <c r="F163" s="133"/>
      <c r="G163" s="42"/>
      <c r="H163" s="42"/>
      <c r="I163" s="42"/>
    </row>
    <row r="164" spans="1:9" ht="15">
      <c r="A164" s="141" t="s">
        <v>171</v>
      </c>
      <c r="B164" s="147"/>
      <c r="C164" s="147"/>
      <c r="D164" s="147"/>
      <c r="E164" s="148"/>
      <c r="F164" s="133"/>
      <c r="G164" s="42"/>
      <c r="H164" s="42"/>
      <c r="I164" s="42"/>
    </row>
    <row r="165" spans="1:9" ht="15">
      <c r="A165" s="145"/>
      <c r="B165" s="147"/>
      <c r="C165" s="147"/>
      <c r="D165" s="147"/>
      <c r="E165" s="148"/>
      <c r="F165" s="133"/>
      <c r="G165" s="42"/>
      <c r="H165" s="42"/>
      <c r="I165" s="42"/>
    </row>
    <row r="166" spans="1:9" ht="15">
      <c r="A166" s="149" t="s">
        <v>281</v>
      </c>
      <c r="B166" s="147"/>
      <c r="C166" s="147"/>
      <c r="D166" s="147"/>
      <c r="E166" s="148"/>
      <c r="F166" s="150"/>
      <c r="G166" s="42"/>
      <c r="H166" s="42"/>
      <c r="I166" s="42"/>
    </row>
    <row r="167" spans="1:9" ht="45">
      <c r="A167" s="151" t="s">
        <v>172</v>
      </c>
      <c r="B167" s="152" t="s">
        <v>173</v>
      </c>
      <c r="C167" s="152" t="s">
        <v>158</v>
      </c>
      <c r="D167" s="152" t="s">
        <v>174</v>
      </c>
      <c r="E167" s="152" t="s">
        <v>175</v>
      </c>
      <c r="F167" s="153" t="s">
        <v>176</v>
      </c>
      <c r="G167" s="42"/>
      <c r="H167" s="42"/>
      <c r="I167" s="42"/>
    </row>
    <row r="168" spans="1:9" ht="15">
      <c r="A168" s="154" t="s">
        <v>177</v>
      </c>
      <c r="B168" s="155"/>
      <c r="C168" s="156"/>
      <c r="D168" s="157"/>
      <c r="E168" s="157"/>
      <c r="F168" s="158"/>
      <c r="G168" s="42"/>
      <c r="H168" s="42"/>
      <c r="I168" s="42"/>
    </row>
    <row r="169" spans="1:9" ht="14.25">
      <c r="A169" s="159" t="s">
        <v>132</v>
      </c>
      <c r="B169" s="189">
        <v>43800</v>
      </c>
      <c r="C169" s="190" t="s">
        <v>162</v>
      </c>
      <c r="D169" s="157">
        <v>347.6975</v>
      </c>
      <c r="E169" s="157">
        <v>343.55</v>
      </c>
      <c r="F169" s="158">
        <v>242.83728510000003</v>
      </c>
      <c r="G169" s="42"/>
      <c r="H169" s="42"/>
      <c r="I169" s="42"/>
    </row>
    <row r="170" spans="1:9" ht="14.25">
      <c r="A170" s="159" t="s">
        <v>178</v>
      </c>
      <c r="B170" s="189">
        <v>43800</v>
      </c>
      <c r="C170" s="190" t="s">
        <v>162</v>
      </c>
      <c r="D170" s="157">
        <v>2327.43</v>
      </c>
      <c r="E170" s="157">
        <v>2308.5</v>
      </c>
      <c r="F170" s="158">
        <v>1675.2204093</v>
      </c>
      <c r="G170" s="42"/>
      <c r="H170" s="42"/>
      <c r="I170" s="42"/>
    </row>
    <row r="171" spans="1:9" ht="14.25">
      <c r="A171" s="159" t="s">
        <v>130</v>
      </c>
      <c r="B171" s="189">
        <v>43800</v>
      </c>
      <c r="C171" s="190" t="s">
        <v>162</v>
      </c>
      <c r="D171" s="157">
        <v>428.8453</v>
      </c>
      <c r="E171" s="157">
        <v>428</v>
      </c>
      <c r="F171" s="158">
        <v>594.3034557</v>
      </c>
      <c r="G171" s="42"/>
      <c r="H171" s="42"/>
      <c r="I171" s="42"/>
    </row>
    <row r="172" spans="1:9" ht="15">
      <c r="A172" s="154" t="s">
        <v>179</v>
      </c>
      <c r="B172" s="189"/>
      <c r="C172" s="190"/>
      <c r="D172" s="157"/>
      <c r="E172" s="157"/>
      <c r="F172" s="158"/>
      <c r="G172" s="42"/>
      <c r="H172" s="42"/>
      <c r="I172" s="42"/>
    </row>
    <row r="173" spans="1:9" ht="14.25">
      <c r="A173" s="159" t="s">
        <v>246</v>
      </c>
      <c r="B173" s="189">
        <v>43800</v>
      </c>
      <c r="C173" s="190" t="s">
        <v>162</v>
      </c>
      <c r="D173" s="157">
        <v>71.617586</v>
      </c>
      <c r="E173" s="157">
        <v>71.9</v>
      </c>
      <c r="F173" s="160">
        <v>1041.2321499999998</v>
      </c>
      <c r="G173" s="42"/>
      <c r="H173" s="42"/>
      <c r="I173" s="42"/>
    </row>
    <row r="174" spans="1:9" ht="14.25">
      <c r="A174" s="161" t="s">
        <v>282</v>
      </c>
      <c r="B174" s="162"/>
      <c r="C174" s="163"/>
      <c r="D174" s="163"/>
      <c r="E174" s="163"/>
      <c r="F174" s="164"/>
      <c r="G174" s="42"/>
      <c r="H174" s="42"/>
      <c r="I174" s="42"/>
    </row>
    <row r="175" spans="1:9" ht="14.25">
      <c r="A175" s="246" t="s">
        <v>283</v>
      </c>
      <c r="B175" s="247"/>
      <c r="C175" s="247"/>
      <c r="D175" s="247"/>
      <c r="E175" s="247"/>
      <c r="F175" s="248"/>
      <c r="G175" s="42"/>
      <c r="H175" s="42"/>
      <c r="I175" s="42"/>
    </row>
    <row r="176" spans="1:9" ht="15">
      <c r="A176" s="165"/>
      <c r="B176" s="166"/>
      <c r="C176" s="166"/>
      <c r="D176" s="167"/>
      <c r="E176" s="167"/>
      <c r="F176" s="164"/>
      <c r="G176" s="42"/>
      <c r="H176" s="42"/>
      <c r="I176" s="42"/>
    </row>
    <row r="177" spans="1:9" ht="15">
      <c r="A177" s="168" t="s">
        <v>284</v>
      </c>
      <c r="B177" s="166"/>
      <c r="C177" s="169"/>
      <c r="D177" s="167"/>
      <c r="E177" s="167"/>
      <c r="F177" s="164"/>
      <c r="G177" s="42"/>
      <c r="H177" s="42"/>
      <c r="I177" s="42"/>
    </row>
    <row r="178" spans="1:9" ht="14.25">
      <c r="A178" s="170" t="s">
        <v>180</v>
      </c>
      <c r="B178" s="167"/>
      <c r="C178" s="167"/>
      <c r="D178" s="171" t="s">
        <v>66</v>
      </c>
      <c r="E178" s="167"/>
      <c r="F178" s="164"/>
      <c r="G178" s="42"/>
      <c r="H178" s="42"/>
      <c r="I178" s="42"/>
    </row>
    <row r="179" spans="1:9" ht="12.75" customHeight="1">
      <c r="A179" s="170" t="s">
        <v>181</v>
      </c>
      <c r="B179" s="167"/>
      <c r="C179" s="167"/>
      <c r="D179" s="172">
        <v>69102441</v>
      </c>
      <c r="E179" s="167"/>
      <c r="F179" s="164"/>
      <c r="G179" s="42"/>
      <c r="H179" s="42"/>
      <c r="I179" s="42"/>
    </row>
    <row r="180" spans="1:9" ht="12.75" customHeight="1">
      <c r="A180" s="170" t="s">
        <v>182</v>
      </c>
      <c r="B180" s="167"/>
      <c r="C180" s="167"/>
      <c r="D180" s="172">
        <v>69102441</v>
      </c>
      <c r="E180" s="173"/>
      <c r="F180" s="174"/>
      <c r="G180" s="42"/>
      <c r="H180" s="42"/>
      <c r="I180" s="42"/>
    </row>
    <row r="181" spans="1:9" ht="12.75" customHeight="1">
      <c r="A181" s="170" t="s">
        <v>183</v>
      </c>
      <c r="B181" s="167"/>
      <c r="C181" s="167"/>
      <c r="D181" s="172" t="s">
        <v>66</v>
      </c>
      <c r="E181" s="175"/>
      <c r="F181" s="174"/>
      <c r="G181" s="42"/>
      <c r="H181" s="42"/>
      <c r="I181" s="42"/>
    </row>
    <row r="182" spans="1:9" ht="14.25">
      <c r="A182" s="170" t="s">
        <v>184</v>
      </c>
      <c r="B182" s="167"/>
      <c r="C182" s="167"/>
      <c r="D182" s="172" t="s">
        <v>66</v>
      </c>
      <c r="E182" s="175"/>
      <c r="F182" s="174"/>
      <c r="G182" s="42"/>
      <c r="H182" s="42"/>
      <c r="I182" s="42"/>
    </row>
    <row r="183" spans="1:9" ht="14.25">
      <c r="A183" s="170" t="s">
        <v>185</v>
      </c>
      <c r="B183" s="167"/>
      <c r="C183" s="167"/>
      <c r="D183" s="172">
        <v>6321656350.93</v>
      </c>
      <c r="E183" s="175"/>
      <c r="F183" s="174"/>
      <c r="G183" s="42"/>
      <c r="H183" s="42"/>
      <c r="I183" s="42"/>
    </row>
    <row r="184" spans="1:9" ht="14.25">
      <c r="A184" s="170" t="s">
        <v>186</v>
      </c>
      <c r="B184" s="167"/>
      <c r="C184" s="167"/>
      <c r="D184" s="172">
        <v>6157691683.27</v>
      </c>
      <c r="E184" s="173"/>
      <c r="F184" s="174"/>
      <c r="G184" s="42"/>
      <c r="H184" s="42"/>
      <c r="I184" s="42"/>
    </row>
    <row r="185" spans="1:9" ht="14.25">
      <c r="A185" s="170" t="s">
        <v>187</v>
      </c>
      <c r="B185" s="167"/>
      <c r="C185" s="167"/>
      <c r="D185" s="172" t="s">
        <v>66</v>
      </c>
      <c r="E185" s="175"/>
      <c r="F185" s="174"/>
      <c r="G185" s="42"/>
      <c r="H185" s="42"/>
      <c r="I185" s="42"/>
    </row>
    <row r="186" spans="1:9" ht="12.75" customHeight="1">
      <c r="A186" s="170" t="s">
        <v>188</v>
      </c>
      <c r="B186" s="167"/>
      <c r="C186" s="167"/>
      <c r="D186" s="176">
        <f>+D184-D183</f>
        <v>-163964667.65999985</v>
      </c>
      <c r="E186" s="175"/>
      <c r="F186" s="174"/>
      <c r="G186" s="42"/>
      <c r="H186" s="42"/>
      <c r="I186" s="42"/>
    </row>
    <row r="187" spans="1:9" ht="14.25">
      <c r="A187" s="177" t="s">
        <v>247</v>
      </c>
      <c r="B187" s="178"/>
      <c r="C187" s="178"/>
      <c r="D187" s="179"/>
      <c r="E187" s="175"/>
      <c r="F187" s="174"/>
      <c r="G187" s="42"/>
      <c r="H187" s="42"/>
      <c r="I187" s="42"/>
    </row>
    <row r="188" spans="1:9" ht="14.25">
      <c r="A188" s="170"/>
      <c r="B188" s="167"/>
      <c r="C188" s="167"/>
      <c r="D188" s="179"/>
      <c r="E188" s="179"/>
      <c r="F188" s="174"/>
      <c r="G188" s="42"/>
      <c r="H188" s="42"/>
      <c r="I188" s="42"/>
    </row>
    <row r="189" spans="1:9" ht="15">
      <c r="A189" s="180" t="s">
        <v>285</v>
      </c>
      <c r="B189" s="166"/>
      <c r="C189" s="169"/>
      <c r="D189" s="167"/>
      <c r="E189" s="167"/>
      <c r="F189" s="164"/>
      <c r="G189" s="42"/>
      <c r="H189" s="42"/>
      <c r="I189" s="42"/>
    </row>
    <row r="190" spans="1:9" ht="14.25">
      <c r="A190" s="170"/>
      <c r="B190" s="167"/>
      <c r="C190" s="167"/>
      <c r="D190" s="167"/>
      <c r="E190" s="181"/>
      <c r="F190" s="182"/>
      <c r="G190" s="42"/>
      <c r="H190" s="42"/>
      <c r="I190" s="42"/>
    </row>
    <row r="191" spans="1:9" ht="15">
      <c r="A191" s="180" t="s">
        <v>286</v>
      </c>
      <c r="B191" s="166"/>
      <c r="C191" s="183"/>
      <c r="D191" s="167"/>
      <c r="E191" s="184"/>
      <c r="F191" s="164"/>
      <c r="G191" s="42"/>
      <c r="H191" s="42"/>
      <c r="I191" s="42"/>
    </row>
    <row r="192" spans="1:9" ht="14.25">
      <c r="A192" s="177"/>
      <c r="B192" s="178"/>
      <c r="C192" s="178"/>
      <c r="D192" s="167"/>
      <c r="E192" s="167"/>
      <c r="F192" s="164"/>
      <c r="G192" s="42"/>
      <c r="H192" s="42"/>
      <c r="I192" s="42"/>
    </row>
    <row r="193" spans="1:9" ht="15">
      <c r="A193" s="185" t="s">
        <v>287</v>
      </c>
      <c r="B193" s="183"/>
      <c r="C193" s="183"/>
      <c r="D193" s="167"/>
      <c r="E193" s="184"/>
      <c r="F193" s="164"/>
      <c r="G193" s="42"/>
      <c r="H193" s="42"/>
      <c r="I193" s="42"/>
    </row>
    <row r="194" spans="1:9" ht="12.75">
      <c r="A194" s="94"/>
      <c r="B194" s="20"/>
      <c r="C194" s="20"/>
      <c r="D194" s="20"/>
      <c r="E194" s="20"/>
      <c r="F194" s="95"/>
      <c r="G194" s="42"/>
      <c r="H194" s="42"/>
      <c r="I194" s="42"/>
    </row>
    <row r="195" spans="1:9" ht="15.75" thickBot="1">
      <c r="A195" s="186" t="s">
        <v>288</v>
      </c>
      <c r="B195" s="96"/>
      <c r="C195" s="96"/>
      <c r="D195" s="96"/>
      <c r="E195" s="96"/>
      <c r="F195" s="97"/>
      <c r="G195" s="42"/>
      <c r="H195" s="42"/>
      <c r="I195" s="42"/>
    </row>
    <row r="196" spans="1:9" ht="12.75">
      <c r="A196" s="48"/>
      <c r="B196" s="16"/>
      <c r="C196" s="20"/>
      <c r="D196" s="20"/>
      <c r="E196" s="20"/>
      <c r="F196" s="20"/>
      <c r="G196" s="42"/>
      <c r="H196" s="42"/>
      <c r="I196" s="42"/>
    </row>
    <row r="197" spans="1:9" ht="12.75">
      <c r="A197" s="42"/>
      <c r="B197" s="42"/>
      <c r="C197" s="42"/>
      <c r="D197" s="42"/>
      <c r="E197" s="42"/>
      <c r="F197" s="42"/>
      <c r="G197" s="42"/>
      <c r="H197" s="42"/>
      <c r="I197" s="42"/>
    </row>
    <row r="198" spans="1:9" ht="12.75">
      <c r="A198" s="42"/>
      <c r="B198" s="42"/>
      <c r="C198" s="42"/>
      <c r="D198" s="42"/>
      <c r="E198" s="42"/>
      <c r="F198" s="42"/>
      <c r="G198" s="42"/>
      <c r="H198" s="42"/>
      <c r="I198" s="42"/>
    </row>
    <row r="199" spans="1:9" ht="12.75">
      <c r="A199" s="42"/>
      <c r="B199" s="42"/>
      <c r="C199" s="42"/>
      <c r="D199" s="42"/>
      <c r="E199" s="42"/>
      <c r="F199" s="42"/>
      <c r="G199" s="42"/>
      <c r="H199" s="42"/>
      <c r="I199" s="42"/>
    </row>
    <row r="200" spans="1:9" ht="12.75">
      <c r="A200" s="42"/>
      <c r="B200" s="42"/>
      <c r="C200" s="42"/>
      <c r="D200" s="42"/>
      <c r="E200" s="42"/>
      <c r="F200" s="42"/>
      <c r="G200" s="42"/>
      <c r="H200" s="42"/>
      <c r="I200" s="42"/>
    </row>
  </sheetData>
  <sheetProtection selectLockedCells="1" selectUnlockedCells="1"/>
  <mergeCells count="14">
    <mergeCell ref="A27:F27"/>
    <mergeCell ref="A22:F22"/>
    <mergeCell ref="A23:F23"/>
    <mergeCell ref="A25:F25"/>
    <mergeCell ref="A175:F175"/>
    <mergeCell ref="A1:B1"/>
    <mergeCell ref="A14:B14"/>
    <mergeCell ref="C15:D17"/>
    <mergeCell ref="A18:F18"/>
    <mergeCell ref="A21:F21"/>
    <mergeCell ref="A19:F19"/>
    <mergeCell ref="A128:F128"/>
    <mergeCell ref="A133:A134"/>
    <mergeCell ref="B133:B13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65"/>
  <sheetViews>
    <sheetView zoomScalePageLayoutView="0" workbookViewId="0" topLeftCell="A28">
      <selection activeCell="B24" sqref="B24"/>
    </sheetView>
  </sheetViews>
  <sheetFormatPr defaultColWidth="11.57421875" defaultRowHeight="12.75"/>
  <cols>
    <col min="1" max="1" width="56.421875" style="19" customWidth="1"/>
    <col min="2" max="2" width="35.57421875" style="19" customWidth="1"/>
    <col min="3" max="3" width="22.421875" style="19" customWidth="1"/>
    <col min="4" max="4" width="18.8515625" style="19" customWidth="1"/>
    <col min="5" max="5" width="12.8515625" style="19" bestFit="1" customWidth="1"/>
    <col min="6" max="249" width="11.57421875" style="19" customWidth="1"/>
    <col min="250" max="16384" width="11.57421875" style="42" customWidth="1"/>
  </cols>
  <sheetData>
    <row r="1" spans="1:3" ht="12.75">
      <c r="A1" s="249" t="s">
        <v>261</v>
      </c>
      <c r="B1" s="249"/>
      <c r="C1" s="21"/>
    </row>
    <row r="2" spans="1:3" ht="17.25" customHeight="1">
      <c r="A2" s="22" t="s">
        <v>0</v>
      </c>
      <c r="B2" s="22" t="s">
        <v>72</v>
      </c>
      <c r="C2" s="21"/>
    </row>
    <row r="3" spans="1:3" ht="18" customHeight="1">
      <c r="A3" s="22" t="s">
        <v>2</v>
      </c>
      <c r="B3" s="22" t="s">
        <v>73</v>
      </c>
      <c r="C3" s="21"/>
    </row>
    <row r="4" spans="1:3" ht="36" customHeight="1">
      <c r="A4" s="22" t="s">
        <v>4</v>
      </c>
      <c r="B4" s="22" t="s">
        <v>74</v>
      </c>
      <c r="C4" s="21"/>
    </row>
    <row r="5" spans="1:3" ht="67.5" customHeight="1">
      <c r="A5" s="23" t="s">
        <v>6</v>
      </c>
      <c r="B5" s="23" t="s">
        <v>75</v>
      </c>
      <c r="C5" s="21"/>
    </row>
    <row r="6" spans="1:3" ht="18.75" customHeight="1">
      <c r="A6" s="23" t="s">
        <v>8</v>
      </c>
      <c r="B6" s="25" t="s">
        <v>289</v>
      </c>
      <c r="C6" s="21"/>
    </row>
    <row r="7" spans="1:4" ht="24">
      <c r="A7" s="26" t="s">
        <v>9</v>
      </c>
      <c r="B7" s="26" t="s">
        <v>10</v>
      </c>
      <c r="C7" s="26" t="s">
        <v>11</v>
      </c>
      <c r="D7" s="26" t="s">
        <v>76</v>
      </c>
    </row>
    <row r="8" spans="1:4" ht="12.75">
      <c r="A8" s="27" t="s">
        <v>13</v>
      </c>
      <c r="B8" s="73">
        <v>0.06249615896449989</v>
      </c>
      <c r="C8" s="73">
        <v>0.06135415363841168</v>
      </c>
      <c r="D8" s="73">
        <v>0.07303319884597403</v>
      </c>
    </row>
    <row r="9" spans="1:4" ht="12.75">
      <c r="A9" s="58" t="s">
        <v>77</v>
      </c>
      <c r="B9" s="73">
        <v>0.05443261363423166</v>
      </c>
      <c r="C9" s="73">
        <v>0.05343288857564141</v>
      </c>
      <c r="D9" s="73">
        <v>0.058509189527369915</v>
      </c>
    </row>
    <row r="10" spans="1:4" ht="12.75">
      <c r="A10" s="58" t="s">
        <v>78</v>
      </c>
      <c r="B10" s="87">
        <v>0.05140840538001397</v>
      </c>
      <c r="C10" s="87">
        <v>0.05040744864858089</v>
      </c>
      <c r="D10" s="87">
        <v>0.058063769725433145</v>
      </c>
    </row>
    <row r="11" spans="1:4" ht="12.75">
      <c r="A11" s="8" t="s">
        <v>79</v>
      </c>
      <c r="B11" s="87">
        <v>0.04954148252936148</v>
      </c>
      <c r="C11" s="87">
        <v>0.048539949152272804</v>
      </c>
      <c r="D11" s="87">
        <v>0.05573381221754701</v>
      </c>
    </row>
    <row r="12" spans="1:4" ht="12.75">
      <c r="A12" s="58" t="s">
        <v>80</v>
      </c>
      <c r="B12" s="73">
        <v>0.051809105086521874</v>
      </c>
      <c r="C12" s="73">
        <v>0.05079560370574504</v>
      </c>
      <c r="D12" s="73">
        <v>0.058808310306670455</v>
      </c>
    </row>
    <row r="13" spans="1:4" ht="12.75">
      <c r="A13" s="9" t="s">
        <v>81</v>
      </c>
      <c r="B13" s="73">
        <v>0.056957830875746226</v>
      </c>
      <c r="C13" s="73">
        <v>0.055924722125289865</v>
      </c>
      <c r="D13" s="73">
        <v>0.06331307265711668</v>
      </c>
    </row>
    <row r="14" spans="1:4" ht="12.75">
      <c r="A14" s="9" t="s">
        <v>108</v>
      </c>
      <c r="B14" s="73">
        <v>0.06087176039877229</v>
      </c>
      <c r="C14" s="73">
        <v>0.05980862106256479</v>
      </c>
      <c r="D14" s="73">
        <v>0.07048170028527778</v>
      </c>
    </row>
    <row r="15" spans="1:4" ht="12.75">
      <c r="A15" s="26" t="s">
        <v>314</v>
      </c>
      <c r="B15" s="26" t="s">
        <v>10</v>
      </c>
      <c r="C15" s="26" t="s">
        <v>11</v>
      </c>
      <c r="D15" s="59"/>
    </row>
    <row r="16" spans="1:4" ht="12.75">
      <c r="A16" s="9" t="s">
        <v>82</v>
      </c>
      <c r="B16" s="60">
        <v>1098.7467</v>
      </c>
      <c r="C16" s="60">
        <v>1096.9127</v>
      </c>
      <c r="D16" s="61"/>
    </row>
    <row r="17" spans="1:4" ht="12.75">
      <c r="A17" s="58" t="s">
        <v>83</v>
      </c>
      <c r="B17" s="60">
        <v>1000.2078</v>
      </c>
      <c r="C17" s="60">
        <v>1000.2078</v>
      </c>
      <c r="D17" s="61"/>
    </row>
    <row r="18" spans="1:4" ht="12.75">
      <c r="A18" s="58" t="s">
        <v>84</v>
      </c>
      <c r="B18" s="60">
        <v>1001.6302</v>
      </c>
      <c r="C18" s="60">
        <v>1001.6193</v>
      </c>
      <c r="D18" s="61"/>
    </row>
    <row r="19" spans="1:4" ht="12.75">
      <c r="A19" s="58" t="s">
        <v>85</v>
      </c>
      <c r="B19" s="60">
        <v>1003.6304</v>
      </c>
      <c r="C19" s="60">
        <v>1003.6206</v>
      </c>
      <c r="D19" s="61"/>
    </row>
    <row r="20" spans="1:4" ht="12.75">
      <c r="A20" s="27" t="s">
        <v>17</v>
      </c>
      <c r="B20" s="62">
        <v>43409</v>
      </c>
      <c r="C20" s="62">
        <v>43409</v>
      </c>
      <c r="D20" s="61"/>
    </row>
    <row r="21" spans="1:3" ht="12.75" customHeight="1">
      <c r="A21" s="265" t="s">
        <v>316</v>
      </c>
      <c r="B21" s="265"/>
      <c r="C21" s="21"/>
    </row>
    <row r="22" spans="1:4" ht="12.75" customHeight="1">
      <c r="A22" s="63" t="s">
        <v>10</v>
      </c>
      <c r="B22" s="31">
        <v>0.0015</v>
      </c>
      <c r="C22" s="251" t="s">
        <v>20</v>
      </c>
      <c r="D22" s="251"/>
    </row>
    <row r="23" spans="1:4" ht="12.75">
      <c r="A23" s="63" t="s">
        <v>11</v>
      </c>
      <c r="B23" s="31">
        <v>0.0025</v>
      </c>
      <c r="C23" s="251"/>
      <c r="D23" s="251"/>
    </row>
    <row r="24" spans="1:4" ht="12.75">
      <c r="A24" s="64" t="s">
        <v>21</v>
      </c>
      <c r="B24" s="31">
        <v>0.0018</v>
      </c>
      <c r="C24" s="251"/>
      <c r="D24" s="251"/>
    </row>
    <row r="25" spans="1:4" ht="12.75">
      <c r="A25" s="65"/>
      <c r="B25" s="66"/>
      <c r="C25" s="57"/>
      <c r="D25" s="57"/>
    </row>
    <row r="26" spans="1:4" ht="12.75">
      <c r="A26" s="65"/>
      <c r="B26" s="66"/>
      <c r="C26" s="57"/>
      <c r="D26" s="57"/>
    </row>
    <row r="27" spans="1:6" ht="24" customHeight="1">
      <c r="A27" s="252"/>
      <c r="B27" s="252"/>
      <c r="C27" s="252"/>
      <c r="D27" s="252"/>
      <c r="E27" s="252"/>
      <c r="F27" s="252"/>
    </row>
    <row r="28" spans="1:6" ht="18.75" customHeight="1">
      <c r="A28" s="266" t="s">
        <v>22</v>
      </c>
      <c r="B28" s="267"/>
      <c r="C28" s="267"/>
      <c r="D28" s="267"/>
      <c r="E28" s="267"/>
      <c r="F28" s="268"/>
    </row>
    <row r="29" spans="1:6" ht="12.75" customHeight="1">
      <c r="A29" s="67"/>
      <c r="B29" s="68"/>
      <c r="C29" s="68"/>
      <c r="D29" s="68"/>
      <c r="E29" s="68"/>
      <c r="F29" s="69"/>
    </row>
    <row r="30" spans="1:6" ht="12.75" customHeight="1">
      <c r="A30" s="269" t="s">
        <v>23</v>
      </c>
      <c r="B30" s="270"/>
      <c r="C30" s="270"/>
      <c r="D30" s="270"/>
      <c r="E30" s="270"/>
      <c r="F30" s="271"/>
    </row>
    <row r="31" spans="1:6" ht="18" customHeight="1">
      <c r="A31" s="269" t="s">
        <v>208</v>
      </c>
      <c r="B31" s="270"/>
      <c r="C31" s="270"/>
      <c r="D31" s="270"/>
      <c r="E31" s="270"/>
      <c r="F31" s="271"/>
    </row>
    <row r="32" spans="1:6" ht="12.75" customHeight="1">
      <c r="A32" s="272" t="s">
        <v>25</v>
      </c>
      <c r="B32" s="273"/>
      <c r="C32" s="273"/>
      <c r="D32" s="273"/>
      <c r="E32" s="273"/>
      <c r="F32" s="274"/>
    </row>
    <row r="33" spans="1:6" ht="12.75" customHeight="1">
      <c r="A33" s="67"/>
      <c r="B33" s="68"/>
      <c r="C33" s="68"/>
      <c r="D33" s="68"/>
      <c r="E33" s="68"/>
      <c r="F33" s="69"/>
    </row>
    <row r="34" spans="1:6" ht="12.75" customHeight="1">
      <c r="A34" s="275" t="s">
        <v>290</v>
      </c>
      <c r="B34" s="276"/>
      <c r="C34" s="276"/>
      <c r="D34" s="276"/>
      <c r="E34" s="276"/>
      <c r="F34" s="277"/>
    </row>
    <row r="35" spans="1:6" ht="13.5" thickBot="1">
      <c r="A35" s="278" t="s">
        <v>86</v>
      </c>
      <c r="B35" s="279"/>
      <c r="C35" s="279"/>
      <c r="D35" s="279"/>
      <c r="E35" s="279"/>
      <c r="F35" s="280"/>
    </row>
    <row r="36" spans="1:50" s="71" customFormat="1" ht="24">
      <c r="A36" s="75" t="s">
        <v>189</v>
      </c>
      <c r="B36" s="76" t="s">
        <v>28</v>
      </c>
      <c r="C36" s="77" t="s">
        <v>190</v>
      </c>
      <c r="D36" s="78" t="s">
        <v>29</v>
      </c>
      <c r="E36" s="79" t="s">
        <v>191</v>
      </c>
      <c r="F36" s="80" t="s">
        <v>30</v>
      </c>
      <c r="G36" s="70"/>
      <c r="H36" s="70"/>
      <c r="AE36" s="70"/>
      <c r="AR36" s="70"/>
      <c r="AT36" s="70"/>
      <c r="AX36" s="70"/>
    </row>
    <row r="37" spans="1:50" s="71" customFormat="1" ht="14.25">
      <c r="A37" s="88"/>
      <c r="B37" s="89"/>
      <c r="C37" s="90"/>
      <c r="D37" s="91"/>
      <c r="E37" s="92"/>
      <c r="F37" s="93"/>
      <c r="G37" s="70"/>
      <c r="H37" s="70"/>
      <c r="AE37" s="70"/>
      <c r="AR37" s="70"/>
      <c r="AT37" s="70"/>
      <c r="AX37" s="70"/>
    </row>
    <row r="38" spans="1:50" s="71" customFormat="1" ht="14.25">
      <c r="A38" s="98" t="s">
        <v>68</v>
      </c>
      <c r="B38" s="99"/>
      <c r="C38" s="100"/>
      <c r="D38" s="101"/>
      <c r="E38" s="102"/>
      <c r="F38" s="102"/>
      <c r="G38" s="70"/>
      <c r="H38" s="70"/>
      <c r="AE38" s="70"/>
      <c r="AR38" s="70"/>
      <c r="AT38" s="70"/>
      <c r="AX38" s="70"/>
    </row>
    <row r="39" spans="1:50" s="71" customFormat="1" ht="14.25">
      <c r="A39" s="98" t="s">
        <v>141</v>
      </c>
      <c r="B39" s="99"/>
      <c r="C39" s="100"/>
      <c r="D39" s="101"/>
      <c r="E39" s="102" t="s">
        <v>134</v>
      </c>
      <c r="F39" s="102" t="s">
        <v>134</v>
      </c>
      <c r="G39" s="70"/>
      <c r="H39" s="70"/>
      <c r="AE39" s="70"/>
      <c r="AR39" s="70"/>
      <c r="AT39" s="70"/>
      <c r="AX39" s="70"/>
    </row>
    <row r="40" spans="1:50" s="71" customFormat="1" ht="14.25">
      <c r="A40" s="98"/>
      <c r="B40" s="99"/>
      <c r="C40" s="100"/>
      <c r="D40" s="101"/>
      <c r="E40" s="102"/>
      <c r="F40" s="102"/>
      <c r="G40" s="70"/>
      <c r="H40" s="70"/>
      <c r="AE40" s="70"/>
      <c r="AR40" s="70"/>
      <c r="AT40" s="70"/>
      <c r="AX40" s="70"/>
    </row>
    <row r="41" spans="1:50" s="71" customFormat="1" ht="14.25">
      <c r="A41" s="98" t="s">
        <v>142</v>
      </c>
      <c r="B41" s="99"/>
      <c r="C41" s="100"/>
      <c r="D41" s="101"/>
      <c r="E41" s="102" t="s">
        <v>134</v>
      </c>
      <c r="F41" s="102" t="s">
        <v>134</v>
      </c>
      <c r="G41" s="70"/>
      <c r="H41" s="70"/>
      <c r="AE41" s="70"/>
      <c r="AR41" s="70"/>
      <c r="AT41" s="70"/>
      <c r="AX41" s="70"/>
    </row>
    <row r="42" spans="1:50" s="71" customFormat="1" ht="14.25">
      <c r="A42" s="98"/>
      <c r="B42" s="99"/>
      <c r="C42" s="100"/>
      <c r="D42" s="101"/>
      <c r="E42" s="102"/>
      <c r="F42" s="102"/>
      <c r="G42" s="70"/>
      <c r="H42" s="70"/>
      <c r="AE42" s="70"/>
      <c r="AR42" s="70"/>
      <c r="AT42" s="70"/>
      <c r="AX42" s="70"/>
    </row>
    <row r="43" spans="1:50" s="71" customFormat="1" ht="14.25">
      <c r="A43" s="98" t="s">
        <v>143</v>
      </c>
      <c r="B43" s="99"/>
      <c r="C43" s="100"/>
      <c r="D43" s="101"/>
      <c r="E43" s="102" t="s">
        <v>134</v>
      </c>
      <c r="F43" s="102" t="s">
        <v>134</v>
      </c>
      <c r="G43" s="70"/>
      <c r="H43" s="70"/>
      <c r="AE43" s="70"/>
      <c r="AR43" s="70"/>
      <c r="AT43" s="70"/>
      <c r="AX43" s="70"/>
    </row>
    <row r="44" spans="1:50" s="71" customFormat="1" ht="14.25">
      <c r="A44" s="98"/>
      <c r="B44" s="99"/>
      <c r="C44" s="100"/>
      <c r="D44" s="101"/>
      <c r="E44" s="102"/>
      <c r="F44" s="102"/>
      <c r="G44" s="70"/>
      <c r="H44" s="70"/>
      <c r="AE44" s="70"/>
      <c r="AR44" s="70"/>
      <c r="AT44" s="70"/>
      <c r="AX44" s="70"/>
    </row>
    <row r="45" spans="1:50" s="71" customFormat="1" ht="14.25">
      <c r="A45" s="103" t="s">
        <v>144</v>
      </c>
      <c r="B45" s="99"/>
      <c r="C45" s="100"/>
      <c r="D45" s="101"/>
      <c r="E45" s="102"/>
      <c r="F45" s="102"/>
      <c r="G45" s="70"/>
      <c r="H45" s="70"/>
      <c r="AE45" s="70"/>
      <c r="AR45" s="70"/>
      <c r="AT45" s="70"/>
      <c r="AX45" s="70"/>
    </row>
    <row r="46" spans="1:50" s="71" customFormat="1" ht="14.25">
      <c r="A46" s="104" t="s">
        <v>248</v>
      </c>
      <c r="B46" s="99" t="s">
        <v>249</v>
      </c>
      <c r="C46" s="100" t="s">
        <v>88</v>
      </c>
      <c r="D46" s="101">
        <v>2500000</v>
      </c>
      <c r="E46" s="102">
        <v>2502.15</v>
      </c>
      <c r="F46" s="102">
        <v>6.93</v>
      </c>
      <c r="G46" s="70"/>
      <c r="H46" s="70"/>
      <c r="AE46" s="70"/>
      <c r="AR46" s="70"/>
      <c r="AT46" s="70"/>
      <c r="AX46" s="70"/>
    </row>
    <row r="47" spans="1:50" s="71" customFormat="1" ht="14.25">
      <c r="A47" s="104" t="s">
        <v>250</v>
      </c>
      <c r="B47" s="99" t="s">
        <v>251</v>
      </c>
      <c r="C47" s="100" t="s">
        <v>88</v>
      </c>
      <c r="D47" s="101">
        <v>1500000</v>
      </c>
      <c r="E47" s="102">
        <v>1505.64</v>
      </c>
      <c r="F47" s="102">
        <v>4.17</v>
      </c>
      <c r="G47" s="70"/>
      <c r="H47" s="70"/>
      <c r="AE47" s="70"/>
      <c r="AR47" s="70"/>
      <c r="AT47" s="70"/>
      <c r="AX47" s="70"/>
    </row>
    <row r="48" spans="1:50" s="71" customFormat="1" ht="14.25">
      <c r="A48" s="105" t="s">
        <v>67</v>
      </c>
      <c r="B48" s="99"/>
      <c r="C48" s="100"/>
      <c r="D48" s="101"/>
      <c r="E48" s="106">
        <v>4007.79</v>
      </c>
      <c r="F48" s="106">
        <v>11.1</v>
      </c>
      <c r="G48" s="70"/>
      <c r="H48" s="70"/>
      <c r="AE48" s="70"/>
      <c r="AR48" s="70"/>
      <c r="AT48" s="70"/>
      <c r="AX48" s="70"/>
    </row>
    <row r="49" spans="1:50" s="71" customFormat="1" ht="14.25">
      <c r="A49" s="104"/>
      <c r="B49" s="99"/>
      <c r="C49" s="100"/>
      <c r="D49" s="101"/>
      <c r="E49" s="102"/>
      <c r="F49" s="102"/>
      <c r="G49" s="70"/>
      <c r="H49" s="70"/>
      <c r="AE49" s="70"/>
      <c r="AR49" s="70"/>
      <c r="AT49" s="70"/>
      <c r="AX49" s="70"/>
    </row>
    <row r="50" spans="1:50" s="71" customFormat="1" ht="14.25">
      <c r="A50" s="103" t="s">
        <v>145</v>
      </c>
      <c r="B50" s="99"/>
      <c r="C50" s="100"/>
      <c r="D50" s="101"/>
      <c r="E50" s="102"/>
      <c r="F50" s="102"/>
      <c r="G50" s="70"/>
      <c r="H50" s="70"/>
      <c r="AE50" s="70"/>
      <c r="AR50" s="70"/>
      <c r="AT50" s="70"/>
      <c r="AX50" s="70"/>
    </row>
    <row r="51" spans="1:50" s="71" customFormat="1" ht="14.25">
      <c r="A51" s="104" t="s">
        <v>291</v>
      </c>
      <c r="B51" s="99" t="s">
        <v>292</v>
      </c>
      <c r="C51" s="100" t="s">
        <v>88</v>
      </c>
      <c r="D51" s="101">
        <v>2000000</v>
      </c>
      <c r="E51" s="102">
        <v>2009.96</v>
      </c>
      <c r="F51" s="102">
        <v>5.57</v>
      </c>
      <c r="G51" s="70"/>
      <c r="H51" s="70"/>
      <c r="AE51" s="70"/>
      <c r="AR51" s="70"/>
      <c r="AT51" s="70"/>
      <c r="AX51" s="70"/>
    </row>
    <row r="52" spans="1:50" s="71" customFormat="1" ht="14.25">
      <c r="A52" s="104" t="s">
        <v>293</v>
      </c>
      <c r="B52" s="99" t="s">
        <v>294</v>
      </c>
      <c r="C52" s="100" t="s">
        <v>88</v>
      </c>
      <c r="D52" s="101">
        <v>2000000</v>
      </c>
      <c r="E52" s="102">
        <v>2004.93</v>
      </c>
      <c r="F52" s="102">
        <v>5.55</v>
      </c>
      <c r="G52" s="70"/>
      <c r="H52" s="70"/>
      <c r="AE52" s="70"/>
      <c r="AR52" s="70"/>
      <c r="AT52" s="70"/>
      <c r="AX52" s="70"/>
    </row>
    <row r="53" spans="1:50" s="71" customFormat="1" ht="14.25">
      <c r="A53" s="105" t="s">
        <v>67</v>
      </c>
      <c r="B53" s="99"/>
      <c r="C53" s="100"/>
      <c r="D53" s="101"/>
      <c r="E53" s="106">
        <v>4014.89</v>
      </c>
      <c r="F53" s="106">
        <v>11.12</v>
      </c>
      <c r="G53" s="70"/>
      <c r="H53" s="70"/>
      <c r="AE53" s="70"/>
      <c r="AR53" s="70"/>
      <c r="AT53" s="70"/>
      <c r="AX53" s="70"/>
    </row>
    <row r="54" spans="1:50" s="71" customFormat="1" ht="14.25">
      <c r="A54" s="104"/>
      <c r="B54" s="99"/>
      <c r="C54" s="100"/>
      <c r="D54" s="101"/>
      <c r="E54" s="102"/>
      <c r="F54" s="102"/>
      <c r="G54" s="70"/>
      <c r="H54" s="70"/>
      <c r="AE54" s="70"/>
      <c r="AR54" s="70"/>
      <c r="AT54" s="70"/>
      <c r="AX54" s="70"/>
    </row>
    <row r="55" spans="1:50" s="71" customFormat="1" ht="14.25">
      <c r="A55" s="98" t="s">
        <v>87</v>
      </c>
      <c r="B55" s="99"/>
      <c r="C55" s="100"/>
      <c r="D55" s="101"/>
      <c r="E55" s="102"/>
      <c r="F55" s="102"/>
      <c r="G55" s="70"/>
      <c r="H55" s="70"/>
      <c r="AE55" s="70"/>
      <c r="AR55" s="70"/>
      <c r="AT55" s="70"/>
      <c r="AX55" s="70"/>
    </row>
    <row r="56" spans="1:50" s="71" customFormat="1" ht="14.25">
      <c r="A56" s="98" t="s">
        <v>146</v>
      </c>
      <c r="B56" s="99"/>
      <c r="C56" s="100"/>
      <c r="D56" s="101"/>
      <c r="E56" s="102" t="s">
        <v>134</v>
      </c>
      <c r="F56" s="102" t="s">
        <v>134</v>
      </c>
      <c r="G56" s="70"/>
      <c r="H56" s="70"/>
      <c r="AE56" s="70"/>
      <c r="AR56" s="70"/>
      <c r="AT56" s="70"/>
      <c r="AX56" s="70"/>
    </row>
    <row r="57" spans="1:50" s="71" customFormat="1" ht="14.25">
      <c r="A57" s="98"/>
      <c r="B57" s="99"/>
      <c r="C57" s="100"/>
      <c r="D57" s="101"/>
      <c r="E57" s="102"/>
      <c r="F57" s="102"/>
      <c r="G57" s="70"/>
      <c r="H57" s="70"/>
      <c r="AE57" s="70"/>
      <c r="AR57" s="70"/>
      <c r="AT57" s="70"/>
      <c r="AX57" s="70"/>
    </row>
    <row r="58" spans="1:50" s="71" customFormat="1" ht="14.25">
      <c r="A58" s="98" t="s">
        <v>147</v>
      </c>
      <c r="B58" s="99"/>
      <c r="C58" s="100"/>
      <c r="D58" s="101"/>
      <c r="E58" s="102" t="s">
        <v>134</v>
      </c>
      <c r="F58" s="102" t="s">
        <v>134</v>
      </c>
      <c r="G58" s="70"/>
      <c r="H58" s="70"/>
      <c r="AE58" s="70"/>
      <c r="AR58" s="70"/>
      <c r="AT58" s="70"/>
      <c r="AX58" s="70"/>
    </row>
    <row r="59" spans="1:50" s="71" customFormat="1" ht="14.25">
      <c r="A59" s="98"/>
      <c r="B59" s="99"/>
      <c r="C59" s="100"/>
      <c r="D59" s="101"/>
      <c r="E59" s="102"/>
      <c r="F59" s="102"/>
      <c r="G59" s="70"/>
      <c r="H59" s="70"/>
      <c r="AE59" s="70"/>
      <c r="AR59" s="70"/>
      <c r="AT59" s="70"/>
      <c r="AX59" s="70"/>
    </row>
    <row r="60" spans="1:50" s="71" customFormat="1" ht="14.25">
      <c r="A60" s="103" t="s">
        <v>148</v>
      </c>
      <c r="B60" s="99"/>
      <c r="C60" s="100"/>
      <c r="D60" s="101"/>
      <c r="E60" s="102"/>
      <c r="F60" s="102"/>
      <c r="G60" s="70"/>
      <c r="H60" s="70"/>
      <c r="AE60" s="70"/>
      <c r="AR60" s="70"/>
      <c r="AT60" s="70"/>
      <c r="AX60" s="70"/>
    </row>
    <row r="61" spans="1:50" s="71" customFormat="1" ht="14.25">
      <c r="A61" s="104" t="s">
        <v>225</v>
      </c>
      <c r="B61" s="99" t="s">
        <v>226</v>
      </c>
      <c r="C61" s="100" t="s">
        <v>88</v>
      </c>
      <c r="D61" s="101">
        <v>2000000</v>
      </c>
      <c r="E61" s="102">
        <v>1998.92</v>
      </c>
      <c r="F61" s="102">
        <v>5.54</v>
      </c>
      <c r="G61" s="70"/>
      <c r="H61" s="70"/>
      <c r="AE61" s="70"/>
      <c r="AR61" s="70"/>
      <c r="AT61" s="70"/>
      <c r="AX61" s="70"/>
    </row>
    <row r="62" spans="1:50" s="71" customFormat="1" ht="14.25">
      <c r="A62" s="104" t="s">
        <v>227</v>
      </c>
      <c r="B62" s="99" t="s">
        <v>228</v>
      </c>
      <c r="C62" s="100" t="s">
        <v>88</v>
      </c>
      <c r="D62" s="101">
        <v>2000000</v>
      </c>
      <c r="E62" s="102">
        <v>1995.18</v>
      </c>
      <c r="F62" s="102">
        <v>5.52</v>
      </c>
      <c r="G62" s="70"/>
      <c r="H62" s="70"/>
      <c r="AE62" s="70"/>
      <c r="AR62" s="70"/>
      <c r="AT62" s="70"/>
      <c r="AX62" s="70"/>
    </row>
    <row r="63" spans="1:50" s="71" customFormat="1" ht="14.25">
      <c r="A63" s="104" t="s">
        <v>252</v>
      </c>
      <c r="B63" s="99" t="s">
        <v>253</v>
      </c>
      <c r="C63" s="100" t="s">
        <v>88</v>
      </c>
      <c r="D63" s="101">
        <v>2000000</v>
      </c>
      <c r="E63" s="102">
        <v>1991.44</v>
      </c>
      <c r="F63" s="102">
        <v>5.51</v>
      </c>
      <c r="G63" s="70"/>
      <c r="H63" s="70"/>
      <c r="AE63" s="70"/>
      <c r="AR63" s="70"/>
      <c r="AT63" s="70"/>
      <c r="AX63" s="70"/>
    </row>
    <row r="64" spans="1:50" s="71" customFormat="1" ht="14.25">
      <c r="A64" s="104" t="s">
        <v>254</v>
      </c>
      <c r="B64" s="99" t="s">
        <v>255</v>
      </c>
      <c r="C64" s="100" t="s">
        <v>88</v>
      </c>
      <c r="D64" s="101">
        <v>2000000</v>
      </c>
      <c r="E64" s="102">
        <v>1989.58</v>
      </c>
      <c r="F64" s="102">
        <v>5.51</v>
      </c>
      <c r="G64" s="70"/>
      <c r="H64" s="70"/>
      <c r="AE64" s="70"/>
      <c r="AR64" s="70"/>
      <c r="AT64" s="70"/>
      <c r="AX64" s="70"/>
    </row>
    <row r="65" spans="1:50" s="71" customFormat="1" ht="14.25">
      <c r="A65" s="104" t="s">
        <v>256</v>
      </c>
      <c r="B65" s="99" t="s">
        <v>257</v>
      </c>
      <c r="C65" s="100" t="s">
        <v>88</v>
      </c>
      <c r="D65" s="101">
        <v>2000000</v>
      </c>
      <c r="E65" s="102">
        <v>1987.73</v>
      </c>
      <c r="F65" s="102">
        <v>5.5</v>
      </c>
      <c r="G65" s="70"/>
      <c r="H65" s="70"/>
      <c r="AE65" s="70"/>
      <c r="AR65" s="70"/>
      <c r="AT65" s="70"/>
      <c r="AX65" s="70"/>
    </row>
    <row r="66" spans="1:50" s="71" customFormat="1" ht="14.25">
      <c r="A66" s="104" t="s">
        <v>295</v>
      </c>
      <c r="B66" s="99" t="s">
        <v>296</v>
      </c>
      <c r="C66" s="100" t="s">
        <v>88</v>
      </c>
      <c r="D66" s="101">
        <v>2000000</v>
      </c>
      <c r="E66" s="102">
        <v>1985.87</v>
      </c>
      <c r="F66" s="102">
        <v>5.5</v>
      </c>
      <c r="G66" s="70"/>
      <c r="H66" s="70"/>
      <c r="AE66" s="70"/>
      <c r="AR66" s="70"/>
      <c r="AT66" s="70"/>
      <c r="AX66" s="70"/>
    </row>
    <row r="67" spans="1:50" s="71" customFormat="1" ht="14.25">
      <c r="A67" s="104" t="s">
        <v>297</v>
      </c>
      <c r="B67" s="99" t="s">
        <v>298</v>
      </c>
      <c r="C67" s="100" t="s">
        <v>88</v>
      </c>
      <c r="D67" s="101">
        <v>2000000</v>
      </c>
      <c r="E67" s="102">
        <v>1984.02</v>
      </c>
      <c r="F67" s="102">
        <v>5.49</v>
      </c>
      <c r="G67" s="70"/>
      <c r="H67" s="70"/>
      <c r="AE67" s="70"/>
      <c r="AR67" s="70"/>
      <c r="AT67" s="70"/>
      <c r="AX67" s="70"/>
    </row>
    <row r="68" spans="1:50" s="71" customFormat="1" ht="14.25">
      <c r="A68" s="104" t="s">
        <v>299</v>
      </c>
      <c r="B68" s="99" t="s">
        <v>300</v>
      </c>
      <c r="C68" s="100" t="s">
        <v>88</v>
      </c>
      <c r="D68" s="101">
        <v>2000000</v>
      </c>
      <c r="E68" s="102">
        <v>1982.17</v>
      </c>
      <c r="F68" s="102">
        <v>5.49</v>
      </c>
      <c r="G68" s="70"/>
      <c r="H68" s="70"/>
      <c r="AE68" s="70"/>
      <c r="AR68" s="70"/>
      <c r="AT68" s="70"/>
      <c r="AX68" s="70"/>
    </row>
    <row r="69" spans="1:50" s="71" customFormat="1" ht="14.25">
      <c r="A69" s="104" t="s">
        <v>301</v>
      </c>
      <c r="B69" s="99" t="s">
        <v>302</v>
      </c>
      <c r="C69" s="100" t="s">
        <v>88</v>
      </c>
      <c r="D69" s="101">
        <v>2000000</v>
      </c>
      <c r="E69" s="102">
        <v>1980.33</v>
      </c>
      <c r="F69" s="102">
        <v>5.48</v>
      </c>
      <c r="G69" s="70"/>
      <c r="H69" s="70"/>
      <c r="AE69" s="70"/>
      <c r="AR69" s="70"/>
      <c r="AT69" s="70"/>
      <c r="AX69" s="70"/>
    </row>
    <row r="70" spans="1:50" s="71" customFormat="1" ht="14.25">
      <c r="A70" s="104" t="s">
        <v>303</v>
      </c>
      <c r="B70" s="99" t="s">
        <v>304</v>
      </c>
      <c r="C70" s="100" t="s">
        <v>88</v>
      </c>
      <c r="D70" s="101">
        <v>2000000</v>
      </c>
      <c r="E70" s="102">
        <v>1978.7</v>
      </c>
      <c r="F70" s="102">
        <v>5.48</v>
      </c>
      <c r="G70" s="70"/>
      <c r="H70" s="70"/>
      <c r="AE70" s="70"/>
      <c r="AR70" s="70"/>
      <c r="AT70" s="70"/>
      <c r="AX70" s="70"/>
    </row>
    <row r="71" spans="1:50" s="71" customFormat="1" ht="14.25">
      <c r="A71" s="105" t="s">
        <v>67</v>
      </c>
      <c r="B71" s="99"/>
      <c r="C71" s="100"/>
      <c r="D71" s="101"/>
      <c r="E71" s="106">
        <v>19873.94</v>
      </c>
      <c r="F71" s="106">
        <v>55.02</v>
      </c>
      <c r="G71" s="70"/>
      <c r="H71" s="70"/>
      <c r="AE71" s="70"/>
      <c r="AR71" s="70"/>
      <c r="AT71" s="70"/>
      <c r="AX71" s="70"/>
    </row>
    <row r="72" spans="1:50" s="71" customFormat="1" ht="14.25">
      <c r="A72" s="104"/>
      <c r="B72" s="99"/>
      <c r="C72" s="100"/>
      <c r="D72" s="101"/>
      <c r="E72" s="102"/>
      <c r="F72" s="102"/>
      <c r="G72" s="70"/>
      <c r="H72" s="70"/>
      <c r="AE72" s="70"/>
      <c r="AR72" s="70"/>
      <c r="AT72" s="70"/>
      <c r="AX72" s="70"/>
    </row>
    <row r="73" spans="1:50" s="71" customFormat="1" ht="14.25">
      <c r="A73" s="105" t="s">
        <v>149</v>
      </c>
      <c r="B73" s="99"/>
      <c r="C73" s="100"/>
      <c r="D73" s="101"/>
      <c r="E73" s="102" t="s">
        <v>134</v>
      </c>
      <c r="F73" s="102" t="s">
        <v>134</v>
      </c>
      <c r="G73" s="70"/>
      <c r="H73" s="70"/>
      <c r="AE73" s="70"/>
      <c r="AR73" s="70"/>
      <c r="AT73" s="70"/>
      <c r="AX73" s="70"/>
    </row>
    <row r="74" spans="1:50" s="71" customFormat="1" ht="14.25">
      <c r="A74" s="104"/>
      <c r="B74" s="99"/>
      <c r="C74" s="100"/>
      <c r="D74" s="101"/>
      <c r="E74" s="102"/>
      <c r="F74" s="102"/>
      <c r="G74" s="70"/>
      <c r="H74" s="70"/>
      <c r="AE74" s="70"/>
      <c r="AR74" s="70"/>
      <c r="AT74" s="70"/>
      <c r="AX74" s="70"/>
    </row>
    <row r="75" spans="1:50" s="71" customFormat="1" ht="14.25">
      <c r="A75" s="98" t="s">
        <v>69</v>
      </c>
      <c r="B75" s="99"/>
      <c r="C75" s="100"/>
      <c r="D75" s="101"/>
      <c r="E75" s="102"/>
      <c r="F75" s="102"/>
      <c r="G75" s="70"/>
      <c r="H75" s="70"/>
      <c r="AE75" s="70"/>
      <c r="AR75" s="70"/>
      <c r="AT75" s="70"/>
      <c r="AX75" s="70"/>
    </row>
    <row r="76" spans="1:50" s="71" customFormat="1" ht="14.25">
      <c r="A76" s="98" t="s">
        <v>150</v>
      </c>
      <c r="B76" s="99"/>
      <c r="C76" s="100"/>
      <c r="D76" s="101"/>
      <c r="E76" s="102" t="s">
        <v>134</v>
      </c>
      <c r="F76" s="102" t="s">
        <v>134</v>
      </c>
      <c r="G76" s="70"/>
      <c r="H76" s="70"/>
      <c r="AE76" s="70"/>
      <c r="AR76" s="70"/>
      <c r="AT76" s="70"/>
      <c r="AX76" s="70"/>
    </row>
    <row r="77" spans="1:50" s="71" customFormat="1" ht="14.25">
      <c r="A77" s="98"/>
      <c r="B77" s="99"/>
      <c r="C77" s="100"/>
      <c r="D77" s="101"/>
      <c r="E77" s="102"/>
      <c r="F77" s="102"/>
      <c r="G77" s="70"/>
      <c r="H77" s="70"/>
      <c r="AE77" s="70"/>
      <c r="AR77" s="70"/>
      <c r="AT77" s="70"/>
      <c r="AX77" s="70"/>
    </row>
    <row r="78" spans="1:50" s="71" customFormat="1" ht="14.25">
      <c r="A78" s="98" t="s">
        <v>151</v>
      </c>
      <c r="B78" s="99"/>
      <c r="C78" s="100"/>
      <c r="D78" s="101"/>
      <c r="E78" s="102" t="s">
        <v>134</v>
      </c>
      <c r="F78" s="102" t="s">
        <v>134</v>
      </c>
      <c r="G78" s="70"/>
      <c r="H78" s="70"/>
      <c r="AE78" s="70"/>
      <c r="AR78" s="70"/>
      <c r="AT78" s="70"/>
      <c r="AX78" s="70"/>
    </row>
    <row r="79" spans="1:50" s="71" customFormat="1" ht="14.25">
      <c r="A79" s="98"/>
      <c r="B79" s="99"/>
      <c r="C79" s="100"/>
      <c r="D79" s="101"/>
      <c r="E79" s="102"/>
      <c r="F79" s="102"/>
      <c r="G79" s="70"/>
      <c r="H79" s="70"/>
      <c r="AE79" s="70"/>
      <c r="AR79" s="70"/>
      <c r="AT79" s="70"/>
      <c r="AX79" s="70"/>
    </row>
    <row r="80" spans="1:50" s="71" customFormat="1" ht="14.25">
      <c r="A80" s="103" t="s">
        <v>152</v>
      </c>
      <c r="B80" s="99"/>
      <c r="C80" s="100"/>
      <c r="D80" s="101"/>
      <c r="E80" s="102"/>
      <c r="F80" s="102"/>
      <c r="G80" s="70"/>
      <c r="H80" s="70"/>
      <c r="AE80" s="70"/>
      <c r="AR80" s="70"/>
      <c r="AT80" s="70"/>
      <c r="AX80" s="70"/>
    </row>
    <row r="81" spans="1:50" s="71" customFormat="1" ht="14.25">
      <c r="A81" s="104" t="s">
        <v>229</v>
      </c>
      <c r="B81" s="99"/>
      <c r="C81" s="100"/>
      <c r="D81" s="101"/>
      <c r="E81" s="102">
        <v>100</v>
      </c>
      <c r="F81" s="102">
        <v>0.28</v>
      </c>
      <c r="G81" s="70"/>
      <c r="H81" s="70"/>
      <c r="AE81" s="70"/>
      <c r="AR81" s="70"/>
      <c r="AT81" s="70"/>
      <c r="AX81" s="70"/>
    </row>
    <row r="82" spans="1:50" s="71" customFormat="1" ht="14.25">
      <c r="A82" s="104" t="s">
        <v>258</v>
      </c>
      <c r="B82" s="99"/>
      <c r="C82" s="100"/>
      <c r="D82" s="101"/>
      <c r="E82" s="102">
        <v>100</v>
      </c>
      <c r="F82" s="102">
        <v>0.28</v>
      </c>
      <c r="G82" s="70"/>
      <c r="H82" s="70"/>
      <c r="AE82" s="70"/>
      <c r="AR82" s="70"/>
      <c r="AT82" s="70"/>
      <c r="AX82" s="70"/>
    </row>
    <row r="83" spans="1:50" s="71" customFormat="1" ht="14.25">
      <c r="A83" s="105" t="s">
        <v>67</v>
      </c>
      <c r="B83" s="99"/>
      <c r="C83" s="100"/>
      <c r="D83" s="101"/>
      <c r="E83" s="106">
        <v>200</v>
      </c>
      <c r="F83" s="106">
        <v>0.56</v>
      </c>
      <c r="G83" s="70"/>
      <c r="H83" s="70"/>
      <c r="AE83" s="70"/>
      <c r="AR83" s="70"/>
      <c r="AT83" s="70"/>
      <c r="AX83" s="70"/>
    </row>
    <row r="84" spans="1:50" s="71" customFormat="1" ht="14.25">
      <c r="A84" s="104"/>
      <c r="B84" s="99"/>
      <c r="C84" s="100"/>
      <c r="D84" s="101"/>
      <c r="E84" s="102"/>
      <c r="F84" s="102"/>
      <c r="G84" s="70"/>
      <c r="H84" s="70"/>
      <c r="AE84" s="70"/>
      <c r="AR84" s="70"/>
      <c r="AT84" s="70"/>
      <c r="AX84" s="70"/>
    </row>
    <row r="85" spans="1:50" s="71" customFormat="1" ht="14.25">
      <c r="A85" s="103" t="s">
        <v>153</v>
      </c>
      <c r="B85" s="99"/>
      <c r="C85" s="100"/>
      <c r="D85" s="101"/>
      <c r="E85" s="102"/>
      <c r="F85" s="102"/>
      <c r="G85" s="70"/>
      <c r="H85" s="70"/>
      <c r="AE85" s="70"/>
      <c r="AR85" s="70"/>
      <c r="AT85" s="70"/>
      <c r="AX85" s="70"/>
    </row>
    <row r="86" spans="1:50" s="71" customFormat="1" ht="14.25">
      <c r="A86" s="104" t="s">
        <v>266</v>
      </c>
      <c r="B86" s="99"/>
      <c r="C86" s="100"/>
      <c r="D86" s="101"/>
      <c r="E86" s="102">
        <v>7773.95</v>
      </c>
      <c r="F86" s="102">
        <v>21.53</v>
      </c>
      <c r="G86" s="70"/>
      <c r="H86" s="70"/>
      <c r="AE86" s="70"/>
      <c r="AR86" s="70"/>
      <c r="AT86" s="70"/>
      <c r="AX86" s="70"/>
    </row>
    <row r="87" spans="1:50" s="71" customFormat="1" ht="14.25">
      <c r="A87" s="105" t="s">
        <v>67</v>
      </c>
      <c r="B87" s="99"/>
      <c r="C87" s="100"/>
      <c r="D87" s="101"/>
      <c r="E87" s="106">
        <v>7773.95</v>
      </c>
      <c r="F87" s="106">
        <v>21.53</v>
      </c>
      <c r="G87" s="70"/>
      <c r="H87" s="70"/>
      <c r="AE87" s="70"/>
      <c r="AR87" s="70"/>
      <c r="AT87" s="70"/>
      <c r="AX87" s="70"/>
    </row>
    <row r="88" spans="1:50" s="71" customFormat="1" ht="14.25">
      <c r="A88" s="104"/>
      <c r="B88" s="99"/>
      <c r="C88" s="100"/>
      <c r="D88" s="101"/>
      <c r="E88" s="102"/>
      <c r="F88" s="102"/>
      <c r="G88" s="70"/>
      <c r="H88" s="70"/>
      <c r="AE88" s="70"/>
      <c r="AR88" s="70"/>
      <c r="AT88" s="70"/>
      <c r="AX88" s="70"/>
    </row>
    <row r="89" spans="1:50" s="71" customFormat="1" ht="14.25">
      <c r="A89" s="98" t="s">
        <v>154</v>
      </c>
      <c r="B89" s="99"/>
      <c r="C89" s="100"/>
      <c r="D89" s="101"/>
      <c r="E89" s="102"/>
      <c r="F89" s="102"/>
      <c r="G89" s="70"/>
      <c r="H89" s="70"/>
      <c r="AE89" s="70"/>
      <c r="AR89" s="70"/>
      <c r="AT89" s="70"/>
      <c r="AX89" s="70"/>
    </row>
    <row r="90" spans="1:50" s="71" customFormat="1" ht="14.25">
      <c r="A90" s="104" t="s">
        <v>155</v>
      </c>
      <c r="B90" s="99"/>
      <c r="C90" s="100"/>
      <c r="D90" s="101"/>
      <c r="E90" s="102">
        <v>241.92</v>
      </c>
      <c r="F90" s="102">
        <v>0.67</v>
      </c>
      <c r="G90" s="70"/>
      <c r="H90" s="70"/>
      <c r="AE90" s="70"/>
      <c r="AR90" s="70"/>
      <c r="AT90" s="70"/>
      <c r="AX90" s="70"/>
    </row>
    <row r="91" spans="1:50" s="71" customFormat="1" ht="14.25">
      <c r="A91" s="105" t="s">
        <v>67</v>
      </c>
      <c r="B91" s="99"/>
      <c r="C91" s="100"/>
      <c r="D91" s="101"/>
      <c r="E91" s="106">
        <v>241.92</v>
      </c>
      <c r="F91" s="106">
        <v>0.67</v>
      </c>
      <c r="G91" s="70"/>
      <c r="H91" s="70"/>
      <c r="AE91" s="70"/>
      <c r="AR91" s="70"/>
      <c r="AT91" s="70"/>
      <c r="AX91" s="70"/>
    </row>
    <row r="92" spans="1:50" s="71" customFormat="1" ht="14.25">
      <c r="A92" s="104"/>
      <c r="B92" s="99"/>
      <c r="C92" s="100"/>
      <c r="D92" s="101"/>
      <c r="E92" s="102"/>
      <c r="F92" s="102"/>
      <c r="G92" s="70"/>
      <c r="H92" s="70"/>
      <c r="AE92" s="70"/>
      <c r="AR92" s="70"/>
      <c r="AT92" s="70"/>
      <c r="AX92" s="70"/>
    </row>
    <row r="93" spans="1:50" s="71" customFormat="1" ht="15" thickBot="1">
      <c r="A93" s="107" t="s">
        <v>156</v>
      </c>
      <c r="B93" s="108"/>
      <c r="C93" s="109"/>
      <c r="D93" s="110"/>
      <c r="E93" s="111">
        <v>36112.49</v>
      </c>
      <c r="F93" s="111">
        <f>_xlfn.SUMIFS(F:F,A:A,"Total")</f>
        <v>100.00000000000001</v>
      </c>
      <c r="G93" s="70"/>
      <c r="H93" s="70"/>
      <c r="AE93" s="70"/>
      <c r="AR93" s="70"/>
      <c r="AT93" s="70"/>
      <c r="AX93" s="70"/>
    </row>
    <row r="94" spans="1:50" s="71" customFormat="1" ht="14.25">
      <c r="A94" s="191" t="s">
        <v>70</v>
      </c>
      <c r="B94" s="192"/>
      <c r="C94" s="193"/>
      <c r="D94" s="194"/>
      <c r="E94" s="195"/>
      <c r="F94" s="196"/>
      <c r="G94" s="70"/>
      <c r="H94" s="70"/>
      <c r="AE94" s="70"/>
      <c r="AR94" s="70"/>
      <c r="AT94" s="70"/>
      <c r="AX94" s="70"/>
    </row>
    <row r="95" spans="1:50" s="71" customFormat="1" ht="14.25">
      <c r="A95" s="94" t="s">
        <v>238</v>
      </c>
      <c r="B95" s="20"/>
      <c r="C95" s="135"/>
      <c r="D95" s="135"/>
      <c r="E95" s="20"/>
      <c r="F95" s="150"/>
      <c r="G95" s="70"/>
      <c r="H95" s="70"/>
      <c r="AE95" s="70"/>
      <c r="AR95" s="70"/>
      <c r="AT95" s="70"/>
      <c r="AX95" s="70"/>
    </row>
    <row r="96" spans="1:50" s="71" customFormat="1" ht="51">
      <c r="A96" s="259" t="s">
        <v>239</v>
      </c>
      <c r="B96" s="260" t="s">
        <v>240</v>
      </c>
      <c r="C96" s="136" t="s">
        <v>241</v>
      </c>
      <c r="D96" s="136" t="s">
        <v>241</v>
      </c>
      <c r="E96" s="136" t="s">
        <v>242</v>
      </c>
      <c r="F96" s="150"/>
      <c r="G96" s="70"/>
      <c r="H96" s="70"/>
      <c r="AE96" s="70"/>
      <c r="AR96" s="70"/>
      <c r="AT96" s="70"/>
      <c r="AX96" s="70"/>
    </row>
    <row r="97" spans="1:50" s="71" customFormat="1" ht="14.25">
      <c r="A97" s="259"/>
      <c r="B97" s="260"/>
      <c r="C97" s="136" t="s">
        <v>243</v>
      </c>
      <c r="D97" s="136" t="s">
        <v>244</v>
      </c>
      <c r="E97" s="136" t="s">
        <v>243</v>
      </c>
      <c r="F97" s="150"/>
      <c r="G97" s="70"/>
      <c r="H97" s="70"/>
      <c r="AE97" s="70"/>
      <c r="AR97" s="70"/>
      <c r="AT97" s="70"/>
      <c r="AX97" s="70"/>
    </row>
    <row r="98" spans="1:50" s="71" customFormat="1" ht="14.25">
      <c r="A98" s="137" t="s">
        <v>134</v>
      </c>
      <c r="B98" s="138" t="s">
        <v>134</v>
      </c>
      <c r="C98" s="138" t="s">
        <v>134</v>
      </c>
      <c r="D98" s="138" t="s">
        <v>134</v>
      </c>
      <c r="E98" s="138" t="s">
        <v>134</v>
      </c>
      <c r="F98" s="150"/>
      <c r="G98" s="70"/>
      <c r="H98" s="70"/>
      <c r="AE98" s="70"/>
      <c r="AR98" s="70"/>
      <c r="AT98" s="70"/>
      <c r="AX98" s="70"/>
    </row>
    <row r="99" spans="1:50" s="71" customFormat="1" ht="14.25">
      <c r="A99" s="139" t="s">
        <v>245</v>
      </c>
      <c r="B99" s="140"/>
      <c r="C99" s="140"/>
      <c r="D99" s="140"/>
      <c r="E99" s="140"/>
      <c r="F99" s="150"/>
      <c r="G99" s="70"/>
      <c r="H99" s="70"/>
      <c r="AE99" s="70"/>
      <c r="AR99" s="70"/>
      <c r="AT99" s="70"/>
      <c r="AX99" s="70"/>
    </row>
    <row r="100" spans="1:50" s="71" customFormat="1" ht="14.25">
      <c r="A100" s="141"/>
      <c r="B100" s="197"/>
      <c r="C100" s="197"/>
      <c r="D100" s="197"/>
      <c r="E100" s="197"/>
      <c r="F100" s="150"/>
      <c r="G100" s="70"/>
      <c r="H100" s="70"/>
      <c r="AE100" s="70"/>
      <c r="AR100" s="70"/>
      <c r="AT100" s="70"/>
      <c r="AX100" s="70"/>
    </row>
    <row r="101" spans="1:50" s="71" customFormat="1" ht="14.25">
      <c r="A101" s="141" t="s">
        <v>192</v>
      </c>
      <c r="B101" s="197"/>
      <c r="C101" s="197"/>
      <c r="D101" s="197"/>
      <c r="E101" s="197"/>
      <c r="F101" s="150"/>
      <c r="G101" s="70"/>
      <c r="H101" s="70"/>
      <c r="AE101" s="70"/>
      <c r="AR101" s="70"/>
      <c r="AT101" s="70"/>
      <c r="AX101" s="70"/>
    </row>
    <row r="102" spans="1:50" s="71" customFormat="1" ht="14.25">
      <c r="A102" s="198" t="s">
        <v>89</v>
      </c>
      <c r="B102" s="143" t="s">
        <v>270</v>
      </c>
      <c r="C102" s="143" t="s">
        <v>271</v>
      </c>
      <c r="D102" s="197"/>
      <c r="E102" s="197"/>
      <c r="F102" s="150"/>
      <c r="G102" s="70"/>
      <c r="H102" s="70"/>
      <c r="AE102" s="70"/>
      <c r="AR102" s="70"/>
      <c r="AT102" s="70"/>
      <c r="AX102" s="70"/>
    </row>
    <row r="103" spans="1:50" s="71" customFormat="1" ht="14.25">
      <c r="A103" s="198" t="s">
        <v>10</v>
      </c>
      <c r="B103" s="199"/>
      <c r="C103" s="199"/>
      <c r="D103" s="197"/>
      <c r="E103" s="197"/>
      <c r="F103" s="150"/>
      <c r="G103" s="70"/>
      <c r="H103" s="70"/>
      <c r="AE103" s="70"/>
      <c r="AR103" s="70"/>
      <c r="AT103" s="70"/>
      <c r="AX103" s="70"/>
    </row>
    <row r="104" spans="1:50" s="71" customFormat="1" ht="14.25">
      <c r="A104" s="198" t="s">
        <v>90</v>
      </c>
      <c r="B104" s="200">
        <v>1094.6081</v>
      </c>
      <c r="C104" s="200">
        <v>1098.7467</v>
      </c>
      <c r="D104" s="197"/>
      <c r="E104" s="197"/>
      <c r="F104" s="150"/>
      <c r="G104" s="70"/>
      <c r="H104" s="70"/>
      <c r="AE104" s="70"/>
      <c r="AR104" s="70"/>
      <c r="AT104" s="70"/>
      <c r="AX104" s="70"/>
    </row>
    <row r="105" spans="1:50" s="71" customFormat="1" ht="14.25">
      <c r="A105" s="198" t="s">
        <v>91</v>
      </c>
      <c r="B105" s="200">
        <v>1000.2078</v>
      </c>
      <c r="C105" s="200">
        <v>1000.2078</v>
      </c>
      <c r="D105" s="197"/>
      <c r="E105" s="197"/>
      <c r="F105" s="201"/>
      <c r="G105" s="70"/>
      <c r="H105" s="70"/>
      <c r="AE105" s="70"/>
      <c r="AR105" s="70"/>
      <c r="AT105" s="70"/>
      <c r="AX105" s="70"/>
    </row>
    <row r="106" spans="1:50" s="71" customFormat="1" ht="14.25">
      <c r="A106" s="198" t="s">
        <v>92</v>
      </c>
      <c r="B106" s="200">
        <v>1001.4435</v>
      </c>
      <c r="C106" s="200">
        <v>1001.6302</v>
      </c>
      <c r="D106" s="197"/>
      <c r="E106" s="197"/>
      <c r="F106" s="201"/>
      <c r="G106" s="70"/>
      <c r="H106" s="70"/>
      <c r="AE106" s="70"/>
      <c r="AR106" s="70"/>
      <c r="AT106" s="70"/>
      <c r="AX106" s="70"/>
    </row>
    <row r="107" spans="1:50" s="71" customFormat="1" ht="14.25">
      <c r="A107" s="198" t="s">
        <v>93</v>
      </c>
      <c r="B107" s="200">
        <v>1003.4445</v>
      </c>
      <c r="C107" s="200">
        <v>1003.6304</v>
      </c>
      <c r="D107" s="197"/>
      <c r="E107" s="197"/>
      <c r="F107" s="201"/>
      <c r="G107" s="70"/>
      <c r="H107" s="70"/>
      <c r="AE107" s="70"/>
      <c r="AR107" s="70"/>
      <c r="AT107" s="70"/>
      <c r="AX107" s="70"/>
    </row>
    <row r="108" spans="1:50" s="71" customFormat="1" ht="14.25">
      <c r="A108" s="198" t="s">
        <v>11</v>
      </c>
      <c r="B108" s="200"/>
      <c r="C108" s="200"/>
      <c r="D108" s="197"/>
      <c r="E108" s="197"/>
      <c r="F108" s="150"/>
      <c r="G108" s="70"/>
      <c r="H108" s="70"/>
      <c r="AE108" s="70"/>
      <c r="AR108" s="70"/>
      <c r="AT108" s="70"/>
      <c r="AX108" s="70"/>
    </row>
    <row r="109" spans="1:50" s="71" customFormat="1" ht="14.25">
      <c r="A109" s="198" t="s">
        <v>94</v>
      </c>
      <c r="B109" s="200">
        <v>1092.8646</v>
      </c>
      <c r="C109" s="200">
        <v>1096.9127</v>
      </c>
      <c r="D109" s="197"/>
      <c r="E109" s="197"/>
      <c r="F109" s="150"/>
      <c r="G109" s="70"/>
      <c r="H109" s="70"/>
      <c r="AE109" s="70"/>
      <c r="AR109" s="70"/>
      <c r="AT109" s="70"/>
      <c r="AX109" s="70"/>
    </row>
    <row r="110" spans="1:50" s="71" customFormat="1" ht="14.25">
      <c r="A110" s="198" t="s">
        <v>95</v>
      </c>
      <c r="B110" s="200">
        <v>1000.2078</v>
      </c>
      <c r="C110" s="200">
        <v>1000.2078</v>
      </c>
      <c r="D110" s="197"/>
      <c r="E110" s="197"/>
      <c r="F110" s="202"/>
      <c r="G110" s="70"/>
      <c r="H110" s="70"/>
      <c r="AE110" s="70"/>
      <c r="AR110" s="70"/>
      <c r="AT110" s="70"/>
      <c r="AX110" s="70"/>
    </row>
    <row r="111" spans="1:50" s="71" customFormat="1" ht="14.25">
      <c r="A111" s="198" t="s">
        <v>96</v>
      </c>
      <c r="B111" s="200">
        <v>1001.4354</v>
      </c>
      <c r="C111" s="200">
        <v>1001.6193</v>
      </c>
      <c r="D111" s="197"/>
      <c r="E111" s="197"/>
      <c r="F111" s="201"/>
      <c r="G111" s="70"/>
      <c r="H111" s="70"/>
      <c r="AE111" s="70"/>
      <c r="AR111" s="70"/>
      <c r="AT111" s="70"/>
      <c r="AX111" s="70"/>
    </row>
    <row r="112" spans="1:50" s="71" customFormat="1" ht="14.25">
      <c r="A112" s="198" t="s">
        <v>97</v>
      </c>
      <c r="B112" s="200">
        <v>1003.4362</v>
      </c>
      <c r="C112" s="200">
        <v>1003.6206</v>
      </c>
      <c r="D112" s="197"/>
      <c r="E112" s="197"/>
      <c r="F112" s="201"/>
      <c r="G112" s="70"/>
      <c r="H112" s="70"/>
      <c r="AE112" s="70"/>
      <c r="AR112" s="70"/>
      <c r="AT112" s="70"/>
      <c r="AX112" s="70"/>
    </row>
    <row r="113" spans="1:50" s="71" customFormat="1" ht="14.25">
      <c r="A113" s="203"/>
      <c r="B113" s="197"/>
      <c r="C113" s="197"/>
      <c r="D113" s="197"/>
      <c r="E113" s="197"/>
      <c r="F113" s="150"/>
      <c r="G113" s="70"/>
      <c r="H113" s="70"/>
      <c r="AE113" s="70"/>
      <c r="AR113" s="70"/>
      <c r="AT113" s="70"/>
      <c r="AX113" s="70"/>
    </row>
    <row r="114" spans="1:50" s="71" customFormat="1" ht="14.25">
      <c r="A114" s="141" t="s">
        <v>305</v>
      </c>
      <c r="B114" s="144"/>
      <c r="C114" s="144"/>
      <c r="D114" s="144"/>
      <c r="E114" s="197"/>
      <c r="F114" s="150"/>
      <c r="G114" s="70"/>
      <c r="H114" s="70"/>
      <c r="AE114" s="70"/>
      <c r="AR114" s="70"/>
      <c r="AT114" s="70"/>
      <c r="AX114" s="70"/>
    </row>
    <row r="115" spans="1:50" s="71" customFormat="1" ht="14.25">
      <c r="A115" s="141"/>
      <c r="B115" s="144"/>
      <c r="C115" s="144"/>
      <c r="D115" s="144"/>
      <c r="E115" s="197"/>
      <c r="F115" s="150"/>
      <c r="G115" s="70"/>
      <c r="H115" s="70"/>
      <c r="AE115" s="70"/>
      <c r="AR115" s="70"/>
      <c r="AT115" s="70"/>
      <c r="AX115" s="70"/>
    </row>
    <row r="116" spans="1:50" s="71" customFormat="1" ht="28.5">
      <c r="A116" s="204" t="s">
        <v>193</v>
      </c>
      <c r="B116" s="205" t="s">
        <v>194</v>
      </c>
      <c r="C116" s="205" t="s">
        <v>195</v>
      </c>
      <c r="D116" s="205" t="s">
        <v>196</v>
      </c>
      <c r="E116" s="130"/>
      <c r="F116" s="206"/>
      <c r="G116" s="70"/>
      <c r="H116" s="70"/>
      <c r="AE116" s="70"/>
      <c r="AR116" s="70"/>
      <c r="AT116" s="70"/>
      <c r="AX116" s="70"/>
    </row>
    <row r="117" spans="1:50" s="71" customFormat="1" ht="14.25">
      <c r="A117" s="207" t="s">
        <v>306</v>
      </c>
      <c r="B117" s="208" t="s">
        <v>98</v>
      </c>
      <c r="C117" s="233">
        <v>2.8298080499999996</v>
      </c>
      <c r="D117" s="233">
        <v>2.6204151</v>
      </c>
      <c r="E117" s="130"/>
      <c r="F117" s="209"/>
      <c r="G117" s="70"/>
      <c r="H117" s="70"/>
      <c r="AE117" s="70"/>
      <c r="AR117" s="70"/>
      <c r="AT117" s="70"/>
      <c r="AX117" s="70"/>
    </row>
    <row r="118" spans="1:50" s="71" customFormat="1" ht="14.25">
      <c r="A118" s="210"/>
      <c r="B118" s="144"/>
      <c r="C118" s="234"/>
      <c r="D118" s="234"/>
      <c r="E118" s="130"/>
      <c r="F118" s="133"/>
      <c r="G118" s="70"/>
      <c r="H118" s="70"/>
      <c r="AE118" s="70"/>
      <c r="AR118" s="70"/>
      <c r="AT118" s="70"/>
      <c r="AX118" s="70"/>
    </row>
    <row r="119" spans="1:50" s="71" customFormat="1" ht="28.5">
      <c r="A119" s="211" t="s">
        <v>193</v>
      </c>
      <c r="B119" s="205" t="s">
        <v>197</v>
      </c>
      <c r="C119" s="235" t="s">
        <v>195</v>
      </c>
      <c r="D119" s="235" t="s">
        <v>198</v>
      </c>
      <c r="E119" s="130"/>
      <c r="F119" s="133"/>
      <c r="G119" s="70"/>
      <c r="H119" s="70"/>
      <c r="AE119" s="70"/>
      <c r="AR119" s="70"/>
      <c r="AT119" s="70"/>
      <c r="AX119" s="70"/>
    </row>
    <row r="120" spans="1:6" s="72" customFormat="1" ht="37.5" customHeight="1">
      <c r="A120" s="207" t="s">
        <v>306</v>
      </c>
      <c r="B120" s="208" t="s">
        <v>99</v>
      </c>
      <c r="C120" s="233">
        <v>2.77305712</v>
      </c>
      <c r="D120" s="233">
        <v>2.5678634799999998</v>
      </c>
      <c r="E120" s="130"/>
      <c r="F120" s="133"/>
    </row>
    <row r="121" spans="1:6" s="72" customFormat="1" ht="14.25">
      <c r="A121" s="210"/>
      <c r="B121" s="144"/>
      <c r="C121" s="144"/>
      <c r="D121" s="144"/>
      <c r="E121" s="130"/>
      <c r="F121" s="133"/>
    </row>
    <row r="122" spans="1:6" s="72" customFormat="1" ht="28.5">
      <c r="A122" s="211" t="s">
        <v>193</v>
      </c>
      <c r="B122" s="205" t="s">
        <v>199</v>
      </c>
      <c r="C122" s="205" t="s">
        <v>195</v>
      </c>
      <c r="D122" s="205" t="s">
        <v>198</v>
      </c>
      <c r="E122" s="130"/>
      <c r="F122" s="133"/>
    </row>
    <row r="123" spans="1:6" s="72" customFormat="1" ht="36.75" customHeight="1">
      <c r="A123" s="212">
        <v>43773</v>
      </c>
      <c r="B123" s="208" t="s">
        <v>100</v>
      </c>
      <c r="C123" s="236">
        <v>0.59105871</v>
      </c>
      <c r="D123" s="236">
        <v>0.54732305</v>
      </c>
      <c r="E123" s="130"/>
      <c r="F123" s="133"/>
    </row>
    <row r="124" spans="1:6" s="72" customFormat="1" ht="14.25">
      <c r="A124" s="212">
        <v>43780</v>
      </c>
      <c r="B124" s="208" t="s">
        <v>100</v>
      </c>
      <c r="C124" s="236">
        <v>0.60025459</v>
      </c>
      <c r="D124" s="236">
        <v>0.55583847</v>
      </c>
      <c r="E124" s="130"/>
      <c r="F124" s="133"/>
    </row>
    <row r="125" spans="1:6" s="72" customFormat="1" ht="14.25">
      <c r="A125" s="212">
        <v>43787</v>
      </c>
      <c r="B125" s="208" t="s">
        <v>100</v>
      </c>
      <c r="C125" s="236">
        <v>0.70934119</v>
      </c>
      <c r="D125" s="236">
        <v>0.65685316</v>
      </c>
      <c r="E125" s="130"/>
      <c r="F125" s="133"/>
    </row>
    <row r="126" spans="1:6" s="72" customFormat="1" ht="33.75" customHeight="1">
      <c r="A126" s="212">
        <v>43794</v>
      </c>
      <c r="B126" s="208" t="s">
        <v>100</v>
      </c>
      <c r="C126" s="236">
        <v>0.68720181</v>
      </c>
      <c r="D126" s="236">
        <v>0.63635199</v>
      </c>
      <c r="E126" s="130"/>
      <c r="F126" s="133"/>
    </row>
    <row r="127" spans="1:6" s="72" customFormat="1" ht="14.25">
      <c r="A127" s="210"/>
      <c r="B127" s="144"/>
      <c r="C127" s="144"/>
      <c r="D127" s="144"/>
      <c r="E127" s="130"/>
      <c r="F127" s="133"/>
    </row>
    <row r="128" spans="1:6" s="72" customFormat="1" ht="28.5">
      <c r="A128" s="211" t="s">
        <v>193</v>
      </c>
      <c r="B128" s="205" t="s">
        <v>200</v>
      </c>
      <c r="C128" s="205" t="s">
        <v>195</v>
      </c>
      <c r="D128" s="205" t="s">
        <v>198</v>
      </c>
      <c r="E128" s="130"/>
      <c r="F128" s="133"/>
    </row>
    <row r="129" spans="1:6" s="72" customFormat="1" ht="14.25">
      <c r="A129" s="212">
        <v>43773</v>
      </c>
      <c r="B129" s="208" t="s">
        <v>101</v>
      </c>
      <c r="C129" s="236">
        <v>0.57929255</v>
      </c>
      <c r="D129" s="236">
        <v>0.53642753</v>
      </c>
      <c r="E129" s="213"/>
      <c r="F129" s="133"/>
    </row>
    <row r="130" spans="1:6" s="72" customFormat="1" ht="14.25">
      <c r="A130" s="212">
        <v>43780</v>
      </c>
      <c r="B130" s="208" t="s">
        <v>101</v>
      </c>
      <c r="C130" s="236">
        <v>0.58641848</v>
      </c>
      <c r="D130" s="236">
        <v>0.54302617</v>
      </c>
      <c r="E130" s="213"/>
      <c r="F130" s="133"/>
    </row>
    <row r="131" spans="1:6" s="72" customFormat="1" ht="14.25">
      <c r="A131" s="212">
        <v>43787</v>
      </c>
      <c r="B131" s="208" t="s">
        <v>101</v>
      </c>
      <c r="C131" s="236">
        <v>0.69556211</v>
      </c>
      <c r="D131" s="236">
        <v>0.64409367</v>
      </c>
      <c r="E131" s="213"/>
      <c r="F131" s="133"/>
    </row>
    <row r="132" spans="1:6" s="72" customFormat="1" ht="14.25">
      <c r="A132" s="212">
        <v>43794</v>
      </c>
      <c r="B132" s="208" t="s">
        <v>101</v>
      </c>
      <c r="C132" s="236">
        <v>0.67355415</v>
      </c>
      <c r="D132" s="236">
        <v>0.6237142</v>
      </c>
      <c r="E132" s="213"/>
      <c r="F132" s="133"/>
    </row>
    <row r="133" spans="1:6" s="72" customFormat="1" ht="35.25" customHeight="1">
      <c r="A133" s="210"/>
      <c r="B133" s="144"/>
      <c r="C133" s="234"/>
      <c r="D133" s="234"/>
      <c r="E133" s="130"/>
      <c r="F133" s="133"/>
    </row>
    <row r="134" spans="1:6" s="72" customFormat="1" ht="28.5">
      <c r="A134" s="211" t="s">
        <v>193</v>
      </c>
      <c r="B134" s="205" t="s">
        <v>201</v>
      </c>
      <c r="C134" s="235" t="s">
        <v>195</v>
      </c>
      <c r="D134" s="235" t="s">
        <v>198</v>
      </c>
      <c r="E134" s="130"/>
      <c r="F134" s="133"/>
    </row>
    <row r="135" spans="1:6" s="72" customFormat="1" ht="14.25">
      <c r="A135" s="212">
        <v>43794</v>
      </c>
      <c r="B135" s="208" t="s">
        <v>102</v>
      </c>
      <c r="C135" s="233">
        <v>2.59659589</v>
      </c>
      <c r="D135" s="233">
        <v>2.40445957</v>
      </c>
      <c r="E135" s="130"/>
      <c r="F135" s="133"/>
    </row>
    <row r="136" spans="1:6" s="72" customFormat="1" ht="14.25">
      <c r="A136" s="210"/>
      <c r="B136" s="144"/>
      <c r="C136" s="234"/>
      <c r="D136" s="234"/>
      <c r="E136" s="130"/>
      <c r="F136" s="133"/>
    </row>
    <row r="137" spans="1:6" s="72" customFormat="1" ht="28.5">
      <c r="A137" s="211" t="s">
        <v>193</v>
      </c>
      <c r="B137" s="205" t="s">
        <v>202</v>
      </c>
      <c r="C137" s="235" t="s">
        <v>195</v>
      </c>
      <c r="D137" s="235" t="s">
        <v>198</v>
      </c>
      <c r="E137" s="130"/>
      <c r="F137" s="133"/>
    </row>
    <row r="138" spans="1:6" s="72" customFormat="1" ht="14.25">
      <c r="A138" s="212">
        <v>43794</v>
      </c>
      <c r="B138" s="208" t="s">
        <v>103</v>
      </c>
      <c r="C138" s="233">
        <v>2.54298704</v>
      </c>
      <c r="D138" s="233">
        <v>2.35481753</v>
      </c>
      <c r="E138" s="130"/>
      <c r="F138" s="133"/>
    </row>
    <row r="139" spans="1:6" s="72" customFormat="1" ht="14.25">
      <c r="A139" s="141"/>
      <c r="B139" s="144"/>
      <c r="C139" s="144"/>
      <c r="D139" s="144"/>
      <c r="E139" s="197"/>
      <c r="F139" s="150"/>
    </row>
    <row r="140" spans="1:6" s="72" customFormat="1" ht="35.25" customHeight="1">
      <c r="A140" s="141" t="s">
        <v>104</v>
      </c>
      <c r="B140" s="144"/>
      <c r="C140" s="144"/>
      <c r="D140" s="144"/>
      <c r="E140" s="197"/>
      <c r="F140" s="150"/>
    </row>
    <row r="141" spans="1:6" s="72" customFormat="1" ht="14.25">
      <c r="A141" s="141" t="s">
        <v>105</v>
      </c>
      <c r="B141" s="144"/>
      <c r="C141" s="144"/>
      <c r="D141" s="144"/>
      <c r="E141" s="197"/>
      <c r="F141" s="150"/>
    </row>
    <row r="142" spans="1:6" s="72" customFormat="1" ht="14.25">
      <c r="A142" s="141"/>
      <c r="B142" s="144"/>
      <c r="C142" s="144"/>
      <c r="D142" s="144"/>
      <c r="E142" s="197"/>
      <c r="F142" s="150"/>
    </row>
    <row r="143" spans="1:6" s="72" customFormat="1" ht="35.25" customHeight="1">
      <c r="A143" s="141" t="s">
        <v>307</v>
      </c>
      <c r="B143" s="144"/>
      <c r="C143" s="144"/>
      <c r="D143" s="144"/>
      <c r="E143" s="197"/>
      <c r="F143" s="150"/>
    </row>
    <row r="144" spans="1:6" s="72" customFormat="1" ht="14.25">
      <c r="A144" s="141"/>
      <c r="B144" s="144"/>
      <c r="C144" s="144"/>
      <c r="D144" s="144"/>
      <c r="E144" s="197"/>
      <c r="F144" s="150"/>
    </row>
    <row r="145" spans="1:50" s="71" customFormat="1" ht="14.25">
      <c r="A145" s="141" t="s">
        <v>308</v>
      </c>
      <c r="B145" s="144"/>
      <c r="C145" s="144"/>
      <c r="D145" s="144"/>
      <c r="E145" s="197"/>
      <c r="F145" s="150"/>
      <c r="G145" s="70"/>
      <c r="H145" s="70"/>
      <c r="AE145" s="70"/>
      <c r="AR145" s="70"/>
      <c r="AT145" s="70"/>
      <c r="AX145" s="70"/>
    </row>
    <row r="146" spans="1:50" s="71" customFormat="1" ht="14.25">
      <c r="A146" s="145" t="s">
        <v>170</v>
      </c>
      <c r="B146" s="144"/>
      <c r="C146" s="144"/>
      <c r="D146" s="144"/>
      <c r="E146" s="197"/>
      <c r="F146" s="150"/>
      <c r="G146" s="70"/>
      <c r="H146" s="70"/>
      <c r="AE146" s="70"/>
      <c r="AR146" s="70"/>
      <c r="AT146" s="70"/>
      <c r="AX146" s="70"/>
    </row>
    <row r="147" spans="1:50" s="71" customFormat="1" ht="14.25">
      <c r="A147" s="145"/>
      <c r="B147" s="144"/>
      <c r="C147" s="144"/>
      <c r="D147" s="144"/>
      <c r="E147" s="197"/>
      <c r="F147" s="150"/>
      <c r="G147" s="70"/>
      <c r="H147" s="70"/>
      <c r="AE147" s="70"/>
      <c r="AR147" s="70"/>
      <c r="AT147" s="70"/>
      <c r="AX147" s="70"/>
    </row>
    <row r="148" spans="1:50" s="71" customFormat="1" ht="14.25">
      <c r="A148" s="141" t="s">
        <v>309</v>
      </c>
      <c r="B148" s="144"/>
      <c r="C148" s="144"/>
      <c r="D148" s="144"/>
      <c r="E148" s="197"/>
      <c r="F148" s="150"/>
      <c r="G148" s="70"/>
      <c r="H148" s="70"/>
      <c r="AE148" s="70"/>
      <c r="AR148" s="70"/>
      <c r="AT148" s="70"/>
      <c r="AX148" s="70"/>
    </row>
    <row r="149" spans="1:50" s="71" customFormat="1" ht="14.25">
      <c r="A149" s="141"/>
      <c r="B149" s="144"/>
      <c r="C149" s="144"/>
      <c r="D149" s="144"/>
      <c r="E149" s="197"/>
      <c r="F149" s="150"/>
      <c r="G149" s="70"/>
      <c r="H149" s="70"/>
      <c r="AE149" s="70"/>
      <c r="AR149" s="70"/>
      <c r="AT149" s="70"/>
      <c r="AX149" s="70"/>
    </row>
    <row r="150" spans="1:50" s="71" customFormat="1" ht="14.25">
      <c r="A150" s="141" t="s">
        <v>310</v>
      </c>
      <c r="B150" s="144"/>
      <c r="C150" s="144"/>
      <c r="D150" s="144"/>
      <c r="E150" s="197"/>
      <c r="F150" s="150"/>
      <c r="G150" s="70"/>
      <c r="H150" s="70"/>
      <c r="AE150" s="70"/>
      <c r="AR150" s="70"/>
      <c r="AT150" s="70"/>
      <c r="AX150" s="70"/>
    </row>
    <row r="151" spans="1:50" s="71" customFormat="1" ht="14.25">
      <c r="A151" s="146"/>
      <c r="B151" s="144"/>
      <c r="C151" s="144"/>
      <c r="D151" s="144"/>
      <c r="E151" s="197"/>
      <c r="F151" s="150"/>
      <c r="G151" s="70"/>
      <c r="H151" s="70"/>
      <c r="AE151" s="70"/>
      <c r="AR151" s="70"/>
      <c r="AT151" s="70"/>
      <c r="AX151" s="70"/>
    </row>
    <row r="152" spans="1:50" s="71" customFormat="1" ht="14.25">
      <c r="A152" s="170" t="s">
        <v>311</v>
      </c>
      <c r="B152" s="144"/>
      <c r="C152" s="214"/>
      <c r="D152" s="144"/>
      <c r="E152" s="197"/>
      <c r="F152" s="150"/>
      <c r="G152" s="70"/>
      <c r="H152" s="70"/>
      <c r="AE152" s="70"/>
      <c r="AR152" s="70"/>
      <c r="AT152" s="70"/>
      <c r="AX152" s="70"/>
    </row>
    <row r="153" spans="1:50" s="71" customFormat="1" ht="14.25">
      <c r="A153" s="141"/>
      <c r="B153" s="144"/>
      <c r="C153" s="144"/>
      <c r="D153" s="144"/>
      <c r="E153" s="197"/>
      <c r="F153" s="150"/>
      <c r="G153" s="70"/>
      <c r="H153" s="70"/>
      <c r="AE153" s="70"/>
      <c r="AR153" s="70"/>
      <c r="AT153" s="70"/>
      <c r="AX153" s="70"/>
    </row>
    <row r="154" spans="1:50" s="71" customFormat="1" ht="14.25">
      <c r="A154" s="141" t="s">
        <v>312</v>
      </c>
      <c r="B154" s="144"/>
      <c r="C154" s="144"/>
      <c r="D154" s="144"/>
      <c r="E154" s="197"/>
      <c r="F154" s="150"/>
      <c r="G154" s="70"/>
      <c r="H154" s="70"/>
      <c r="AE154" s="70"/>
      <c r="AR154" s="70"/>
      <c r="AT154" s="70"/>
      <c r="AX154" s="70"/>
    </row>
    <row r="155" spans="1:50" s="71" customFormat="1" ht="14.25">
      <c r="A155" s="141"/>
      <c r="B155" s="144"/>
      <c r="C155" s="144"/>
      <c r="D155" s="144"/>
      <c r="E155" s="197"/>
      <c r="F155" s="150"/>
      <c r="G155" s="70"/>
      <c r="H155" s="70"/>
      <c r="AE155" s="70"/>
      <c r="AR155" s="70"/>
      <c r="AT155" s="70"/>
      <c r="AX155" s="70"/>
    </row>
    <row r="156" spans="1:50" s="71" customFormat="1" ht="14.25">
      <c r="A156" s="141" t="s">
        <v>203</v>
      </c>
      <c r="B156" s="144"/>
      <c r="C156" s="144"/>
      <c r="D156" s="144"/>
      <c r="E156" s="197"/>
      <c r="F156" s="150"/>
      <c r="G156" s="70"/>
      <c r="H156" s="70"/>
      <c r="AE156" s="70"/>
      <c r="AR156" s="70"/>
      <c r="AT156" s="70"/>
      <c r="AX156" s="70"/>
    </row>
    <row r="157" spans="1:50" s="71" customFormat="1" ht="14.25">
      <c r="A157" s="215" t="s">
        <v>204</v>
      </c>
      <c r="B157" s="216"/>
      <c r="C157" s="216"/>
      <c r="D157" s="216"/>
      <c r="E157" s="217">
        <f>+F71/100</f>
        <v>0.5502</v>
      </c>
      <c r="F157" s="150"/>
      <c r="G157" s="70"/>
      <c r="H157" s="70"/>
      <c r="AE157" s="70"/>
      <c r="AR157" s="70"/>
      <c r="AT157" s="70"/>
      <c r="AX157" s="70"/>
    </row>
    <row r="158" spans="1:50" s="71" customFormat="1" ht="14.25">
      <c r="A158" s="215" t="s">
        <v>205</v>
      </c>
      <c r="B158" s="216"/>
      <c r="C158" s="216"/>
      <c r="D158" s="216"/>
      <c r="E158" s="217">
        <f>(F48+F53)/100</f>
        <v>0.22219999999999998</v>
      </c>
      <c r="F158" s="150"/>
      <c r="G158" s="70"/>
      <c r="H158" s="70"/>
      <c r="AE158" s="70"/>
      <c r="AR158" s="70"/>
      <c r="AT158" s="70"/>
      <c r="AX158" s="70"/>
    </row>
    <row r="159" spans="1:50" s="71" customFormat="1" ht="14.25">
      <c r="A159" s="215" t="s">
        <v>206</v>
      </c>
      <c r="B159" s="216"/>
      <c r="C159" s="216"/>
      <c r="D159" s="216"/>
      <c r="E159" s="218">
        <v>0</v>
      </c>
      <c r="F159" s="150"/>
      <c r="G159" s="70"/>
      <c r="H159" s="70"/>
      <c r="AE159" s="70"/>
      <c r="AR159" s="70"/>
      <c r="AT159" s="70"/>
      <c r="AX159" s="70"/>
    </row>
    <row r="160" spans="1:50" s="71" customFormat="1" ht="14.25">
      <c r="A160" s="219" t="s">
        <v>259</v>
      </c>
      <c r="B160" s="220"/>
      <c r="C160" s="220"/>
      <c r="D160" s="220"/>
      <c r="E160" s="221">
        <f>(F83+F87+F91)/100</f>
        <v>0.22760000000000002</v>
      </c>
      <c r="F160" s="150"/>
      <c r="G160" s="70"/>
      <c r="H160" s="70"/>
      <c r="AE160" s="70"/>
      <c r="AR160" s="70"/>
      <c r="AT160" s="70"/>
      <c r="AX160" s="70"/>
    </row>
    <row r="161" spans="1:50" s="71" customFormat="1" ht="14.25">
      <c r="A161" s="141"/>
      <c r="B161" s="144"/>
      <c r="C161" s="144"/>
      <c r="D161" s="144"/>
      <c r="E161" s="197"/>
      <c r="F161" s="150"/>
      <c r="G161" s="70"/>
      <c r="H161" s="70"/>
      <c r="AE161" s="70"/>
      <c r="AR161" s="70"/>
      <c r="AT161" s="70"/>
      <c r="AX161" s="70"/>
    </row>
    <row r="162" spans="1:50" s="71" customFormat="1" ht="14.25">
      <c r="A162" s="141" t="s">
        <v>207</v>
      </c>
      <c r="B162" s="144"/>
      <c r="C162" s="144"/>
      <c r="D162" s="144"/>
      <c r="E162" s="197"/>
      <c r="F162" s="150"/>
      <c r="G162" s="70"/>
      <c r="H162" s="70"/>
      <c r="AE162" s="70"/>
      <c r="AR162" s="70"/>
      <c r="AT162" s="70"/>
      <c r="AX162" s="70"/>
    </row>
    <row r="163" spans="1:50" s="71" customFormat="1" ht="14.25">
      <c r="A163" s="222" t="s">
        <v>88</v>
      </c>
      <c r="B163" s="223"/>
      <c r="C163" s="223"/>
      <c r="D163" s="223"/>
      <c r="E163" s="224">
        <f>+E158+E157</f>
        <v>0.7724</v>
      </c>
      <c r="F163" s="150"/>
      <c r="G163" s="70"/>
      <c r="H163" s="70"/>
      <c r="AE163" s="70"/>
      <c r="AR163" s="70"/>
      <c r="AT163" s="70"/>
      <c r="AX163" s="70"/>
    </row>
    <row r="164" spans="1:50" s="71" customFormat="1" ht="14.25">
      <c r="A164" s="225" t="s">
        <v>260</v>
      </c>
      <c r="B164" s="226"/>
      <c r="C164" s="226"/>
      <c r="D164" s="226"/>
      <c r="E164" s="227">
        <f>+E160</f>
        <v>0.22760000000000002</v>
      </c>
      <c r="F164" s="150"/>
      <c r="G164" s="70"/>
      <c r="H164" s="70"/>
      <c r="AE164" s="70"/>
      <c r="AR164" s="70"/>
      <c r="AT164" s="70"/>
      <c r="AX164" s="70"/>
    </row>
    <row r="165" spans="1:50" s="71" customFormat="1" ht="15.75" thickBot="1">
      <c r="A165" s="228"/>
      <c r="B165" s="229"/>
      <c r="C165" s="229"/>
      <c r="D165" s="230"/>
      <c r="E165" s="231"/>
      <c r="F165" s="232"/>
      <c r="G165" s="70"/>
      <c r="H165" s="70"/>
      <c r="AE165" s="70"/>
      <c r="AR165" s="70"/>
      <c r="AT165" s="70"/>
      <c r="AX165" s="70"/>
    </row>
  </sheetData>
  <sheetProtection selectLockedCells="1" selectUnlockedCells="1"/>
  <mergeCells count="12">
    <mergeCell ref="A31:F31"/>
    <mergeCell ref="A32:F32"/>
    <mergeCell ref="A34:F34"/>
    <mergeCell ref="A35:F35"/>
    <mergeCell ref="A96:A97"/>
    <mergeCell ref="B96:B97"/>
    <mergeCell ref="A1:B1"/>
    <mergeCell ref="A21:B21"/>
    <mergeCell ref="C22:D24"/>
    <mergeCell ref="A27:F27"/>
    <mergeCell ref="A28:F28"/>
    <mergeCell ref="A30:F30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3">
      <selection activeCell="B31" sqref="B31"/>
    </sheetView>
  </sheetViews>
  <sheetFormatPr defaultColWidth="9.140625" defaultRowHeight="12.75"/>
  <cols>
    <col min="1" max="1" width="45.00390625" style="1" customWidth="1"/>
    <col min="2" max="2" width="35.7109375" style="1" customWidth="1"/>
    <col min="3" max="3" width="38.7109375" style="1" customWidth="1"/>
    <col min="4" max="4" width="18.57421875" style="1" customWidth="1"/>
    <col min="5" max="5" width="17.421875" style="1" customWidth="1"/>
    <col min="6" max="6" width="15.8515625" style="1" customWidth="1"/>
  </cols>
  <sheetData>
    <row r="1" spans="1:3" ht="12.75">
      <c r="A1" s="281" t="s">
        <v>261</v>
      </c>
      <c r="B1" s="281"/>
      <c r="C1" s="2"/>
    </row>
    <row r="2" spans="1:3" ht="12.75">
      <c r="A2" s="3" t="s">
        <v>0</v>
      </c>
      <c r="B2" s="3" t="s">
        <v>215</v>
      </c>
      <c r="C2" s="2"/>
    </row>
    <row r="3" spans="1:3" ht="24">
      <c r="A3" s="3" t="s">
        <v>2</v>
      </c>
      <c r="B3" s="4" t="s">
        <v>218</v>
      </c>
      <c r="C3" s="2"/>
    </row>
    <row r="4" spans="1:3" ht="36">
      <c r="A4" s="3" t="s">
        <v>4</v>
      </c>
      <c r="B4" s="4" t="s">
        <v>216</v>
      </c>
      <c r="C4" s="2"/>
    </row>
    <row r="5" spans="1:2" ht="48">
      <c r="A5" s="4" t="s">
        <v>6</v>
      </c>
      <c r="B5" s="5" t="s">
        <v>217</v>
      </c>
    </row>
    <row r="6" spans="1:3" ht="12.75">
      <c r="A6" s="4" t="s">
        <v>8</v>
      </c>
      <c r="B6" s="6" t="s">
        <v>313</v>
      </c>
      <c r="C6" s="2"/>
    </row>
    <row r="7" spans="1:3" ht="12.75">
      <c r="A7" s="4"/>
      <c r="B7" s="51"/>
      <c r="C7" s="2"/>
    </row>
    <row r="8" spans="1:3" ht="12.75">
      <c r="A8" s="4"/>
      <c r="B8" s="52" t="s">
        <v>213</v>
      </c>
      <c r="C8" s="53" t="s">
        <v>214</v>
      </c>
    </row>
    <row r="9" spans="1:3" ht="12.75">
      <c r="A9" s="54" t="s">
        <v>314</v>
      </c>
      <c r="B9" s="15">
        <v>10.782</v>
      </c>
      <c r="C9" s="15">
        <v>10.7378</v>
      </c>
    </row>
    <row r="10" spans="1:3" ht="12.75">
      <c r="A10" s="50" t="s">
        <v>17</v>
      </c>
      <c r="B10" s="49">
        <v>43670</v>
      </c>
      <c r="C10" s="49">
        <v>43670</v>
      </c>
    </row>
    <row r="11" spans="1:3" ht="12.75">
      <c r="A11" s="282" t="s">
        <v>315</v>
      </c>
      <c r="B11" s="282"/>
      <c r="C11" s="2"/>
    </row>
    <row r="12" spans="1:4" ht="12.75" customHeight="1">
      <c r="A12" s="7" t="s">
        <v>10</v>
      </c>
      <c r="B12" s="10">
        <v>0.0109</v>
      </c>
      <c r="C12" s="283" t="s">
        <v>20</v>
      </c>
      <c r="D12" s="283"/>
    </row>
    <row r="13" spans="1:4" ht="12.75">
      <c r="A13" s="7" t="s">
        <v>11</v>
      </c>
      <c r="B13" s="10">
        <v>0.0233</v>
      </c>
      <c r="C13" s="283"/>
      <c r="D13" s="283"/>
    </row>
    <row r="14" spans="1:4" ht="36" customHeight="1">
      <c r="A14" s="4" t="s">
        <v>21</v>
      </c>
      <c r="B14" s="10">
        <v>0.0144</v>
      </c>
      <c r="C14" s="283"/>
      <c r="D14" s="283"/>
    </row>
    <row r="15" spans="1:6" ht="18">
      <c r="A15" s="284"/>
      <c r="B15" s="284"/>
      <c r="C15" s="284"/>
      <c r="D15" s="284"/>
      <c r="E15" s="284"/>
      <c r="F15" s="284"/>
    </row>
    <row r="16" spans="1:6" ht="15.75">
      <c r="A16" s="285" t="s">
        <v>22</v>
      </c>
      <c r="B16" s="286"/>
      <c r="C16" s="286"/>
      <c r="D16" s="286"/>
      <c r="E16" s="286"/>
      <c r="F16" s="286"/>
    </row>
    <row r="17" spans="1:6" ht="12.75">
      <c r="A17" s="12"/>
      <c r="B17" s="13"/>
      <c r="C17" s="13"/>
      <c r="D17" s="13"/>
      <c r="E17" s="14"/>
      <c r="F17" s="14"/>
    </row>
    <row r="18" spans="1:6" ht="12.75" customHeight="1">
      <c r="A18" s="287" t="s">
        <v>23</v>
      </c>
      <c r="B18" s="287"/>
      <c r="C18" s="287"/>
      <c r="D18" s="287"/>
      <c r="E18" s="287"/>
      <c r="F18" s="287"/>
    </row>
    <row r="19" spans="1:6" ht="12.75" customHeight="1">
      <c r="A19" s="287" t="s">
        <v>24</v>
      </c>
      <c r="B19" s="287"/>
      <c r="C19" s="287"/>
      <c r="D19" s="287"/>
      <c r="E19" s="287"/>
      <c r="F19" s="287"/>
    </row>
    <row r="20" spans="1:6" ht="12.75" customHeight="1">
      <c r="A20" s="288" t="s">
        <v>25</v>
      </c>
      <c r="B20" s="288"/>
      <c r="C20" s="288"/>
      <c r="D20" s="288"/>
      <c r="E20" s="288"/>
      <c r="F20" s="288"/>
    </row>
    <row r="21" spans="1:6" ht="12.75">
      <c r="A21" s="12"/>
      <c r="B21" s="13"/>
      <c r="C21" s="13"/>
      <c r="D21" s="13"/>
      <c r="E21" s="14"/>
      <c r="F21" s="14"/>
    </row>
    <row r="22" spans="1:6" ht="12.75">
      <c r="A22" s="289" t="s">
        <v>263</v>
      </c>
      <c r="B22" s="290"/>
      <c r="C22" s="290"/>
      <c r="D22" s="290"/>
      <c r="E22" s="290"/>
      <c r="F22" s="290"/>
    </row>
    <row r="23" spans="1:6" ht="12.75">
      <c r="A23" s="17"/>
      <c r="B23" s="17"/>
      <c r="C23" s="17"/>
      <c r="D23" s="17"/>
      <c r="E23" s="18"/>
      <c r="F23" s="18"/>
    </row>
    <row r="24" spans="1:6" ht="13.5" thickBot="1">
      <c r="A24" s="291" t="s">
        <v>323</v>
      </c>
      <c r="B24" s="292"/>
      <c r="C24" s="292"/>
      <c r="D24" s="292"/>
      <c r="E24" s="292"/>
      <c r="F24" s="293"/>
    </row>
    <row r="25" spans="1:6" ht="25.5">
      <c r="A25" s="56" t="s">
        <v>189</v>
      </c>
      <c r="B25" s="37" t="s">
        <v>28</v>
      </c>
      <c r="C25" s="38" t="s">
        <v>190</v>
      </c>
      <c r="D25" s="39" t="s">
        <v>29</v>
      </c>
      <c r="E25" s="40" t="s">
        <v>191</v>
      </c>
      <c r="F25" s="41" t="s">
        <v>30</v>
      </c>
    </row>
    <row r="26" spans="1:6" ht="12.75">
      <c r="A26" s="55"/>
      <c r="B26" s="43"/>
      <c r="C26" s="44"/>
      <c r="D26" s="45"/>
      <c r="E26" s="46"/>
      <c r="F26" s="47"/>
    </row>
    <row r="27" spans="1:6" ht="12.75">
      <c r="A27" s="98" t="s">
        <v>31</v>
      </c>
      <c r="B27" s="99"/>
      <c r="C27" s="100"/>
      <c r="D27" s="101"/>
      <c r="E27" s="102"/>
      <c r="F27" s="102"/>
    </row>
    <row r="28" spans="1:6" ht="12.75">
      <c r="A28" s="103" t="s">
        <v>109</v>
      </c>
      <c r="B28" s="99"/>
      <c r="C28" s="100"/>
      <c r="D28" s="101"/>
      <c r="E28" s="102"/>
      <c r="F28" s="102"/>
    </row>
    <row r="29" spans="1:6" ht="12.75">
      <c r="A29" s="104" t="s">
        <v>111</v>
      </c>
      <c r="B29" s="99" t="s">
        <v>33</v>
      </c>
      <c r="C29" s="100" t="s">
        <v>34</v>
      </c>
      <c r="D29" s="101">
        <v>5682</v>
      </c>
      <c r="E29" s="102">
        <v>202.53</v>
      </c>
      <c r="F29" s="102">
        <v>9.13</v>
      </c>
    </row>
    <row r="30" spans="1:6" ht="12.75">
      <c r="A30" s="104" t="s">
        <v>110</v>
      </c>
      <c r="B30" s="99" t="s">
        <v>219</v>
      </c>
      <c r="C30" s="100" t="s">
        <v>32</v>
      </c>
      <c r="D30" s="101">
        <v>15614</v>
      </c>
      <c r="E30" s="102">
        <v>199.07</v>
      </c>
      <c r="F30" s="102">
        <v>8.98</v>
      </c>
    </row>
    <row r="31" spans="1:6" ht="12.75">
      <c r="A31" s="104" t="s">
        <v>114</v>
      </c>
      <c r="B31" s="99" t="s">
        <v>35</v>
      </c>
      <c r="C31" s="100" t="s">
        <v>36</v>
      </c>
      <c r="D31" s="101">
        <v>16825</v>
      </c>
      <c r="E31" s="102">
        <v>115.14</v>
      </c>
      <c r="F31" s="102">
        <v>5.19</v>
      </c>
    </row>
    <row r="32" spans="1:6" ht="12.75">
      <c r="A32" s="104" t="s">
        <v>115</v>
      </c>
      <c r="B32" s="99" t="s">
        <v>39</v>
      </c>
      <c r="C32" s="100" t="s">
        <v>32</v>
      </c>
      <c r="D32" s="101">
        <v>21725</v>
      </c>
      <c r="E32" s="102">
        <v>111.36</v>
      </c>
      <c r="F32" s="102">
        <v>5.02</v>
      </c>
    </row>
    <row r="33" spans="1:6" ht="12.75">
      <c r="A33" s="104" t="s">
        <v>112</v>
      </c>
      <c r="B33" s="99" t="s">
        <v>44</v>
      </c>
      <c r="C33" s="100" t="s">
        <v>45</v>
      </c>
      <c r="D33" s="101">
        <v>4534</v>
      </c>
      <c r="E33" s="102">
        <v>110.34</v>
      </c>
      <c r="F33" s="102">
        <v>4.97</v>
      </c>
    </row>
    <row r="34" spans="1:6" ht="12.75">
      <c r="A34" s="104" t="s">
        <v>116</v>
      </c>
      <c r="B34" s="99" t="s">
        <v>43</v>
      </c>
      <c r="C34" s="100" t="s">
        <v>36</v>
      </c>
      <c r="D34" s="101">
        <v>12495</v>
      </c>
      <c r="E34" s="102">
        <v>109.75</v>
      </c>
      <c r="F34" s="102">
        <v>4.95</v>
      </c>
    </row>
    <row r="35" spans="1:6" ht="12.75">
      <c r="A35" s="104" t="s">
        <v>113</v>
      </c>
      <c r="B35" s="99" t="s">
        <v>40</v>
      </c>
      <c r="C35" s="100" t="s">
        <v>32</v>
      </c>
      <c r="D35" s="101">
        <v>14018</v>
      </c>
      <c r="E35" s="102">
        <v>103.6</v>
      </c>
      <c r="F35" s="102">
        <v>4.67</v>
      </c>
    </row>
    <row r="36" spans="1:6" ht="12.75">
      <c r="A36" s="104" t="s">
        <v>131</v>
      </c>
      <c r="B36" s="99" t="s">
        <v>59</v>
      </c>
      <c r="C36" s="100" t="s">
        <v>45</v>
      </c>
      <c r="D36" s="101">
        <v>1314</v>
      </c>
      <c r="E36" s="102">
        <v>95.21</v>
      </c>
      <c r="F36" s="102">
        <v>4.29</v>
      </c>
    </row>
    <row r="37" spans="1:6" ht="12.75">
      <c r="A37" s="104" t="s">
        <v>127</v>
      </c>
      <c r="B37" s="99" t="s">
        <v>128</v>
      </c>
      <c r="C37" s="100" t="s">
        <v>34</v>
      </c>
      <c r="D37" s="101">
        <v>41364</v>
      </c>
      <c r="E37" s="102">
        <v>94.08</v>
      </c>
      <c r="F37" s="102">
        <v>4.24</v>
      </c>
    </row>
    <row r="38" spans="1:6" ht="12.75">
      <c r="A38" s="104" t="s">
        <v>120</v>
      </c>
      <c r="B38" s="99" t="s">
        <v>46</v>
      </c>
      <c r="C38" s="100" t="s">
        <v>220</v>
      </c>
      <c r="D38" s="101">
        <v>42980</v>
      </c>
      <c r="E38" s="102">
        <v>91.98</v>
      </c>
      <c r="F38" s="102">
        <v>4.15</v>
      </c>
    </row>
    <row r="39" spans="1:6" ht="12.75">
      <c r="A39" s="104" t="s">
        <v>209</v>
      </c>
      <c r="B39" s="99" t="s">
        <v>210</v>
      </c>
      <c r="C39" s="100" t="s">
        <v>36</v>
      </c>
      <c r="D39" s="101">
        <v>36974</v>
      </c>
      <c r="E39" s="102">
        <v>87.89</v>
      </c>
      <c r="F39" s="102">
        <v>3.96</v>
      </c>
    </row>
    <row r="40" spans="1:6" ht="12.75">
      <c r="A40" s="104" t="s">
        <v>117</v>
      </c>
      <c r="B40" s="99" t="s">
        <v>37</v>
      </c>
      <c r="C40" s="100" t="s">
        <v>38</v>
      </c>
      <c r="D40" s="101">
        <v>6003</v>
      </c>
      <c r="E40" s="102">
        <v>86.71</v>
      </c>
      <c r="F40" s="102">
        <v>3.91</v>
      </c>
    </row>
    <row r="41" spans="1:6" ht="12.75">
      <c r="A41" s="104" t="s">
        <v>211</v>
      </c>
      <c r="B41" s="99" t="s">
        <v>212</v>
      </c>
      <c r="C41" s="100" t="s">
        <v>36</v>
      </c>
      <c r="D41" s="101">
        <v>4150</v>
      </c>
      <c r="E41" s="102">
        <v>85.21</v>
      </c>
      <c r="F41" s="102">
        <v>3.84</v>
      </c>
    </row>
    <row r="42" spans="1:6" ht="12.75">
      <c r="A42" s="104" t="s">
        <v>118</v>
      </c>
      <c r="B42" s="99" t="s">
        <v>41</v>
      </c>
      <c r="C42" s="100" t="s">
        <v>42</v>
      </c>
      <c r="D42" s="101">
        <v>8738</v>
      </c>
      <c r="E42" s="102">
        <v>80.94</v>
      </c>
      <c r="F42" s="102">
        <v>3.65</v>
      </c>
    </row>
    <row r="43" spans="1:6" ht="12.75">
      <c r="A43" s="104" t="s">
        <v>122</v>
      </c>
      <c r="B43" s="99" t="s">
        <v>49</v>
      </c>
      <c r="C43" s="100" t="s">
        <v>48</v>
      </c>
      <c r="D43" s="101">
        <v>4000</v>
      </c>
      <c r="E43" s="102">
        <v>45.7</v>
      </c>
      <c r="F43" s="102">
        <v>2.06</v>
      </c>
    </row>
    <row r="44" spans="1:6" ht="12.75">
      <c r="A44" s="104" t="s">
        <v>121</v>
      </c>
      <c r="B44" s="99" t="s">
        <v>47</v>
      </c>
      <c r="C44" s="100" t="s">
        <v>48</v>
      </c>
      <c r="D44" s="101">
        <v>1446</v>
      </c>
      <c r="E44" s="102">
        <v>42.13</v>
      </c>
      <c r="F44" s="102">
        <v>1.9</v>
      </c>
    </row>
    <row r="45" spans="1:6" ht="12.75">
      <c r="A45" s="104" t="s">
        <v>125</v>
      </c>
      <c r="B45" s="99" t="s">
        <v>107</v>
      </c>
      <c r="C45" s="100" t="s">
        <v>48</v>
      </c>
      <c r="D45" s="101">
        <v>16540</v>
      </c>
      <c r="E45" s="102">
        <v>42.04</v>
      </c>
      <c r="F45" s="102">
        <v>1.9</v>
      </c>
    </row>
    <row r="46" spans="1:6" ht="12.75">
      <c r="A46" s="104" t="s">
        <v>119</v>
      </c>
      <c r="B46" s="99" t="s">
        <v>50</v>
      </c>
      <c r="C46" s="100" t="s">
        <v>48</v>
      </c>
      <c r="D46" s="101">
        <v>5015</v>
      </c>
      <c r="E46" s="102">
        <v>40.15</v>
      </c>
      <c r="F46" s="102">
        <v>1.81</v>
      </c>
    </row>
    <row r="47" spans="1:6" ht="12.75">
      <c r="A47" s="104" t="s">
        <v>126</v>
      </c>
      <c r="B47" s="99" t="s">
        <v>53</v>
      </c>
      <c r="C47" s="100" t="s">
        <v>48</v>
      </c>
      <c r="D47" s="101">
        <v>7570</v>
      </c>
      <c r="E47" s="102">
        <v>34.05</v>
      </c>
      <c r="F47" s="102">
        <v>1.54</v>
      </c>
    </row>
    <row r="48" spans="1:6" ht="12.75">
      <c r="A48" s="104" t="s">
        <v>123</v>
      </c>
      <c r="B48" s="99" t="s">
        <v>54</v>
      </c>
      <c r="C48" s="100" t="s">
        <v>34</v>
      </c>
      <c r="D48" s="101">
        <v>930</v>
      </c>
      <c r="E48" s="102">
        <v>26.22</v>
      </c>
      <c r="F48" s="102">
        <v>1.18</v>
      </c>
    </row>
    <row r="49" spans="1:6" ht="12.75">
      <c r="A49" s="105" t="s">
        <v>67</v>
      </c>
      <c r="B49" s="99"/>
      <c r="C49" s="100"/>
      <c r="D49" s="101"/>
      <c r="E49" s="106">
        <v>1804.1</v>
      </c>
      <c r="F49" s="106">
        <v>81.34</v>
      </c>
    </row>
    <row r="50" spans="1:6" ht="12.75">
      <c r="A50" s="104"/>
      <c r="B50" s="99"/>
      <c r="C50" s="100"/>
      <c r="D50" s="101"/>
      <c r="E50" s="102"/>
      <c r="F50" s="102"/>
    </row>
    <row r="51" spans="1:6" ht="12.75">
      <c r="A51" s="105" t="s">
        <v>133</v>
      </c>
      <c r="B51" s="99"/>
      <c r="C51" s="100"/>
      <c r="D51" s="101"/>
      <c r="E51" s="102" t="s">
        <v>134</v>
      </c>
      <c r="F51" s="102" t="s">
        <v>134</v>
      </c>
    </row>
    <row r="52" spans="1:6" ht="12.75">
      <c r="A52" s="104"/>
      <c r="B52" s="99"/>
      <c r="C52" s="100"/>
      <c r="D52" s="101"/>
      <c r="E52" s="102"/>
      <c r="F52" s="102"/>
    </row>
    <row r="53" spans="1:6" ht="12.75">
      <c r="A53" s="105" t="s">
        <v>135</v>
      </c>
      <c r="B53" s="99"/>
      <c r="C53" s="100"/>
      <c r="D53" s="101"/>
      <c r="E53" s="102" t="s">
        <v>134</v>
      </c>
      <c r="F53" s="102" t="s">
        <v>134</v>
      </c>
    </row>
    <row r="54" spans="1:6" ht="12.75">
      <c r="A54" s="104"/>
      <c r="B54" s="99"/>
      <c r="C54" s="100"/>
      <c r="D54" s="101"/>
      <c r="E54" s="102"/>
      <c r="F54" s="102"/>
    </row>
    <row r="55" spans="1:6" ht="12.75">
      <c r="A55" s="105" t="s">
        <v>68</v>
      </c>
      <c r="B55" s="99"/>
      <c r="C55" s="100"/>
      <c r="D55" s="101"/>
      <c r="E55" s="102"/>
      <c r="F55" s="102"/>
    </row>
    <row r="56" spans="1:6" ht="12.75">
      <c r="A56" s="104"/>
      <c r="B56" s="99"/>
      <c r="C56" s="100"/>
      <c r="D56" s="101"/>
      <c r="E56" s="102"/>
      <c r="F56" s="102"/>
    </row>
    <row r="57" spans="1:6" ht="12.75">
      <c r="A57" s="105" t="s">
        <v>141</v>
      </c>
      <c r="B57" s="99"/>
      <c r="C57" s="100"/>
      <c r="D57" s="101"/>
      <c r="E57" s="102" t="s">
        <v>134</v>
      </c>
      <c r="F57" s="102" t="s">
        <v>134</v>
      </c>
    </row>
    <row r="58" spans="1:6" ht="12.75">
      <c r="A58" s="104"/>
      <c r="B58" s="99"/>
      <c r="C58" s="100"/>
      <c r="D58" s="101"/>
      <c r="E58" s="102"/>
      <c r="F58" s="102"/>
    </row>
    <row r="59" spans="1:6" ht="12.75">
      <c r="A59" s="105" t="s">
        <v>142</v>
      </c>
      <c r="B59" s="99"/>
      <c r="C59" s="100"/>
      <c r="D59" s="101"/>
      <c r="E59" s="102" t="s">
        <v>134</v>
      </c>
      <c r="F59" s="102" t="s">
        <v>134</v>
      </c>
    </row>
    <row r="60" spans="1:6" ht="12.75">
      <c r="A60" s="104"/>
      <c r="B60" s="99"/>
      <c r="C60" s="100"/>
      <c r="D60" s="101"/>
      <c r="E60" s="102"/>
      <c r="F60" s="102"/>
    </row>
    <row r="61" spans="1:6" ht="12.75">
      <c r="A61" s="105" t="s">
        <v>143</v>
      </c>
      <c r="B61" s="99"/>
      <c r="C61" s="100"/>
      <c r="D61" s="101"/>
      <c r="E61" s="102" t="s">
        <v>134</v>
      </c>
      <c r="F61" s="102" t="s">
        <v>134</v>
      </c>
    </row>
    <row r="62" spans="1:6" ht="12.75">
      <c r="A62" s="104"/>
      <c r="B62" s="99"/>
      <c r="C62" s="100"/>
      <c r="D62" s="101"/>
      <c r="E62" s="102"/>
      <c r="F62" s="102"/>
    </row>
    <row r="63" spans="1:6" ht="12.75">
      <c r="A63" s="105" t="s">
        <v>144</v>
      </c>
      <c r="B63" s="99"/>
      <c r="C63" s="100"/>
      <c r="D63" s="101"/>
      <c r="E63" s="102" t="s">
        <v>134</v>
      </c>
      <c r="F63" s="102" t="s">
        <v>134</v>
      </c>
    </row>
    <row r="64" spans="1:6" ht="12.75">
      <c r="A64" s="104"/>
      <c r="B64" s="99"/>
      <c r="C64" s="100"/>
      <c r="D64" s="101"/>
      <c r="E64" s="102"/>
      <c r="F64" s="102"/>
    </row>
    <row r="65" spans="1:6" ht="12.75">
      <c r="A65" s="105" t="s">
        <v>145</v>
      </c>
      <c r="B65" s="99"/>
      <c r="C65" s="100"/>
      <c r="D65" s="101"/>
      <c r="E65" s="102" t="s">
        <v>134</v>
      </c>
      <c r="F65" s="102" t="s">
        <v>134</v>
      </c>
    </row>
    <row r="66" spans="1:6" ht="12.75">
      <c r="A66" s="104"/>
      <c r="B66" s="99"/>
      <c r="C66" s="100"/>
      <c r="D66" s="101"/>
      <c r="E66" s="102"/>
      <c r="F66" s="102"/>
    </row>
    <row r="67" spans="1:6" ht="12.75">
      <c r="A67" s="105" t="s">
        <v>87</v>
      </c>
      <c r="B67" s="99"/>
      <c r="C67" s="100"/>
      <c r="D67" s="101"/>
      <c r="E67" s="102"/>
      <c r="F67" s="102"/>
    </row>
    <row r="68" spans="1:6" ht="12.75">
      <c r="A68" s="104"/>
      <c r="B68" s="99"/>
      <c r="C68" s="100"/>
      <c r="D68" s="101"/>
      <c r="E68" s="102"/>
      <c r="F68" s="102"/>
    </row>
    <row r="69" spans="1:6" ht="12.75">
      <c r="A69" s="105" t="s">
        <v>146</v>
      </c>
      <c r="B69" s="99"/>
      <c r="C69" s="100"/>
      <c r="D69" s="101"/>
      <c r="E69" s="102" t="s">
        <v>134</v>
      </c>
      <c r="F69" s="102" t="s">
        <v>134</v>
      </c>
    </row>
    <row r="70" spans="1:6" ht="12.75">
      <c r="A70" s="104"/>
      <c r="B70" s="99"/>
      <c r="C70" s="100"/>
      <c r="D70" s="101"/>
      <c r="E70" s="102"/>
      <c r="F70" s="102"/>
    </row>
    <row r="71" spans="1:6" ht="12.75">
      <c r="A71" s="105" t="s">
        <v>147</v>
      </c>
      <c r="B71" s="99"/>
      <c r="C71" s="100"/>
      <c r="D71" s="101"/>
      <c r="E71" s="102" t="s">
        <v>134</v>
      </c>
      <c r="F71" s="102" t="s">
        <v>134</v>
      </c>
    </row>
    <row r="72" spans="1:6" ht="12.75">
      <c r="A72" s="104"/>
      <c r="B72" s="99"/>
      <c r="C72" s="100"/>
      <c r="D72" s="101"/>
      <c r="E72" s="102"/>
      <c r="F72" s="102"/>
    </row>
    <row r="73" spans="1:6" ht="12.75">
      <c r="A73" s="105" t="s">
        <v>148</v>
      </c>
      <c r="B73" s="99"/>
      <c r="C73" s="100"/>
      <c r="D73" s="101"/>
      <c r="E73" s="102" t="s">
        <v>134</v>
      </c>
      <c r="F73" s="102" t="s">
        <v>134</v>
      </c>
    </row>
    <row r="74" spans="1:6" ht="12.75">
      <c r="A74" s="104"/>
      <c r="B74" s="99"/>
      <c r="C74" s="100"/>
      <c r="D74" s="101"/>
      <c r="E74" s="102"/>
      <c r="F74" s="102"/>
    </row>
    <row r="75" spans="1:6" ht="12.75">
      <c r="A75" s="105" t="s">
        <v>149</v>
      </c>
      <c r="B75" s="99"/>
      <c r="C75" s="100"/>
      <c r="D75" s="101"/>
      <c r="E75" s="102" t="s">
        <v>134</v>
      </c>
      <c r="F75" s="102" t="s">
        <v>134</v>
      </c>
    </row>
    <row r="76" spans="1:6" ht="12.75">
      <c r="A76" s="104"/>
      <c r="B76" s="99"/>
      <c r="C76" s="100"/>
      <c r="D76" s="101"/>
      <c r="E76" s="102"/>
      <c r="F76" s="102"/>
    </row>
    <row r="77" spans="1:6" ht="12.75">
      <c r="A77" s="98" t="s">
        <v>69</v>
      </c>
      <c r="B77" s="99"/>
      <c r="C77" s="100"/>
      <c r="D77" s="101"/>
      <c r="E77" s="102"/>
      <c r="F77" s="102"/>
    </row>
    <row r="78" spans="1:6" ht="12.75">
      <c r="A78" s="98" t="s">
        <v>150</v>
      </c>
      <c r="B78" s="99"/>
      <c r="C78" s="100"/>
      <c r="D78" s="101"/>
      <c r="E78" s="102" t="s">
        <v>134</v>
      </c>
      <c r="F78" s="102" t="s">
        <v>134</v>
      </c>
    </row>
    <row r="79" spans="1:6" ht="12.75">
      <c r="A79" s="98"/>
      <c r="B79" s="99"/>
      <c r="C79" s="100"/>
      <c r="D79" s="101"/>
      <c r="E79" s="102"/>
      <c r="F79" s="102"/>
    </row>
    <row r="80" spans="1:6" ht="12.75">
      <c r="A80" s="98" t="s">
        <v>151</v>
      </c>
      <c r="B80" s="99"/>
      <c r="C80" s="100"/>
      <c r="D80" s="101"/>
      <c r="E80" s="102" t="s">
        <v>134</v>
      </c>
      <c r="F80" s="102" t="s">
        <v>134</v>
      </c>
    </row>
    <row r="81" spans="1:6" ht="12.75">
      <c r="A81" s="98"/>
      <c r="B81" s="99"/>
      <c r="C81" s="100"/>
      <c r="D81" s="101"/>
      <c r="E81" s="102"/>
      <c r="F81" s="102"/>
    </row>
    <row r="82" spans="1:6" ht="12.75">
      <c r="A82" s="98" t="s">
        <v>152</v>
      </c>
      <c r="B82" s="99"/>
      <c r="C82" s="100"/>
      <c r="D82" s="101"/>
      <c r="E82" s="102" t="s">
        <v>134</v>
      </c>
      <c r="F82" s="102" t="s">
        <v>134</v>
      </c>
    </row>
    <row r="83" spans="1:6" ht="12.75">
      <c r="A83" s="98"/>
      <c r="B83" s="99"/>
      <c r="C83" s="100"/>
      <c r="D83" s="101"/>
      <c r="E83" s="102"/>
      <c r="F83" s="102"/>
    </row>
    <row r="84" spans="1:6" ht="12.75">
      <c r="A84" s="103" t="s">
        <v>153</v>
      </c>
      <c r="B84" s="99"/>
      <c r="C84" s="100"/>
      <c r="D84" s="101"/>
      <c r="E84" s="102"/>
      <c r="F84" s="102"/>
    </row>
    <row r="85" spans="1:6" ht="12.75">
      <c r="A85" s="104" t="s">
        <v>266</v>
      </c>
      <c r="B85" s="99"/>
      <c r="C85" s="100"/>
      <c r="D85" s="101"/>
      <c r="E85" s="102">
        <v>399.95</v>
      </c>
      <c r="F85" s="102">
        <v>18.03</v>
      </c>
    </row>
    <row r="86" spans="1:6" ht="12.75">
      <c r="A86" s="105" t="s">
        <v>67</v>
      </c>
      <c r="B86" s="99"/>
      <c r="C86" s="100"/>
      <c r="D86" s="101"/>
      <c r="E86" s="106">
        <v>399.95</v>
      </c>
      <c r="F86" s="106">
        <v>18.03</v>
      </c>
    </row>
    <row r="87" spans="1:6" ht="12.75">
      <c r="A87" s="104"/>
      <c r="B87" s="99"/>
      <c r="C87" s="100"/>
      <c r="D87" s="101"/>
      <c r="E87" s="102"/>
      <c r="F87" s="102"/>
    </row>
    <row r="88" spans="1:6" ht="12.75">
      <c r="A88" s="98" t="s">
        <v>154</v>
      </c>
      <c r="B88" s="99"/>
      <c r="C88" s="100"/>
      <c r="D88" s="101"/>
      <c r="E88" s="102"/>
      <c r="F88" s="102"/>
    </row>
    <row r="89" spans="1:6" ht="12.75">
      <c r="A89" s="104" t="s">
        <v>155</v>
      </c>
      <c r="B89" s="99"/>
      <c r="C89" s="100"/>
      <c r="D89" s="101"/>
      <c r="E89" s="102">
        <v>13.94</v>
      </c>
      <c r="F89" s="102">
        <v>0.63</v>
      </c>
    </row>
    <row r="90" spans="1:6" ht="12.75">
      <c r="A90" s="105" t="s">
        <v>67</v>
      </c>
      <c r="B90" s="99"/>
      <c r="C90" s="100"/>
      <c r="D90" s="101"/>
      <c r="E90" s="106">
        <v>13.94</v>
      </c>
      <c r="F90" s="106">
        <v>0.63</v>
      </c>
    </row>
    <row r="91" spans="1:6" ht="12.75">
      <c r="A91" s="104"/>
      <c r="B91" s="99"/>
      <c r="C91" s="100"/>
      <c r="D91" s="101"/>
      <c r="E91" s="102"/>
      <c r="F91" s="102"/>
    </row>
    <row r="92" spans="1:6" ht="13.5" thickBot="1">
      <c r="A92" s="107" t="s">
        <v>156</v>
      </c>
      <c r="B92" s="108"/>
      <c r="C92" s="109"/>
      <c r="D92" s="110"/>
      <c r="E92" s="111">
        <v>2217.99</v>
      </c>
      <c r="F92" s="111">
        <f>_xlfn.SUMIFS(F:F,A:A,"Total")</f>
        <v>100</v>
      </c>
    </row>
    <row r="93" spans="1:6" ht="12.75">
      <c r="A93" s="124"/>
      <c r="B93" s="125"/>
      <c r="C93" s="125"/>
      <c r="D93" s="126"/>
      <c r="E93" s="127"/>
      <c r="F93" s="128"/>
    </row>
    <row r="94" spans="1:6" ht="12.75">
      <c r="A94" s="129" t="s">
        <v>165</v>
      </c>
      <c r="B94" s="130"/>
      <c r="C94" s="130"/>
      <c r="D94" s="131"/>
      <c r="E94" s="132"/>
      <c r="F94" s="133"/>
    </row>
    <row r="95" spans="1:6" ht="12.75">
      <c r="A95" s="134" t="s">
        <v>167</v>
      </c>
      <c r="B95" s="130"/>
      <c r="C95" s="130"/>
      <c r="D95" s="130"/>
      <c r="E95" s="130"/>
      <c r="F95" s="133"/>
    </row>
    <row r="96" spans="1:6" ht="12.75">
      <c r="A96" s="129" t="s">
        <v>70</v>
      </c>
      <c r="B96" s="130"/>
      <c r="C96" s="130"/>
      <c r="D96" s="130"/>
      <c r="E96" s="130"/>
      <c r="F96" s="133"/>
    </row>
    <row r="97" spans="1:6" ht="12.75">
      <c r="A97" s="238" t="s">
        <v>238</v>
      </c>
      <c r="B97" s="239"/>
      <c r="C97" s="240"/>
      <c r="D97" s="240"/>
      <c r="E97" s="239"/>
      <c r="F97" s="133"/>
    </row>
    <row r="98" spans="1:6" ht="38.25">
      <c r="A98" s="259" t="s">
        <v>239</v>
      </c>
      <c r="B98" s="260" t="s">
        <v>240</v>
      </c>
      <c r="C98" s="136" t="s">
        <v>241</v>
      </c>
      <c r="D98" s="136" t="s">
        <v>241</v>
      </c>
      <c r="E98" s="136" t="s">
        <v>242</v>
      </c>
      <c r="F98" s="133"/>
    </row>
    <row r="99" spans="1:6" ht="12.75">
      <c r="A99" s="259"/>
      <c r="B99" s="260"/>
      <c r="C99" s="136" t="s">
        <v>243</v>
      </c>
      <c r="D99" s="136" t="s">
        <v>244</v>
      </c>
      <c r="E99" s="136" t="s">
        <v>243</v>
      </c>
      <c r="F99" s="133"/>
    </row>
    <row r="100" spans="1:6" ht="12.75">
      <c r="A100" s="137" t="s">
        <v>134</v>
      </c>
      <c r="B100" s="138" t="s">
        <v>134</v>
      </c>
      <c r="C100" s="138" t="s">
        <v>134</v>
      </c>
      <c r="D100" s="138" t="s">
        <v>134</v>
      </c>
      <c r="E100" s="138" t="s">
        <v>134</v>
      </c>
      <c r="F100" s="133"/>
    </row>
    <row r="101" spans="1:6" ht="14.25">
      <c r="A101" s="139" t="s">
        <v>245</v>
      </c>
      <c r="B101" s="140"/>
      <c r="C101" s="140"/>
      <c r="D101" s="140"/>
      <c r="E101" s="140"/>
      <c r="F101" s="133"/>
    </row>
    <row r="102" spans="1:6" ht="14.25">
      <c r="A102" s="141"/>
      <c r="B102" s="130"/>
      <c r="C102" s="130"/>
      <c r="D102" s="130"/>
      <c r="E102" s="130"/>
      <c r="F102" s="133"/>
    </row>
    <row r="103" spans="1:6" ht="14.25">
      <c r="A103" s="141" t="s">
        <v>168</v>
      </c>
      <c r="B103" s="130"/>
      <c r="C103" s="130"/>
      <c r="D103" s="130"/>
      <c r="E103" s="130"/>
      <c r="F103" s="133"/>
    </row>
    <row r="104" spans="1:6" ht="12.75">
      <c r="A104" s="134"/>
      <c r="B104" s="130"/>
      <c r="C104" s="130"/>
      <c r="D104" s="130"/>
      <c r="E104" s="130"/>
      <c r="F104" s="133"/>
    </row>
    <row r="105" spans="1:6" ht="14.25">
      <c r="A105" s="141" t="s">
        <v>169</v>
      </c>
      <c r="B105" s="130"/>
      <c r="C105" s="130"/>
      <c r="D105" s="130"/>
      <c r="E105" s="130"/>
      <c r="F105" s="133"/>
    </row>
    <row r="106" spans="1:6" ht="12.75">
      <c r="A106" s="142" t="s">
        <v>71</v>
      </c>
      <c r="B106" s="143" t="s">
        <v>270</v>
      </c>
      <c r="C106" s="143" t="s">
        <v>271</v>
      </c>
      <c r="D106" s="130"/>
      <c r="E106" s="130"/>
      <c r="F106" s="133"/>
    </row>
    <row r="107" spans="1:6" ht="12.75">
      <c r="A107" s="142" t="s">
        <v>10</v>
      </c>
      <c r="B107" s="187">
        <v>10.8586</v>
      </c>
      <c r="C107" s="187">
        <v>10.782</v>
      </c>
      <c r="D107" s="130"/>
      <c r="E107" s="130"/>
      <c r="F107" s="133"/>
    </row>
    <row r="108" spans="1:6" ht="12.75">
      <c r="A108" s="142" t="s">
        <v>11</v>
      </c>
      <c r="B108" s="187">
        <v>10.8242</v>
      </c>
      <c r="C108" s="188">
        <v>10.7378</v>
      </c>
      <c r="D108" s="130"/>
      <c r="E108" s="130"/>
      <c r="F108" s="133"/>
    </row>
    <row r="109" spans="1:6" ht="12.75">
      <c r="A109" s="134"/>
      <c r="B109" s="130"/>
      <c r="C109" s="130"/>
      <c r="D109" s="130"/>
      <c r="E109" s="130"/>
      <c r="F109" s="133"/>
    </row>
    <row r="110" spans="1:6" ht="14.25">
      <c r="A110" s="141" t="s">
        <v>272</v>
      </c>
      <c r="B110" s="144"/>
      <c r="C110" s="144"/>
      <c r="D110" s="144"/>
      <c r="E110" s="130"/>
      <c r="F110" s="133"/>
    </row>
    <row r="111" spans="1:6" ht="14.25">
      <c r="A111" s="141"/>
      <c r="B111" s="144"/>
      <c r="C111" s="144"/>
      <c r="D111" s="144"/>
      <c r="E111" s="130"/>
      <c r="F111" s="133"/>
    </row>
    <row r="112" spans="1:6" ht="14.25">
      <c r="A112" s="141" t="s">
        <v>273</v>
      </c>
      <c r="B112" s="144"/>
      <c r="C112" s="144"/>
      <c r="D112" s="144"/>
      <c r="E112" s="130"/>
      <c r="F112" s="133"/>
    </row>
    <row r="113" spans="1:6" ht="14.25">
      <c r="A113" s="141"/>
      <c r="B113" s="144"/>
      <c r="C113" s="144"/>
      <c r="D113" s="144"/>
      <c r="E113" s="130"/>
      <c r="F113" s="133"/>
    </row>
    <row r="114" spans="1:6" ht="14.25">
      <c r="A114" s="141" t="s">
        <v>317</v>
      </c>
      <c r="B114" s="144"/>
      <c r="C114" s="144"/>
      <c r="D114" s="144"/>
      <c r="E114" s="130"/>
      <c r="F114" s="133"/>
    </row>
    <row r="115" spans="1:6" ht="14.25">
      <c r="A115" s="145" t="s">
        <v>170</v>
      </c>
      <c r="B115" s="144"/>
      <c r="C115" s="144"/>
      <c r="D115" s="144"/>
      <c r="E115" s="130"/>
      <c r="F115" s="133"/>
    </row>
    <row r="116" spans="1:6" ht="14.25">
      <c r="A116" s="146"/>
      <c r="B116" s="144"/>
      <c r="C116" s="144"/>
      <c r="D116" s="144"/>
      <c r="E116" s="130"/>
      <c r="F116" s="133"/>
    </row>
    <row r="117" spans="1:6" ht="14.25">
      <c r="A117" s="141" t="s">
        <v>318</v>
      </c>
      <c r="B117" s="144"/>
      <c r="C117" s="144"/>
      <c r="D117" s="144"/>
      <c r="E117" s="130"/>
      <c r="F117" s="133"/>
    </row>
    <row r="118" spans="1:6" ht="14.25">
      <c r="A118" s="141"/>
      <c r="B118" s="144"/>
      <c r="C118" s="144"/>
      <c r="D118" s="144"/>
      <c r="E118" s="130"/>
      <c r="F118" s="133"/>
    </row>
    <row r="119" spans="1:6" ht="14.25">
      <c r="A119" s="141" t="s">
        <v>319</v>
      </c>
      <c r="B119" s="144"/>
      <c r="C119" s="144"/>
      <c r="D119" s="144"/>
      <c r="E119" s="130"/>
      <c r="F119" s="133"/>
    </row>
    <row r="120" spans="1:6" ht="14.25">
      <c r="A120" s="141"/>
      <c r="B120" s="144"/>
      <c r="C120" s="144"/>
      <c r="D120" s="144"/>
      <c r="E120" s="130"/>
      <c r="F120" s="133"/>
    </row>
    <row r="121" spans="1:6" ht="14.25">
      <c r="A121" s="141" t="s">
        <v>320</v>
      </c>
      <c r="B121" s="144"/>
      <c r="C121" s="144"/>
      <c r="D121" s="144"/>
      <c r="E121" s="130"/>
      <c r="F121" s="133"/>
    </row>
    <row r="122" spans="1:6" ht="14.25">
      <c r="A122" s="141"/>
      <c r="B122" s="144"/>
      <c r="C122" s="144"/>
      <c r="D122" s="144"/>
      <c r="E122" s="130"/>
      <c r="F122" s="133"/>
    </row>
    <row r="123" spans="1:6" ht="14.25">
      <c r="A123" s="141" t="s">
        <v>321</v>
      </c>
      <c r="B123" s="144"/>
      <c r="C123" s="144"/>
      <c r="D123" s="144"/>
      <c r="E123" s="130"/>
      <c r="F123" s="133"/>
    </row>
    <row r="124" spans="1:6" ht="14.25">
      <c r="A124" s="141"/>
      <c r="B124" s="144"/>
      <c r="C124" s="144"/>
      <c r="D124" s="144"/>
      <c r="E124" s="130"/>
      <c r="F124" s="133"/>
    </row>
    <row r="125" spans="1:6" ht="14.25">
      <c r="A125" s="141" t="s">
        <v>322</v>
      </c>
      <c r="B125" s="144"/>
      <c r="C125" s="144"/>
      <c r="D125" s="144"/>
      <c r="E125" s="130"/>
      <c r="F125" s="133"/>
    </row>
    <row r="126" spans="1:6" ht="13.5" thickBot="1">
      <c r="A126" s="241"/>
      <c r="B126" s="242"/>
      <c r="C126" s="242"/>
      <c r="D126" s="243"/>
      <c r="E126" s="244"/>
      <c r="F126" s="245"/>
    </row>
    <row r="127" spans="1:6" ht="12.75">
      <c r="A127" s="11"/>
      <c r="B127" s="11"/>
      <c r="C127" s="11"/>
      <c r="D127" s="11"/>
      <c r="E127" s="11"/>
      <c r="F127" s="11"/>
    </row>
  </sheetData>
  <sheetProtection/>
  <mergeCells count="12">
    <mergeCell ref="A19:F19"/>
    <mergeCell ref="A20:F20"/>
    <mergeCell ref="A22:F22"/>
    <mergeCell ref="A24:F24"/>
    <mergeCell ref="A98:A99"/>
    <mergeCell ref="B98:B99"/>
    <mergeCell ref="A1:B1"/>
    <mergeCell ref="A11:B11"/>
    <mergeCell ref="C12:D14"/>
    <mergeCell ref="A15:F15"/>
    <mergeCell ref="A16:F16"/>
    <mergeCell ref="A18:F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2019-06-14T09:15:32Z</dcterms:created>
  <dcterms:modified xsi:type="dcterms:W3CDTF">2019-12-09T09:18:56Z</dcterms:modified>
  <cp:category/>
  <cp:version/>
  <cp:contentType/>
  <cp:contentStatus/>
</cp:coreProperties>
</file>