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0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<sst xmlns="http://schemas.openxmlformats.org/spreadsheetml/2006/main" count="669" uniqueCount="317">
  <si>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</si>
  <si>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</si>
  <si>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</si>
  <si>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</si>
  <si>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</si>
  <si>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</si>
  <si>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</si>
  <si>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</si>
  <si>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</si>
  <si>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</si>
  <si>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</si>
  <si>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</si>
  <si>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</si>
  <si>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</si>
  <si>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</si>
  <si>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</si>
  <si>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</si>
  <si>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</si>
  <si>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</si>
  <si>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</si>
  <si>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</si>
  <si>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</si>
  <si>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</si>
  <si>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</si>
  <si>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</si>
  <si>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</si>
  <si>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</si>
  <si>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</si>
  <si>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</si>
  <si>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</si>
  <si>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</si>
  <si>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</si>
  <si>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</si>
  <si>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</si>
  <si>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</si>
  <si>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</si>
  <si>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</si>
  <si>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</si>
  <si>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</si>
  <si>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</si>
  <si>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</si>
  <si>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</si>
  <si>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</si>
  <si>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</si>
  <si>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</si>
  <si>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</si>
  <si>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</si>
  <si>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</si>
  <si>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</si>
  <si>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</si>
  <si>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</si>
  <si>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INE044A01036</t>
  </si>
  <si>
    <t>INE725G01011</t>
  </si>
  <si>
    <t>INE585B01010</t>
  </si>
  <si>
    <t>US02079K1079</t>
  </si>
  <si>
    <t>US86959X1072</t>
  </si>
  <si>
    <t>US30303M1027</t>
  </si>
  <si>
    <t>US6410694060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</si>
  <si>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</si>
  <si>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</si>
  <si>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</si>
  <si>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</si>
  <si>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</si>
  <si>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</si>
  <si>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</si>
  <si>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</si>
  <si>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</si>
  <si>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</si>
  <si>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</si>
  <si>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</si>
  <si>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</si>
  <si>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</si>
  <si>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</si>
  <si>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</si>
  <si>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</si>
  <si>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</si>
  <si>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</si>
  <si>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</si>
  <si>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</si>
  <si>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</si>
  <si>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</si>
  <si>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</si>
  <si>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</si>
  <si>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</si>
  <si>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</si>
  <si>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</si>
  <si>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</si>
  <si>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</si>
  <si>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</si>
  <si>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</si>
  <si>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</si>
  <si>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</si>
  <si>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</si>
  <si>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</si>
  <si>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</si>
  <si>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</si>
  <si>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</si>
  <si>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</si>
  <si>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</si>
  <si>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</si>
  <si>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</si>
  <si>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</si>
  <si>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</si>
  <si>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</si>
  <si>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</si>
  <si>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</si>
  <si>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</si>
  <si>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</si>
  <si>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</si>
  <si>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</si>
  <si>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</si>
  <si>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</si>
  <si>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</si>
  <si>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</si>
  <si>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</si>
  <si>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</si>
  <si>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Cadila Healthcare Ltd.</t>
  </si>
  <si>
    <t>Sun Pharmaceutical Industries Ltd.</t>
  </si>
  <si>
    <t>Central Depository Services (I) Ltd.</t>
  </si>
  <si>
    <t>INE736A01011</t>
  </si>
  <si>
    <t>Maruti Suzuki India Ltd.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</si>
  <si>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</si>
  <si>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</si>
  <si>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</si>
  <si>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</si>
  <si>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</si>
  <si>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</si>
  <si>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</si>
  <si>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</si>
  <si>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</si>
  <si>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</si>
  <si>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</si>
  <si>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</si>
  <si>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</si>
  <si>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</si>
  <si>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</si>
  <si>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</si>
  <si>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</si>
  <si>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</si>
  <si>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</si>
  <si>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</si>
  <si>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</si>
  <si>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</si>
  <si>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</si>
  <si>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</si>
  <si>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</si>
  <si>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Market value 
(Rs. in Lakhs)</t>
  </si>
  <si>
    <t>Currency Future</t>
  </si>
  <si>
    <t>Short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</si>
  <si>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</si>
  <si>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</si>
  <si>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</si>
  <si>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</si>
  <si>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</si>
  <si>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</si>
  <si>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</si>
  <si>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</si>
  <si>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</si>
  <si>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</si>
  <si>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</si>
  <si>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</si>
  <si>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</si>
  <si>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</si>
  <si>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</si>
  <si>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</si>
  <si>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</si>
  <si>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</si>
  <si>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</si>
  <si>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</si>
  <si>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</si>
  <si>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</si>
  <si>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</si>
  <si>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</si>
  <si>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</si>
  <si>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</si>
  <si>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</si>
  <si>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</si>
  <si>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</si>
  <si>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</si>
  <si>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</si>
  <si>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</si>
  <si>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</si>
  <si>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</si>
  <si>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</si>
  <si>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</si>
  <si>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</si>
  <si>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</si>
  <si>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</si>
  <si>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</si>
  <si>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</si>
  <si>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</si>
  <si>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</si>
  <si>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</si>
  <si>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</si>
  <si>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</si>
  <si>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</si>
  <si>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</si>
  <si>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Direct</t>
  </si>
  <si>
    <t>Regular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</si>
  <si>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</si>
  <si>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</si>
  <si>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</si>
  <si>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</si>
  <si>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</si>
  <si>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</si>
  <si>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Suzuki Motor Corporation *</t>
  </si>
  <si>
    <t>Nestle SA *</t>
  </si>
  <si>
    <t>Internet and Technology #</t>
  </si>
  <si>
    <t>Consumer Services #</t>
  </si>
  <si>
    <t>Auto #</t>
  </si>
  <si>
    <t>Packaged Foods #</t>
  </si>
  <si>
    <t>% to AUM</t>
  </si>
  <si>
    <t># The Name of the Industry is in accordance with Industry Classification for Foreign Securities is as per NASDAQ.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</si>
  <si>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</si>
  <si>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</si>
  <si>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</si>
  <si>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</si>
  <si>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</si>
  <si>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</si>
  <si>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</si>
  <si>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</si>
  <si>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</si>
  <si>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</si>
  <si>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Name of the Scheme: Parag Parikh Tax Saver Fund (An open ended equity linked saving scheme with a statutory lock in of 3 years and tax benefit)</t>
  </si>
  <si>
    <t>5.40% HDFC Bank Ltd. (Duration 91 Days)</t>
  </si>
  <si>
    <t>6.65% Government of India 09-Apr-2020</t>
  </si>
  <si>
    <t>IN0020180017</t>
  </si>
  <si>
    <t>8.49% State Government of Andhra Pradesh 28-Apr-2020</t>
  </si>
  <si>
    <t>IN1020100021</t>
  </si>
  <si>
    <t>National Bank for Agriculture and Rural Development 23-Apr-2020</t>
  </si>
  <si>
    <t>INE261F16397</t>
  </si>
  <si>
    <t>CRISIL A1+</t>
  </si>
  <si>
    <t>91 DAY T-BILL 09-Apr-2020</t>
  </si>
  <si>
    <t>IN002019X425</t>
  </si>
  <si>
    <t>91 DAY T-BILL 16-Apr-2020</t>
  </si>
  <si>
    <t>IN002019X433</t>
  </si>
  <si>
    <t>91 DAY T-BILL 30-Apr-2020</t>
  </si>
  <si>
    <t>IN002019X458</t>
  </si>
  <si>
    <t>Currency Derivatives 28-APR-20</t>
  </si>
  <si>
    <t>Currency Derivatives-28-APR-2020</t>
  </si>
  <si>
    <t>7.80% Government of India 03-May-2020</t>
  </si>
  <si>
    <t>IN0020100015</t>
  </si>
  <si>
    <t>91 DAY T-BILL 21-May-2020</t>
  </si>
  <si>
    <t>IN002019X482</t>
  </si>
  <si>
    <t>91 DAY T-BILL 28-May-2020</t>
  </si>
  <si>
    <t>IN002019X490</t>
  </si>
  <si>
    <t>91 DAY T-BILL 23-Apr-2020</t>
  </si>
  <si>
    <t>IN002019X441</t>
  </si>
  <si>
    <t>Scheme Dash Board (March 2020)</t>
  </si>
  <si>
    <t>2,448.13</t>
  </si>
  <si>
    <t>NAV as on 31/03/2020</t>
  </si>
  <si>
    <t>Expense Ratio as on 31/03/2020</t>
  </si>
  <si>
    <t>Monthly Portfolio Statement of the Scheme/s of PPFAS MUTUAL FUND as on March 31, 2020</t>
  </si>
  <si>
    <t>ITC Ltd.</t>
  </si>
  <si>
    <t>INE154A01025</t>
  </si>
  <si>
    <t>Oracle Financial Services Software Ltd.</t>
  </si>
  <si>
    <t>INE881D01027</t>
  </si>
  <si>
    <t>Multi Commodity Exchange of India Ltd.</t>
  </si>
  <si>
    <t>INE745G01035</t>
  </si>
  <si>
    <t>4.75% Axis Bank Ltd. (Duration 195 Days)</t>
  </si>
  <si>
    <t>TREPS 03-Apr-2020</t>
  </si>
  <si>
    <t>1.  Total value provided for securities classified as below investment grade or default and its percentage to NAV - NIL</t>
  </si>
  <si>
    <t>March 02, 2020 (Rs.)</t>
  </si>
  <si>
    <t>March 31, 2020 (Rs.)</t>
  </si>
  <si>
    <t>4.   Total Dividend (Net) declared during the period ended March 31, 2020 - Nil</t>
  </si>
  <si>
    <t>5.   Total Bonus declared during the period ended March 31, 2020 - Nil</t>
  </si>
  <si>
    <t>6.    Total outstanding exposure in derivative instruments as on March 31, 2020: Rs.(673,99,53,500)</t>
  </si>
  <si>
    <t>7.    Total investment in Foreign Securities / ADRs / GDRs as on March 31, 2020: Rs.763,22,43,320.08</t>
  </si>
  <si>
    <t>8.    Total Commission paid in the month of March 2020: Rs. 57,02,574.59</t>
  </si>
  <si>
    <t>9.    Total Brokerage paid for Buying/ Selling of Investment for March 2020 is Rs. 54,88,634.18</t>
  </si>
  <si>
    <t>10.  Portfolio Turnover Ratio (Including Equity Arbitrage): 104.11%</t>
  </si>
  <si>
    <t>11.  Portfolio Turnover Ratio (Excluding Equity Arbitrage): 5.85%</t>
  </si>
  <si>
    <t>12.  Repo transactions in corporate debt securities during the period ending March 31, 2020 is Nil.</t>
  </si>
  <si>
    <t>A. Hedging Positions through Futures as on March 31, 2020 :</t>
  </si>
  <si>
    <t>Total %age of existing assets hedged through futures: 27.53%</t>
  </si>
  <si>
    <t>Note: In addition to this, 31.18% of our Portfolio is in Foreign Securities (USD) and 0.97% is in Foreign Currency (USD). 85.65% of total Foreign Portfolio (USD) is hedged through Currency Derivatives to avoid currency risk.</t>
  </si>
  <si>
    <t xml:space="preserve">For the period 01-March-2020 to 31-March-2020, the following details specified for hedging transactions through futures which have been squared off/expired : </t>
  </si>
  <si>
    <t>B. Other than Hedging Positions through Futures as on March 31, 2020 : Nil</t>
  </si>
  <si>
    <t>C. Hedging Position through Put Option as on March 31, 2020 : Nil</t>
  </si>
  <si>
    <t>D. Other than Hedging Positions through Options as on March 31, 2020 : Nil</t>
  </si>
  <si>
    <t>E. Hedging Positions through swaps as on March 31, 2020 : Nil</t>
  </si>
  <si>
    <t>14.  Deviation from the valuation prices given by valuation agencies: NIL</t>
  </si>
  <si>
    <t xml:space="preserve">        For details on derivatives positions for the period ended March 31, please refer to derivatives disclosure table given in the Monthly Portfolio.</t>
  </si>
  <si>
    <t>390.11</t>
  </si>
  <si>
    <t>Weighted Average Expense Ratio as on 31/03/2020</t>
  </si>
  <si>
    <t>Monthly  Portfolio Statement of the Scheme/s of PPFAS MUTUAL FUND as on March 31, 2020</t>
  </si>
  <si>
    <t>8.27% Government of India 09-Jun-2020</t>
  </si>
  <si>
    <t>IN0020140029</t>
  </si>
  <si>
    <t>Indian Oil Corporation Ltd. 07-Apr-2020</t>
  </si>
  <si>
    <t>INE242A14PE3</t>
  </si>
  <si>
    <t>IND A1+</t>
  </si>
  <si>
    <t>NTPC Ltd. 24-Apr-2020</t>
  </si>
  <si>
    <t>INE733E14682</t>
  </si>
  <si>
    <t>ICRA A1+</t>
  </si>
  <si>
    <t>Export-Import Bank of India 11-Jun-2020</t>
  </si>
  <si>
    <t>INE514E14OL5</t>
  </si>
  <si>
    <t>91 DAY T-BILL 25-Jun-2020</t>
  </si>
  <si>
    <t>IN002019X532</t>
  </si>
  <si>
    <t>March 01, 2020 (Rs.)</t>
  </si>
  <si>
    <t>3.   Total Dividend (Net) declared during the period ended March 31, 2020</t>
  </si>
  <si>
    <t>Mar 2019</t>
  </si>
  <si>
    <t>4.   Total Bonus declared during the period ended March 31, 2020 - Nil</t>
  </si>
  <si>
    <t>5.    Total outstanding exposure in derivative instruments as on March 31, 2020: Nil</t>
  </si>
  <si>
    <t>6.    Total investment in Foreign Securities / ADRs / GDRs as on March 31, 2020: Nil</t>
  </si>
  <si>
    <t>7.    Details of transactions of "Credit Default Swap" for the month ended March 31, 2020 : Nil.</t>
  </si>
  <si>
    <t>8.   Average Portfolio Maturity is 27.00 days.</t>
  </si>
  <si>
    <t>9.  Repo transactions in corporate debt securities during the period ending March 31, 2020 is Nil.</t>
  </si>
  <si>
    <t xml:space="preserve">        Sovereign</t>
  </si>
  <si>
    <t xml:space="preserve">        A1+</t>
  </si>
  <si>
    <t>12.  Deviation from the valuation prices given by valuation agencies: NIL</t>
  </si>
  <si>
    <t>30.45</t>
  </si>
  <si>
    <t>6.    Total outstanding exposure in derivative instruments as on March 31, 2020: Nil</t>
  </si>
  <si>
    <t>7.    Total investment in Foreign Securities / ADRs / GDRs as on March 31, 2020: Nil</t>
  </si>
  <si>
    <t>8.    Total Commission paid in the month of March 31, 2020: Rs 93,850.05</t>
  </si>
  <si>
    <t>9.    Total Brokerage paid for Buying/ Selling of Investment for March 2020 is Rs. 87,573.35</t>
  </si>
  <si>
    <t>10.  Portfolio Turnover Ratio : 1.90%</t>
  </si>
  <si>
    <t>11.  Repo transactions in corporate debt securities during the period ending March 31, 2020 is Nil.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</si>
</sst>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</numFmts>
  <fonts count="62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5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15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16" xfId="65" applyFont="1" applyFill="1" applyBorder="1" applyAlignment="1">
      <alignment vertical="center" wrapText="1"/>
      <protection/>
    </xf>
    <xf numFmtId="184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17" xfId="77" applyFont="1" applyFill="1" applyBorder="1" applyAlignment="1">
      <alignment vertical="center"/>
    </xf>
    <xf numFmtId="0" fontId="5" fillId="0" borderId="18" xfId="77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19" xfId="42" applyNumberFormat="1" applyFont="1" applyFill="1" applyBorder="1" applyAlignment="1">
      <alignment vertical="center"/>
    </xf>
    <xf numFmtId="43" fontId="5" fillId="0" borderId="19" xfId="42" applyFont="1" applyFill="1" applyBorder="1" applyAlignment="1">
      <alignment vertical="center" wrapText="1"/>
    </xf>
    <xf numFmtId="43" fontId="5" fillId="0" borderId="20" xfId="42" applyFont="1" applyFill="1" applyBorder="1" applyAlignment="1">
      <alignment vertical="center" wrapText="1"/>
    </xf>
    <xf numFmtId="0" fontId="5" fillId="0" borderId="21" xfId="77" applyFont="1" applyFill="1" applyBorder="1" applyAlignment="1">
      <alignment vertical="center"/>
    </xf>
    <xf numFmtId="0" fontId="5" fillId="0" borderId="16" xfId="77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8" fontId="5" fillId="0" borderId="22" xfId="42" applyNumberFormat="1" applyFont="1" applyFill="1" applyBorder="1" applyAlignment="1">
      <alignment vertical="center"/>
    </xf>
    <xf numFmtId="43" fontId="5" fillId="0" borderId="22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58" fillId="0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178" fontId="58" fillId="0" borderId="25" xfId="42" applyNumberFormat="1" applyFont="1" applyFill="1" applyBorder="1" applyAlignment="1">
      <alignment/>
    </xf>
    <xf numFmtId="43" fontId="58" fillId="0" borderId="25" xfId="42" applyFont="1" applyFill="1" applyBorder="1" applyAlignment="1">
      <alignment horizontal="right"/>
    </xf>
    <xf numFmtId="43" fontId="58" fillId="0" borderId="26" xfId="42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5" fillId="0" borderId="20" xfId="42" applyFont="1" applyFill="1" applyBorder="1" applyAlignment="1">
      <alignment horizontal="right" vertical="center" wrapText="1"/>
    </xf>
    <xf numFmtId="2" fontId="14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9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/>
    </xf>
    <xf numFmtId="178" fontId="57" fillId="0" borderId="29" xfId="42" applyNumberFormat="1" applyFont="1" applyFill="1" applyBorder="1" applyAlignment="1">
      <alignment/>
    </xf>
    <xf numFmtId="43" fontId="57" fillId="0" borderId="29" xfId="42" applyFont="1" applyFill="1" applyBorder="1" applyAlignment="1">
      <alignment horizontal="right"/>
    </xf>
    <xf numFmtId="0" fontId="8" fillId="0" borderId="27" xfId="65" applyFont="1" applyBorder="1">
      <alignment/>
      <protection/>
    </xf>
    <xf numFmtId="0" fontId="57" fillId="0" borderId="27" xfId="0" applyFont="1" applyBorder="1" applyAlignment="1">
      <alignment/>
    </xf>
    <xf numFmtId="43" fontId="8" fillId="0" borderId="30" xfId="42" applyFont="1" applyFill="1" applyBorder="1" applyAlignment="1">
      <alignment horizontal="righ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178" fontId="8" fillId="0" borderId="33" xfId="44" applyNumberFormat="1" applyFont="1" applyFill="1" applyBorder="1" applyAlignment="1">
      <alignment/>
    </xf>
    <xf numFmtId="178" fontId="57" fillId="0" borderId="33" xfId="42" applyNumberFormat="1" applyFont="1" applyFill="1" applyBorder="1" applyAlignment="1">
      <alignment/>
    </xf>
    <xf numFmtId="43" fontId="59" fillId="0" borderId="34" xfId="42" applyFont="1" applyFill="1" applyBorder="1" applyAlignment="1">
      <alignment horizontal="right"/>
    </xf>
    <xf numFmtId="0" fontId="57" fillId="0" borderId="0" xfId="0" applyFont="1" applyAlignment="1">
      <alignment/>
    </xf>
    <xf numFmtId="178" fontId="57" fillId="0" borderId="0" xfId="42" applyNumberFormat="1" applyFont="1" applyFill="1" applyAlignment="1">
      <alignment/>
    </xf>
    <xf numFmtId="43" fontId="57" fillId="0" borderId="0" xfId="42" applyFont="1" applyFill="1" applyAlignment="1">
      <alignment/>
    </xf>
    <xf numFmtId="0" fontId="59" fillId="0" borderId="35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0" fontId="59" fillId="0" borderId="30" xfId="0" applyFont="1" applyBorder="1" applyAlignment="1">
      <alignment vertical="center"/>
    </xf>
    <xf numFmtId="43" fontId="59" fillId="0" borderId="30" xfId="42" applyFont="1" applyFill="1" applyBorder="1" applyAlignment="1">
      <alignment vertical="center"/>
    </xf>
    <xf numFmtId="43" fontId="59" fillId="0" borderId="30" xfId="42" applyFont="1" applyFill="1" applyBorder="1" applyAlignment="1">
      <alignment vertical="center" wrapText="1"/>
    </xf>
    <xf numFmtId="0" fontId="57" fillId="0" borderId="35" xfId="0" applyFont="1" applyBorder="1" applyAlignment="1">
      <alignment/>
    </xf>
    <xf numFmtId="0" fontId="57" fillId="0" borderId="36" xfId="0" applyFont="1" applyBorder="1" applyAlignment="1">
      <alignment/>
    </xf>
    <xf numFmtId="0" fontId="57" fillId="0" borderId="30" xfId="0" applyFont="1" applyBorder="1" applyAlignment="1">
      <alignment/>
    </xf>
    <xf numFmtId="43" fontId="57" fillId="0" borderId="30" xfId="42" applyFont="1" applyFill="1" applyBorder="1" applyAlignment="1">
      <alignment/>
    </xf>
    <xf numFmtId="0" fontId="59" fillId="0" borderId="35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30" xfId="0" applyFont="1" applyBorder="1" applyAlignment="1">
      <alignment/>
    </xf>
    <xf numFmtId="43" fontId="59" fillId="0" borderId="30" xfId="42" applyFont="1" applyFill="1" applyBorder="1" applyAlignment="1">
      <alignment/>
    </xf>
    <xf numFmtId="0" fontId="57" fillId="0" borderId="38" xfId="0" applyFont="1" applyBorder="1" applyAlignment="1">
      <alignment/>
    </xf>
    <xf numFmtId="0" fontId="57" fillId="0" borderId="39" xfId="0" applyFont="1" applyBorder="1" applyAlignment="1">
      <alignment/>
    </xf>
    <xf numFmtId="178" fontId="57" fillId="0" borderId="39" xfId="42" applyNumberFormat="1" applyFont="1" applyFill="1" applyBorder="1" applyAlignment="1">
      <alignment/>
    </xf>
    <xf numFmtId="43" fontId="57" fillId="0" borderId="39" xfId="42" applyFont="1" applyFill="1" applyBorder="1" applyAlignment="1">
      <alignment/>
    </xf>
    <xf numFmtId="43" fontId="57" fillId="0" borderId="40" xfId="42" applyFont="1" applyFill="1" applyBorder="1" applyAlignment="1">
      <alignment/>
    </xf>
    <xf numFmtId="0" fontId="59" fillId="0" borderId="41" xfId="0" applyFont="1" applyBorder="1" applyAlignment="1">
      <alignment/>
    </xf>
    <xf numFmtId="178" fontId="57" fillId="0" borderId="0" xfId="42" applyNumberFormat="1" applyFont="1" applyFill="1" applyBorder="1" applyAlignment="1">
      <alignment/>
    </xf>
    <xf numFmtId="43" fontId="57" fillId="0" borderId="0" xfId="42" applyFont="1" applyFill="1" applyBorder="1" applyAlignment="1">
      <alignment/>
    </xf>
    <xf numFmtId="43" fontId="57" fillId="0" borderId="42" xfId="42" applyFont="1" applyFill="1" applyBorder="1" applyAlignment="1">
      <alignment/>
    </xf>
    <xf numFmtId="0" fontId="57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44" applyFont="1" applyFill="1" applyBorder="1" applyAlignment="1">
      <alignment horizontal="right"/>
    </xf>
    <xf numFmtId="0" fontId="57" fillId="0" borderId="30" xfId="0" applyFont="1" applyBorder="1" applyAlignment="1">
      <alignment vertical="center" wrapText="1"/>
    </xf>
    <xf numFmtId="0" fontId="57" fillId="0" borderId="43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43" xfId="0" applyFont="1" applyBorder="1" applyAlignment="1">
      <alignment horizontal="left" indent="5"/>
    </xf>
    <xf numFmtId="4" fontId="57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7" fontId="57" fillId="0" borderId="30" xfId="0" applyNumberFormat="1" applyFont="1" applyBorder="1" applyAlignment="1">
      <alignment horizontal="left"/>
    </xf>
    <xf numFmtId="0" fontId="57" fillId="0" borderId="30" xfId="0" applyFont="1" applyBorder="1" applyAlignment="1">
      <alignment horizontal="left"/>
    </xf>
    <xf numFmtId="0" fontId="59" fillId="0" borderId="0" xfId="0" applyFont="1" applyAlignment="1">
      <alignment/>
    </xf>
    <xf numFmtId="43" fontId="59" fillId="0" borderId="0" xfId="42" applyFont="1" applyFill="1" applyAlignment="1">
      <alignment/>
    </xf>
    <xf numFmtId="0" fontId="0" fillId="0" borderId="41" xfId="0" applyFont="1" applyBorder="1" applyAlignment="1">
      <alignment vertical="top"/>
    </xf>
    <xf numFmtId="0" fontId="0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0" fontId="0" fillId="0" borderId="41" xfId="65" applyFont="1" applyBorder="1" applyAlignment="1">
      <alignment vertical="top"/>
      <protection/>
    </xf>
    <xf numFmtId="0" fontId="0" fillId="0" borderId="41" xfId="0" applyFont="1" applyBorder="1" applyAlignment="1">
      <alignment horizontal="left" vertical="top" indent="3"/>
    </xf>
    <xf numFmtId="0" fontId="0" fillId="0" borderId="0" xfId="65" applyFont="1" applyAlignment="1">
      <alignment vertical="top"/>
      <protection/>
    </xf>
    <xf numFmtId="179" fontId="8" fillId="0" borderId="0" xfId="65" applyNumberFormat="1" applyFont="1">
      <alignment/>
      <protection/>
    </xf>
    <xf numFmtId="0" fontId="8" fillId="0" borderId="41" xfId="65" applyFont="1" applyBorder="1" applyAlignment="1">
      <alignment vertical="top"/>
      <protection/>
    </xf>
    <xf numFmtId="0" fontId="8" fillId="0" borderId="43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3" xfId="0" applyFont="1" applyBorder="1" applyAlignment="1">
      <alignment/>
    </xf>
    <xf numFmtId="180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43" fontId="0" fillId="0" borderId="30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0" fontId="0" fillId="0" borderId="43" xfId="0" applyFont="1" applyBorder="1" applyAlignment="1">
      <alignment/>
    </xf>
    <xf numFmtId="180" fontId="0" fillId="0" borderId="47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43" fontId="0" fillId="0" borderId="30" xfId="42" applyFont="1" applyFill="1" applyBorder="1" applyAlignment="1">
      <alignment horizontal="left"/>
    </xf>
    <xf numFmtId="43" fontId="0" fillId="0" borderId="48" xfId="42" applyFont="1" applyFill="1" applyBorder="1" applyAlignment="1">
      <alignment horizontal="left" vertical="center"/>
    </xf>
    <xf numFmtId="0" fontId="8" fillId="0" borderId="49" xfId="0" applyFont="1" applyBorder="1" applyAlignment="1">
      <alignment/>
    </xf>
    <xf numFmtId="0" fontId="8" fillId="0" borderId="0" xfId="0" applyFont="1" applyAlignment="1">
      <alignment/>
    </xf>
    <xf numFmtId="0" fontId="8" fillId="0" borderId="41" xfId="0" applyFont="1" applyBorder="1" applyAlignment="1">
      <alignment/>
    </xf>
    <xf numFmtId="0" fontId="0" fillId="0" borderId="0" xfId="0" applyFont="1" applyAlignment="1">
      <alignment horizontal="right"/>
    </xf>
    <xf numFmtId="178" fontId="0" fillId="0" borderId="0" xfId="42" applyNumberFormat="1" applyFont="1" applyFill="1" applyBorder="1" applyAlignment="1">
      <alignment horizontal="right"/>
    </xf>
    <xf numFmtId="178" fontId="60" fillId="0" borderId="0" xfId="44" applyNumberFormat="1" applyFont="1" applyFill="1" applyBorder="1" applyAlignment="1">
      <alignment/>
    </xf>
    <xf numFmtId="178" fontId="0" fillId="0" borderId="42" xfId="44" applyNumberFormat="1" applyFont="1" applyFill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41" xfId="44" applyFont="1" applyFill="1" applyBorder="1" applyAlignment="1">
      <alignment horizontal="left"/>
    </xf>
    <xf numFmtId="0" fontId="0" fillId="0" borderId="0" xfId="44" applyFont="1" applyFill="1" applyBorder="1" applyAlignment="1">
      <alignment horizontal="left"/>
    </xf>
    <xf numFmtId="181" fontId="0" fillId="0" borderId="0" xfId="44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42" xfId="0" applyNumberFormat="1" applyFont="1" applyBorder="1" applyAlignment="1">
      <alignment/>
    </xf>
    <xf numFmtId="0" fontId="15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5" fillId="0" borderId="41" xfId="0" applyFont="1" applyBorder="1" applyAlignment="1">
      <alignment/>
    </xf>
    <xf numFmtId="0" fontId="15" fillId="0" borderId="50" xfId="0" applyFont="1" applyBorder="1" applyAlignment="1">
      <alignment/>
    </xf>
    <xf numFmtId="10" fontId="16" fillId="0" borderId="51" xfId="0" applyNumberFormat="1" applyFont="1" applyBorder="1" applyAlignment="1">
      <alignment horizontal="center" vertical="center" wrapText="1"/>
    </xf>
    <xf numFmtId="0" fontId="59" fillId="0" borderId="38" xfId="0" applyFont="1" applyBorder="1" applyAlignment="1">
      <alignment/>
    </xf>
    <xf numFmtId="0" fontId="8" fillId="0" borderId="39" xfId="0" applyFont="1" applyBorder="1" applyAlignment="1">
      <alignment/>
    </xf>
    <xf numFmtId="178" fontId="8" fillId="0" borderId="39" xfId="44" applyNumberFormat="1" applyFont="1" applyFill="1" applyBorder="1" applyAlignment="1">
      <alignment/>
    </xf>
    <xf numFmtId="43" fontId="59" fillId="0" borderId="39" xfId="42" applyFont="1" applyFill="1" applyBorder="1" applyAlignment="1">
      <alignment horizontal="right"/>
    </xf>
    <xf numFmtId="43" fontId="59" fillId="0" borderId="40" xfId="42" applyFont="1" applyFill="1" applyBorder="1" applyAlignment="1">
      <alignment horizontal="right"/>
    </xf>
    <xf numFmtId="0" fontId="57" fillId="0" borderId="42" xfId="0" applyFont="1" applyBorder="1" applyAlignment="1">
      <alignment/>
    </xf>
    <xf numFmtId="43" fontId="60" fillId="0" borderId="42" xfId="42" applyFont="1" applyFill="1" applyBorder="1" applyAlignment="1">
      <alignment/>
    </xf>
    <xf numFmtId="0" fontId="60" fillId="0" borderId="0" xfId="0" applyFont="1" applyAlignment="1">
      <alignment/>
    </xf>
    <xf numFmtId="0" fontId="0" fillId="0" borderId="52" xfId="65" applyFont="1" applyBorder="1">
      <alignment/>
      <protection/>
    </xf>
    <xf numFmtId="0" fontId="0" fillId="0" borderId="53" xfId="65" applyFont="1" applyBorder="1">
      <alignment/>
      <protection/>
    </xf>
    <xf numFmtId="0" fontId="0" fillId="0" borderId="0" xfId="65" applyFont="1">
      <alignment/>
      <protection/>
    </xf>
    <xf numFmtId="186" fontId="57" fillId="0" borderId="42" xfId="42" applyNumberFormat="1" applyFont="1" applyFill="1" applyBorder="1" applyAlignment="1">
      <alignment/>
    </xf>
    <xf numFmtId="187" fontId="57" fillId="0" borderId="42" xfId="42" applyNumberFormat="1" applyFont="1" applyFill="1" applyBorder="1" applyAlignment="1">
      <alignment/>
    </xf>
    <xf numFmtId="0" fontId="0" fillId="0" borderId="43" xfId="0" applyFont="1" applyBorder="1" applyAlignment="1">
      <alignment horizontal="center" vertical="top"/>
    </xf>
    <xf numFmtId="0" fontId="0" fillId="0" borderId="30" xfId="0" applyFont="1" applyBorder="1" applyAlignment="1">
      <alignment vertical="top" wrapText="1"/>
    </xf>
    <xf numFmtId="15" fontId="0" fillId="0" borderId="43" xfId="0" applyNumberFormat="1" applyFont="1" applyBorder="1" applyAlignment="1" quotePrefix="1">
      <alignment horizontal="center" vertical="top"/>
    </xf>
    <xf numFmtId="0" fontId="0" fillId="0" borderId="30" xfId="0" applyFont="1" applyBorder="1" applyAlignment="1">
      <alignment vertical="top"/>
    </xf>
    <xf numFmtId="15" fontId="0" fillId="0" borderId="41" xfId="0" applyNumberFormat="1" applyFont="1" applyBorder="1" applyAlignment="1">
      <alignment horizontal="center" vertical="top"/>
    </xf>
    <xf numFmtId="15" fontId="0" fillId="0" borderId="43" xfId="0" applyNumberFormat="1" applyFont="1" applyBorder="1" applyAlignment="1">
      <alignment horizontal="center" vertical="top"/>
    </xf>
    <xf numFmtId="183" fontId="0" fillId="0" borderId="43" xfId="0" applyNumberFormat="1" applyFont="1" applyBorder="1" applyAlignment="1">
      <alignment horizontal="center" vertical="top"/>
    </xf>
    <xf numFmtId="0" fontId="60" fillId="0" borderId="0" xfId="0" applyFont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10" fontId="57" fillId="0" borderId="36" xfId="74" applyNumberFormat="1" applyFont="1" applyFill="1" applyBorder="1" applyAlignment="1">
      <alignment/>
    </xf>
    <xf numFmtId="0" fontId="0" fillId="0" borderId="56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10" fontId="57" fillId="0" borderId="58" xfId="74" applyNumberFormat="1" applyFont="1" applyFill="1" applyBorder="1" applyAlignment="1">
      <alignment/>
    </xf>
    <xf numFmtId="10" fontId="57" fillId="0" borderId="0" xfId="74" applyNumberFormat="1" applyFont="1" applyFill="1" applyBorder="1" applyAlignment="1">
      <alignment/>
    </xf>
    <xf numFmtId="0" fontId="0" fillId="0" borderId="50" xfId="65" applyFont="1" applyBorder="1">
      <alignment/>
      <protection/>
    </xf>
    <xf numFmtId="0" fontId="0" fillId="0" borderId="44" xfId="65" applyFont="1" applyBorder="1">
      <alignment/>
      <protection/>
    </xf>
    <xf numFmtId="4" fontId="0" fillId="0" borderId="44" xfId="65" applyNumberFormat="1" applyFont="1" applyBorder="1">
      <alignment/>
      <protection/>
    </xf>
    <xf numFmtId="0" fontId="8" fillId="0" borderId="44" xfId="65" applyFont="1" applyBorder="1">
      <alignment/>
      <protection/>
    </xf>
    <xf numFmtId="4" fontId="0" fillId="0" borderId="45" xfId="65" applyNumberFormat="1" applyFont="1" applyBorder="1">
      <alignment/>
      <protection/>
    </xf>
    <xf numFmtId="0" fontId="0" fillId="0" borderId="3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0" xfId="0" applyFont="1" applyBorder="1" applyAlignment="1">
      <alignment horizontal="left" vertical="top" wrapText="1"/>
    </xf>
    <xf numFmtId="170" fontId="0" fillId="0" borderId="30" xfId="0" applyNumberFormat="1" applyFont="1" applyBorder="1" applyAlignment="1">
      <alignment horizontal="left" vertical="top"/>
    </xf>
    <xf numFmtId="0" fontId="57" fillId="0" borderId="0" xfId="0" applyFont="1" applyAlignment="1">
      <alignment vertical="center"/>
    </xf>
    <xf numFmtId="0" fontId="0" fillId="0" borderId="41" xfId="0" applyFont="1" applyBorder="1" applyAlignment="1">
      <alignment horizontal="left" vertical="top"/>
    </xf>
    <xf numFmtId="0" fontId="57" fillId="0" borderId="41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7" fillId="0" borderId="42" xfId="0" applyFont="1" applyBorder="1" applyAlignment="1">
      <alignment horizontal="left" wrapText="1"/>
    </xf>
    <xf numFmtId="0" fontId="57" fillId="0" borderId="43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54" xfId="0" applyFont="1" applyBorder="1" applyAlignment="1">
      <alignment horizontal="left" wrapText="1"/>
    </xf>
    <xf numFmtId="0" fontId="0" fillId="0" borderId="55" xfId="0" applyFont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5" fillId="34" borderId="6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8" fillId="33" borderId="61" xfId="6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/>
    </xf>
    <xf numFmtId="0" fontId="11" fillId="34" borderId="62" xfId="0" applyFont="1" applyFill="1" applyBorder="1" applyAlignment="1">
      <alignment horizontal="center"/>
    </xf>
    <xf numFmtId="0" fontId="5" fillId="33" borderId="63" xfId="65" applyFont="1" applyFill="1" applyBorder="1" applyAlignment="1">
      <alignment horizontal="center" vertical="center"/>
      <protection/>
    </xf>
    <xf numFmtId="0" fontId="10" fillId="33" borderId="61" xfId="66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/>
    </xf>
    <xf numFmtId="0" fontId="8" fillId="34" borderId="6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13" fillId="34" borderId="64" xfId="0" applyFont="1" applyFill="1" applyBorder="1" applyAlignment="1">
      <alignment horizontal="center" vertical="top" wrapText="1"/>
    </xf>
    <xf numFmtId="0" fontId="13" fillId="34" borderId="65" xfId="0" applyFont="1" applyFill="1" applyBorder="1" applyAlignment="1">
      <alignment horizontal="center" vertical="top" wrapText="1"/>
    </xf>
    <xf numFmtId="0" fontId="13" fillId="34" borderId="66" xfId="0" applyFont="1" applyFill="1" applyBorder="1" applyAlignment="1">
      <alignment horizontal="center" vertical="top" wrapText="1"/>
    </xf>
    <xf numFmtId="0" fontId="8" fillId="33" borderId="67" xfId="65" applyFont="1" applyFill="1" applyBorder="1" applyAlignment="1">
      <alignment horizontal="center" vertical="center" wrapText="1"/>
      <protection/>
    </xf>
    <xf numFmtId="0" fontId="8" fillId="33" borderId="68" xfId="65" applyFont="1" applyFill="1" applyBorder="1" applyAlignment="1">
      <alignment horizontal="center" vertical="center" wrapText="1"/>
      <protection/>
    </xf>
    <xf numFmtId="0" fontId="8" fillId="33" borderId="69" xfId="65" applyFont="1" applyFill="1" applyBorder="1" applyAlignment="1">
      <alignment horizontal="center" vertical="center" wrapText="1"/>
      <protection/>
    </xf>
    <xf numFmtId="0" fontId="10" fillId="33" borderId="67" xfId="66" applyNumberFormat="1" applyFont="1" applyFill="1" applyBorder="1" applyAlignment="1" applyProtection="1">
      <alignment horizontal="center" vertical="center" wrapText="1"/>
      <protection/>
    </xf>
    <xf numFmtId="0" fontId="10" fillId="33" borderId="68" xfId="66" applyNumberFormat="1" applyFont="1" applyFill="1" applyBorder="1" applyAlignment="1" applyProtection="1">
      <alignment horizontal="center" vertical="center" wrapText="1"/>
      <protection/>
    </xf>
    <xf numFmtId="0" fontId="10" fillId="33" borderId="69" xfId="66" applyNumberFormat="1" applyFont="1" applyFill="1" applyBorder="1" applyAlignment="1" applyProtection="1">
      <alignment horizontal="center" vertical="center" wrapText="1"/>
      <protection/>
    </xf>
    <xf numFmtId="0" fontId="5" fillId="34" borderId="70" xfId="0" applyFont="1" applyFill="1" applyBorder="1" applyAlignment="1">
      <alignment horizontal="center" vertical="top" wrapText="1"/>
    </xf>
    <xf numFmtId="0" fontId="5" fillId="34" borderId="62" xfId="0" applyFont="1" applyFill="1" applyBorder="1" applyAlignment="1">
      <alignment horizontal="center" vertical="top" wrapText="1"/>
    </xf>
    <xf numFmtId="0" fontId="5" fillId="34" borderId="71" xfId="0" applyFont="1" applyFill="1" applyBorder="1" applyAlignment="1">
      <alignment horizontal="center" vertical="top" wrapText="1"/>
    </xf>
    <xf numFmtId="0" fontId="8" fillId="33" borderId="72" xfId="65" applyFont="1" applyFill="1" applyBorder="1" applyAlignment="1">
      <alignment horizontal="center" vertical="center"/>
      <protection/>
    </xf>
    <xf numFmtId="0" fontId="8" fillId="33" borderId="73" xfId="65" applyFont="1" applyFill="1" applyBorder="1" applyAlignment="1">
      <alignment horizontal="center" vertical="center"/>
      <protection/>
    </xf>
    <xf numFmtId="0" fontId="8" fillId="33" borderId="74" xfId="65" applyFont="1" applyFill="1" applyBorder="1" applyAlignment="1">
      <alignment horizontal="center" vertical="center"/>
      <protection/>
    </xf>
    <xf numFmtId="0" fontId="8" fillId="33" borderId="61" xfId="65" applyFont="1" applyFill="1" applyBorder="1" applyAlignment="1">
      <alignment horizontal="center" vertical="center" wrapText="1"/>
      <protection/>
    </xf>
    <xf numFmtId="0" fontId="10" fillId="33" borderId="61" xfId="66" applyNumberFormat="1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>
      <alignment horizontal="center"/>
    </xf>
    <xf numFmtId="0" fontId="8" fillId="34" borderId="62" xfId="0" applyFont="1" applyFill="1" applyBorder="1" applyAlignment="1">
      <alignment horizontal="center"/>
    </xf>
    <xf numFmtId="0" fontId="8" fillId="33" borderId="75" xfId="65" applyFont="1" applyFill="1" applyBorder="1" applyAlignment="1">
      <alignment horizontal="center" vertical="center"/>
      <protection/>
    </xf>
    <xf numFmtId="0" fontId="8" fillId="33" borderId="76" xfId="65" applyFont="1" applyFill="1" applyBorder="1" applyAlignment="1">
      <alignment horizontal="center" vertical="center"/>
      <protection/>
    </xf>
    <xf numFmtId="0" fontId="8" fillId="33" borderId="77" xfId="65" applyFont="1" applyFill="1" applyBorder="1" applyAlignment="1">
      <alignment horizontal="center" vertical="center"/>
      <protection/>
    </xf>
    <xf numFmtId="0" fontId="5" fillId="34" borderId="6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33" borderId="0" xfId="6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/>
    </xf>
    <xf numFmtId="0" fontId="11" fillId="34" borderId="62" xfId="0" applyFont="1" applyFill="1" applyBorder="1" applyAlignment="1">
      <alignment horizontal="center"/>
    </xf>
    <xf numFmtId="10" fontId="4" fillId="0" borderId="51" xfId="0" applyNumberFormat="1" applyFont="1" applyBorder="1" applyAlignment="1">
      <alignment horizontal="center" vertical="center" wrapText="1"/>
    </xf>
    <xf numFmtId="10" fontId="61" fillId="0" borderId="5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33" borderId="10" xfId="65" applyNumberFormat="1" applyFont="1" applyFill="1" applyBorder="1" applyAlignment="1">
      <alignment horizontal="center"/>
      <protection/>
    </xf>
    <xf numFmtId="2" fontId="37" fillId="0" borderId="0" xfId="0" applyNumberFormat="1" applyFont="1" applyFill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selection activeCell="B43" sqref="B43"/>
    </sheetView>
  </sheetViews>
  <sheetFormatPr defaultColWidth="11.57421875" defaultRowHeight="12.75"/>
  <cols>
    <col min="1" max="1" width="45.00390625" style="14" customWidth="1"/>
    <col min="2" max="2" width="35.7109375" style="14" customWidth="1"/>
    <col min="3" max="3" width="38.7109375" style="14" customWidth="1"/>
    <col min="4" max="4" width="18.57421875" style="14" customWidth="1"/>
    <col min="5" max="5" width="17.421875" style="14" customWidth="1"/>
    <col min="6" max="6" width="17.140625" style="14" customWidth="1"/>
    <col min="7" max="16384" width="11.57421875" style="14" customWidth="1"/>
  </cols>
  <sheetData>
    <row r="1" spans="1:3" ht="12">
      <c r="A1" s="216" t="s">
        <v>248</v>
      </c>
      <c r="B1" s="216"/>
      <c r="C1" s="15"/>
    </row>
    <row r="2" spans="1:3" ht="17.25" customHeight="1">
      <c r="A2" s="16" t="s">
        <v>0</v>
      </c>
      <c r="B2" s="16" t="s">
        <v>1</v>
      </c>
      <c r="C2" s="15"/>
    </row>
    <row r="3" spans="1:3" ht="18" customHeight="1">
      <c r="A3" s="16" t="s">
        <v>2</v>
      </c>
      <c r="B3" s="16" t="s">
        <v>3</v>
      </c>
      <c r="C3" s="15"/>
    </row>
    <row r="4" spans="1:3" ht="36" customHeight="1">
      <c r="A4" s="16" t="s">
        <v>4</v>
      </c>
      <c r="B4" s="17" t="s">
        <v>5</v>
      </c>
      <c r="C4" s="15"/>
    </row>
    <row r="5" spans="1:2" ht="87.75" customHeight="1">
      <c r="A5" s="17" t="s">
        <v>6</v>
      </c>
      <c r="B5" s="18" t="s">
        <v>7</v>
      </c>
    </row>
    <row r="6" spans="1:3" ht="12">
      <c r="A6" s="17" t="s">
        <v>8</v>
      </c>
      <c r="B6" s="19" t="s">
        <v>249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12</v>
      </c>
    </row>
    <row r="8" spans="1:4" ht="12.75">
      <c r="A8" s="21" t="s">
        <v>13</v>
      </c>
      <c r="B8" s="165">
        <v>0.120793803624046</v>
      </c>
      <c r="C8" s="165">
        <v>0.114301483961699</v>
      </c>
      <c r="D8" s="165">
        <v>0.0731536694137083</v>
      </c>
    </row>
    <row r="9" spans="1:4" ht="12.75">
      <c r="A9" s="21" t="s">
        <v>14</v>
      </c>
      <c r="B9" s="165">
        <v>-0.149358089209962</v>
      </c>
      <c r="C9" s="165">
        <v>-0.156108884959667</v>
      </c>
      <c r="D9" s="165">
        <v>-0.264367292541386</v>
      </c>
    </row>
    <row r="10" spans="1:4" ht="12.75">
      <c r="A10" s="21" t="s">
        <v>15</v>
      </c>
      <c r="B10" s="165">
        <v>0.0311100020079691</v>
      </c>
      <c r="C10" s="165">
        <v>0.0242173085425026</v>
      </c>
      <c r="D10" s="165">
        <v>-0.0313588127217004</v>
      </c>
    </row>
    <row r="11" spans="1:4" ht="12.75">
      <c r="A11" s="21" t="s">
        <v>16</v>
      </c>
      <c r="B11" s="165">
        <v>0.0581830781790693</v>
      </c>
      <c r="C11" s="165">
        <v>0.0516378578777723</v>
      </c>
      <c r="D11" s="165">
        <v>0.0128573548504922</v>
      </c>
    </row>
    <row r="12" spans="1:4" ht="12.75">
      <c r="A12" s="21" t="s">
        <v>250</v>
      </c>
      <c r="B12" s="72">
        <v>21.8587</v>
      </c>
      <c r="C12" s="72">
        <v>21.005</v>
      </c>
      <c r="D12" s="22"/>
    </row>
    <row r="13" spans="1:4" ht="12">
      <c r="A13" s="21" t="s">
        <v>17</v>
      </c>
      <c r="B13" s="22" t="s">
        <v>18</v>
      </c>
      <c r="C13" s="22" t="s">
        <v>18</v>
      </c>
      <c r="D13" s="22" t="s">
        <v>19</v>
      </c>
    </row>
    <row r="14" spans="1:3" ht="12">
      <c r="A14" s="217" t="s">
        <v>251</v>
      </c>
      <c r="B14" s="217"/>
      <c r="C14" s="15"/>
    </row>
    <row r="15" spans="1:4" ht="12.75" customHeight="1">
      <c r="A15" s="23" t="s">
        <v>10</v>
      </c>
      <c r="B15" s="24">
        <v>0.0115</v>
      </c>
      <c r="C15" s="218" t="s">
        <v>20</v>
      </c>
      <c r="D15" s="218"/>
    </row>
    <row r="16" spans="1:4" ht="12">
      <c r="A16" s="23" t="s">
        <v>11</v>
      </c>
      <c r="B16" s="24">
        <v>0.0195</v>
      </c>
      <c r="C16" s="218"/>
      <c r="D16" s="218"/>
    </row>
    <row r="17" spans="1:4" ht="12">
      <c r="A17" s="17" t="s">
        <v>21</v>
      </c>
      <c r="B17" s="24">
        <v>0.0139</v>
      </c>
      <c r="C17" s="218"/>
      <c r="D17" s="218"/>
    </row>
    <row r="18" spans="1:6" ht="24" customHeight="1">
      <c r="A18" s="219"/>
      <c r="B18" s="219"/>
      <c r="C18" s="219"/>
      <c r="D18" s="219"/>
      <c r="E18" s="219"/>
      <c r="F18" s="219"/>
    </row>
    <row r="19" spans="1:6" ht="21" customHeight="1">
      <c r="A19" s="221" t="s">
        <v>22</v>
      </c>
      <c r="B19" s="222"/>
      <c r="C19" s="222"/>
      <c r="D19" s="222"/>
      <c r="E19" s="222"/>
      <c r="F19" s="222"/>
    </row>
    <row r="20" spans="1:6" ht="12.75" customHeight="1">
      <c r="A20" s="25"/>
      <c r="B20" s="26"/>
      <c r="C20" s="26"/>
      <c r="D20" s="26"/>
      <c r="E20" s="27"/>
      <c r="F20" s="27"/>
    </row>
    <row r="21" spans="1:6" ht="12.75" customHeight="1">
      <c r="A21" s="220" t="s">
        <v>23</v>
      </c>
      <c r="B21" s="220"/>
      <c r="C21" s="220"/>
      <c r="D21" s="220"/>
      <c r="E21" s="220"/>
      <c r="F21" s="220"/>
    </row>
    <row r="22" spans="1:6" ht="15" customHeight="1">
      <c r="A22" s="220" t="s">
        <v>192</v>
      </c>
      <c r="B22" s="220"/>
      <c r="C22" s="220"/>
      <c r="D22" s="220"/>
      <c r="E22" s="220"/>
      <c r="F22" s="220"/>
    </row>
    <row r="23" spans="1:6" ht="12.75" customHeight="1">
      <c r="A23" s="224" t="s">
        <v>25</v>
      </c>
      <c r="B23" s="224"/>
      <c r="C23" s="224"/>
      <c r="D23" s="224"/>
      <c r="E23" s="224"/>
      <c r="F23" s="224"/>
    </row>
    <row r="24" spans="1:6" ht="12.75" customHeight="1">
      <c r="A24" s="25"/>
      <c r="B24" s="26"/>
      <c r="C24" s="26"/>
      <c r="D24" s="26"/>
      <c r="E24" s="27"/>
      <c r="F24" s="27"/>
    </row>
    <row r="25" spans="1:6" ht="12.75" customHeight="1">
      <c r="A25" s="225" t="s">
        <v>252</v>
      </c>
      <c r="B25" s="226"/>
      <c r="C25" s="226"/>
      <c r="D25" s="226"/>
      <c r="E25" s="226"/>
      <c r="F25" s="226"/>
    </row>
    <row r="26" spans="1:6" ht="12.75">
      <c r="A26" s="28"/>
      <c r="B26" s="28"/>
      <c r="C26" s="28"/>
      <c r="D26" s="28"/>
      <c r="E26" s="29"/>
      <c r="F26" s="29"/>
    </row>
    <row r="27" spans="1:6" ht="12.75" thickBot="1">
      <c r="A27" s="223" t="s">
        <v>26</v>
      </c>
      <c r="B27" s="223"/>
      <c r="C27" s="223"/>
      <c r="D27" s="223"/>
      <c r="E27" s="223"/>
      <c r="F27" s="223"/>
    </row>
    <row r="28" spans="1:9" ht="24">
      <c r="A28" s="51" t="s">
        <v>173</v>
      </c>
      <c r="B28" s="52" t="s">
        <v>28</v>
      </c>
      <c r="C28" s="53" t="s">
        <v>174</v>
      </c>
      <c r="D28" s="54" t="s">
        <v>29</v>
      </c>
      <c r="E28" s="55" t="s">
        <v>175</v>
      </c>
      <c r="F28" s="71" t="s">
        <v>30</v>
      </c>
      <c r="G28" s="30"/>
      <c r="H28" s="30"/>
      <c r="I28" s="30"/>
    </row>
    <row r="29" spans="1:9" ht="12.75">
      <c r="A29" s="57"/>
      <c r="B29" s="58"/>
      <c r="C29" s="59"/>
      <c r="D29" s="60"/>
      <c r="E29" s="61"/>
      <c r="F29" s="62"/>
      <c r="G29" s="30"/>
      <c r="H29" s="30"/>
      <c r="I29" s="30"/>
    </row>
    <row r="30" spans="1:9" ht="12.75">
      <c r="A30" s="74" t="s">
        <v>31</v>
      </c>
      <c r="B30" s="75"/>
      <c r="C30" s="76"/>
      <c r="D30" s="77"/>
      <c r="E30" s="78"/>
      <c r="F30" s="78"/>
      <c r="G30" s="30"/>
      <c r="H30" s="30"/>
      <c r="I30" s="30"/>
    </row>
    <row r="31" spans="1:9" ht="12.75">
      <c r="A31" s="79" t="s">
        <v>101</v>
      </c>
      <c r="B31" s="75"/>
      <c r="C31" s="76"/>
      <c r="D31" s="77"/>
      <c r="E31" s="78"/>
      <c r="F31" s="78"/>
      <c r="G31" s="30"/>
      <c r="H31" s="30"/>
      <c r="I31" s="30"/>
    </row>
    <row r="32" spans="1:9" ht="12.75">
      <c r="A32" s="80" t="s">
        <v>102</v>
      </c>
      <c r="B32" s="75" t="s">
        <v>203</v>
      </c>
      <c r="C32" s="76" t="s">
        <v>32</v>
      </c>
      <c r="D32" s="77">
        <v>2629609</v>
      </c>
      <c r="E32" s="78">
        <v>22664.6</v>
      </c>
      <c r="F32" s="78">
        <v>9.26</v>
      </c>
      <c r="G32" s="30"/>
      <c r="H32" s="30"/>
      <c r="I32" s="30"/>
    </row>
    <row r="33" spans="1:9" ht="12.75">
      <c r="A33" s="80" t="s">
        <v>103</v>
      </c>
      <c r="B33" s="75" t="s">
        <v>33</v>
      </c>
      <c r="C33" s="76" t="s">
        <v>34</v>
      </c>
      <c r="D33" s="77">
        <v>860095</v>
      </c>
      <c r="E33" s="78">
        <v>15469.24</v>
      </c>
      <c r="F33" s="78">
        <v>6.32</v>
      </c>
      <c r="G33" s="30"/>
      <c r="H33" s="30"/>
      <c r="I33" s="30"/>
    </row>
    <row r="34" spans="1:9" ht="12.75">
      <c r="A34" s="80" t="s">
        <v>108</v>
      </c>
      <c r="B34" s="75" t="s">
        <v>43</v>
      </c>
      <c r="C34" s="76" t="s">
        <v>36</v>
      </c>
      <c r="D34" s="77">
        <v>1888719</v>
      </c>
      <c r="E34" s="78">
        <v>12549.59</v>
      </c>
      <c r="F34" s="78">
        <v>5.13</v>
      </c>
      <c r="G34" s="30"/>
      <c r="H34" s="30"/>
      <c r="I34" s="30"/>
    </row>
    <row r="35" spans="1:9" ht="12.75">
      <c r="A35" s="80" t="s">
        <v>104</v>
      </c>
      <c r="B35" s="75" t="s">
        <v>44</v>
      </c>
      <c r="C35" s="76" t="s">
        <v>45</v>
      </c>
      <c r="D35" s="77">
        <v>762207</v>
      </c>
      <c r="E35" s="78">
        <v>12168.25</v>
      </c>
      <c r="F35" s="78">
        <v>4.97</v>
      </c>
      <c r="G35" s="30"/>
      <c r="H35" s="30"/>
      <c r="I35" s="30"/>
    </row>
    <row r="36" spans="1:9" ht="12.75">
      <c r="A36" s="80" t="s">
        <v>253</v>
      </c>
      <c r="B36" s="75" t="s">
        <v>254</v>
      </c>
      <c r="C36" s="76" t="s">
        <v>38</v>
      </c>
      <c r="D36" s="77">
        <v>7000000</v>
      </c>
      <c r="E36" s="78">
        <v>12019</v>
      </c>
      <c r="F36" s="78">
        <v>4.91</v>
      </c>
      <c r="G36" s="30"/>
      <c r="H36" s="30"/>
      <c r="I36" s="30"/>
    </row>
    <row r="37" spans="1:9" ht="12.75">
      <c r="A37" s="80" t="s">
        <v>107</v>
      </c>
      <c r="B37" s="75" t="s">
        <v>39</v>
      </c>
      <c r="C37" s="76" t="s">
        <v>32</v>
      </c>
      <c r="D37" s="77">
        <v>3675988</v>
      </c>
      <c r="E37" s="78">
        <v>11901.01</v>
      </c>
      <c r="F37" s="78">
        <v>4.86</v>
      </c>
      <c r="G37" s="30"/>
      <c r="H37" s="30"/>
      <c r="I37" s="30"/>
    </row>
    <row r="38" spans="1:9" ht="12.75">
      <c r="A38" s="80" t="s">
        <v>106</v>
      </c>
      <c r="B38" s="75" t="s">
        <v>35</v>
      </c>
      <c r="C38" s="76" t="s">
        <v>36</v>
      </c>
      <c r="D38" s="77">
        <v>2066976</v>
      </c>
      <c r="E38" s="78">
        <v>11388</v>
      </c>
      <c r="F38" s="78">
        <v>4.65</v>
      </c>
      <c r="G38" s="30"/>
      <c r="H38" s="30"/>
      <c r="I38" s="30"/>
    </row>
    <row r="39" spans="1:9" ht="12.75">
      <c r="A39" s="80" t="s">
        <v>105</v>
      </c>
      <c r="B39" s="75" t="s">
        <v>40</v>
      </c>
      <c r="C39" s="76" t="s">
        <v>32</v>
      </c>
      <c r="D39" s="77">
        <v>2969094</v>
      </c>
      <c r="E39" s="78">
        <v>11252.87</v>
      </c>
      <c r="F39" s="78">
        <v>4.6</v>
      </c>
      <c r="G39" s="30"/>
      <c r="H39" s="30"/>
      <c r="I39" s="30"/>
    </row>
    <row r="40" spans="1:9" ht="12.75">
      <c r="A40" s="80" t="s">
        <v>109</v>
      </c>
      <c r="B40" s="75" t="s">
        <v>37</v>
      </c>
      <c r="C40" s="76" t="s">
        <v>38</v>
      </c>
      <c r="D40" s="77">
        <v>696769</v>
      </c>
      <c r="E40" s="78">
        <v>9053.47</v>
      </c>
      <c r="F40" s="78">
        <v>3.7</v>
      </c>
      <c r="G40" s="30"/>
      <c r="H40" s="30"/>
      <c r="I40" s="30"/>
    </row>
    <row r="41" spans="1:9" ht="12.75">
      <c r="A41" s="80" t="s">
        <v>110</v>
      </c>
      <c r="B41" s="75" t="s">
        <v>41</v>
      </c>
      <c r="C41" s="76" t="s">
        <v>42</v>
      </c>
      <c r="D41" s="77">
        <v>1063106</v>
      </c>
      <c r="E41" s="78">
        <v>8416.08</v>
      </c>
      <c r="F41" s="78">
        <v>3.44</v>
      </c>
      <c r="G41" s="30"/>
      <c r="H41" s="30"/>
      <c r="I41" s="30"/>
    </row>
    <row r="42" spans="1:9" ht="12.75">
      <c r="A42" s="80" t="s">
        <v>111</v>
      </c>
      <c r="B42" s="75" t="s">
        <v>50</v>
      </c>
      <c r="C42" s="76" t="s">
        <v>48</v>
      </c>
      <c r="D42" s="77">
        <v>864964</v>
      </c>
      <c r="E42" s="78">
        <v>5100.26</v>
      </c>
      <c r="F42" s="78">
        <v>2.08</v>
      </c>
      <c r="G42" s="30"/>
      <c r="H42" s="30"/>
      <c r="I42" s="30"/>
    </row>
    <row r="43" spans="1:9" ht="12.75">
      <c r="A43" s="80" t="s">
        <v>113</v>
      </c>
      <c r="B43" s="75" t="s">
        <v>47</v>
      </c>
      <c r="C43" s="76" t="s">
        <v>48</v>
      </c>
      <c r="D43" s="77">
        <v>160325</v>
      </c>
      <c r="E43" s="78">
        <v>5003.34</v>
      </c>
      <c r="F43" s="78">
        <v>2.04</v>
      </c>
      <c r="G43" s="30"/>
      <c r="H43" s="30"/>
      <c r="I43" s="30"/>
    </row>
    <row r="44" spans="1:9" ht="12.75">
      <c r="A44" s="80" t="s">
        <v>116</v>
      </c>
      <c r="B44" s="75" t="s">
        <v>99</v>
      </c>
      <c r="C44" s="76" t="s">
        <v>48</v>
      </c>
      <c r="D44" s="77">
        <v>1790050</v>
      </c>
      <c r="E44" s="78">
        <v>4783.91</v>
      </c>
      <c r="F44" s="78">
        <v>1.95</v>
      </c>
      <c r="G44" s="30"/>
      <c r="H44" s="30"/>
      <c r="I44" s="30"/>
    </row>
    <row r="45" spans="1:9" ht="12.75">
      <c r="A45" s="80" t="s">
        <v>118</v>
      </c>
      <c r="B45" s="75" t="s">
        <v>119</v>
      </c>
      <c r="C45" s="76" t="s">
        <v>34</v>
      </c>
      <c r="D45" s="77">
        <v>2062980</v>
      </c>
      <c r="E45" s="78">
        <v>4423.03</v>
      </c>
      <c r="F45" s="78">
        <v>1.81</v>
      </c>
      <c r="G45" s="30"/>
      <c r="H45" s="30"/>
      <c r="I45" s="30"/>
    </row>
    <row r="46" spans="1:9" ht="12.75">
      <c r="A46" s="80" t="s">
        <v>112</v>
      </c>
      <c r="B46" s="75" t="s">
        <v>46</v>
      </c>
      <c r="C46" s="76" t="s">
        <v>204</v>
      </c>
      <c r="D46" s="77">
        <v>3147495</v>
      </c>
      <c r="E46" s="78">
        <v>4398.62</v>
      </c>
      <c r="F46" s="78">
        <v>1.8</v>
      </c>
      <c r="G46" s="30"/>
      <c r="H46" s="30"/>
      <c r="I46" s="30"/>
    </row>
    <row r="47" spans="1:9" ht="12.75">
      <c r="A47" s="80" t="s">
        <v>115</v>
      </c>
      <c r="B47" s="75" t="s">
        <v>52</v>
      </c>
      <c r="C47" s="76" t="s">
        <v>34</v>
      </c>
      <c r="D47" s="77">
        <v>156667</v>
      </c>
      <c r="E47" s="78">
        <v>3360.04</v>
      </c>
      <c r="F47" s="78">
        <v>1.37</v>
      </c>
      <c r="G47" s="30"/>
      <c r="H47" s="30"/>
      <c r="I47" s="30"/>
    </row>
    <row r="48" spans="1:9" ht="12.75">
      <c r="A48" s="80" t="s">
        <v>114</v>
      </c>
      <c r="B48" s="75" t="s">
        <v>49</v>
      </c>
      <c r="C48" s="76" t="s">
        <v>48</v>
      </c>
      <c r="D48" s="77">
        <v>236663</v>
      </c>
      <c r="E48" s="78">
        <v>3294.94</v>
      </c>
      <c r="F48" s="78">
        <v>1.35</v>
      </c>
      <c r="G48" s="30"/>
      <c r="H48" s="30"/>
      <c r="I48" s="30"/>
    </row>
    <row r="49" spans="1:9" ht="12.75">
      <c r="A49" s="80" t="s">
        <v>255</v>
      </c>
      <c r="B49" s="75" t="s">
        <v>256</v>
      </c>
      <c r="C49" s="76" t="s">
        <v>36</v>
      </c>
      <c r="D49" s="77">
        <v>77340</v>
      </c>
      <c r="E49" s="78">
        <v>1565.09</v>
      </c>
      <c r="F49" s="78">
        <v>0.64</v>
      </c>
      <c r="G49" s="30"/>
      <c r="H49" s="30"/>
      <c r="I49" s="30"/>
    </row>
    <row r="50" spans="1:9" ht="12.75">
      <c r="A50" s="80" t="s">
        <v>257</v>
      </c>
      <c r="B50" s="75" t="s">
        <v>258</v>
      </c>
      <c r="C50" s="76" t="s">
        <v>34</v>
      </c>
      <c r="D50" s="77">
        <v>126682</v>
      </c>
      <c r="E50" s="78">
        <v>1424.22</v>
      </c>
      <c r="F50" s="78">
        <v>0.58</v>
      </c>
      <c r="G50" s="30"/>
      <c r="H50" s="30"/>
      <c r="I50" s="30"/>
    </row>
    <row r="51" spans="1:9" ht="12.75">
      <c r="A51" s="80" t="s">
        <v>117</v>
      </c>
      <c r="B51" s="75" t="s">
        <v>51</v>
      </c>
      <c r="C51" s="76" t="s">
        <v>48</v>
      </c>
      <c r="D51" s="77">
        <v>326500</v>
      </c>
      <c r="E51" s="78">
        <v>1150.26</v>
      </c>
      <c r="F51" s="78">
        <v>0.47</v>
      </c>
      <c r="G51" s="30"/>
      <c r="H51" s="30"/>
      <c r="I51" s="30"/>
    </row>
    <row r="52" spans="1:9" ht="12.75">
      <c r="A52" s="74" t="s">
        <v>59</v>
      </c>
      <c r="B52" s="75"/>
      <c r="C52" s="76"/>
      <c r="D52" s="77"/>
      <c r="E52" s="81">
        <v>161385.82</v>
      </c>
      <c r="F52" s="81">
        <v>65.93</v>
      </c>
      <c r="G52" s="30"/>
      <c r="H52" s="30"/>
      <c r="I52" s="30"/>
    </row>
    <row r="53" spans="1:9" ht="12.75">
      <c r="A53" s="80"/>
      <c r="B53" s="75"/>
      <c r="C53" s="76"/>
      <c r="D53" s="77"/>
      <c r="E53" s="78"/>
      <c r="F53" s="78"/>
      <c r="G53" s="30"/>
      <c r="H53" s="30"/>
      <c r="I53" s="30"/>
    </row>
    <row r="54" spans="1:9" ht="12.75">
      <c r="A54" s="74" t="s">
        <v>121</v>
      </c>
      <c r="B54" s="75"/>
      <c r="C54" s="76"/>
      <c r="D54" s="77"/>
      <c r="E54" s="78" t="s">
        <v>122</v>
      </c>
      <c r="F54" s="78" t="s">
        <v>122</v>
      </c>
      <c r="G54" s="30"/>
      <c r="H54" s="30"/>
      <c r="I54" s="30"/>
    </row>
    <row r="55" spans="1:9" ht="12.75">
      <c r="A55" s="80"/>
      <c r="B55" s="75"/>
      <c r="C55" s="76"/>
      <c r="D55" s="77"/>
      <c r="E55" s="78"/>
      <c r="F55" s="78"/>
      <c r="G55" s="30"/>
      <c r="H55" s="30"/>
      <c r="I55" s="30"/>
    </row>
    <row r="56" spans="1:9" ht="12.75">
      <c r="A56" s="79" t="s">
        <v>123</v>
      </c>
      <c r="B56" s="75"/>
      <c r="C56" s="76"/>
      <c r="D56" s="77"/>
      <c r="E56" s="78"/>
      <c r="F56" s="78"/>
      <c r="G56" s="30"/>
      <c r="H56" s="30"/>
      <c r="I56" s="30"/>
    </row>
    <row r="57" spans="1:9" ht="12.75">
      <c r="A57" s="80" t="s">
        <v>124</v>
      </c>
      <c r="B57" s="75" t="s">
        <v>54</v>
      </c>
      <c r="C57" s="76" t="s">
        <v>207</v>
      </c>
      <c r="D57" s="77">
        <v>26373</v>
      </c>
      <c r="E57" s="78">
        <v>22800.53</v>
      </c>
      <c r="F57" s="78">
        <v>9.31</v>
      </c>
      <c r="G57" s="30"/>
      <c r="H57" s="30"/>
      <c r="I57" s="30"/>
    </row>
    <row r="58" spans="1:9" ht="12.75">
      <c r="A58" s="80" t="s">
        <v>126</v>
      </c>
      <c r="B58" s="75" t="s">
        <v>98</v>
      </c>
      <c r="C58" s="76" t="s">
        <v>208</v>
      </c>
      <c r="D58" s="77">
        <v>15323</v>
      </c>
      <c r="E58" s="78">
        <v>22686.34</v>
      </c>
      <c r="F58" s="78">
        <v>9.27</v>
      </c>
      <c r="G58" s="30"/>
      <c r="H58" s="30"/>
      <c r="I58" s="30"/>
    </row>
    <row r="59" spans="1:9" ht="12.75">
      <c r="A59" s="80" t="s">
        <v>125</v>
      </c>
      <c r="B59" s="75" t="s">
        <v>56</v>
      </c>
      <c r="C59" s="76" t="s">
        <v>207</v>
      </c>
      <c r="D59" s="77">
        <v>124349</v>
      </c>
      <c r="E59" s="78">
        <v>15556.42</v>
      </c>
      <c r="F59" s="78">
        <v>6.35</v>
      </c>
      <c r="G59" s="30"/>
      <c r="H59" s="30"/>
      <c r="I59" s="30"/>
    </row>
    <row r="60" spans="1:9" ht="12.75">
      <c r="A60" s="74" t="s">
        <v>59</v>
      </c>
      <c r="B60" s="75"/>
      <c r="C60" s="76"/>
      <c r="D60" s="77"/>
      <c r="E60" s="81">
        <v>61043.29</v>
      </c>
      <c r="F60" s="81">
        <v>24.93</v>
      </c>
      <c r="G60" s="30"/>
      <c r="H60" s="30"/>
      <c r="I60" s="30"/>
    </row>
    <row r="61" spans="1:9" ht="12.75">
      <c r="A61" s="80"/>
      <c r="B61" s="75"/>
      <c r="C61" s="76"/>
      <c r="D61" s="77"/>
      <c r="E61" s="78"/>
      <c r="F61" s="78"/>
      <c r="G61" s="30"/>
      <c r="H61" s="30"/>
      <c r="I61" s="30"/>
    </row>
    <row r="62" spans="1:9" ht="12.75">
      <c r="A62" s="79" t="s">
        <v>127</v>
      </c>
      <c r="B62" s="75"/>
      <c r="C62" s="76"/>
      <c r="D62" s="77"/>
      <c r="E62" s="78"/>
      <c r="F62" s="78"/>
      <c r="G62" s="30"/>
      <c r="H62" s="30"/>
      <c r="I62" s="30"/>
    </row>
    <row r="63" spans="1:9" ht="12.75">
      <c r="A63" s="80" t="s">
        <v>205</v>
      </c>
      <c r="B63" s="75" t="s">
        <v>55</v>
      </c>
      <c r="C63" s="76" t="s">
        <v>209</v>
      </c>
      <c r="D63" s="77">
        <v>121169</v>
      </c>
      <c r="E63" s="78">
        <v>9401.62</v>
      </c>
      <c r="F63" s="78">
        <v>3.84</v>
      </c>
      <c r="G63" s="30"/>
      <c r="H63" s="30"/>
      <c r="I63" s="30"/>
    </row>
    <row r="64" spans="1:9" ht="12.75">
      <c r="A64" s="80" t="s">
        <v>206</v>
      </c>
      <c r="B64" s="75" t="s">
        <v>57</v>
      </c>
      <c r="C64" s="76" t="s">
        <v>210</v>
      </c>
      <c r="D64" s="77">
        <v>74580</v>
      </c>
      <c r="E64" s="78">
        <v>5877.53</v>
      </c>
      <c r="F64" s="78">
        <v>2.4</v>
      </c>
      <c r="G64" s="30"/>
      <c r="H64" s="30"/>
      <c r="I64" s="30"/>
    </row>
    <row r="65" spans="1:9" ht="12.75">
      <c r="A65" s="74" t="s">
        <v>59</v>
      </c>
      <c r="B65" s="75"/>
      <c r="C65" s="76"/>
      <c r="D65" s="77"/>
      <c r="E65" s="81">
        <v>15279.15</v>
      </c>
      <c r="F65" s="81">
        <v>6.24</v>
      </c>
      <c r="G65" s="30"/>
      <c r="H65" s="30"/>
      <c r="I65" s="30"/>
    </row>
    <row r="66" spans="1:9" ht="12.75">
      <c r="A66" s="80"/>
      <c r="B66" s="75"/>
      <c r="C66" s="76"/>
      <c r="D66" s="77"/>
      <c r="E66" s="78"/>
      <c r="F66" s="78"/>
      <c r="G66" s="30"/>
      <c r="H66" s="30"/>
      <c r="I66" s="30"/>
    </row>
    <row r="67" spans="1:9" ht="12.75">
      <c r="A67" s="74" t="s">
        <v>60</v>
      </c>
      <c r="B67" s="75"/>
      <c r="C67" s="76"/>
      <c r="D67" s="77"/>
      <c r="E67" s="78"/>
      <c r="F67" s="78"/>
      <c r="G67" s="30"/>
      <c r="H67" s="30"/>
      <c r="I67" s="30"/>
    </row>
    <row r="68" spans="1:9" ht="12.75">
      <c r="A68" s="80"/>
      <c r="B68" s="75"/>
      <c r="C68" s="76"/>
      <c r="D68" s="77"/>
      <c r="E68" s="78"/>
      <c r="F68" s="78"/>
      <c r="G68" s="30"/>
      <c r="H68" s="30"/>
      <c r="I68" s="30"/>
    </row>
    <row r="69" spans="1:9" ht="12.75">
      <c r="A69" s="74" t="s">
        <v>128</v>
      </c>
      <c r="B69" s="75"/>
      <c r="C69" s="76"/>
      <c r="D69" s="77"/>
      <c r="E69" s="78" t="s">
        <v>122</v>
      </c>
      <c r="F69" s="78" t="s">
        <v>122</v>
      </c>
      <c r="G69" s="30"/>
      <c r="H69" s="30"/>
      <c r="I69" s="30"/>
    </row>
    <row r="70" spans="1:9" ht="12.75">
      <c r="A70" s="80"/>
      <c r="B70" s="75"/>
      <c r="C70" s="76"/>
      <c r="D70" s="77"/>
      <c r="E70" s="78"/>
      <c r="F70" s="78"/>
      <c r="G70" s="30"/>
      <c r="H70" s="30"/>
      <c r="I70" s="30"/>
    </row>
    <row r="71" spans="1:9" ht="12.75">
      <c r="A71" s="74" t="s">
        <v>129</v>
      </c>
      <c r="B71" s="75"/>
      <c r="C71" s="76"/>
      <c r="D71" s="77"/>
      <c r="E71" s="78" t="s">
        <v>122</v>
      </c>
      <c r="F71" s="78" t="s">
        <v>122</v>
      </c>
      <c r="G71" s="30"/>
      <c r="H71" s="30"/>
      <c r="I71" s="30"/>
    </row>
    <row r="72" spans="1:9" ht="12.75">
      <c r="A72" s="80"/>
      <c r="B72" s="75"/>
      <c r="C72" s="76"/>
      <c r="D72" s="77"/>
      <c r="E72" s="78"/>
      <c r="F72" s="78"/>
      <c r="G72" s="30"/>
      <c r="H72" s="30"/>
      <c r="I72" s="30"/>
    </row>
    <row r="73" spans="1:9" ht="12.75">
      <c r="A73" s="74" t="s">
        <v>130</v>
      </c>
      <c r="B73" s="75"/>
      <c r="C73" s="76"/>
      <c r="D73" s="77"/>
      <c r="E73" s="78" t="s">
        <v>122</v>
      </c>
      <c r="F73" s="78" t="s">
        <v>122</v>
      </c>
      <c r="G73" s="30"/>
      <c r="H73" s="30"/>
      <c r="I73" s="30"/>
    </row>
    <row r="74" spans="1:9" ht="12.75">
      <c r="A74" s="80"/>
      <c r="B74" s="75"/>
      <c r="C74" s="76"/>
      <c r="D74" s="77"/>
      <c r="E74" s="78"/>
      <c r="F74" s="78"/>
      <c r="G74" s="30"/>
      <c r="H74" s="30"/>
      <c r="I74" s="30"/>
    </row>
    <row r="75" spans="1:9" ht="12.75">
      <c r="A75" s="74" t="s">
        <v>131</v>
      </c>
      <c r="B75" s="75"/>
      <c r="C75" s="76"/>
      <c r="D75" s="77"/>
      <c r="E75" s="78" t="s">
        <v>122</v>
      </c>
      <c r="F75" s="78" t="s">
        <v>122</v>
      </c>
      <c r="G75" s="30"/>
      <c r="H75" s="30"/>
      <c r="I75" s="30"/>
    </row>
    <row r="76" spans="1:9" ht="12.75">
      <c r="A76" s="80"/>
      <c r="B76" s="75"/>
      <c r="C76" s="76"/>
      <c r="D76" s="77"/>
      <c r="E76" s="78"/>
      <c r="F76" s="78"/>
      <c r="G76" s="30"/>
      <c r="H76" s="30"/>
      <c r="I76" s="30"/>
    </row>
    <row r="77" spans="1:9" ht="12.75">
      <c r="A77" s="74" t="s">
        <v>132</v>
      </c>
      <c r="B77" s="75"/>
      <c r="C77" s="76"/>
      <c r="D77" s="77"/>
      <c r="E77" s="78" t="s">
        <v>122</v>
      </c>
      <c r="F77" s="78" t="s">
        <v>122</v>
      </c>
      <c r="G77" s="30"/>
      <c r="H77" s="30"/>
      <c r="I77" s="30"/>
    </row>
    <row r="78" spans="1:9" ht="12.75">
      <c r="A78" s="80"/>
      <c r="B78" s="75"/>
      <c r="C78" s="76"/>
      <c r="D78" s="77"/>
      <c r="E78" s="78"/>
      <c r="F78" s="78"/>
      <c r="G78" s="30"/>
      <c r="H78" s="30"/>
      <c r="I78" s="30"/>
    </row>
    <row r="79" spans="1:9" ht="12.75">
      <c r="A79" s="74" t="s">
        <v>79</v>
      </c>
      <c r="B79" s="75"/>
      <c r="C79" s="76"/>
      <c r="D79" s="77"/>
      <c r="E79" s="78"/>
      <c r="F79" s="78"/>
      <c r="G79" s="30"/>
      <c r="H79" s="30"/>
      <c r="I79" s="30"/>
    </row>
    <row r="80" spans="1:9" ht="12.75">
      <c r="A80" s="80"/>
      <c r="B80" s="75"/>
      <c r="C80" s="76"/>
      <c r="D80" s="77"/>
      <c r="E80" s="78"/>
      <c r="F80" s="78"/>
      <c r="G80" s="30"/>
      <c r="H80" s="30"/>
      <c r="I80" s="30"/>
    </row>
    <row r="81" spans="1:9" ht="19.5" customHeight="1">
      <c r="A81" s="74" t="s">
        <v>133</v>
      </c>
      <c r="B81" s="75"/>
      <c r="C81" s="76"/>
      <c r="D81" s="77"/>
      <c r="E81" s="78" t="s">
        <v>122</v>
      </c>
      <c r="F81" s="78" t="s">
        <v>122</v>
      </c>
      <c r="G81" s="30"/>
      <c r="H81" s="30"/>
      <c r="I81" s="30"/>
    </row>
    <row r="82" spans="1:9" ht="12.75">
      <c r="A82" s="80"/>
      <c r="B82" s="75"/>
      <c r="C82" s="76"/>
      <c r="D82" s="77"/>
      <c r="E82" s="78"/>
      <c r="F82" s="78"/>
      <c r="G82" s="30"/>
      <c r="H82" s="30"/>
      <c r="I82" s="30"/>
    </row>
    <row r="83" spans="1:9" ht="12.75">
      <c r="A83" s="74" t="s">
        <v>134</v>
      </c>
      <c r="B83" s="75"/>
      <c r="C83" s="76"/>
      <c r="D83" s="77"/>
      <c r="E83" s="78" t="s">
        <v>122</v>
      </c>
      <c r="F83" s="78" t="s">
        <v>122</v>
      </c>
      <c r="G83" s="30"/>
      <c r="H83" s="30"/>
      <c r="I83" s="30"/>
    </row>
    <row r="84" spans="1:9" ht="12.75">
      <c r="A84" s="80"/>
      <c r="B84" s="75"/>
      <c r="C84" s="76"/>
      <c r="D84" s="77"/>
      <c r="E84" s="78"/>
      <c r="F84" s="78"/>
      <c r="G84" s="30"/>
      <c r="H84" s="30"/>
      <c r="I84" s="30"/>
    </row>
    <row r="85" spans="1:9" ht="12.75">
      <c r="A85" s="74" t="s">
        <v>135</v>
      </c>
      <c r="B85" s="75"/>
      <c r="C85" s="76"/>
      <c r="D85" s="77"/>
      <c r="E85" s="78" t="s">
        <v>122</v>
      </c>
      <c r="F85" s="78" t="s">
        <v>122</v>
      </c>
      <c r="G85" s="30"/>
      <c r="H85" s="30"/>
      <c r="I85" s="30"/>
    </row>
    <row r="86" spans="1:9" ht="12.75">
      <c r="A86" s="80"/>
      <c r="B86" s="75"/>
      <c r="C86" s="76"/>
      <c r="D86" s="77"/>
      <c r="E86" s="78"/>
      <c r="F86" s="78"/>
      <c r="G86" s="30"/>
      <c r="H86" s="30"/>
      <c r="I86" s="30"/>
    </row>
    <row r="87" spans="1:9" ht="12.75">
      <c r="A87" s="74" t="s">
        <v>136</v>
      </c>
      <c r="B87" s="75"/>
      <c r="C87" s="76"/>
      <c r="D87" s="77"/>
      <c r="E87" s="78" t="s">
        <v>122</v>
      </c>
      <c r="F87" s="78" t="s">
        <v>122</v>
      </c>
      <c r="G87" s="30"/>
      <c r="H87" s="30"/>
      <c r="I87" s="30"/>
    </row>
    <row r="88" spans="1:9" ht="12.75">
      <c r="A88" s="80"/>
      <c r="B88" s="75"/>
      <c r="C88" s="76"/>
      <c r="D88" s="77"/>
      <c r="E88" s="78"/>
      <c r="F88" s="78"/>
      <c r="G88" s="30"/>
      <c r="H88" s="30"/>
      <c r="I88" s="30"/>
    </row>
    <row r="89" spans="1:9" ht="12.75">
      <c r="A89" s="74" t="s">
        <v>61</v>
      </c>
      <c r="B89" s="75"/>
      <c r="C89" s="76"/>
      <c r="D89" s="77"/>
      <c r="E89" s="78"/>
      <c r="F89" s="78"/>
      <c r="G89" s="30"/>
      <c r="H89" s="30"/>
      <c r="I89" s="30"/>
    </row>
    <row r="90" spans="1:9" ht="12.75">
      <c r="A90" s="74" t="s">
        <v>137</v>
      </c>
      <c r="B90" s="75"/>
      <c r="C90" s="76"/>
      <c r="D90" s="77"/>
      <c r="E90" s="78" t="s">
        <v>122</v>
      </c>
      <c r="F90" s="78" t="s">
        <v>122</v>
      </c>
      <c r="G90" s="30"/>
      <c r="H90" s="30"/>
      <c r="I90" s="30"/>
    </row>
    <row r="91" spans="1:9" ht="12.75">
      <c r="A91" s="74"/>
      <c r="B91" s="75"/>
      <c r="C91" s="76"/>
      <c r="D91" s="77"/>
      <c r="E91" s="78"/>
      <c r="F91" s="78"/>
      <c r="G91" s="30"/>
      <c r="H91" s="30"/>
      <c r="I91" s="30"/>
    </row>
    <row r="92" spans="1:9" ht="12.75">
      <c r="A92" s="74" t="s">
        <v>138</v>
      </c>
      <c r="B92" s="75"/>
      <c r="C92" s="76"/>
      <c r="D92" s="77"/>
      <c r="E92" s="78" t="s">
        <v>122</v>
      </c>
      <c r="F92" s="78" t="s">
        <v>122</v>
      </c>
      <c r="G92" s="30"/>
      <c r="H92" s="30"/>
      <c r="I92" s="30"/>
    </row>
    <row r="93" spans="1:9" ht="12.75">
      <c r="A93" s="74"/>
      <c r="B93" s="75"/>
      <c r="C93" s="76"/>
      <c r="D93" s="77"/>
      <c r="E93" s="78"/>
      <c r="F93" s="78"/>
      <c r="G93" s="30"/>
      <c r="H93" s="30"/>
      <c r="I93" s="30"/>
    </row>
    <row r="94" spans="1:9" ht="12.75">
      <c r="A94" s="79" t="s">
        <v>139</v>
      </c>
      <c r="B94" s="75"/>
      <c r="C94" s="76"/>
      <c r="D94" s="77"/>
      <c r="E94" s="78"/>
      <c r="F94" s="78"/>
      <c r="G94" s="30"/>
      <c r="H94" s="30"/>
      <c r="I94" s="30"/>
    </row>
    <row r="95" spans="1:9" ht="12.75">
      <c r="A95" s="80" t="s">
        <v>259</v>
      </c>
      <c r="B95" s="75"/>
      <c r="C95" s="76"/>
      <c r="D95" s="77"/>
      <c r="E95" s="78">
        <v>491</v>
      </c>
      <c r="F95" s="78">
        <v>0.2</v>
      </c>
      <c r="G95" s="30"/>
      <c r="H95" s="30"/>
      <c r="I95" s="30"/>
    </row>
    <row r="96" spans="1:9" ht="12.75">
      <c r="A96" s="80" t="s">
        <v>224</v>
      </c>
      <c r="B96" s="75"/>
      <c r="C96" s="76"/>
      <c r="D96" s="77"/>
      <c r="E96" s="78">
        <v>100</v>
      </c>
      <c r="F96" s="78">
        <v>0.04</v>
      </c>
      <c r="G96" s="30"/>
      <c r="H96" s="30"/>
      <c r="I96" s="30"/>
    </row>
    <row r="97" spans="1:9" ht="12.75">
      <c r="A97" s="74" t="s">
        <v>59</v>
      </c>
      <c r="B97" s="75"/>
      <c r="C97" s="76"/>
      <c r="D97" s="77"/>
      <c r="E97" s="81">
        <v>591</v>
      </c>
      <c r="F97" s="81">
        <v>0.24</v>
      </c>
      <c r="G97" s="30"/>
      <c r="H97" s="30"/>
      <c r="I97" s="30"/>
    </row>
    <row r="98" spans="1:9" ht="12.75" customHeight="1">
      <c r="A98" s="80"/>
      <c r="B98" s="75"/>
      <c r="C98" s="76"/>
      <c r="D98" s="77"/>
      <c r="E98" s="78"/>
      <c r="F98" s="78"/>
      <c r="G98" s="30"/>
      <c r="H98" s="30"/>
      <c r="I98" s="30"/>
    </row>
    <row r="99" spans="1:9" ht="12.75">
      <c r="A99" s="79" t="s">
        <v>140</v>
      </c>
      <c r="B99" s="75"/>
      <c r="C99" s="76"/>
      <c r="D99" s="77"/>
      <c r="E99" s="78"/>
      <c r="F99" s="78"/>
      <c r="G99" s="30"/>
      <c r="H99" s="30"/>
      <c r="I99" s="30"/>
    </row>
    <row r="100" spans="1:9" ht="12.75" customHeight="1">
      <c r="A100" s="80" t="s">
        <v>260</v>
      </c>
      <c r="B100" s="75"/>
      <c r="C100" s="76"/>
      <c r="D100" s="77"/>
      <c r="E100" s="78">
        <v>7534.9</v>
      </c>
      <c r="F100" s="78">
        <v>3.08</v>
      </c>
      <c r="G100" s="30"/>
      <c r="H100" s="30"/>
      <c r="I100" s="30"/>
    </row>
    <row r="101" spans="1:9" ht="12.75">
      <c r="A101" s="74" t="s">
        <v>59</v>
      </c>
      <c r="B101" s="75"/>
      <c r="C101" s="76"/>
      <c r="D101" s="77"/>
      <c r="E101" s="81">
        <v>7534.9</v>
      </c>
      <c r="F101" s="81">
        <v>3.08</v>
      </c>
      <c r="G101" s="30"/>
      <c r="H101" s="30"/>
      <c r="I101" s="30"/>
    </row>
    <row r="102" spans="1:9" ht="12.75" customHeight="1">
      <c r="A102" s="80"/>
      <c r="B102" s="75"/>
      <c r="C102" s="76"/>
      <c r="D102" s="77"/>
      <c r="E102" s="78"/>
      <c r="F102" s="78"/>
      <c r="G102" s="30"/>
      <c r="H102" s="30"/>
      <c r="I102" s="30"/>
    </row>
    <row r="103" spans="1:9" ht="12.75" customHeight="1">
      <c r="A103" s="74" t="s">
        <v>141</v>
      </c>
      <c r="B103" s="75"/>
      <c r="C103" s="76"/>
      <c r="D103" s="77"/>
      <c r="E103" s="78"/>
      <c r="F103" s="78"/>
      <c r="G103" s="30"/>
      <c r="H103" s="30"/>
      <c r="I103" s="30"/>
    </row>
    <row r="104" spans="1:9" ht="12.75">
      <c r="A104" s="80" t="s">
        <v>142</v>
      </c>
      <c r="B104" s="75"/>
      <c r="C104" s="76"/>
      <c r="D104" s="77"/>
      <c r="E104" s="78">
        <v>-1021.12</v>
      </c>
      <c r="F104" s="78">
        <v>-0.42</v>
      </c>
      <c r="G104" s="30"/>
      <c r="H104" s="30"/>
      <c r="I104" s="30"/>
    </row>
    <row r="105" spans="1:9" ht="12.75">
      <c r="A105" s="74" t="s">
        <v>59</v>
      </c>
      <c r="B105" s="75"/>
      <c r="C105" s="76"/>
      <c r="D105" s="77"/>
      <c r="E105" s="81">
        <v>-1021.12</v>
      </c>
      <c r="F105" s="81">
        <v>-0.42</v>
      </c>
      <c r="G105" s="30"/>
      <c r="H105" s="30"/>
      <c r="I105" s="30"/>
    </row>
    <row r="106" spans="1:9" ht="12.75">
      <c r="A106" s="80"/>
      <c r="B106" s="75"/>
      <c r="C106" s="76"/>
      <c r="D106" s="77"/>
      <c r="E106" s="78"/>
      <c r="F106" s="78"/>
      <c r="G106" s="30"/>
      <c r="H106" s="30"/>
      <c r="I106" s="30"/>
    </row>
    <row r="107" spans="1:9" ht="13.5" thickBot="1">
      <c r="A107" s="82" t="s">
        <v>143</v>
      </c>
      <c r="B107" s="83"/>
      <c r="C107" s="84"/>
      <c r="D107" s="85"/>
      <c r="E107" s="86">
        <v>244813.04</v>
      </c>
      <c r="F107" s="86">
        <f>_xlfn.SUMIFS(F:F,A:A,"Total")</f>
        <v>100</v>
      </c>
      <c r="G107" s="30"/>
      <c r="H107" s="30"/>
      <c r="I107" s="30"/>
    </row>
    <row r="108" spans="1:9" ht="12.75">
      <c r="A108" s="87"/>
      <c r="B108" s="87"/>
      <c r="C108" s="87"/>
      <c r="D108" s="88"/>
      <c r="E108" s="89"/>
      <c r="F108" s="89"/>
      <c r="G108" s="30"/>
      <c r="H108" s="30"/>
      <c r="I108" s="30"/>
    </row>
    <row r="109" spans="1:9" ht="12.75">
      <c r="A109" s="125" t="s">
        <v>144</v>
      </c>
      <c r="B109" s="125"/>
      <c r="C109" s="125"/>
      <c r="D109" s="126"/>
      <c r="E109" s="126"/>
      <c r="F109" s="126"/>
      <c r="G109" s="30"/>
      <c r="H109" s="30"/>
      <c r="I109" s="30"/>
    </row>
    <row r="110" spans="1:9" ht="25.5">
      <c r="A110" s="90" t="s">
        <v>27</v>
      </c>
      <c r="B110" s="91"/>
      <c r="C110" s="92" t="s">
        <v>145</v>
      </c>
      <c r="D110" s="93" t="s">
        <v>29</v>
      </c>
      <c r="E110" s="94" t="s">
        <v>146</v>
      </c>
      <c r="F110" s="93" t="s">
        <v>211</v>
      </c>
      <c r="G110" s="30"/>
      <c r="H110" s="30"/>
      <c r="I110" s="30"/>
    </row>
    <row r="111" spans="1:9" ht="12.75">
      <c r="A111" s="90" t="s">
        <v>147</v>
      </c>
      <c r="B111" s="91"/>
      <c r="C111" s="92"/>
      <c r="D111" s="93"/>
      <c r="E111" s="94"/>
      <c r="F111" s="93"/>
      <c r="G111" s="30"/>
      <c r="H111" s="30"/>
      <c r="I111" s="30"/>
    </row>
    <row r="112" spans="1:9" ht="12.75">
      <c r="A112" s="95" t="s">
        <v>238</v>
      </c>
      <c r="B112" s="96"/>
      <c r="C112" s="97" t="s">
        <v>148</v>
      </c>
      <c r="D112" s="98">
        <v>-88900000</v>
      </c>
      <c r="E112" s="98">
        <v>-67399.535</v>
      </c>
      <c r="F112" s="98">
        <v>-27.53</v>
      </c>
      <c r="G112" s="30"/>
      <c r="H112" s="30"/>
      <c r="I112" s="30"/>
    </row>
    <row r="113" spans="1:9" ht="13.5" thickBot="1">
      <c r="A113" s="99" t="s">
        <v>149</v>
      </c>
      <c r="B113" s="100"/>
      <c r="C113" s="101"/>
      <c r="D113" s="102"/>
      <c r="E113" s="102">
        <f>SUM(E111:E112)</f>
        <v>-67399.535</v>
      </c>
      <c r="F113" s="102">
        <f>SUM(F111:F112)</f>
        <v>-27.53</v>
      </c>
      <c r="G113" s="30"/>
      <c r="H113" s="30"/>
      <c r="I113" s="30"/>
    </row>
    <row r="114" spans="1:9" ht="12.75">
      <c r="A114" s="103"/>
      <c r="B114" s="104"/>
      <c r="C114" s="104"/>
      <c r="D114" s="105"/>
      <c r="E114" s="106"/>
      <c r="F114" s="107"/>
      <c r="G114" s="30"/>
      <c r="H114" s="30"/>
      <c r="I114" s="30"/>
    </row>
    <row r="115" spans="1:9" ht="12.75">
      <c r="A115" s="108" t="s">
        <v>150</v>
      </c>
      <c r="B115" s="87"/>
      <c r="C115" s="87"/>
      <c r="D115" s="109"/>
      <c r="E115" s="110"/>
      <c r="F115" s="111"/>
      <c r="G115" s="30"/>
      <c r="H115" s="30"/>
      <c r="I115" s="30"/>
    </row>
    <row r="116" spans="1:9" ht="12.75">
      <c r="A116" s="205" t="s">
        <v>151</v>
      </c>
      <c r="B116" s="206"/>
      <c r="C116" s="206"/>
      <c r="D116" s="206"/>
      <c r="E116" s="206"/>
      <c r="F116" s="207"/>
      <c r="G116" s="30"/>
      <c r="H116" s="30"/>
      <c r="I116" s="30"/>
    </row>
    <row r="117" spans="1:9" ht="12.75">
      <c r="A117" s="112" t="s">
        <v>152</v>
      </c>
      <c r="B117" s="87"/>
      <c r="C117" s="87"/>
      <c r="D117" s="87"/>
      <c r="E117" s="87"/>
      <c r="F117" s="111"/>
      <c r="G117" s="30"/>
      <c r="H117" s="30"/>
      <c r="I117" s="30"/>
    </row>
    <row r="118" spans="1:9" ht="12.75">
      <c r="A118" s="112" t="s">
        <v>212</v>
      </c>
      <c r="B118" s="87"/>
      <c r="C118" s="87"/>
      <c r="D118" s="87"/>
      <c r="E118" s="87"/>
      <c r="F118" s="111"/>
      <c r="G118" s="30"/>
      <c r="H118" s="30"/>
      <c r="I118" s="30"/>
    </row>
    <row r="119" spans="1:9" ht="12.75">
      <c r="A119" s="108" t="s">
        <v>62</v>
      </c>
      <c r="B119" s="87"/>
      <c r="C119" s="87"/>
      <c r="D119" s="87"/>
      <c r="E119" s="87"/>
      <c r="F119" s="111"/>
      <c r="G119" s="30"/>
      <c r="H119" s="30"/>
      <c r="I119" s="30"/>
    </row>
    <row r="120" spans="1:9" ht="12.75">
      <c r="A120" s="113" t="s">
        <v>261</v>
      </c>
      <c r="B120" s="30"/>
      <c r="C120" s="114"/>
      <c r="D120" s="114"/>
      <c r="E120" s="30"/>
      <c r="F120" s="111"/>
      <c r="G120" s="30"/>
      <c r="H120" s="30"/>
      <c r="I120" s="30"/>
    </row>
    <row r="121" spans="1:9" ht="38.25">
      <c r="A121" s="208" t="s">
        <v>213</v>
      </c>
      <c r="B121" s="209" t="s">
        <v>214</v>
      </c>
      <c r="C121" s="115" t="s">
        <v>215</v>
      </c>
      <c r="D121" s="115" t="s">
        <v>215</v>
      </c>
      <c r="E121" s="115" t="s">
        <v>216</v>
      </c>
      <c r="F121" s="111"/>
      <c r="G121" s="30"/>
      <c r="H121" s="30"/>
      <c r="I121" s="30"/>
    </row>
    <row r="122" spans="1:9" ht="12.75">
      <c r="A122" s="208"/>
      <c r="B122" s="209"/>
      <c r="C122" s="115" t="s">
        <v>217</v>
      </c>
      <c r="D122" s="115" t="s">
        <v>218</v>
      </c>
      <c r="E122" s="115" t="s">
        <v>217</v>
      </c>
      <c r="F122" s="111"/>
      <c r="G122" s="30"/>
      <c r="H122" s="30"/>
      <c r="I122" s="30"/>
    </row>
    <row r="123" spans="1:9" ht="12.75">
      <c r="A123" s="116" t="s">
        <v>122</v>
      </c>
      <c r="B123" s="117" t="s">
        <v>122</v>
      </c>
      <c r="C123" s="117" t="s">
        <v>122</v>
      </c>
      <c r="D123" s="117" t="s">
        <v>122</v>
      </c>
      <c r="E123" s="117" t="s">
        <v>122</v>
      </c>
      <c r="F123" s="111"/>
      <c r="G123" s="30"/>
      <c r="H123" s="30"/>
      <c r="I123" s="30"/>
    </row>
    <row r="124" spans="1:9" ht="12.75">
      <c r="A124" s="127"/>
      <c r="B124" s="87"/>
      <c r="C124" s="87"/>
      <c r="D124" s="87"/>
      <c r="E124" s="87"/>
      <c r="F124" s="111"/>
      <c r="G124" s="30"/>
      <c r="H124" s="30"/>
      <c r="I124" s="30"/>
    </row>
    <row r="125" spans="1:9" ht="12.75">
      <c r="A125" s="127" t="s">
        <v>153</v>
      </c>
      <c r="B125" s="87"/>
      <c r="C125" s="87"/>
      <c r="D125" s="87"/>
      <c r="E125" s="87"/>
      <c r="F125" s="111"/>
      <c r="G125" s="30"/>
      <c r="H125" s="30"/>
      <c r="I125" s="30"/>
    </row>
    <row r="126" spans="1:9" ht="12.75">
      <c r="A126" s="112"/>
      <c r="B126" s="87"/>
      <c r="C126" s="87"/>
      <c r="D126" s="87"/>
      <c r="E126" s="87"/>
      <c r="F126" s="111"/>
      <c r="G126" s="30"/>
      <c r="H126" s="30"/>
      <c r="I126" s="30"/>
    </row>
    <row r="127" spans="1:9" ht="12.75">
      <c r="A127" s="127" t="s">
        <v>154</v>
      </c>
      <c r="B127" s="87"/>
      <c r="C127" s="87"/>
      <c r="D127" s="87"/>
      <c r="E127" s="87"/>
      <c r="F127" s="111"/>
      <c r="G127" s="30"/>
      <c r="H127" s="30"/>
      <c r="I127" s="30"/>
    </row>
    <row r="128" spans="1:9" ht="12.75">
      <c r="A128" s="118" t="s">
        <v>63</v>
      </c>
      <c r="B128" s="97" t="s">
        <v>262</v>
      </c>
      <c r="C128" s="97" t="s">
        <v>263</v>
      </c>
      <c r="D128" s="87"/>
      <c r="E128" s="87"/>
      <c r="F128" s="111"/>
      <c r="G128" s="30"/>
      <c r="H128" s="30"/>
      <c r="I128" s="30"/>
    </row>
    <row r="129" spans="1:9" ht="12.75">
      <c r="A129" s="118" t="s">
        <v>10</v>
      </c>
      <c r="B129" s="123">
        <v>27.0962</v>
      </c>
      <c r="C129" s="124">
        <v>21.8587</v>
      </c>
      <c r="D129" s="87"/>
      <c r="E129" s="87"/>
      <c r="F129" s="111"/>
      <c r="G129" s="30"/>
      <c r="H129" s="30"/>
      <c r="I129" s="30"/>
    </row>
    <row r="130" spans="1:9" ht="12.75">
      <c r="A130" s="118" t="s">
        <v>11</v>
      </c>
      <c r="B130" s="123">
        <v>26.0547</v>
      </c>
      <c r="C130" s="123">
        <v>21.005</v>
      </c>
      <c r="D130" s="87"/>
      <c r="E130" s="87"/>
      <c r="F130" s="111"/>
      <c r="G130" s="30"/>
      <c r="H130" s="30"/>
      <c r="I130" s="30"/>
    </row>
    <row r="131" spans="1:9" ht="12.75">
      <c r="A131" s="112"/>
      <c r="B131" s="87"/>
      <c r="C131" s="87"/>
      <c r="D131" s="87"/>
      <c r="E131" s="87"/>
      <c r="F131" s="111"/>
      <c r="G131" s="30"/>
      <c r="H131" s="30"/>
      <c r="I131" s="30"/>
    </row>
    <row r="132" spans="1:9" ht="12.75">
      <c r="A132" s="127" t="s">
        <v>264</v>
      </c>
      <c r="B132" s="128"/>
      <c r="C132" s="128"/>
      <c r="D132" s="128"/>
      <c r="E132" s="87"/>
      <c r="F132" s="111"/>
      <c r="G132" s="30"/>
      <c r="H132" s="30"/>
      <c r="I132" s="30"/>
    </row>
    <row r="133" spans="1:9" ht="12.75">
      <c r="A133" s="127"/>
      <c r="B133" s="128"/>
      <c r="C133" s="128"/>
      <c r="D133" s="128"/>
      <c r="E133" s="87"/>
      <c r="F133" s="111"/>
      <c r="G133" s="30"/>
      <c r="H133" s="30"/>
      <c r="I133" s="30"/>
    </row>
    <row r="134" spans="1:9" ht="12.75">
      <c r="A134" s="127" t="s">
        <v>265</v>
      </c>
      <c r="B134" s="128"/>
      <c r="C134" s="128"/>
      <c r="D134" s="128"/>
      <c r="E134" s="87"/>
      <c r="F134" s="111"/>
      <c r="G134" s="30"/>
      <c r="H134" s="30"/>
      <c r="I134" s="30"/>
    </row>
    <row r="135" spans="1:9" ht="12.75">
      <c r="A135" s="127"/>
      <c r="B135" s="128"/>
      <c r="C135" s="128"/>
      <c r="D135" s="128"/>
      <c r="E135" s="87"/>
      <c r="F135" s="111"/>
      <c r="G135" s="30"/>
      <c r="H135" s="30"/>
      <c r="I135" s="30"/>
    </row>
    <row r="136" spans="1:9" ht="12.75">
      <c r="A136" s="127" t="s">
        <v>266</v>
      </c>
      <c r="B136" s="128"/>
      <c r="C136" s="128"/>
      <c r="D136" s="129"/>
      <c r="E136" s="119"/>
      <c r="F136" s="111"/>
      <c r="G136" s="30"/>
      <c r="H136" s="30"/>
      <c r="I136" s="30"/>
    </row>
    <row r="137" spans="1:9" ht="12.75">
      <c r="A137" s="130" t="s">
        <v>155</v>
      </c>
      <c r="B137" s="128"/>
      <c r="C137" s="128"/>
      <c r="D137" s="128"/>
      <c r="E137" s="87"/>
      <c r="F137" s="111"/>
      <c r="G137" s="30"/>
      <c r="H137" s="30"/>
      <c r="I137" s="30"/>
    </row>
    <row r="138" spans="1:9" ht="12.75">
      <c r="A138" s="130" t="s">
        <v>282</v>
      </c>
      <c r="B138" s="128"/>
      <c r="C138" s="128"/>
      <c r="D138" s="128"/>
      <c r="E138" s="87"/>
      <c r="F138" s="111"/>
      <c r="G138" s="30"/>
      <c r="H138" s="30"/>
      <c r="I138" s="30"/>
    </row>
    <row r="139" spans="1:9" ht="12.75">
      <c r="A139" s="131"/>
      <c r="B139" s="128"/>
      <c r="C139" s="128"/>
      <c r="D139" s="128"/>
      <c r="E139" s="87"/>
      <c r="F139" s="111"/>
      <c r="G139" s="30"/>
      <c r="H139" s="30"/>
      <c r="I139" s="30"/>
    </row>
    <row r="140" spans="1:9" ht="12.75">
      <c r="A140" s="127" t="s">
        <v>267</v>
      </c>
      <c r="B140" s="128"/>
      <c r="C140" s="128"/>
      <c r="D140" s="129"/>
      <c r="E140" s="119"/>
      <c r="F140" s="111"/>
      <c r="G140" s="30"/>
      <c r="H140" s="30"/>
      <c r="I140" s="30"/>
    </row>
    <row r="141" spans="1:9" ht="12.75">
      <c r="A141" s="127"/>
      <c r="B141" s="128"/>
      <c r="C141" s="128"/>
      <c r="D141" s="128"/>
      <c r="E141" s="87"/>
      <c r="F141" s="111"/>
      <c r="G141" s="30"/>
      <c r="H141" s="30"/>
      <c r="I141" s="30"/>
    </row>
    <row r="142" spans="1:9" ht="12.75">
      <c r="A142" s="127" t="s">
        <v>268</v>
      </c>
      <c r="B142" s="128"/>
      <c r="C142" s="128"/>
      <c r="D142" s="129"/>
      <c r="E142" s="87"/>
      <c r="F142" s="111"/>
      <c r="G142" s="30"/>
      <c r="H142" s="30"/>
      <c r="I142" s="30"/>
    </row>
    <row r="143" spans="1:9" ht="12.75">
      <c r="A143" s="127"/>
      <c r="B143" s="128"/>
      <c r="C143" s="128"/>
      <c r="D143" s="128"/>
      <c r="E143" s="87"/>
      <c r="F143" s="111"/>
      <c r="G143" s="30"/>
      <c r="H143" s="30"/>
      <c r="I143" s="30"/>
    </row>
    <row r="144" spans="1:9" ht="12.75">
      <c r="A144" s="127" t="s">
        <v>269</v>
      </c>
      <c r="B144" s="128"/>
      <c r="C144" s="128"/>
      <c r="D144" s="129"/>
      <c r="E144" s="87"/>
      <c r="F144" s="111"/>
      <c r="G144" s="30"/>
      <c r="H144" s="30"/>
      <c r="I144" s="30"/>
    </row>
    <row r="145" spans="1:9" ht="12.75">
      <c r="A145" s="127"/>
      <c r="B145" s="129"/>
      <c r="C145" s="128"/>
      <c r="D145" s="128"/>
      <c r="E145" s="87"/>
      <c r="F145" s="111"/>
      <c r="G145" s="30"/>
      <c r="H145" s="30"/>
      <c r="I145" s="30"/>
    </row>
    <row r="146" spans="1:9" ht="12.75">
      <c r="A146" s="127" t="s">
        <v>270</v>
      </c>
      <c r="B146" s="128"/>
      <c r="C146" s="128"/>
      <c r="D146" s="128"/>
      <c r="E146" s="87"/>
      <c r="F146" s="111"/>
      <c r="G146" s="30"/>
      <c r="H146" s="30"/>
      <c r="I146" s="30"/>
    </row>
    <row r="147" spans="1:9" ht="12.75">
      <c r="A147" s="127"/>
      <c r="B147" s="128"/>
      <c r="C147" s="128"/>
      <c r="D147" s="128"/>
      <c r="E147" s="87"/>
      <c r="F147" s="111"/>
      <c r="G147" s="30"/>
      <c r="H147" s="30"/>
      <c r="I147" s="30"/>
    </row>
    <row r="148" spans="1:9" ht="12.75">
      <c r="A148" s="127" t="s">
        <v>271</v>
      </c>
      <c r="B148" s="128"/>
      <c r="C148" s="128"/>
      <c r="D148" s="128"/>
      <c r="E148" s="87"/>
      <c r="F148" s="111"/>
      <c r="G148" s="30"/>
      <c r="H148" s="30"/>
      <c r="I148" s="30"/>
    </row>
    <row r="149" spans="1:9" ht="12.75">
      <c r="A149" s="127"/>
      <c r="B149" s="128"/>
      <c r="C149" s="128"/>
      <c r="D149" s="128"/>
      <c r="E149" s="87"/>
      <c r="F149" s="111"/>
      <c r="G149" s="30"/>
      <c r="H149" s="30"/>
      <c r="I149" s="30"/>
    </row>
    <row r="150" spans="1:9" ht="12.75">
      <c r="A150" s="127" t="s">
        <v>272</v>
      </c>
      <c r="B150" s="128"/>
      <c r="C150" s="128"/>
      <c r="D150" s="128"/>
      <c r="E150" s="87"/>
      <c r="F150" s="111"/>
      <c r="G150" s="30"/>
      <c r="H150" s="30"/>
      <c r="I150" s="30"/>
    </row>
    <row r="151" spans="1:9" ht="12.75">
      <c r="A151" s="130"/>
      <c r="B151" s="132"/>
      <c r="C151" s="132"/>
      <c r="D151" s="132"/>
      <c r="E151" s="133"/>
      <c r="F151" s="111"/>
      <c r="G151" s="30"/>
      <c r="H151" s="30"/>
      <c r="I151" s="30"/>
    </row>
    <row r="152" spans="1:9" ht="12.75">
      <c r="A152" s="127" t="s">
        <v>156</v>
      </c>
      <c r="B152" s="132"/>
      <c r="C152" s="132"/>
      <c r="D152" s="132"/>
      <c r="E152" s="133"/>
      <c r="F152" s="111"/>
      <c r="G152" s="30"/>
      <c r="H152" s="30"/>
      <c r="I152" s="30"/>
    </row>
    <row r="153" spans="1:9" ht="12.75">
      <c r="A153" s="130"/>
      <c r="B153" s="132"/>
      <c r="C153" s="132"/>
      <c r="D153" s="132"/>
      <c r="E153" s="133"/>
      <c r="F153" s="111"/>
      <c r="G153" s="30"/>
      <c r="H153" s="30"/>
      <c r="I153" s="30"/>
    </row>
    <row r="154" spans="1:9" ht="12.75">
      <c r="A154" s="134" t="s">
        <v>273</v>
      </c>
      <c r="B154" s="132"/>
      <c r="C154" s="132"/>
      <c r="D154" s="132"/>
      <c r="E154" s="133"/>
      <c r="F154" s="111"/>
      <c r="G154" s="30"/>
      <c r="H154" s="30"/>
      <c r="I154" s="30"/>
    </row>
    <row r="155" spans="1:9" ht="38.25">
      <c r="A155" s="135" t="s">
        <v>157</v>
      </c>
      <c r="B155" s="136" t="s">
        <v>158</v>
      </c>
      <c r="C155" s="136" t="s">
        <v>145</v>
      </c>
      <c r="D155" s="136" t="s">
        <v>159</v>
      </c>
      <c r="E155" s="136" t="s">
        <v>160</v>
      </c>
      <c r="F155" s="137" t="s">
        <v>161</v>
      </c>
      <c r="G155" s="30"/>
      <c r="H155" s="30"/>
      <c r="I155" s="30"/>
    </row>
    <row r="156" spans="1:9" ht="12.75">
      <c r="A156" s="138" t="s">
        <v>162</v>
      </c>
      <c r="B156" s="139"/>
      <c r="C156" s="140"/>
      <c r="D156" s="141"/>
      <c r="E156" s="141"/>
      <c r="F156" s="142"/>
      <c r="G156" s="30"/>
      <c r="H156" s="30"/>
      <c r="I156" s="30"/>
    </row>
    <row r="157" spans="1:9" ht="12.75">
      <c r="A157" s="143" t="s">
        <v>58</v>
      </c>
      <c r="B157" s="139"/>
      <c r="C157" s="140"/>
      <c r="D157" s="141"/>
      <c r="E157" s="141"/>
      <c r="F157" s="142"/>
      <c r="G157" s="30"/>
      <c r="H157" s="30"/>
      <c r="I157" s="30"/>
    </row>
    <row r="158" spans="1:9" ht="12.75">
      <c r="A158" s="138" t="s">
        <v>163</v>
      </c>
      <c r="B158" s="139"/>
      <c r="C158" s="140"/>
      <c r="D158" s="141"/>
      <c r="E158" s="141"/>
      <c r="F158" s="142"/>
      <c r="G158" s="30"/>
      <c r="H158" s="30"/>
      <c r="I158" s="30"/>
    </row>
    <row r="159" spans="1:9" ht="12.75">
      <c r="A159" s="143" t="s">
        <v>239</v>
      </c>
      <c r="B159" s="144">
        <v>43922</v>
      </c>
      <c r="C159" s="145" t="s">
        <v>148</v>
      </c>
      <c r="D159" s="146">
        <v>74.633347</v>
      </c>
      <c r="E159" s="146">
        <v>75.815</v>
      </c>
      <c r="F159" s="147">
        <v>2003.33483</v>
      </c>
      <c r="G159" s="30"/>
      <c r="H159" s="30"/>
      <c r="I159" s="30"/>
    </row>
    <row r="160" spans="1:9" ht="12.75">
      <c r="A160" s="210" t="s">
        <v>274</v>
      </c>
      <c r="B160" s="211"/>
      <c r="C160" s="211"/>
      <c r="D160" s="211"/>
      <c r="E160" s="211"/>
      <c r="F160" s="212"/>
      <c r="G160" s="30"/>
      <c r="H160" s="30"/>
      <c r="I160" s="30"/>
    </row>
    <row r="161" spans="1:9" ht="12.75">
      <c r="A161" s="213" t="s">
        <v>275</v>
      </c>
      <c r="B161" s="214"/>
      <c r="C161" s="214"/>
      <c r="D161" s="214"/>
      <c r="E161" s="214"/>
      <c r="F161" s="215"/>
      <c r="G161" s="30"/>
      <c r="H161" s="30"/>
      <c r="I161" s="30"/>
    </row>
    <row r="162" spans="1:9" ht="12.75">
      <c r="A162" s="148"/>
      <c r="B162" s="149"/>
      <c r="C162" s="149"/>
      <c r="D162" s="30"/>
      <c r="E162" s="30"/>
      <c r="F162" s="120"/>
      <c r="G162" s="30"/>
      <c r="H162" s="30"/>
      <c r="I162" s="30"/>
    </row>
    <row r="163" spans="1:9" ht="12.75">
      <c r="A163" s="150" t="s">
        <v>276</v>
      </c>
      <c r="B163" s="149"/>
      <c r="C163" s="125"/>
      <c r="D163" s="30"/>
      <c r="E163" s="30"/>
      <c r="F163" s="120"/>
      <c r="G163" s="30"/>
      <c r="H163" s="30"/>
      <c r="I163" s="30"/>
    </row>
    <row r="164" spans="1:9" ht="12.75">
      <c r="A164" s="113" t="s">
        <v>164</v>
      </c>
      <c r="B164" s="30"/>
      <c r="C164" s="30"/>
      <c r="D164" s="151" t="s">
        <v>58</v>
      </c>
      <c r="E164" s="30"/>
      <c r="F164" s="120"/>
      <c r="G164" s="30"/>
      <c r="H164" s="30"/>
      <c r="I164" s="30"/>
    </row>
    <row r="165" spans="1:9" ht="12.75">
      <c r="A165" s="113" t="s">
        <v>165</v>
      </c>
      <c r="B165" s="30"/>
      <c r="C165" s="30"/>
      <c r="D165" s="152">
        <v>91702247</v>
      </c>
      <c r="E165" s="30"/>
      <c r="F165" s="120"/>
      <c r="G165" s="30"/>
      <c r="H165" s="30"/>
      <c r="I165" s="30"/>
    </row>
    <row r="166" spans="1:9" ht="12.75">
      <c r="A166" s="113" t="s">
        <v>166</v>
      </c>
      <c r="B166" s="30"/>
      <c r="C166" s="30"/>
      <c r="D166" s="152">
        <v>91702247</v>
      </c>
      <c r="E166" s="153"/>
      <c r="F166" s="154"/>
      <c r="G166" s="30"/>
      <c r="H166" s="30"/>
      <c r="I166" s="30"/>
    </row>
    <row r="167" spans="1:9" ht="12.75">
      <c r="A167" s="113" t="s">
        <v>167</v>
      </c>
      <c r="B167" s="30"/>
      <c r="C167" s="30"/>
      <c r="D167" s="152" t="s">
        <v>58</v>
      </c>
      <c r="E167" s="155"/>
      <c r="F167" s="154"/>
      <c r="G167" s="30"/>
      <c r="H167" s="30"/>
      <c r="I167" s="30"/>
    </row>
    <row r="168" spans="1:9" ht="12.75">
      <c r="A168" s="113" t="s">
        <v>168</v>
      </c>
      <c r="B168" s="30"/>
      <c r="C168" s="30"/>
      <c r="D168" s="152" t="s">
        <v>58</v>
      </c>
      <c r="E168" s="155"/>
      <c r="F168" s="154"/>
      <c r="G168" s="30"/>
      <c r="H168" s="30"/>
      <c r="I168" s="30"/>
    </row>
    <row r="169" spans="1:9" ht="12.75">
      <c r="A169" s="113" t="s">
        <v>169</v>
      </c>
      <c r="B169" s="30"/>
      <c r="C169" s="30"/>
      <c r="D169" s="152">
        <v>8014412779.6</v>
      </c>
      <c r="E169" s="155"/>
      <c r="F169" s="154"/>
      <c r="G169" s="30"/>
      <c r="H169" s="30"/>
      <c r="I169" s="30"/>
    </row>
    <row r="170" spans="1:9" ht="12.75">
      <c r="A170" s="113" t="s">
        <v>170</v>
      </c>
      <c r="B170" s="30"/>
      <c r="C170" s="30"/>
      <c r="D170" s="152">
        <v>7963779962.95</v>
      </c>
      <c r="E170" s="153"/>
      <c r="F170" s="154"/>
      <c r="G170" s="30"/>
      <c r="H170" s="30"/>
      <c r="I170" s="30"/>
    </row>
    <row r="171" spans="1:9" ht="12.75">
      <c r="A171" s="113" t="s">
        <v>171</v>
      </c>
      <c r="B171" s="30"/>
      <c r="C171" s="30"/>
      <c r="D171" s="152" t="s">
        <v>58</v>
      </c>
      <c r="E171" s="155"/>
      <c r="F171" s="154"/>
      <c r="G171" s="30"/>
      <c r="H171" s="30"/>
      <c r="I171" s="30"/>
    </row>
    <row r="172" spans="1:9" ht="12.75">
      <c r="A172" s="113" t="s">
        <v>172</v>
      </c>
      <c r="B172" s="30"/>
      <c r="C172" s="30"/>
      <c r="D172" s="152">
        <f>+D170-D169</f>
        <v>-50632816.65000057</v>
      </c>
      <c r="E172" s="155"/>
      <c r="F172" s="154"/>
      <c r="G172" s="30"/>
      <c r="H172" s="30"/>
      <c r="I172" s="30"/>
    </row>
    <row r="173" spans="1:9" ht="12.75" customHeight="1">
      <c r="A173" s="156" t="s">
        <v>220</v>
      </c>
      <c r="B173" s="157"/>
      <c r="C173" s="157"/>
      <c r="D173" s="158"/>
      <c r="E173" s="155"/>
      <c r="F173" s="154"/>
      <c r="G173" s="30"/>
      <c r="H173" s="30"/>
      <c r="I173" s="30"/>
    </row>
    <row r="174" spans="1:9" ht="12.75">
      <c r="A174" s="113"/>
      <c r="B174" s="30"/>
      <c r="C174" s="30"/>
      <c r="D174" s="158"/>
      <c r="E174" s="158"/>
      <c r="F174" s="154"/>
      <c r="G174" s="30"/>
      <c r="H174" s="30"/>
      <c r="I174" s="30"/>
    </row>
    <row r="175" spans="1:9" ht="12.75">
      <c r="A175" s="150" t="s">
        <v>277</v>
      </c>
      <c r="B175" s="149"/>
      <c r="C175" s="125"/>
      <c r="D175" s="30"/>
      <c r="E175" s="30"/>
      <c r="F175" s="120"/>
      <c r="G175" s="30"/>
      <c r="H175" s="30"/>
      <c r="I175" s="30"/>
    </row>
    <row r="176" spans="1:9" ht="12.75">
      <c r="A176" s="113"/>
      <c r="B176" s="30"/>
      <c r="C176" s="30"/>
      <c r="D176" s="30"/>
      <c r="E176" s="159"/>
      <c r="F176" s="160"/>
      <c r="G176" s="30"/>
      <c r="H176" s="30"/>
      <c r="I176" s="30"/>
    </row>
    <row r="177" spans="1:9" ht="12.75" customHeight="1">
      <c r="A177" s="150" t="s">
        <v>278</v>
      </c>
      <c r="B177" s="149"/>
      <c r="C177" s="161"/>
      <c r="D177" s="30"/>
      <c r="E177" s="162"/>
      <c r="F177" s="120"/>
      <c r="G177" s="30"/>
      <c r="H177" s="30"/>
      <c r="I177" s="30"/>
    </row>
    <row r="178" spans="1:9" ht="12.75">
      <c r="A178" s="156"/>
      <c r="B178" s="157"/>
      <c r="C178" s="157"/>
      <c r="D178" s="30"/>
      <c r="E178" s="30"/>
      <c r="F178" s="120"/>
      <c r="G178" s="30"/>
      <c r="H178" s="30"/>
      <c r="I178" s="30"/>
    </row>
    <row r="179" spans="1:9" ht="14.25" customHeight="1">
      <c r="A179" s="163" t="s">
        <v>279</v>
      </c>
      <c r="B179" s="161"/>
      <c r="C179" s="161"/>
      <c r="D179" s="30"/>
      <c r="E179" s="162"/>
      <c r="F179" s="120"/>
      <c r="G179" s="30"/>
      <c r="H179" s="30"/>
      <c r="I179" s="30"/>
    </row>
    <row r="180" spans="1:9" ht="12.75">
      <c r="A180" s="113"/>
      <c r="B180" s="30"/>
      <c r="C180" s="30"/>
      <c r="D180" s="30"/>
      <c r="E180" s="30"/>
      <c r="F180" s="120"/>
      <c r="G180" s="30"/>
      <c r="H180" s="30"/>
      <c r="I180" s="30"/>
    </row>
    <row r="181" spans="1:9" s="70" customFormat="1" ht="12.75">
      <c r="A181" s="163" t="s">
        <v>280</v>
      </c>
      <c r="B181" s="30"/>
      <c r="C181" s="30"/>
      <c r="D181" s="30"/>
      <c r="E181" s="30"/>
      <c r="F181" s="120"/>
      <c r="G181" s="69"/>
      <c r="H181" s="69"/>
      <c r="I181" s="69"/>
    </row>
    <row r="182" spans="1:9" ht="12.75">
      <c r="A182" s="163"/>
      <c r="B182" s="30"/>
      <c r="C182" s="30"/>
      <c r="D182" s="30"/>
      <c r="E182" s="30"/>
      <c r="F182" s="120"/>
      <c r="G182" s="30"/>
      <c r="H182" s="30"/>
      <c r="I182" s="30"/>
    </row>
    <row r="183" spans="1:9" ht="12.75" customHeight="1">
      <c r="A183" s="127" t="s">
        <v>281</v>
      </c>
      <c r="B183" s="30"/>
      <c r="C183" s="30"/>
      <c r="D183" s="30"/>
      <c r="E183" s="30"/>
      <c r="F183" s="120"/>
      <c r="G183" s="30"/>
      <c r="H183" s="30"/>
      <c r="I183" s="30"/>
    </row>
    <row r="184" spans="1:9" ht="12.75" customHeight="1" thickBot="1">
      <c r="A184" s="164"/>
      <c r="B184" s="121"/>
      <c r="C184" s="121"/>
      <c r="D184" s="121"/>
      <c r="E184" s="121"/>
      <c r="F184" s="122"/>
      <c r="G184" s="30"/>
      <c r="H184" s="30"/>
      <c r="I184" s="30"/>
    </row>
    <row r="185" spans="1:9" ht="12.75">
      <c r="A185" s="30"/>
      <c r="B185" s="30"/>
      <c r="C185" s="30"/>
      <c r="D185" s="30"/>
      <c r="E185" s="30"/>
      <c r="F185" s="30"/>
      <c r="G185" s="30"/>
      <c r="H185" s="30"/>
      <c r="I185" s="30"/>
    </row>
    <row r="186" spans="1:9" ht="12.75">
      <c r="A186" s="30"/>
      <c r="B186" s="30"/>
      <c r="C186" s="30"/>
      <c r="D186" s="30"/>
      <c r="E186" s="30"/>
      <c r="F186" s="30"/>
      <c r="G186" s="30"/>
      <c r="H186" s="30"/>
      <c r="I186" s="30"/>
    </row>
    <row r="187" spans="1:9" ht="12.75">
      <c r="A187" s="30"/>
      <c r="B187" s="30"/>
      <c r="C187" s="30"/>
      <c r="D187" s="30"/>
      <c r="E187" s="30"/>
      <c r="F187" s="30"/>
      <c r="G187" s="30"/>
      <c r="H187" s="30"/>
      <c r="I187" s="30"/>
    </row>
  </sheetData>
  <sheetProtection selectLockedCells="1" selectUnlockedCells="1"/>
  <mergeCells count="15">
    <mergeCell ref="A19:F19"/>
    <mergeCell ref="A27:F27"/>
    <mergeCell ref="A22:F22"/>
    <mergeCell ref="A23:F23"/>
    <mergeCell ref="A25:F25"/>
    <mergeCell ref="A116:F116"/>
    <mergeCell ref="A121:A122"/>
    <mergeCell ref="B121:B122"/>
    <mergeCell ref="A160:F160"/>
    <mergeCell ref="A161:F161"/>
    <mergeCell ref="A1:B1"/>
    <mergeCell ref="A14:B14"/>
    <mergeCell ref="C15:D17"/>
    <mergeCell ref="A18:F18"/>
    <mergeCell ref="A21:F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2"/>
  <sheetViews>
    <sheetView zoomScalePageLayoutView="0" workbookViewId="0" topLeftCell="A160">
      <selection activeCell="A68" sqref="A68"/>
    </sheetView>
  </sheetViews>
  <sheetFormatPr defaultColWidth="11.57421875" defaultRowHeight="12.75"/>
  <cols>
    <col min="1" max="1" width="56.421875" style="14" customWidth="1"/>
    <col min="2" max="2" width="35.57421875" style="14" customWidth="1"/>
    <col min="3" max="3" width="22.421875" style="14" customWidth="1"/>
    <col min="4" max="4" width="18.8515625" style="14" customWidth="1"/>
    <col min="5" max="5" width="12.8515625" style="14" bestFit="1" customWidth="1"/>
    <col min="6" max="249" width="11.57421875" style="14" customWidth="1"/>
    <col min="250" max="16384" width="11.57421875" style="30" customWidth="1"/>
  </cols>
  <sheetData>
    <row r="1" spans="1:3" ht="12.75">
      <c r="A1" s="216" t="s">
        <v>248</v>
      </c>
      <c r="B1" s="216"/>
      <c r="C1" s="15"/>
    </row>
    <row r="2" spans="1:3" ht="17.25" customHeight="1">
      <c r="A2" s="16" t="s">
        <v>0</v>
      </c>
      <c r="B2" s="16" t="s">
        <v>64</v>
      </c>
      <c r="C2" s="15"/>
    </row>
    <row r="3" spans="1:3" ht="18" customHeight="1">
      <c r="A3" s="16" t="s">
        <v>2</v>
      </c>
      <c r="B3" s="16" t="s">
        <v>65</v>
      </c>
      <c r="C3" s="15"/>
    </row>
    <row r="4" spans="1:3" ht="36" customHeight="1">
      <c r="A4" s="16" t="s">
        <v>4</v>
      </c>
      <c r="B4" s="16" t="s">
        <v>66</v>
      </c>
      <c r="C4" s="15"/>
    </row>
    <row r="5" spans="1:3" ht="67.5" customHeight="1">
      <c r="A5" s="17" t="s">
        <v>6</v>
      </c>
      <c r="B5" s="17" t="s">
        <v>67</v>
      </c>
      <c r="C5" s="15"/>
    </row>
    <row r="6" spans="1:3" ht="18.75" customHeight="1">
      <c r="A6" s="17" t="s">
        <v>8</v>
      </c>
      <c r="B6" s="19" t="s">
        <v>283</v>
      </c>
      <c r="C6" s="15"/>
    </row>
    <row r="7" spans="1:4" ht="24">
      <c r="A7" s="20" t="s">
        <v>9</v>
      </c>
      <c r="B7" s="20" t="s">
        <v>10</v>
      </c>
      <c r="C7" s="20" t="s">
        <v>11</v>
      </c>
      <c r="D7" s="20" t="s">
        <v>68</v>
      </c>
    </row>
    <row r="8" spans="1:4" ht="12.75">
      <c r="A8" s="21" t="s">
        <v>13</v>
      </c>
      <c r="B8" s="256">
        <v>0.0602823451627417</v>
      </c>
      <c r="C8" s="256">
        <v>0.059159776992249</v>
      </c>
      <c r="D8" s="256">
        <v>0.0702063834323801</v>
      </c>
    </row>
    <row r="9" spans="1:4" ht="12.75">
      <c r="A9" s="37" t="s">
        <v>69</v>
      </c>
      <c r="B9" s="256">
        <v>0.0754330022932773</v>
      </c>
      <c r="C9" s="256">
        <v>0.0744586131287017</v>
      </c>
      <c r="D9" s="256">
        <v>0.187048327926354</v>
      </c>
    </row>
    <row r="10" spans="1:4" ht="12.75">
      <c r="A10" s="37" t="s">
        <v>70</v>
      </c>
      <c r="B10" s="257">
        <v>0.0526137832501114</v>
      </c>
      <c r="C10" s="257">
        <v>0.0516387365900965</v>
      </c>
      <c r="D10" s="257">
        <v>0.0608072422246761</v>
      </c>
    </row>
    <row r="11" spans="1:4" ht="12.75">
      <c r="A11" s="258" t="s">
        <v>71</v>
      </c>
      <c r="B11" s="257">
        <v>0.0522284372294103</v>
      </c>
      <c r="C11" s="257">
        <v>0.0512505174406559</v>
      </c>
      <c r="D11" s="257">
        <v>0.0582604504648861</v>
      </c>
    </row>
    <row r="12" spans="1:4" ht="12.75">
      <c r="A12" s="37" t="s">
        <v>72</v>
      </c>
      <c r="B12" s="256">
        <v>0.049891294442575</v>
      </c>
      <c r="C12" s="256">
        <v>0.0488963217947068</v>
      </c>
      <c r="D12" s="256">
        <v>0.056176205733141</v>
      </c>
    </row>
    <row r="13" spans="1:4" ht="12.75">
      <c r="A13" s="259" t="s">
        <v>73</v>
      </c>
      <c r="B13" s="256">
        <v>0.050232930278474</v>
      </c>
      <c r="C13" s="256">
        <v>0.0492170517473523</v>
      </c>
      <c r="D13" s="256">
        <v>0.0574012340737729</v>
      </c>
    </row>
    <row r="14" spans="1:4" ht="12.75">
      <c r="A14" s="259" t="s">
        <v>100</v>
      </c>
      <c r="B14" s="256">
        <v>0.0558412177346961</v>
      </c>
      <c r="C14" s="256">
        <v>0.0547865829129885</v>
      </c>
      <c r="D14" s="256">
        <v>0.0636969706990376</v>
      </c>
    </row>
    <row r="15" spans="1:4" ht="12.75">
      <c r="A15" s="20" t="s">
        <v>250</v>
      </c>
      <c r="B15" s="20" t="s">
        <v>10</v>
      </c>
      <c r="C15" s="20" t="s">
        <v>11</v>
      </c>
      <c r="D15" s="38"/>
    </row>
    <row r="16" spans="1:4" ht="12.75">
      <c r="A16" s="259" t="s">
        <v>74</v>
      </c>
      <c r="B16" s="260">
        <v>1117.0102</v>
      </c>
      <c r="C16" s="260">
        <v>1114.7756</v>
      </c>
      <c r="D16" s="39"/>
    </row>
    <row r="17" spans="1:4" ht="12.75">
      <c r="A17" s="37" t="s">
        <v>75</v>
      </c>
      <c r="B17" s="260">
        <v>1000.2078</v>
      </c>
      <c r="C17" s="260">
        <v>1000.2078</v>
      </c>
      <c r="D17" s="39"/>
    </row>
    <row r="18" spans="1:4" ht="12.75">
      <c r="A18" s="37" t="s">
        <v>76</v>
      </c>
      <c r="B18" s="260">
        <v>1001.1705</v>
      </c>
      <c r="C18" s="260">
        <v>1001.1682</v>
      </c>
      <c r="D18" s="39"/>
    </row>
    <row r="19" spans="1:4" ht="12.75">
      <c r="A19" s="37" t="s">
        <v>77</v>
      </c>
      <c r="B19" s="260">
        <v>1003.171</v>
      </c>
      <c r="C19" s="260">
        <v>1003.1684</v>
      </c>
      <c r="D19" s="39"/>
    </row>
    <row r="20" spans="1:4" ht="12.75">
      <c r="A20" s="21" t="s">
        <v>17</v>
      </c>
      <c r="B20" s="40">
        <v>43409</v>
      </c>
      <c r="C20" s="40">
        <v>43409</v>
      </c>
      <c r="D20" s="39"/>
    </row>
    <row r="21" spans="1:3" ht="12.75" customHeight="1">
      <c r="A21" s="227" t="s">
        <v>284</v>
      </c>
      <c r="B21" s="227"/>
      <c r="C21" s="15"/>
    </row>
    <row r="22" spans="1:4" ht="12.75" customHeight="1">
      <c r="A22" s="41" t="s">
        <v>10</v>
      </c>
      <c r="B22" s="24">
        <v>0.0015</v>
      </c>
      <c r="C22" s="218" t="s">
        <v>20</v>
      </c>
      <c r="D22" s="218"/>
    </row>
    <row r="23" spans="1:4" ht="12.75">
      <c r="A23" s="41" t="s">
        <v>11</v>
      </c>
      <c r="B23" s="24">
        <v>0.0025</v>
      </c>
      <c r="C23" s="218"/>
      <c r="D23" s="218"/>
    </row>
    <row r="24" spans="1:4" ht="12.75">
      <c r="A24" s="42" t="s">
        <v>21</v>
      </c>
      <c r="B24" s="24">
        <v>0.0018</v>
      </c>
      <c r="C24" s="218"/>
      <c r="D24" s="218"/>
    </row>
    <row r="25" spans="1:4" ht="12.75">
      <c r="A25" s="43"/>
      <c r="B25" s="44"/>
      <c r="C25" s="36"/>
      <c r="D25" s="36"/>
    </row>
    <row r="26" spans="1:4" ht="12.75">
      <c r="A26" s="43"/>
      <c r="B26" s="44"/>
      <c r="C26" s="36"/>
      <c r="D26" s="36"/>
    </row>
    <row r="27" spans="1:6" ht="24" customHeight="1">
      <c r="A27" s="219"/>
      <c r="B27" s="219"/>
      <c r="C27" s="219"/>
      <c r="D27" s="219"/>
      <c r="E27" s="219"/>
      <c r="F27" s="219"/>
    </row>
    <row r="28" spans="1:6" ht="18.75" customHeight="1">
      <c r="A28" s="228" t="s">
        <v>22</v>
      </c>
      <c r="B28" s="229"/>
      <c r="C28" s="229"/>
      <c r="D28" s="229"/>
      <c r="E28" s="229"/>
      <c r="F28" s="230"/>
    </row>
    <row r="29" spans="1:6" ht="12.75" customHeight="1">
      <c r="A29" s="45"/>
      <c r="B29" s="46"/>
      <c r="C29" s="46"/>
      <c r="D29" s="46"/>
      <c r="E29" s="46"/>
      <c r="F29" s="47"/>
    </row>
    <row r="30" spans="1:6" ht="12.75" customHeight="1">
      <c r="A30" s="231" t="s">
        <v>23</v>
      </c>
      <c r="B30" s="232"/>
      <c r="C30" s="232"/>
      <c r="D30" s="232"/>
      <c r="E30" s="232"/>
      <c r="F30" s="233"/>
    </row>
    <row r="31" spans="1:6" ht="18" customHeight="1">
      <c r="A31" s="231" t="s">
        <v>192</v>
      </c>
      <c r="B31" s="232"/>
      <c r="C31" s="232"/>
      <c r="D31" s="232"/>
      <c r="E31" s="232"/>
      <c r="F31" s="233"/>
    </row>
    <row r="32" spans="1:6" ht="12.75" customHeight="1">
      <c r="A32" s="234" t="s">
        <v>25</v>
      </c>
      <c r="B32" s="235"/>
      <c r="C32" s="235"/>
      <c r="D32" s="235"/>
      <c r="E32" s="235"/>
      <c r="F32" s="236"/>
    </row>
    <row r="33" spans="1:6" ht="12.75" customHeight="1">
      <c r="A33" s="45"/>
      <c r="B33" s="46"/>
      <c r="C33" s="46"/>
      <c r="D33" s="46"/>
      <c r="E33" s="46"/>
      <c r="F33" s="47"/>
    </row>
    <row r="34" spans="1:6" ht="12.75" customHeight="1">
      <c r="A34" s="237" t="s">
        <v>285</v>
      </c>
      <c r="B34" s="238"/>
      <c r="C34" s="238"/>
      <c r="D34" s="238"/>
      <c r="E34" s="238"/>
      <c r="F34" s="239"/>
    </row>
    <row r="35" spans="1:6" ht="13.5" thickBot="1">
      <c r="A35" s="240" t="s">
        <v>78</v>
      </c>
      <c r="B35" s="241"/>
      <c r="C35" s="241"/>
      <c r="D35" s="241"/>
      <c r="E35" s="241"/>
      <c r="F35" s="242"/>
    </row>
    <row r="36" spans="1:50" s="49" customFormat="1" ht="24">
      <c r="A36" s="51" t="s">
        <v>173</v>
      </c>
      <c r="B36" s="52" t="s">
        <v>28</v>
      </c>
      <c r="C36" s="53" t="s">
        <v>174</v>
      </c>
      <c r="D36" s="54" t="s">
        <v>29</v>
      </c>
      <c r="E36" s="55" t="s">
        <v>175</v>
      </c>
      <c r="F36" s="56" t="s">
        <v>30</v>
      </c>
      <c r="G36" s="48"/>
      <c r="H36" s="48"/>
      <c r="AE36" s="48"/>
      <c r="AR36" s="48"/>
      <c r="AT36" s="48"/>
      <c r="AX36" s="48"/>
    </row>
    <row r="37" spans="1:50" s="49" customFormat="1" ht="14.25">
      <c r="A37" s="63"/>
      <c r="B37" s="64"/>
      <c r="C37" s="65"/>
      <c r="D37" s="66"/>
      <c r="E37" s="67"/>
      <c r="F37" s="68"/>
      <c r="G37" s="48"/>
      <c r="H37" s="48"/>
      <c r="AE37" s="48"/>
      <c r="AR37" s="48"/>
      <c r="AT37" s="48"/>
      <c r="AX37" s="48"/>
    </row>
    <row r="38" spans="1:50" s="49" customFormat="1" ht="14.25">
      <c r="A38" s="74" t="s">
        <v>60</v>
      </c>
      <c r="B38" s="75"/>
      <c r="C38" s="76"/>
      <c r="D38" s="77"/>
      <c r="E38" s="78"/>
      <c r="F38" s="78"/>
      <c r="G38" s="48"/>
      <c r="H38" s="48"/>
      <c r="AE38" s="48"/>
      <c r="AR38" s="48"/>
      <c r="AT38" s="48"/>
      <c r="AX38" s="48"/>
    </row>
    <row r="39" spans="1:50" s="49" customFormat="1" ht="14.25">
      <c r="A39" s="74" t="s">
        <v>128</v>
      </c>
      <c r="B39" s="75"/>
      <c r="C39" s="76"/>
      <c r="D39" s="77"/>
      <c r="E39" s="78" t="s">
        <v>122</v>
      </c>
      <c r="F39" s="78" t="s">
        <v>122</v>
      </c>
      <c r="G39" s="48"/>
      <c r="H39" s="48"/>
      <c r="AE39" s="48"/>
      <c r="AR39" s="48"/>
      <c r="AT39" s="48"/>
      <c r="AX39" s="48"/>
    </row>
    <row r="40" spans="1:50" s="49" customFormat="1" ht="14.25">
      <c r="A40" s="74"/>
      <c r="B40" s="75"/>
      <c r="C40" s="76"/>
      <c r="D40" s="77"/>
      <c r="E40" s="78"/>
      <c r="F40" s="78"/>
      <c r="G40" s="48"/>
      <c r="H40" s="48"/>
      <c r="AE40" s="48"/>
      <c r="AR40" s="48"/>
      <c r="AT40" s="48"/>
      <c r="AX40" s="48"/>
    </row>
    <row r="41" spans="1:50" s="49" customFormat="1" ht="14.25">
      <c r="A41" s="74" t="s">
        <v>129</v>
      </c>
      <c r="B41" s="75"/>
      <c r="C41" s="76"/>
      <c r="D41" s="77"/>
      <c r="E41" s="78" t="s">
        <v>122</v>
      </c>
      <c r="F41" s="78" t="s">
        <v>122</v>
      </c>
      <c r="G41" s="48"/>
      <c r="H41" s="48"/>
      <c r="AE41" s="48"/>
      <c r="AR41" s="48"/>
      <c r="AT41" s="48"/>
      <c r="AX41" s="48"/>
    </row>
    <row r="42" spans="1:50" s="49" customFormat="1" ht="14.25">
      <c r="A42" s="74"/>
      <c r="B42" s="75"/>
      <c r="C42" s="76"/>
      <c r="D42" s="77"/>
      <c r="E42" s="78"/>
      <c r="F42" s="78"/>
      <c r="G42" s="48"/>
      <c r="H42" s="48"/>
      <c r="AE42" s="48"/>
      <c r="AR42" s="48"/>
      <c r="AT42" s="48"/>
      <c r="AX42" s="48"/>
    </row>
    <row r="43" spans="1:50" s="49" customFormat="1" ht="14.25">
      <c r="A43" s="74" t="s">
        <v>130</v>
      </c>
      <c r="B43" s="75"/>
      <c r="C43" s="76"/>
      <c r="D43" s="77"/>
      <c r="E43" s="78" t="s">
        <v>122</v>
      </c>
      <c r="F43" s="78" t="s">
        <v>122</v>
      </c>
      <c r="G43" s="48"/>
      <c r="H43" s="48"/>
      <c r="AE43" s="48"/>
      <c r="AR43" s="48"/>
      <c r="AT43" s="48"/>
      <c r="AX43" s="48"/>
    </row>
    <row r="44" spans="1:50" s="49" customFormat="1" ht="14.25">
      <c r="A44" s="74"/>
      <c r="B44" s="75"/>
      <c r="C44" s="76"/>
      <c r="D44" s="77"/>
      <c r="E44" s="78"/>
      <c r="F44" s="78"/>
      <c r="G44" s="48"/>
      <c r="H44" s="48"/>
      <c r="AE44" s="48"/>
      <c r="AR44" s="48"/>
      <c r="AT44" s="48"/>
      <c r="AX44" s="48"/>
    </row>
    <row r="45" spans="1:50" s="49" customFormat="1" ht="14.25">
      <c r="A45" s="79" t="s">
        <v>131</v>
      </c>
      <c r="B45" s="75"/>
      <c r="C45" s="76"/>
      <c r="D45" s="77"/>
      <c r="E45" s="78"/>
      <c r="F45" s="78"/>
      <c r="G45" s="48"/>
      <c r="H45" s="48"/>
      <c r="AE45" s="48"/>
      <c r="AR45" s="48"/>
      <c r="AT45" s="48"/>
      <c r="AX45" s="48"/>
    </row>
    <row r="46" spans="1:50" s="49" customFormat="1" ht="14.25">
      <c r="A46" s="80" t="s">
        <v>225</v>
      </c>
      <c r="B46" s="75" t="s">
        <v>226</v>
      </c>
      <c r="C46" s="76" t="s">
        <v>80</v>
      </c>
      <c r="D46" s="77">
        <v>4000000</v>
      </c>
      <c r="E46" s="78">
        <v>4002.2</v>
      </c>
      <c r="F46" s="78">
        <v>10.26</v>
      </c>
      <c r="G46" s="48"/>
      <c r="H46" s="48"/>
      <c r="AE46" s="48"/>
      <c r="AR46" s="48"/>
      <c r="AT46" s="48"/>
      <c r="AX46" s="48"/>
    </row>
    <row r="47" spans="1:50" s="49" customFormat="1" ht="14.25">
      <c r="A47" s="80" t="s">
        <v>286</v>
      </c>
      <c r="B47" s="75" t="s">
        <v>287</v>
      </c>
      <c r="C47" s="76" t="s">
        <v>80</v>
      </c>
      <c r="D47" s="77">
        <v>2000000</v>
      </c>
      <c r="E47" s="78">
        <v>2014.15</v>
      </c>
      <c r="F47" s="78">
        <v>5.16</v>
      </c>
      <c r="G47" s="48"/>
      <c r="H47" s="48"/>
      <c r="AE47" s="48"/>
      <c r="AR47" s="48"/>
      <c r="AT47" s="48"/>
      <c r="AX47" s="48"/>
    </row>
    <row r="48" spans="1:50" s="49" customFormat="1" ht="14.25">
      <c r="A48" s="80" t="s">
        <v>240</v>
      </c>
      <c r="B48" s="75" t="s">
        <v>241</v>
      </c>
      <c r="C48" s="76" t="s">
        <v>80</v>
      </c>
      <c r="D48" s="77">
        <v>2000000</v>
      </c>
      <c r="E48" s="78">
        <v>2005.41</v>
      </c>
      <c r="F48" s="78">
        <v>5.14</v>
      </c>
      <c r="G48" s="48"/>
      <c r="H48" s="48"/>
      <c r="AE48" s="48"/>
      <c r="AR48" s="48"/>
      <c r="AT48" s="48"/>
      <c r="AX48" s="48"/>
    </row>
    <row r="49" spans="1:50" s="49" customFormat="1" ht="14.25">
      <c r="A49" s="74" t="s">
        <v>59</v>
      </c>
      <c r="B49" s="75"/>
      <c r="C49" s="76"/>
      <c r="D49" s="77"/>
      <c r="E49" s="81">
        <v>8021.76</v>
      </c>
      <c r="F49" s="81">
        <v>20.56</v>
      </c>
      <c r="G49" s="48"/>
      <c r="H49" s="48"/>
      <c r="AE49" s="48"/>
      <c r="AR49" s="48"/>
      <c r="AT49" s="48"/>
      <c r="AX49" s="48"/>
    </row>
    <row r="50" spans="1:50" s="49" customFormat="1" ht="14.25">
      <c r="A50" s="80"/>
      <c r="B50" s="75"/>
      <c r="C50" s="76"/>
      <c r="D50" s="77"/>
      <c r="E50" s="78"/>
      <c r="F50" s="78"/>
      <c r="G50" s="48"/>
      <c r="H50" s="48"/>
      <c r="AE50" s="48"/>
      <c r="AR50" s="48"/>
      <c r="AT50" s="48"/>
      <c r="AX50" s="48"/>
    </row>
    <row r="51" spans="1:50" s="49" customFormat="1" ht="14.25">
      <c r="A51" s="79" t="s">
        <v>132</v>
      </c>
      <c r="B51" s="75"/>
      <c r="C51" s="76"/>
      <c r="D51" s="77"/>
      <c r="E51" s="78"/>
      <c r="F51" s="78"/>
      <c r="G51" s="48"/>
      <c r="H51" s="48"/>
      <c r="AE51" s="48"/>
      <c r="AR51" s="48"/>
      <c r="AT51" s="48"/>
      <c r="AX51" s="48"/>
    </row>
    <row r="52" spans="1:50" s="49" customFormat="1" ht="14.25">
      <c r="A52" s="80" t="s">
        <v>227</v>
      </c>
      <c r="B52" s="75" t="s">
        <v>228</v>
      </c>
      <c r="C52" s="76" t="s">
        <v>80</v>
      </c>
      <c r="D52" s="77">
        <v>2000000</v>
      </c>
      <c r="E52" s="78">
        <v>2005.33</v>
      </c>
      <c r="F52" s="78">
        <v>5.14</v>
      </c>
      <c r="G52" s="48"/>
      <c r="H52" s="48"/>
      <c r="AE52" s="48"/>
      <c r="AR52" s="48"/>
      <c r="AT52" s="48"/>
      <c r="AX52" s="48"/>
    </row>
    <row r="53" spans="1:50" s="49" customFormat="1" ht="14.25">
      <c r="A53" s="74" t="s">
        <v>59</v>
      </c>
      <c r="B53" s="75"/>
      <c r="C53" s="76"/>
      <c r="D53" s="77"/>
      <c r="E53" s="81">
        <v>2005.33</v>
      </c>
      <c r="F53" s="81">
        <v>5.14</v>
      </c>
      <c r="G53" s="48"/>
      <c r="H53" s="48"/>
      <c r="AE53" s="48"/>
      <c r="AR53" s="48"/>
      <c r="AT53" s="48"/>
      <c r="AX53" s="48"/>
    </row>
    <row r="54" spans="1:50" s="49" customFormat="1" ht="14.25">
      <c r="A54" s="80"/>
      <c r="B54" s="75"/>
      <c r="C54" s="76"/>
      <c r="D54" s="77"/>
      <c r="E54" s="78"/>
      <c r="F54" s="78"/>
      <c r="G54" s="48"/>
      <c r="H54" s="48"/>
      <c r="AE54" s="48"/>
      <c r="AR54" s="48"/>
      <c r="AT54" s="48"/>
      <c r="AX54" s="48"/>
    </row>
    <row r="55" spans="1:50" s="49" customFormat="1" ht="14.25">
      <c r="A55" s="74" t="s">
        <v>79</v>
      </c>
      <c r="B55" s="75"/>
      <c r="C55" s="76"/>
      <c r="D55" s="77"/>
      <c r="E55" s="78"/>
      <c r="F55" s="78"/>
      <c r="G55" s="48"/>
      <c r="H55" s="48"/>
      <c r="AE55" s="48"/>
      <c r="AR55" s="48"/>
      <c r="AT55" s="48"/>
      <c r="AX55" s="48"/>
    </row>
    <row r="56" spans="1:50" s="49" customFormat="1" ht="14.25">
      <c r="A56" s="79" t="s">
        <v>133</v>
      </c>
      <c r="B56" s="75"/>
      <c r="C56" s="76"/>
      <c r="D56" s="77"/>
      <c r="E56" s="78"/>
      <c r="F56" s="78"/>
      <c r="G56" s="48"/>
      <c r="H56" s="48"/>
      <c r="AE56" s="48"/>
      <c r="AR56" s="48"/>
      <c r="AT56" s="48"/>
      <c r="AX56" s="48"/>
    </row>
    <row r="57" spans="1:50" s="49" customFormat="1" ht="14.25">
      <c r="A57" s="80" t="s">
        <v>288</v>
      </c>
      <c r="B57" s="75" t="s">
        <v>289</v>
      </c>
      <c r="C57" s="76" t="s">
        <v>290</v>
      </c>
      <c r="D57" s="77">
        <v>100</v>
      </c>
      <c r="E57" s="78">
        <v>499.55</v>
      </c>
      <c r="F57" s="78">
        <v>1.28</v>
      </c>
      <c r="G57" s="48"/>
      <c r="H57" s="48"/>
      <c r="AE57" s="48"/>
      <c r="AR57" s="48"/>
      <c r="AT57" s="48"/>
      <c r="AX57" s="48"/>
    </row>
    <row r="58" spans="1:50" s="49" customFormat="1" ht="14.25">
      <c r="A58" s="80" t="s">
        <v>291</v>
      </c>
      <c r="B58" s="75" t="s">
        <v>292</v>
      </c>
      <c r="C58" s="76" t="s">
        <v>293</v>
      </c>
      <c r="D58" s="77">
        <v>100</v>
      </c>
      <c r="E58" s="78">
        <v>498.44</v>
      </c>
      <c r="F58" s="78">
        <v>1.28</v>
      </c>
      <c r="G58" s="48"/>
      <c r="H58" s="48"/>
      <c r="AE58" s="48"/>
      <c r="AR58" s="48"/>
      <c r="AT58" s="48"/>
      <c r="AX58" s="48"/>
    </row>
    <row r="59" spans="1:50" s="49" customFormat="1" ht="14.25">
      <c r="A59" s="80" t="s">
        <v>294</v>
      </c>
      <c r="B59" s="75" t="s">
        <v>295</v>
      </c>
      <c r="C59" s="76" t="s">
        <v>231</v>
      </c>
      <c r="D59" s="77">
        <v>100</v>
      </c>
      <c r="E59" s="78">
        <v>495.52</v>
      </c>
      <c r="F59" s="78">
        <v>1.27</v>
      </c>
      <c r="G59" s="48"/>
      <c r="H59" s="48"/>
      <c r="AE59" s="48"/>
      <c r="AR59" s="48"/>
      <c r="AT59" s="48"/>
      <c r="AX59" s="48"/>
    </row>
    <row r="60" spans="1:50" s="49" customFormat="1" ht="14.25">
      <c r="A60" s="74" t="s">
        <v>59</v>
      </c>
      <c r="B60" s="75"/>
      <c r="C60" s="76"/>
      <c r="D60" s="77"/>
      <c r="E60" s="81">
        <v>1493.51</v>
      </c>
      <c r="F60" s="81">
        <v>3.83</v>
      </c>
      <c r="G60" s="48"/>
      <c r="H60" s="48"/>
      <c r="AE60" s="48"/>
      <c r="AR60" s="48"/>
      <c r="AT60" s="48"/>
      <c r="AX60" s="48"/>
    </row>
    <row r="61" spans="1:50" s="49" customFormat="1" ht="14.25">
      <c r="A61" s="80"/>
      <c r="B61" s="75"/>
      <c r="C61" s="76"/>
      <c r="D61" s="77"/>
      <c r="E61" s="78"/>
      <c r="F61" s="78"/>
      <c r="G61" s="48"/>
      <c r="H61" s="48"/>
      <c r="AE61" s="48"/>
      <c r="AR61" s="48"/>
      <c r="AT61" s="48"/>
      <c r="AX61" s="48"/>
    </row>
    <row r="62" spans="1:50" s="49" customFormat="1" ht="14.25">
      <c r="A62" s="79" t="s">
        <v>134</v>
      </c>
      <c r="B62" s="75"/>
      <c r="C62" s="76"/>
      <c r="D62" s="77"/>
      <c r="E62" s="78"/>
      <c r="F62" s="78"/>
      <c r="G62" s="48"/>
      <c r="H62" s="48"/>
      <c r="AE62" s="48"/>
      <c r="AR62" s="48"/>
      <c r="AT62" s="48"/>
      <c r="AX62" s="48"/>
    </row>
    <row r="63" spans="1:50" s="49" customFormat="1" ht="14.25">
      <c r="A63" s="80" t="s">
        <v>229</v>
      </c>
      <c r="B63" s="75" t="s">
        <v>230</v>
      </c>
      <c r="C63" s="76" t="s">
        <v>231</v>
      </c>
      <c r="D63" s="77">
        <v>500</v>
      </c>
      <c r="E63" s="78">
        <v>498.49</v>
      </c>
      <c r="F63" s="78">
        <v>1.28</v>
      </c>
      <c r="G63" s="48"/>
      <c r="H63" s="48"/>
      <c r="AE63" s="48"/>
      <c r="AR63" s="48"/>
      <c r="AT63" s="48"/>
      <c r="AX63" s="48"/>
    </row>
    <row r="64" spans="1:50" s="49" customFormat="1" ht="14.25">
      <c r="A64" s="74" t="s">
        <v>59</v>
      </c>
      <c r="B64" s="75"/>
      <c r="C64" s="76"/>
      <c r="D64" s="77"/>
      <c r="E64" s="81">
        <v>498.49</v>
      </c>
      <c r="F64" s="81">
        <v>1.28</v>
      </c>
      <c r="G64" s="48"/>
      <c r="H64" s="48"/>
      <c r="AE64" s="48"/>
      <c r="AR64" s="48"/>
      <c r="AT64" s="48"/>
      <c r="AX64" s="48"/>
    </row>
    <row r="65" spans="1:50" s="49" customFormat="1" ht="14.25">
      <c r="A65" s="80"/>
      <c r="B65" s="75"/>
      <c r="C65" s="76"/>
      <c r="D65" s="77"/>
      <c r="E65" s="78"/>
      <c r="F65" s="78"/>
      <c r="G65" s="48"/>
      <c r="H65" s="48"/>
      <c r="AE65" s="48"/>
      <c r="AR65" s="48"/>
      <c r="AT65" s="48"/>
      <c r="AX65" s="48"/>
    </row>
    <row r="66" spans="1:50" s="49" customFormat="1" ht="14.25">
      <c r="A66" s="79" t="s">
        <v>135</v>
      </c>
      <c r="B66" s="75"/>
      <c r="C66" s="76"/>
      <c r="D66" s="77"/>
      <c r="E66" s="78"/>
      <c r="F66" s="78"/>
      <c r="G66" s="48"/>
      <c r="H66" s="48"/>
      <c r="AE66" s="48"/>
      <c r="AR66" s="48"/>
      <c r="AT66" s="48"/>
      <c r="AX66" s="48"/>
    </row>
    <row r="67" spans="1:50" s="49" customFormat="1" ht="14.25">
      <c r="A67" s="80" t="s">
        <v>242</v>
      </c>
      <c r="B67" s="75" t="s">
        <v>243</v>
      </c>
      <c r="C67" s="76" t="s">
        <v>80</v>
      </c>
      <c r="D67" s="77">
        <v>3000000</v>
      </c>
      <c r="E67" s="78">
        <v>2982.94</v>
      </c>
      <c r="F67" s="78">
        <v>7.65</v>
      </c>
      <c r="G67" s="48"/>
      <c r="H67" s="48"/>
      <c r="AE67" s="48"/>
      <c r="AR67" s="48"/>
      <c r="AT67" s="48"/>
      <c r="AX67" s="48"/>
    </row>
    <row r="68" spans="1:50" s="49" customFormat="1" ht="14.25">
      <c r="A68" s="80" t="s">
        <v>244</v>
      </c>
      <c r="B68" s="75" t="s">
        <v>245</v>
      </c>
      <c r="C68" s="76" t="s">
        <v>80</v>
      </c>
      <c r="D68" s="77">
        <v>2500000</v>
      </c>
      <c r="E68" s="78">
        <v>2483.71</v>
      </c>
      <c r="F68" s="78">
        <v>6.37</v>
      </c>
      <c r="G68" s="48"/>
      <c r="H68" s="48"/>
      <c r="AE68" s="48"/>
      <c r="AR68" s="48"/>
      <c r="AT68" s="48"/>
      <c r="AX68" s="48"/>
    </row>
    <row r="69" spans="1:50" s="49" customFormat="1" ht="14.25">
      <c r="A69" s="80" t="s">
        <v>232</v>
      </c>
      <c r="B69" s="75" t="s">
        <v>233</v>
      </c>
      <c r="C69" s="76" t="s">
        <v>80</v>
      </c>
      <c r="D69" s="77">
        <v>2000000</v>
      </c>
      <c r="E69" s="78">
        <v>1998.16</v>
      </c>
      <c r="F69" s="78">
        <v>5.12</v>
      </c>
      <c r="G69" s="48"/>
      <c r="H69" s="48"/>
      <c r="AE69" s="48"/>
      <c r="AR69" s="48"/>
      <c r="AT69" s="48"/>
      <c r="AX69" s="48"/>
    </row>
    <row r="70" spans="1:50" s="49" customFormat="1" ht="14.25">
      <c r="A70" s="80" t="s">
        <v>234</v>
      </c>
      <c r="B70" s="75" t="s">
        <v>235</v>
      </c>
      <c r="C70" s="76" t="s">
        <v>80</v>
      </c>
      <c r="D70" s="77">
        <v>2000000</v>
      </c>
      <c r="E70" s="78">
        <v>1996.64</v>
      </c>
      <c r="F70" s="78">
        <v>5.12</v>
      </c>
      <c r="G70" s="48"/>
      <c r="H70" s="48"/>
      <c r="AE70" s="48"/>
      <c r="AR70" s="48"/>
      <c r="AT70" s="48"/>
      <c r="AX70" s="48"/>
    </row>
    <row r="71" spans="1:50" s="49" customFormat="1" ht="14.25">
      <c r="A71" s="80" t="s">
        <v>246</v>
      </c>
      <c r="B71" s="75" t="s">
        <v>247</v>
      </c>
      <c r="C71" s="76" t="s">
        <v>80</v>
      </c>
      <c r="D71" s="77">
        <v>2000000</v>
      </c>
      <c r="E71" s="78">
        <v>1995.13</v>
      </c>
      <c r="F71" s="78">
        <v>5.11</v>
      </c>
      <c r="G71" s="48"/>
      <c r="H71" s="48"/>
      <c r="AE71" s="48"/>
      <c r="AR71" s="48"/>
      <c r="AT71" s="48"/>
      <c r="AX71" s="48"/>
    </row>
    <row r="72" spans="1:50" s="49" customFormat="1" ht="14.25">
      <c r="A72" s="80" t="s">
        <v>236</v>
      </c>
      <c r="B72" s="75" t="s">
        <v>237</v>
      </c>
      <c r="C72" s="76" t="s">
        <v>80</v>
      </c>
      <c r="D72" s="77">
        <v>2000000</v>
      </c>
      <c r="E72" s="78">
        <v>1993.51</v>
      </c>
      <c r="F72" s="78">
        <v>5.11</v>
      </c>
      <c r="G72" s="48"/>
      <c r="H72" s="48"/>
      <c r="AE72" s="48"/>
      <c r="AR72" s="48"/>
      <c r="AT72" s="48"/>
      <c r="AX72" s="48"/>
    </row>
    <row r="73" spans="1:50" s="49" customFormat="1" ht="14.25">
      <c r="A73" s="80" t="s">
        <v>296</v>
      </c>
      <c r="B73" s="75" t="s">
        <v>297</v>
      </c>
      <c r="C73" s="76" t="s">
        <v>80</v>
      </c>
      <c r="D73" s="77">
        <v>2000000</v>
      </c>
      <c r="E73" s="78">
        <v>1980.63</v>
      </c>
      <c r="F73" s="78">
        <v>5.08</v>
      </c>
      <c r="G73" s="48"/>
      <c r="H73" s="48"/>
      <c r="AE73" s="48"/>
      <c r="AR73" s="48"/>
      <c r="AT73" s="48"/>
      <c r="AX73" s="48"/>
    </row>
    <row r="74" spans="1:50" s="49" customFormat="1" ht="14.25">
      <c r="A74" s="74" t="s">
        <v>59</v>
      </c>
      <c r="B74" s="75"/>
      <c r="C74" s="76"/>
      <c r="D74" s="77"/>
      <c r="E74" s="81">
        <v>15430.72</v>
      </c>
      <c r="F74" s="81">
        <v>39.56</v>
      </c>
      <c r="G74" s="48"/>
      <c r="H74" s="48"/>
      <c r="AE74" s="48"/>
      <c r="AR74" s="48"/>
      <c r="AT74" s="48"/>
      <c r="AX74" s="48"/>
    </row>
    <row r="75" spans="1:50" s="49" customFormat="1" ht="14.25">
      <c r="A75" s="80"/>
      <c r="B75" s="75"/>
      <c r="C75" s="76"/>
      <c r="D75" s="77"/>
      <c r="E75" s="78"/>
      <c r="F75" s="78"/>
      <c r="G75" s="48"/>
      <c r="H75" s="48"/>
      <c r="AE75" s="48"/>
      <c r="AR75" s="48"/>
      <c r="AT75" s="48"/>
      <c r="AX75" s="48"/>
    </row>
    <row r="76" spans="1:50" s="49" customFormat="1" ht="14.25">
      <c r="A76" s="74" t="s">
        <v>136</v>
      </c>
      <c r="B76" s="75"/>
      <c r="C76" s="76"/>
      <c r="D76" s="77"/>
      <c r="E76" s="78" t="s">
        <v>122</v>
      </c>
      <c r="F76" s="78" t="s">
        <v>122</v>
      </c>
      <c r="G76" s="48"/>
      <c r="H76" s="48"/>
      <c r="AE76" s="48"/>
      <c r="AR76" s="48"/>
      <c r="AT76" s="48"/>
      <c r="AX76" s="48"/>
    </row>
    <row r="77" spans="1:50" s="49" customFormat="1" ht="14.25">
      <c r="A77" s="80"/>
      <c r="B77" s="75"/>
      <c r="C77" s="76"/>
      <c r="D77" s="77"/>
      <c r="E77" s="78"/>
      <c r="F77" s="78"/>
      <c r="G77" s="48"/>
      <c r="H77" s="48"/>
      <c r="AE77" s="48"/>
      <c r="AR77" s="48"/>
      <c r="AT77" s="48"/>
      <c r="AX77" s="48"/>
    </row>
    <row r="78" spans="1:50" s="49" customFormat="1" ht="14.25">
      <c r="A78" s="74" t="s">
        <v>61</v>
      </c>
      <c r="B78" s="75"/>
      <c r="C78" s="76"/>
      <c r="D78" s="77"/>
      <c r="E78" s="78"/>
      <c r="F78" s="78"/>
      <c r="G78" s="48"/>
      <c r="H78" s="48"/>
      <c r="AE78" s="48"/>
      <c r="AR78" s="48"/>
      <c r="AT78" s="48"/>
      <c r="AX78" s="48"/>
    </row>
    <row r="79" spans="1:50" s="49" customFormat="1" ht="14.25">
      <c r="A79" s="74" t="s">
        <v>137</v>
      </c>
      <c r="B79" s="75"/>
      <c r="C79" s="76"/>
      <c r="D79" s="77"/>
      <c r="E79" s="78" t="s">
        <v>122</v>
      </c>
      <c r="F79" s="78" t="s">
        <v>122</v>
      </c>
      <c r="G79" s="48"/>
      <c r="H79" s="48"/>
      <c r="AE79" s="48"/>
      <c r="AR79" s="48"/>
      <c r="AT79" s="48"/>
      <c r="AX79" s="48"/>
    </row>
    <row r="80" spans="1:50" s="49" customFormat="1" ht="14.25">
      <c r="A80" s="74"/>
      <c r="B80" s="75"/>
      <c r="C80" s="76"/>
      <c r="D80" s="77"/>
      <c r="E80" s="78"/>
      <c r="F80" s="78"/>
      <c r="G80" s="48"/>
      <c r="H80" s="48"/>
      <c r="AE80" s="48"/>
      <c r="AR80" s="48"/>
      <c r="AT80" s="48"/>
      <c r="AX80" s="48"/>
    </row>
    <row r="81" spans="1:50" s="49" customFormat="1" ht="14.25">
      <c r="A81" s="74" t="s">
        <v>138</v>
      </c>
      <c r="B81" s="75"/>
      <c r="C81" s="76"/>
      <c r="D81" s="77"/>
      <c r="E81" s="78" t="s">
        <v>122</v>
      </c>
      <c r="F81" s="78" t="s">
        <v>122</v>
      </c>
      <c r="G81" s="48"/>
      <c r="H81" s="48"/>
      <c r="AE81" s="48"/>
      <c r="AR81" s="48"/>
      <c r="AT81" s="48"/>
      <c r="AX81" s="48"/>
    </row>
    <row r="82" spans="1:50" s="49" customFormat="1" ht="14.25">
      <c r="A82" s="74"/>
      <c r="B82" s="75"/>
      <c r="C82" s="76"/>
      <c r="D82" s="77"/>
      <c r="E82" s="78"/>
      <c r="F82" s="78"/>
      <c r="G82" s="48"/>
      <c r="H82" s="48"/>
      <c r="AE82" s="48"/>
      <c r="AR82" s="48"/>
      <c r="AT82" s="48"/>
      <c r="AX82" s="48"/>
    </row>
    <row r="83" spans="1:50" s="49" customFormat="1" ht="14.25">
      <c r="A83" s="79" t="s">
        <v>139</v>
      </c>
      <c r="B83" s="75"/>
      <c r="C83" s="76"/>
      <c r="D83" s="77"/>
      <c r="E83" s="78"/>
      <c r="F83" s="78"/>
      <c r="G83" s="48"/>
      <c r="H83" s="48"/>
      <c r="AE83" s="48"/>
      <c r="AR83" s="48"/>
      <c r="AT83" s="48"/>
      <c r="AX83" s="48"/>
    </row>
    <row r="84" spans="1:50" s="49" customFormat="1" ht="14.25">
      <c r="A84" s="80" t="s">
        <v>221</v>
      </c>
      <c r="B84" s="75"/>
      <c r="C84" s="76"/>
      <c r="D84" s="77"/>
      <c r="E84" s="78">
        <v>100</v>
      </c>
      <c r="F84" s="78">
        <v>0.26</v>
      </c>
      <c r="G84" s="48"/>
      <c r="H84" s="48"/>
      <c r="AE84" s="48"/>
      <c r="AR84" s="48"/>
      <c r="AT84" s="48"/>
      <c r="AX84" s="48"/>
    </row>
    <row r="85" spans="1:50" s="49" customFormat="1" ht="14.25">
      <c r="A85" s="80" t="s">
        <v>224</v>
      </c>
      <c r="B85" s="75"/>
      <c r="C85" s="76"/>
      <c r="D85" s="77"/>
      <c r="E85" s="78">
        <v>100</v>
      </c>
      <c r="F85" s="78">
        <v>0.26</v>
      </c>
      <c r="G85" s="48"/>
      <c r="H85" s="48"/>
      <c r="AE85" s="48"/>
      <c r="AR85" s="48"/>
      <c r="AT85" s="48"/>
      <c r="AX85" s="48"/>
    </row>
    <row r="86" spans="1:50" s="49" customFormat="1" ht="14.25">
      <c r="A86" s="74" t="s">
        <v>59</v>
      </c>
      <c r="B86" s="75"/>
      <c r="C86" s="76"/>
      <c r="D86" s="77"/>
      <c r="E86" s="81">
        <v>200</v>
      </c>
      <c r="F86" s="81">
        <v>0.52</v>
      </c>
      <c r="G86" s="48"/>
      <c r="H86" s="48"/>
      <c r="AE86" s="48"/>
      <c r="AR86" s="48"/>
      <c r="AT86" s="48"/>
      <c r="AX86" s="48"/>
    </row>
    <row r="87" spans="1:50" s="49" customFormat="1" ht="14.25">
      <c r="A87" s="80"/>
      <c r="B87" s="75"/>
      <c r="C87" s="76"/>
      <c r="D87" s="77"/>
      <c r="E87" s="78"/>
      <c r="F87" s="78"/>
      <c r="G87" s="48"/>
      <c r="H87" s="48"/>
      <c r="AE87" s="48"/>
      <c r="AR87" s="48"/>
      <c r="AT87" s="48"/>
      <c r="AX87" s="48"/>
    </row>
    <row r="88" spans="1:50" s="49" customFormat="1" ht="14.25">
      <c r="A88" s="79" t="s">
        <v>140</v>
      </c>
      <c r="B88" s="75"/>
      <c r="C88" s="76"/>
      <c r="D88" s="77"/>
      <c r="E88" s="78"/>
      <c r="F88" s="78"/>
      <c r="G88" s="48"/>
      <c r="H88" s="48"/>
      <c r="AE88" s="48"/>
      <c r="AR88" s="48"/>
      <c r="AT88" s="48"/>
      <c r="AX88" s="48"/>
    </row>
    <row r="89" spans="1:50" s="49" customFormat="1" ht="14.25">
      <c r="A89" s="80" t="s">
        <v>260</v>
      </c>
      <c r="B89" s="75"/>
      <c r="C89" s="76"/>
      <c r="D89" s="77"/>
      <c r="E89" s="78">
        <v>11009.86</v>
      </c>
      <c r="F89" s="78">
        <v>28.22</v>
      </c>
      <c r="G89" s="48"/>
      <c r="H89" s="48"/>
      <c r="AE89" s="48"/>
      <c r="AR89" s="48"/>
      <c r="AT89" s="48"/>
      <c r="AX89" s="48"/>
    </row>
    <row r="90" spans="1:50" s="49" customFormat="1" ht="14.25">
      <c r="A90" s="74" t="s">
        <v>59</v>
      </c>
      <c r="B90" s="75"/>
      <c r="C90" s="76"/>
      <c r="D90" s="77"/>
      <c r="E90" s="81">
        <v>11009.86</v>
      </c>
      <c r="F90" s="81">
        <v>28.22</v>
      </c>
      <c r="G90" s="48"/>
      <c r="H90" s="48"/>
      <c r="AE90" s="48"/>
      <c r="AR90" s="48"/>
      <c r="AT90" s="48"/>
      <c r="AX90" s="48"/>
    </row>
    <row r="91" spans="1:50" s="49" customFormat="1" ht="14.25">
      <c r="A91" s="80"/>
      <c r="B91" s="75"/>
      <c r="C91" s="76"/>
      <c r="D91" s="77"/>
      <c r="E91" s="78"/>
      <c r="F91" s="78"/>
      <c r="G91" s="48"/>
      <c r="H91" s="48"/>
      <c r="AE91" s="48"/>
      <c r="AR91" s="48"/>
      <c r="AT91" s="48"/>
      <c r="AX91" s="48"/>
    </row>
    <row r="92" spans="1:50" s="49" customFormat="1" ht="14.25">
      <c r="A92" s="74" t="s">
        <v>141</v>
      </c>
      <c r="B92" s="75"/>
      <c r="C92" s="76"/>
      <c r="D92" s="77"/>
      <c r="E92" s="78"/>
      <c r="F92" s="78"/>
      <c r="G92" s="48"/>
      <c r="H92" s="48"/>
      <c r="AE92" s="48"/>
      <c r="AR92" s="48"/>
      <c r="AT92" s="48"/>
      <c r="AX92" s="48"/>
    </row>
    <row r="93" spans="1:50" s="49" customFormat="1" ht="14.25">
      <c r="A93" s="80" t="s">
        <v>142</v>
      </c>
      <c r="B93" s="75"/>
      <c r="C93" s="76"/>
      <c r="D93" s="77"/>
      <c r="E93" s="78">
        <v>350.85</v>
      </c>
      <c r="F93" s="78">
        <v>0.89</v>
      </c>
      <c r="G93" s="48"/>
      <c r="H93" s="48"/>
      <c r="AE93" s="48"/>
      <c r="AR93" s="48"/>
      <c r="AT93" s="48"/>
      <c r="AX93" s="48"/>
    </row>
    <row r="94" spans="1:50" s="49" customFormat="1" ht="14.25">
      <c r="A94" s="74" t="s">
        <v>59</v>
      </c>
      <c r="B94" s="75"/>
      <c r="C94" s="76"/>
      <c r="D94" s="77"/>
      <c r="E94" s="81">
        <v>350.85</v>
      </c>
      <c r="F94" s="81">
        <v>0.89</v>
      </c>
      <c r="G94" s="48"/>
      <c r="H94" s="48"/>
      <c r="AE94" s="48"/>
      <c r="AR94" s="48"/>
      <c r="AT94" s="48"/>
      <c r="AX94" s="48"/>
    </row>
    <row r="95" spans="1:50" s="49" customFormat="1" ht="14.25">
      <c r="A95" s="80"/>
      <c r="B95" s="75"/>
      <c r="C95" s="76"/>
      <c r="D95" s="77"/>
      <c r="E95" s="78"/>
      <c r="F95" s="78"/>
      <c r="G95" s="48"/>
      <c r="H95" s="48"/>
      <c r="AE95" s="48"/>
      <c r="AR95" s="48"/>
      <c r="AT95" s="48"/>
      <c r="AX95" s="48"/>
    </row>
    <row r="96" spans="1:50" s="49" customFormat="1" ht="15" thickBot="1">
      <c r="A96" s="82" t="s">
        <v>143</v>
      </c>
      <c r="B96" s="83"/>
      <c r="C96" s="84"/>
      <c r="D96" s="85"/>
      <c r="E96" s="86">
        <v>39010.52</v>
      </c>
      <c r="F96" s="86">
        <f>_xlfn.SUMIFS(F:F,A:A,"Total")</f>
        <v>100</v>
      </c>
      <c r="G96" s="48"/>
      <c r="H96" s="48"/>
      <c r="AE96" s="48"/>
      <c r="AR96" s="48"/>
      <c r="AT96" s="48"/>
      <c r="AX96" s="48"/>
    </row>
    <row r="97" spans="1:50" s="49" customFormat="1" ht="14.25">
      <c r="A97" s="166" t="s">
        <v>62</v>
      </c>
      <c r="B97" s="167"/>
      <c r="C97" s="168"/>
      <c r="D97" s="105"/>
      <c r="E97" s="169"/>
      <c r="F97" s="170"/>
      <c r="G97" s="48"/>
      <c r="H97" s="48"/>
      <c r="AE97" s="48"/>
      <c r="AR97" s="48"/>
      <c r="AT97" s="48"/>
      <c r="AX97" s="48"/>
    </row>
    <row r="98" spans="1:50" s="49" customFormat="1" ht="14.25">
      <c r="A98" s="113" t="s">
        <v>261</v>
      </c>
      <c r="B98" s="30"/>
      <c r="C98" s="114"/>
      <c r="D98" s="114"/>
      <c r="E98" s="30"/>
      <c r="F98" s="111"/>
      <c r="G98" s="48"/>
      <c r="H98" s="48"/>
      <c r="AE98" s="48"/>
      <c r="AR98" s="48"/>
      <c r="AT98" s="48"/>
      <c r="AX98" s="48"/>
    </row>
    <row r="99" spans="1:50" s="49" customFormat="1" ht="51">
      <c r="A99" s="208" t="s">
        <v>213</v>
      </c>
      <c r="B99" s="209" t="s">
        <v>214</v>
      </c>
      <c r="C99" s="115" t="s">
        <v>215</v>
      </c>
      <c r="D99" s="115" t="s">
        <v>215</v>
      </c>
      <c r="E99" s="115" t="s">
        <v>216</v>
      </c>
      <c r="F99" s="111"/>
      <c r="G99" s="48"/>
      <c r="H99" s="48"/>
      <c r="AE99" s="48"/>
      <c r="AR99" s="48"/>
      <c r="AT99" s="48"/>
      <c r="AX99" s="48"/>
    </row>
    <row r="100" spans="1:50" s="49" customFormat="1" ht="14.25">
      <c r="A100" s="208"/>
      <c r="B100" s="209"/>
      <c r="C100" s="115" t="s">
        <v>217</v>
      </c>
      <c r="D100" s="115" t="s">
        <v>218</v>
      </c>
      <c r="E100" s="115" t="s">
        <v>217</v>
      </c>
      <c r="F100" s="111"/>
      <c r="G100" s="48"/>
      <c r="H100" s="48"/>
      <c r="AE100" s="48"/>
      <c r="AR100" s="48"/>
      <c r="AT100" s="48"/>
      <c r="AX100" s="48"/>
    </row>
    <row r="101" spans="1:50" s="49" customFormat="1" ht="14.25">
      <c r="A101" s="116" t="s">
        <v>122</v>
      </c>
      <c r="B101" s="117" t="s">
        <v>122</v>
      </c>
      <c r="C101" s="117" t="s">
        <v>122</v>
      </c>
      <c r="D101" s="117" t="s">
        <v>122</v>
      </c>
      <c r="E101" s="117" t="s">
        <v>122</v>
      </c>
      <c r="F101" s="111"/>
      <c r="G101" s="48"/>
      <c r="H101" s="48"/>
      <c r="AE101" s="48"/>
      <c r="AR101" s="48"/>
      <c r="AT101" s="48"/>
      <c r="AX101" s="48"/>
    </row>
    <row r="102" spans="1:50" s="49" customFormat="1" ht="14.25">
      <c r="A102" s="127"/>
      <c r="B102" s="87"/>
      <c r="C102" s="87"/>
      <c r="D102" s="87"/>
      <c r="E102" s="87"/>
      <c r="F102" s="111"/>
      <c r="G102" s="48"/>
      <c r="H102" s="48"/>
      <c r="AE102" s="48"/>
      <c r="AR102" s="48"/>
      <c r="AT102" s="48"/>
      <c r="AX102" s="48"/>
    </row>
    <row r="103" spans="1:50" s="49" customFormat="1" ht="14.25">
      <c r="A103" s="127" t="s">
        <v>176</v>
      </c>
      <c r="B103" s="87"/>
      <c r="C103" s="87"/>
      <c r="D103" s="87"/>
      <c r="E103" s="87"/>
      <c r="F103" s="111"/>
      <c r="G103" s="48"/>
      <c r="H103" s="48"/>
      <c r="AE103" s="48"/>
      <c r="AR103" s="48"/>
      <c r="AT103" s="48"/>
      <c r="AX103" s="48"/>
    </row>
    <row r="104" spans="1:50" s="49" customFormat="1" ht="14.25">
      <c r="A104" s="118" t="s">
        <v>81</v>
      </c>
      <c r="B104" s="97" t="s">
        <v>298</v>
      </c>
      <c r="C104" s="97" t="s">
        <v>263</v>
      </c>
      <c r="D104" s="87"/>
      <c r="E104" s="87"/>
      <c r="F104" s="111"/>
      <c r="G104" s="48"/>
      <c r="H104" s="48"/>
      <c r="AE104" s="48"/>
      <c r="AR104" s="48"/>
      <c r="AT104" s="48"/>
      <c r="AX104" s="48"/>
    </row>
    <row r="105" spans="1:50" s="49" customFormat="1" ht="14.25">
      <c r="A105" s="118" t="s">
        <v>10</v>
      </c>
      <c r="B105" s="97"/>
      <c r="C105" s="97"/>
      <c r="D105" s="87"/>
      <c r="E105" s="87"/>
      <c r="F105" s="111"/>
      <c r="G105" s="48"/>
      <c r="H105" s="48"/>
      <c r="AE105" s="48"/>
      <c r="AR105" s="48"/>
      <c r="AT105" s="48"/>
      <c r="AX105" s="48"/>
    </row>
    <row r="106" spans="1:50" s="49" customFormat="1" ht="14.25">
      <c r="A106" s="118" t="s">
        <v>82</v>
      </c>
      <c r="B106" s="123">
        <v>1112.2177</v>
      </c>
      <c r="C106" s="123">
        <v>1117.0102</v>
      </c>
      <c r="D106" s="87"/>
      <c r="E106" s="87"/>
      <c r="F106" s="111"/>
      <c r="G106" s="48"/>
      <c r="H106" s="48"/>
      <c r="AE106" s="48"/>
      <c r="AR106" s="48"/>
      <c r="AT106" s="48"/>
      <c r="AX106" s="48"/>
    </row>
    <row r="107" spans="1:50" s="49" customFormat="1" ht="14.25">
      <c r="A107" s="118" t="s">
        <v>83</v>
      </c>
      <c r="B107" s="123">
        <v>1000.2078</v>
      </c>
      <c r="C107" s="123">
        <v>1000.2078</v>
      </c>
      <c r="D107" s="87"/>
      <c r="E107" s="87"/>
      <c r="F107" s="177"/>
      <c r="G107" s="48"/>
      <c r="H107" s="48"/>
      <c r="AE107" s="48"/>
      <c r="AR107" s="48"/>
      <c r="AT107" s="48"/>
      <c r="AX107" s="48"/>
    </row>
    <row r="108" spans="1:50" s="49" customFormat="1" ht="14.25">
      <c r="A108" s="118" t="s">
        <v>84</v>
      </c>
      <c r="B108" s="123">
        <v>1001.8112</v>
      </c>
      <c r="C108" s="123">
        <v>1001.1705</v>
      </c>
      <c r="D108" s="87"/>
      <c r="E108" s="87"/>
      <c r="F108" s="177"/>
      <c r="G108" s="48"/>
      <c r="H108" s="48"/>
      <c r="AE108" s="48"/>
      <c r="AR108" s="48"/>
      <c r="AT108" s="48"/>
      <c r="AX108" s="48"/>
    </row>
    <row r="109" spans="1:50" s="49" customFormat="1" ht="14.25">
      <c r="A109" s="118" t="s">
        <v>85</v>
      </c>
      <c r="B109" s="123">
        <v>1003.8127</v>
      </c>
      <c r="C109" s="123">
        <v>1003.171</v>
      </c>
      <c r="D109" s="87"/>
      <c r="E109" s="87"/>
      <c r="F109" s="177"/>
      <c r="G109" s="48"/>
      <c r="H109" s="48"/>
      <c r="AE109" s="48"/>
      <c r="AR109" s="48"/>
      <c r="AT109" s="48"/>
      <c r="AX109" s="48"/>
    </row>
    <row r="110" spans="1:50" s="49" customFormat="1" ht="14.25">
      <c r="A110" s="118" t="s">
        <v>11</v>
      </c>
      <c r="B110" s="123"/>
      <c r="C110" s="123"/>
      <c r="D110" s="87"/>
      <c r="E110" s="87"/>
      <c r="F110" s="111"/>
      <c r="G110" s="48"/>
      <c r="H110" s="48"/>
      <c r="AE110" s="48"/>
      <c r="AR110" s="48"/>
      <c r="AT110" s="48"/>
      <c r="AX110" s="48"/>
    </row>
    <row r="111" spans="1:50" s="49" customFormat="1" ht="14.25">
      <c r="A111" s="118" t="s">
        <v>86</v>
      </c>
      <c r="B111" s="123">
        <v>1110.0814</v>
      </c>
      <c r="C111" s="123">
        <v>1114.7756</v>
      </c>
      <c r="D111" s="87"/>
      <c r="E111" s="87"/>
      <c r="F111" s="111"/>
      <c r="G111" s="48"/>
      <c r="H111" s="48"/>
      <c r="AE111" s="48"/>
      <c r="AR111" s="48"/>
      <c r="AT111" s="48"/>
      <c r="AX111" s="48"/>
    </row>
    <row r="112" spans="1:50" s="49" customFormat="1" ht="14.25">
      <c r="A112" s="118" t="s">
        <v>87</v>
      </c>
      <c r="B112" s="123">
        <v>1000.2078</v>
      </c>
      <c r="C112" s="123">
        <v>1000.2078</v>
      </c>
      <c r="D112" s="87"/>
      <c r="E112" s="87"/>
      <c r="F112" s="178"/>
      <c r="G112" s="48"/>
      <c r="H112" s="48"/>
      <c r="AE112" s="48"/>
      <c r="AR112" s="48"/>
      <c r="AT112" s="48"/>
      <c r="AX112" s="48"/>
    </row>
    <row r="113" spans="1:50" s="49" customFormat="1" ht="14.25">
      <c r="A113" s="118" t="s">
        <v>88</v>
      </c>
      <c r="B113" s="123">
        <v>1001.7949</v>
      </c>
      <c r="C113" s="123">
        <v>1001.1682</v>
      </c>
      <c r="D113" s="87"/>
      <c r="E113" s="87"/>
      <c r="F113" s="177"/>
      <c r="G113" s="48"/>
      <c r="H113" s="48"/>
      <c r="AE113" s="48"/>
      <c r="AR113" s="48"/>
      <c r="AT113" s="48"/>
      <c r="AX113" s="48"/>
    </row>
    <row r="114" spans="1:50" s="49" customFormat="1" ht="14.25">
      <c r="A114" s="118" t="s">
        <v>89</v>
      </c>
      <c r="B114" s="123">
        <v>1003.7967</v>
      </c>
      <c r="C114" s="123">
        <v>1003.1684</v>
      </c>
      <c r="D114" s="87"/>
      <c r="E114" s="87"/>
      <c r="F114" s="177"/>
      <c r="G114" s="48"/>
      <c r="H114" s="48"/>
      <c r="AE114" s="48"/>
      <c r="AR114" s="48"/>
      <c r="AT114" s="48"/>
      <c r="AX114" s="48"/>
    </row>
    <row r="115" spans="1:50" s="49" customFormat="1" ht="14.25">
      <c r="A115" s="112"/>
      <c r="B115" s="87"/>
      <c r="C115" s="87"/>
      <c r="D115" s="87"/>
      <c r="E115" s="87"/>
      <c r="F115" s="111"/>
      <c r="G115" s="48"/>
      <c r="H115" s="48"/>
      <c r="AE115" s="48"/>
      <c r="AR115" s="48"/>
      <c r="AT115" s="48"/>
      <c r="AX115" s="48"/>
    </row>
    <row r="116" spans="1:50" s="49" customFormat="1" ht="14.25">
      <c r="A116" s="127" t="s">
        <v>299</v>
      </c>
      <c r="B116" s="128"/>
      <c r="C116" s="128"/>
      <c r="D116" s="128"/>
      <c r="E116" s="87"/>
      <c r="F116" s="111"/>
      <c r="G116" s="48"/>
      <c r="H116" s="48"/>
      <c r="AE116" s="48"/>
      <c r="AR116" s="48"/>
      <c r="AT116" s="48"/>
      <c r="AX116" s="48"/>
    </row>
    <row r="117" spans="1:50" s="49" customFormat="1" ht="14.25">
      <c r="A117" s="127"/>
      <c r="B117" s="128"/>
      <c r="C117" s="128"/>
      <c r="D117" s="128"/>
      <c r="E117" s="87"/>
      <c r="F117" s="111"/>
      <c r="G117" s="48"/>
      <c r="H117" s="48"/>
      <c r="AE117" s="48"/>
      <c r="AR117" s="48"/>
      <c r="AT117" s="48"/>
      <c r="AX117" s="48"/>
    </row>
    <row r="118" spans="1:50" s="49" customFormat="1" ht="25.5">
      <c r="A118" s="179" t="s">
        <v>177</v>
      </c>
      <c r="B118" s="180" t="s">
        <v>178</v>
      </c>
      <c r="C118" s="180" t="s">
        <v>179</v>
      </c>
      <c r="D118" s="180" t="s">
        <v>180</v>
      </c>
      <c r="E118" s="87"/>
      <c r="F118" s="171"/>
      <c r="G118" s="48"/>
      <c r="H118" s="48"/>
      <c r="AE118" s="48"/>
      <c r="AR118" s="48"/>
      <c r="AT118" s="48"/>
      <c r="AX118" s="48"/>
    </row>
    <row r="119" spans="1:50" s="49" customFormat="1" ht="14.25">
      <c r="A119" s="181" t="s">
        <v>300</v>
      </c>
      <c r="B119" s="182" t="s">
        <v>90</v>
      </c>
      <c r="C119" s="199">
        <v>3.28916453</v>
      </c>
      <c r="D119" s="199">
        <v>3.04578129</v>
      </c>
      <c r="E119" s="87"/>
      <c r="F119" s="172"/>
      <c r="G119" s="48"/>
      <c r="H119" s="48"/>
      <c r="AE119" s="48"/>
      <c r="AR119" s="48"/>
      <c r="AT119" s="48"/>
      <c r="AX119" s="48"/>
    </row>
    <row r="120" spans="1:6" s="50" customFormat="1" ht="37.5" customHeight="1">
      <c r="A120" s="183"/>
      <c r="B120" s="128"/>
      <c r="C120" s="200"/>
      <c r="D120" s="200"/>
      <c r="E120" s="87"/>
      <c r="F120" s="111"/>
    </row>
    <row r="121" spans="1:6" s="50" customFormat="1" ht="25.5">
      <c r="A121" s="184" t="s">
        <v>177</v>
      </c>
      <c r="B121" s="180" t="s">
        <v>181</v>
      </c>
      <c r="C121" s="201" t="s">
        <v>179</v>
      </c>
      <c r="D121" s="201" t="s">
        <v>182</v>
      </c>
      <c r="E121" s="87"/>
      <c r="F121" s="111"/>
    </row>
    <row r="122" spans="1:6" s="50" customFormat="1" ht="12.75">
      <c r="A122" s="181" t="s">
        <v>300</v>
      </c>
      <c r="B122" s="182" t="s">
        <v>91</v>
      </c>
      <c r="C122" s="199">
        <v>3.23026638</v>
      </c>
      <c r="D122" s="199">
        <v>2.87945297</v>
      </c>
      <c r="E122" s="87"/>
      <c r="F122" s="111"/>
    </row>
    <row r="123" spans="1:6" s="50" customFormat="1" ht="36.75" customHeight="1">
      <c r="A123" s="183"/>
      <c r="B123" s="128"/>
      <c r="C123" s="200"/>
      <c r="D123" s="200"/>
      <c r="E123" s="87"/>
      <c r="F123" s="111"/>
    </row>
    <row r="124" spans="1:6" s="50" customFormat="1" ht="25.5">
      <c r="A124" s="184" t="s">
        <v>177</v>
      </c>
      <c r="B124" s="180" t="s">
        <v>183</v>
      </c>
      <c r="C124" s="201" t="s">
        <v>179</v>
      </c>
      <c r="D124" s="201" t="s">
        <v>182</v>
      </c>
      <c r="E124" s="87"/>
      <c r="F124" s="111"/>
    </row>
    <row r="125" spans="1:6" s="50" customFormat="1" ht="12.75">
      <c r="A125" s="185">
        <v>43892</v>
      </c>
      <c r="B125" s="182" t="s">
        <v>92</v>
      </c>
      <c r="C125" s="202">
        <v>0.67543966</v>
      </c>
      <c r="D125" s="202">
        <v>0.62546019</v>
      </c>
      <c r="E125" s="87"/>
      <c r="F125" s="111"/>
    </row>
    <row r="126" spans="1:6" s="50" customFormat="1" ht="33.75" customHeight="1">
      <c r="A126" s="185">
        <v>43899</v>
      </c>
      <c r="B126" s="182" t="s">
        <v>92</v>
      </c>
      <c r="C126" s="202">
        <v>0.79201376</v>
      </c>
      <c r="D126" s="202">
        <v>0.73340833</v>
      </c>
      <c r="E126" s="87"/>
      <c r="F126" s="111"/>
    </row>
    <row r="127" spans="1:6" s="50" customFormat="1" ht="12.75">
      <c r="A127" s="185">
        <v>43906</v>
      </c>
      <c r="B127" s="182" t="s">
        <v>92</v>
      </c>
      <c r="C127" s="202">
        <v>0.66067284</v>
      </c>
      <c r="D127" s="202">
        <v>0.61178605</v>
      </c>
      <c r="E127" s="87"/>
      <c r="F127" s="111"/>
    </row>
    <row r="128" spans="1:6" s="50" customFormat="1" ht="12.75">
      <c r="A128" s="185">
        <v>43913</v>
      </c>
      <c r="B128" s="182" t="s">
        <v>92</v>
      </c>
      <c r="C128" s="202">
        <v>0.5737973000000001</v>
      </c>
      <c r="D128" s="202">
        <v>0.5313389000000001</v>
      </c>
      <c r="E128" s="87"/>
      <c r="F128" s="111"/>
    </row>
    <row r="129" spans="1:6" s="50" customFormat="1" ht="12.75">
      <c r="A129" s="185">
        <v>43920</v>
      </c>
      <c r="B129" s="182" t="s">
        <v>92</v>
      </c>
      <c r="C129" s="202">
        <v>0.86133678</v>
      </c>
      <c r="D129" s="202">
        <v>0.79760177</v>
      </c>
      <c r="E129" s="87"/>
      <c r="F129" s="111"/>
    </row>
    <row r="130" spans="1:6" s="50" customFormat="1" ht="12.75">
      <c r="A130" s="183"/>
      <c r="B130" s="128"/>
      <c r="C130" s="200"/>
      <c r="D130" s="200"/>
      <c r="E130" s="87"/>
      <c r="F130" s="111"/>
    </row>
    <row r="131" spans="1:6" s="50" customFormat="1" ht="25.5">
      <c r="A131" s="184" t="s">
        <v>177</v>
      </c>
      <c r="B131" s="180" t="s">
        <v>184</v>
      </c>
      <c r="C131" s="201" t="s">
        <v>179</v>
      </c>
      <c r="D131" s="201" t="s">
        <v>182</v>
      </c>
      <c r="E131" s="87"/>
      <c r="F131" s="111"/>
    </row>
    <row r="132" spans="1:6" s="50" customFormat="1" ht="12.75">
      <c r="A132" s="185">
        <v>43892</v>
      </c>
      <c r="B132" s="182" t="s">
        <v>93</v>
      </c>
      <c r="C132" s="202">
        <v>0.66181782</v>
      </c>
      <c r="D132" s="202">
        <v>0.6128463000000001</v>
      </c>
      <c r="E132" s="173"/>
      <c r="F132" s="111"/>
    </row>
    <row r="133" spans="1:6" s="50" customFormat="1" ht="35.25" customHeight="1">
      <c r="A133" s="185">
        <v>43899</v>
      </c>
      <c r="B133" s="182" t="s">
        <v>93</v>
      </c>
      <c r="C133" s="202">
        <v>0.77848567</v>
      </c>
      <c r="D133" s="202">
        <v>0.72088126</v>
      </c>
      <c r="E133" s="173"/>
      <c r="F133" s="111"/>
    </row>
    <row r="134" spans="1:6" s="50" customFormat="1" ht="12.75">
      <c r="A134" s="185">
        <v>43906</v>
      </c>
      <c r="B134" s="182" t="s">
        <v>93</v>
      </c>
      <c r="C134" s="202">
        <v>0.64717569</v>
      </c>
      <c r="D134" s="202">
        <v>0.59928763</v>
      </c>
      <c r="E134" s="173"/>
      <c r="F134" s="111"/>
    </row>
    <row r="135" spans="1:6" s="50" customFormat="1" ht="12.75">
      <c r="A135" s="185">
        <v>43913</v>
      </c>
      <c r="B135" s="182" t="s">
        <v>93</v>
      </c>
      <c r="C135" s="202">
        <v>0.56044716</v>
      </c>
      <c r="D135" s="202">
        <v>0.5189766100000001</v>
      </c>
      <c r="E135" s="173"/>
      <c r="F135" s="111"/>
    </row>
    <row r="136" spans="1:6" s="50" customFormat="1" ht="12.75">
      <c r="A136" s="185">
        <v>43920</v>
      </c>
      <c r="B136" s="182" t="s">
        <v>93</v>
      </c>
      <c r="C136" s="202">
        <v>0.84792455</v>
      </c>
      <c r="D136" s="202">
        <v>0.7851819800000001</v>
      </c>
      <c r="E136" s="173"/>
      <c r="F136" s="111"/>
    </row>
    <row r="137" spans="1:6" s="50" customFormat="1" ht="12.75">
      <c r="A137" s="183"/>
      <c r="B137" s="128"/>
      <c r="C137" s="200"/>
      <c r="D137" s="200"/>
      <c r="E137" s="87"/>
      <c r="F137" s="111"/>
    </row>
    <row r="138" spans="1:6" s="50" customFormat="1" ht="25.5">
      <c r="A138" s="184" t="s">
        <v>177</v>
      </c>
      <c r="B138" s="180" t="s">
        <v>185</v>
      </c>
      <c r="C138" s="201" t="s">
        <v>179</v>
      </c>
      <c r="D138" s="201" t="s">
        <v>182</v>
      </c>
      <c r="E138" s="87"/>
      <c r="F138" s="111"/>
    </row>
    <row r="139" spans="1:6" s="50" customFormat="1" ht="12.75">
      <c r="A139" s="185">
        <v>43920</v>
      </c>
      <c r="B139" s="182" t="s">
        <v>94</v>
      </c>
      <c r="C139" s="199">
        <v>3.57741457</v>
      </c>
      <c r="D139" s="199">
        <v>3.31270211</v>
      </c>
      <c r="E139" s="87"/>
      <c r="F139" s="111"/>
    </row>
    <row r="140" spans="1:6" s="50" customFormat="1" ht="35.25" customHeight="1">
      <c r="A140" s="183"/>
      <c r="B140" s="128"/>
      <c r="C140" s="200"/>
      <c r="D140" s="200"/>
      <c r="E140" s="87"/>
      <c r="F140" s="111"/>
    </row>
    <row r="141" spans="1:6" s="50" customFormat="1" ht="25.5">
      <c r="A141" s="184" t="s">
        <v>177</v>
      </c>
      <c r="B141" s="180" t="s">
        <v>186</v>
      </c>
      <c r="C141" s="201" t="s">
        <v>179</v>
      </c>
      <c r="D141" s="201" t="s">
        <v>182</v>
      </c>
      <c r="E141" s="87"/>
      <c r="F141" s="111"/>
    </row>
    <row r="142" spans="1:6" s="50" customFormat="1" ht="12.75">
      <c r="A142" s="185">
        <v>43920</v>
      </c>
      <c r="B142" s="182" t="s">
        <v>95</v>
      </c>
      <c r="C142" s="202">
        <v>3.5096027</v>
      </c>
      <c r="D142" s="199">
        <v>3.24990802</v>
      </c>
      <c r="E142" s="87"/>
      <c r="F142" s="111"/>
    </row>
    <row r="143" spans="1:6" s="50" customFormat="1" ht="35.25" customHeight="1">
      <c r="A143" s="127"/>
      <c r="B143" s="128"/>
      <c r="C143" s="128"/>
      <c r="D143" s="128"/>
      <c r="E143" s="87"/>
      <c r="F143" s="111"/>
    </row>
    <row r="144" spans="1:6" s="50" customFormat="1" ht="12.75">
      <c r="A144" s="127" t="s">
        <v>96</v>
      </c>
      <c r="B144" s="128"/>
      <c r="C144" s="128"/>
      <c r="D144" s="128"/>
      <c r="E144" s="87"/>
      <c r="F144" s="111"/>
    </row>
    <row r="145" spans="1:50" s="49" customFormat="1" ht="14.25">
      <c r="A145" s="127" t="s">
        <v>97</v>
      </c>
      <c r="B145" s="128"/>
      <c r="C145" s="128"/>
      <c r="D145" s="128"/>
      <c r="E145" s="87"/>
      <c r="F145" s="111"/>
      <c r="G145" s="48"/>
      <c r="H145" s="48"/>
      <c r="AE145" s="48"/>
      <c r="AR145" s="48"/>
      <c r="AT145" s="48"/>
      <c r="AX145" s="48"/>
    </row>
    <row r="146" spans="1:50" s="49" customFormat="1" ht="14.25">
      <c r="A146" s="127"/>
      <c r="B146" s="128"/>
      <c r="C146" s="128"/>
      <c r="D146" s="128"/>
      <c r="E146" s="87"/>
      <c r="F146" s="111"/>
      <c r="G146" s="48"/>
      <c r="H146" s="48"/>
      <c r="AE146" s="48"/>
      <c r="AR146" s="48"/>
      <c r="AT146" s="48"/>
      <c r="AX146" s="48"/>
    </row>
    <row r="147" spans="1:50" s="49" customFormat="1" ht="14.25">
      <c r="A147" s="127" t="s">
        <v>301</v>
      </c>
      <c r="B147" s="128"/>
      <c r="C147" s="128"/>
      <c r="D147" s="128"/>
      <c r="E147" s="87"/>
      <c r="F147" s="111"/>
      <c r="G147" s="48"/>
      <c r="H147" s="48"/>
      <c r="AE147" s="48"/>
      <c r="AR147" s="48"/>
      <c r="AT147" s="48"/>
      <c r="AX147" s="48"/>
    </row>
    <row r="148" spans="1:50" s="49" customFormat="1" ht="14.25">
      <c r="A148" s="127"/>
      <c r="B148" s="128"/>
      <c r="C148" s="128"/>
      <c r="D148" s="128"/>
      <c r="E148" s="87"/>
      <c r="F148" s="111"/>
      <c r="G148" s="48"/>
      <c r="H148" s="48"/>
      <c r="AE148" s="48"/>
      <c r="AR148" s="48"/>
      <c r="AT148" s="48"/>
      <c r="AX148" s="48"/>
    </row>
    <row r="149" spans="1:50" s="49" customFormat="1" ht="14.25">
      <c r="A149" s="127" t="s">
        <v>302</v>
      </c>
      <c r="B149" s="128"/>
      <c r="C149" s="128"/>
      <c r="D149" s="128"/>
      <c r="E149" s="87"/>
      <c r="F149" s="111"/>
      <c r="G149" s="48"/>
      <c r="H149" s="48"/>
      <c r="AE149" s="48"/>
      <c r="AR149" s="48"/>
      <c r="AT149" s="48"/>
      <c r="AX149" s="48"/>
    </row>
    <row r="150" spans="1:50" s="49" customFormat="1" ht="14.25">
      <c r="A150" s="130" t="s">
        <v>155</v>
      </c>
      <c r="B150" s="128"/>
      <c r="C150" s="128"/>
      <c r="D150" s="128"/>
      <c r="E150" s="87"/>
      <c r="F150" s="111"/>
      <c r="G150" s="48"/>
      <c r="H150" s="48"/>
      <c r="AE150" s="48"/>
      <c r="AR150" s="48"/>
      <c r="AT150" s="48"/>
      <c r="AX150" s="48"/>
    </row>
    <row r="151" spans="1:50" s="49" customFormat="1" ht="14.25">
      <c r="A151" s="130"/>
      <c r="B151" s="128"/>
      <c r="C151" s="128"/>
      <c r="D151" s="128"/>
      <c r="E151" s="87"/>
      <c r="F151" s="111"/>
      <c r="G151" s="48"/>
      <c r="H151" s="48"/>
      <c r="AE151" s="48"/>
      <c r="AR151" s="48"/>
      <c r="AT151" s="48"/>
      <c r="AX151" s="48"/>
    </row>
    <row r="152" spans="1:50" s="49" customFormat="1" ht="14.25">
      <c r="A152" s="127" t="s">
        <v>303</v>
      </c>
      <c r="B152" s="128"/>
      <c r="C152" s="128"/>
      <c r="D152" s="128"/>
      <c r="E152" s="87"/>
      <c r="F152" s="111"/>
      <c r="G152" s="48"/>
      <c r="H152" s="48"/>
      <c r="AE152" s="48"/>
      <c r="AR152" s="48"/>
      <c r="AT152" s="48"/>
      <c r="AX152" s="48"/>
    </row>
    <row r="153" spans="1:50" s="49" customFormat="1" ht="14.25">
      <c r="A153" s="127"/>
      <c r="B153" s="128"/>
      <c r="C153" s="128"/>
      <c r="D153" s="128"/>
      <c r="E153" s="87"/>
      <c r="F153" s="111"/>
      <c r="G153" s="48"/>
      <c r="H153" s="48"/>
      <c r="AE153" s="48"/>
      <c r="AR153" s="48"/>
      <c r="AT153" s="48"/>
      <c r="AX153" s="48"/>
    </row>
    <row r="154" spans="1:50" s="49" customFormat="1" ht="14.25">
      <c r="A154" s="127" t="s">
        <v>304</v>
      </c>
      <c r="B154" s="128"/>
      <c r="C154" s="128"/>
      <c r="D154" s="128"/>
      <c r="E154" s="87"/>
      <c r="F154" s="111"/>
      <c r="G154" s="48"/>
      <c r="H154" s="48"/>
      <c r="AE154" s="48"/>
      <c r="AR154" s="48"/>
      <c r="AT154" s="48"/>
      <c r="AX154" s="48"/>
    </row>
    <row r="155" spans="1:50" s="49" customFormat="1" ht="14.25">
      <c r="A155" s="131"/>
      <c r="B155" s="128"/>
      <c r="C155" s="128"/>
      <c r="D155" s="128"/>
      <c r="E155" s="87"/>
      <c r="F155" s="111"/>
      <c r="G155" s="48"/>
      <c r="H155" s="48"/>
      <c r="AE155" s="48"/>
      <c r="AR155" s="48"/>
      <c r="AT155" s="48"/>
      <c r="AX155" s="48"/>
    </row>
    <row r="156" spans="1:50" s="49" customFormat="1" ht="14.25">
      <c r="A156" s="113" t="s">
        <v>305</v>
      </c>
      <c r="B156" s="128"/>
      <c r="C156" s="186"/>
      <c r="D156" s="128"/>
      <c r="E156" s="87"/>
      <c r="F156" s="111"/>
      <c r="G156" s="48"/>
      <c r="H156" s="48"/>
      <c r="AE156" s="48"/>
      <c r="AR156" s="48"/>
      <c r="AT156" s="48"/>
      <c r="AX156" s="48"/>
    </row>
    <row r="157" spans="1:50" s="49" customFormat="1" ht="14.25">
      <c r="A157" s="127"/>
      <c r="B157" s="128"/>
      <c r="C157" s="128"/>
      <c r="D157" s="128"/>
      <c r="E157" s="87"/>
      <c r="F157" s="111"/>
      <c r="G157" s="48"/>
      <c r="H157" s="48"/>
      <c r="AE157" s="48"/>
      <c r="AR157" s="48"/>
      <c r="AT157" s="48"/>
      <c r="AX157" s="48"/>
    </row>
    <row r="158" spans="1:50" s="49" customFormat="1" ht="14.25">
      <c r="A158" s="127" t="s">
        <v>306</v>
      </c>
      <c r="B158" s="128"/>
      <c r="C158" s="128"/>
      <c r="D158" s="128"/>
      <c r="E158" s="87"/>
      <c r="F158" s="111"/>
      <c r="G158" s="48"/>
      <c r="H158" s="48"/>
      <c r="AE158" s="48"/>
      <c r="AR158" s="48"/>
      <c r="AT158" s="48"/>
      <c r="AX158" s="48"/>
    </row>
    <row r="159" spans="1:50" s="49" customFormat="1" ht="14.25">
      <c r="A159" s="127"/>
      <c r="B159" s="128"/>
      <c r="C159" s="128"/>
      <c r="D159" s="128"/>
      <c r="E159" s="87"/>
      <c r="F159" s="111"/>
      <c r="G159" s="48"/>
      <c r="H159" s="48"/>
      <c r="AE159" s="48"/>
      <c r="AR159" s="48"/>
      <c r="AT159" s="48"/>
      <c r="AX159" s="48"/>
    </row>
    <row r="160" spans="1:50" s="49" customFormat="1" ht="14.25">
      <c r="A160" s="127" t="s">
        <v>187</v>
      </c>
      <c r="B160" s="128"/>
      <c r="C160" s="128"/>
      <c r="D160" s="128"/>
      <c r="E160" s="87"/>
      <c r="F160" s="111"/>
      <c r="G160" s="48"/>
      <c r="H160" s="48"/>
      <c r="AE160" s="48"/>
      <c r="AR160" s="48"/>
      <c r="AT160" s="48"/>
      <c r="AX160" s="48"/>
    </row>
    <row r="161" spans="1:50" s="49" customFormat="1" ht="14.25">
      <c r="A161" s="187" t="s">
        <v>188</v>
      </c>
      <c r="B161" s="188"/>
      <c r="C161" s="188"/>
      <c r="D161" s="188"/>
      <c r="E161" s="189">
        <f>F74/100</f>
        <v>0.3956</v>
      </c>
      <c r="F161" s="111"/>
      <c r="G161" s="48"/>
      <c r="H161" s="48"/>
      <c r="AE161" s="48"/>
      <c r="AR161" s="48"/>
      <c r="AT161" s="48"/>
      <c r="AX161" s="48"/>
    </row>
    <row r="162" spans="1:50" s="49" customFormat="1" ht="14.25">
      <c r="A162" s="187" t="s">
        <v>189</v>
      </c>
      <c r="B162" s="188"/>
      <c r="C162" s="188"/>
      <c r="D162" s="188"/>
      <c r="E162" s="189">
        <f>(F53+F49)/100</f>
        <v>0.257</v>
      </c>
      <c r="F162" s="111"/>
      <c r="G162" s="48"/>
      <c r="H162" s="48"/>
      <c r="AE162" s="48"/>
      <c r="AR162" s="48"/>
      <c r="AT162" s="48"/>
      <c r="AX162" s="48"/>
    </row>
    <row r="163" spans="1:50" s="49" customFormat="1" ht="14.25">
      <c r="A163" s="187" t="s">
        <v>190</v>
      </c>
      <c r="B163" s="188"/>
      <c r="C163" s="188"/>
      <c r="D163" s="188"/>
      <c r="E163" s="189">
        <f>(F60+F64)/100</f>
        <v>0.051100000000000007</v>
      </c>
      <c r="F163" s="111"/>
      <c r="G163" s="48"/>
      <c r="H163" s="48"/>
      <c r="AE163" s="48"/>
      <c r="AR163" s="48"/>
      <c r="AT163" s="48"/>
      <c r="AX163" s="48"/>
    </row>
    <row r="164" spans="1:50" s="49" customFormat="1" ht="14.25">
      <c r="A164" s="190" t="s">
        <v>222</v>
      </c>
      <c r="B164" s="191"/>
      <c r="C164" s="191"/>
      <c r="D164" s="191"/>
      <c r="E164" s="192">
        <f>(F94+F90+F86)/100</f>
        <v>0.2963</v>
      </c>
      <c r="F164" s="111"/>
      <c r="G164" s="48"/>
      <c r="H164" s="48"/>
      <c r="AE164" s="48"/>
      <c r="AR164" s="48"/>
      <c r="AT164" s="48"/>
      <c r="AX164" s="48"/>
    </row>
    <row r="165" spans="1:50" s="49" customFormat="1" ht="14.25">
      <c r="A165" s="127"/>
      <c r="B165" s="128"/>
      <c r="C165" s="128"/>
      <c r="D165" s="128"/>
      <c r="E165" s="87"/>
      <c r="F165" s="111"/>
      <c r="G165" s="48"/>
      <c r="H165" s="48"/>
      <c r="AE165" s="48"/>
      <c r="AR165" s="48"/>
      <c r="AT165" s="48"/>
      <c r="AX165" s="48"/>
    </row>
    <row r="166" spans="1:6" ht="12.75">
      <c r="A166" s="127" t="s">
        <v>191</v>
      </c>
      <c r="B166" s="128"/>
      <c r="C166" s="128"/>
      <c r="D166" s="128"/>
      <c r="E166" s="87"/>
      <c r="F166" s="111"/>
    </row>
    <row r="167" spans="1:6" ht="12.75">
      <c r="A167" s="187" t="s">
        <v>307</v>
      </c>
      <c r="B167" s="174"/>
      <c r="C167" s="174"/>
      <c r="D167" s="174"/>
      <c r="E167" s="189">
        <f>E161+E162</f>
        <v>0.6526000000000001</v>
      </c>
      <c r="F167" s="111"/>
    </row>
    <row r="168" spans="1:6" ht="12.75">
      <c r="A168" s="187" t="s">
        <v>308</v>
      </c>
      <c r="B168" s="175"/>
      <c r="C168" s="175"/>
      <c r="D168" s="175"/>
      <c r="E168" s="189">
        <f>(F60+F64)/100</f>
        <v>0.051100000000000007</v>
      </c>
      <c r="F168" s="111"/>
    </row>
    <row r="169" spans="1:6" ht="12.75">
      <c r="A169" s="187" t="s">
        <v>222</v>
      </c>
      <c r="B169" s="175"/>
      <c r="C169" s="175"/>
      <c r="D169" s="175"/>
      <c r="E169" s="189">
        <f>E164</f>
        <v>0.2963</v>
      </c>
      <c r="F169" s="111"/>
    </row>
    <row r="170" spans="1:6" ht="12.75">
      <c r="A170" s="127"/>
      <c r="B170" s="176"/>
      <c r="C170" s="176"/>
      <c r="D170" s="176"/>
      <c r="E170" s="193"/>
      <c r="F170" s="111"/>
    </row>
    <row r="171" spans="1:6" ht="12.75">
      <c r="A171" s="127" t="s">
        <v>309</v>
      </c>
      <c r="B171" s="176"/>
      <c r="C171" s="176"/>
      <c r="D171" s="176"/>
      <c r="E171" s="193"/>
      <c r="F171" s="111"/>
    </row>
    <row r="172" spans="1:6" ht="13.5" thickBot="1">
      <c r="A172" s="194"/>
      <c r="B172" s="195"/>
      <c r="C172" s="195"/>
      <c r="D172" s="196"/>
      <c r="E172" s="197"/>
      <c r="F172" s="198"/>
    </row>
  </sheetData>
  <sheetProtection selectLockedCells="1" selectUnlockedCells="1"/>
  <mergeCells count="12">
    <mergeCell ref="A31:F31"/>
    <mergeCell ref="A32:F32"/>
    <mergeCell ref="A34:F34"/>
    <mergeCell ref="A35:F35"/>
    <mergeCell ref="A99:A100"/>
    <mergeCell ref="B99:B100"/>
    <mergeCell ref="A1:B1"/>
    <mergeCell ref="A21:B21"/>
    <mergeCell ref="C22:D24"/>
    <mergeCell ref="A27:F27"/>
    <mergeCell ref="A28:F28"/>
    <mergeCell ref="A30:F30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115">
      <selection activeCell="B133" sqref="B133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250" t="s">
        <v>248</v>
      </c>
      <c r="B1" s="250"/>
      <c r="C1" s="2"/>
    </row>
    <row r="2" spans="1:3" ht="12.75">
      <c r="A2" s="3" t="s">
        <v>0</v>
      </c>
      <c r="B2" s="3" t="s">
        <v>199</v>
      </c>
      <c r="C2" s="2"/>
    </row>
    <row r="3" spans="1:3" ht="24">
      <c r="A3" s="3" t="s">
        <v>2</v>
      </c>
      <c r="B3" s="4" t="s">
        <v>202</v>
      </c>
      <c r="C3" s="2"/>
    </row>
    <row r="4" spans="1:3" ht="36">
      <c r="A4" s="3" t="s">
        <v>4</v>
      </c>
      <c r="B4" s="4" t="s">
        <v>200</v>
      </c>
      <c r="C4" s="2"/>
    </row>
    <row r="5" spans="1:2" ht="48">
      <c r="A5" s="4" t="s">
        <v>6</v>
      </c>
      <c r="B5" s="5" t="s">
        <v>201</v>
      </c>
    </row>
    <row r="6" spans="1:3" ht="12.75">
      <c r="A6" s="4" t="s">
        <v>8</v>
      </c>
      <c r="B6" s="6" t="s">
        <v>310</v>
      </c>
      <c r="C6" s="2"/>
    </row>
    <row r="7" spans="1:3" ht="12.75">
      <c r="A7" s="4"/>
      <c r="B7" s="33"/>
      <c r="C7" s="2"/>
    </row>
    <row r="8" spans="1:3" ht="12.75">
      <c r="A8" s="4"/>
      <c r="B8" s="34" t="s">
        <v>197</v>
      </c>
      <c r="C8" s="35" t="s">
        <v>198</v>
      </c>
    </row>
    <row r="9" spans="1:3" ht="18" customHeight="1">
      <c r="A9" s="73" t="s">
        <v>250</v>
      </c>
      <c r="B9" s="261">
        <v>8.4243</v>
      </c>
      <c r="C9" s="261">
        <v>8.3491</v>
      </c>
    </row>
    <row r="10" spans="1:3" ht="12.75">
      <c r="A10" s="32" t="s">
        <v>17</v>
      </c>
      <c r="B10" s="31">
        <v>43670</v>
      </c>
      <c r="C10" s="31">
        <v>43670</v>
      </c>
    </row>
    <row r="11" spans="1:3" ht="12.75">
      <c r="A11" s="251" t="s">
        <v>251</v>
      </c>
      <c r="B11" s="251"/>
      <c r="C11" s="2"/>
    </row>
    <row r="12" spans="1:4" ht="12.75" customHeight="1">
      <c r="A12" s="7" t="s">
        <v>10</v>
      </c>
      <c r="B12" s="8">
        <v>0.0115</v>
      </c>
      <c r="C12" s="252" t="s">
        <v>20</v>
      </c>
      <c r="D12" s="252"/>
    </row>
    <row r="13" spans="1:4" ht="12.75">
      <c r="A13" s="7" t="s">
        <v>11</v>
      </c>
      <c r="B13" s="8">
        <v>0.0245</v>
      </c>
      <c r="C13" s="252"/>
      <c r="D13" s="252"/>
    </row>
    <row r="14" spans="1:4" ht="12" customHeight="1">
      <c r="A14" s="4" t="s">
        <v>21</v>
      </c>
      <c r="B14" s="8">
        <v>0.0156</v>
      </c>
      <c r="C14" s="252"/>
      <c r="D14" s="252"/>
    </row>
    <row r="15" spans="1:6" ht="18">
      <c r="A15" s="253"/>
      <c r="B15" s="253"/>
      <c r="C15" s="253"/>
      <c r="D15" s="253"/>
      <c r="E15" s="253"/>
      <c r="F15" s="253"/>
    </row>
    <row r="16" spans="1:6" ht="15.75">
      <c r="A16" s="254" t="s">
        <v>22</v>
      </c>
      <c r="B16" s="255"/>
      <c r="C16" s="255"/>
      <c r="D16" s="255"/>
      <c r="E16" s="255"/>
      <c r="F16" s="255"/>
    </row>
    <row r="17" spans="1:6" ht="12.75">
      <c r="A17" s="9"/>
      <c r="B17" s="10"/>
      <c r="C17" s="10"/>
      <c r="D17" s="10"/>
      <c r="E17" s="11"/>
      <c r="F17" s="11"/>
    </row>
    <row r="18" spans="1:6" ht="12.75" customHeight="1">
      <c r="A18" s="243" t="s">
        <v>23</v>
      </c>
      <c r="B18" s="243"/>
      <c r="C18" s="243"/>
      <c r="D18" s="243"/>
      <c r="E18" s="243"/>
      <c r="F18" s="243"/>
    </row>
    <row r="19" spans="1:6" ht="12.75" customHeight="1">
      <c r="A19" s="243" t="s">
        <v>24</v>
      </c>
      <c r="B19" s="243"/>
      <c r="C19" s="243"/>
      <c r="D19" s="243"/>
      <c r="E19" s="243"/>
      <c r="F19" s="243"/>
    </row>
    <row r="20" spans="1:6" ht="12.75" customHeight="1">
      <c r="A20" s="244" t="s">
        <v>25</v>
      </c>
      <c r="B20" s="244"/>
      <c r="C20" s="244"/>
      <c r="D20" s="244"/>
      <c r="E20" s="244"/>
      <c r="F20" s="244"/>
    </row>
    <row r="21" spans="1:6" ht="12.75">
      <c r="A21" s="9"/>
      <c r="B21" s="10"/>
      <c r="C21" s="10"/>
      <c r="D21" s="10"/>
      <c r="E21" s="11"/>
      <c r="F21" s="11"/>
    </row>
    <row r="22" spans="1:6" ht="12.75">
      <c r="A22" s="245" t="s">
        <v>252</v>
      </c>
      <c r="B22" s="246"/>
      <c r="C22" s="246"/>
      <c r="D22" s="246"/>
      <c r="E22" s="246"/>
      <c r="F22" s="246"/>
    </row>
    <row r="23" spans="1:6" ht="12.75">
      <c r="A23" s="12"/>
      <c r="B23" s="12"/>
      <c r="C23" s="12"/>
      <c r="D23" s="12"/>
      <c r="E23" s="13"/>
      <c r="F23" s="13"/>
    </row>
    <row r="24" spans="1:6" ht="13.5" thickBot="1">
      <c r="A24" s="247" t="s">
        <v>223</v>
      </c>
      <c r="B24" s="248"/>
      <c r="C24" s="248"/>
      <c r="D24" s="248"/>
      <c r="E24" s="248"/>
      <c r="F24" s="249"/>
    </row>
    <row r="25" spans="1:6" ht="24">
      <c r="A25" s="51" t="s">
        <v>173</v>
      </c>
      <c r="B25" s="52" t="s">
        <v>28</v>
      </c>
      <c r="C25" s="53" t="s">
        <v>174</v>
      </c>
      <c r="D25" s="54" t="s">
        <v>29</v>
      </c>
      <c r="E25" s="55" t="s">
        <v>175</v>
      </c>
      <c r="F25" s="56" t="s">
        <v>30</v>
      </c>
    </row>
    <row r="26" spans="1:6" ht="12.75">
      <c r="A26" s="63"/>
      <c r="B26" s="64"/>
      <c r="C26" s="65"/>
      <c r="D26" s="66"/>
      <c r="E26" s="67"/>
      <c r="F26" s="68"/>
    </row>
    <row r="27" spans="1:6" ht="12.75">
      <c r="A27" s="74" t="s">
        <v>31</v>
      </c>
      <c r="B27" s="75"/>
      <c r="C27" s="76"/>
      <c r="D27" s="77"/>
      <c r="E27" s="78"/>
      <c r="F27" s="78"/>
    </row>
    <row r="28" spans="1:6" ht="12.75">
      <c r="A28" s="79" t="s">
        <v>101</v>
      </c>
      <c r="B28" s="75"/>
      <c r="C28" s="76"/>
      <c r="D28" s="77"/>
      <c r="E28" s="78"/>
      <c r="F28" s="78"/>
    </row>
    <row r="29" spans="1:6" ht="12.75">
      <c r="A29" s="80" t="s">
        <v>102</v>
      </c>
      <c r="B29" s="75" t="s">
        <v>203</v>
      </c>
      <c r="C29" s="76" t="s">
        <v>32</v>
      </c>
      <c r="D29" s="77">
        <v>31179</v>
      </c>
      <c r="E29" s="78">
        <v>268.73</v>
      </c>
      <c r="F29" s="78">
        <v>8.82</v>
      </c>
    </row>
    <row r="30" spans="1:6" ht="12.75">
      <c r="A30" s="80" t="s">
        <v>103</v>
      </c>
      <c r="B30" s="75" t="s">
        <v>33</v>
      </c>
      <c r="C30" s="76" t="s">
        <v>34</v>
      </c>
      <c r="D30" s="77">
        <v>11667</v>
      </c>
      <c r="E30" s="78">
        <v>209.84</v>
      </c>
      <c r="F30" s="78">
        <v>6.89</v>
      </c>
    </row>
    <row r="31" spans="1:6" ht="12.75">
      <c r="A31" s="80" t="s">
        <v>109</v>
      </c>
      <c r="B31" s="75" t="s">
        <v>37</v>
      </c>
      <c r="C31" s="76" t="s">
        <v>38</v>
      </c>
      <c r="D31" s="77">
        <v>14456</v>
      </c>
      <c r="E31" s="78">
        <v>187.83</v>
      </c>
      <c r="F31" s="78">
        <v>6.17</v>
      </c>
    </row>
    <row r="32" spans="1:6" ht="12.75">
      <c r="A32" s="80" t="s">
        <v>195</v>
      </c>
      <c r="B32" s="75" t="s">
        <v>196</v>
      </c>
      <c r="C32" s="76" t="s">
        <v>36</v>
      </c>
      <c r="D32" s="77">
        <v>9535</v>
      </c>
      <c r="E32" s="78">
        <v>174.12</v>
      </c>
      <c r="F32" s="78">
        <v>5.72</v>
      </c>
    </row>
    <row r="33" spans="1:6" ht="12.75">
      <c r="A33" s="80" t="s">
        <v>106</v>
      </c>
      <c r="B33" s="75" t="s">
        <v>35</v>
      </c>
      <c r="C33" s="76" t="s">
        <v>36</v>
      </c>
      <c r="D33" s="77">
        <v>29610</v>
      </c>
      <c r="E33" s="78">
        <v>163.14</v>
      </c>
      <c r="F33" s="78">
        <v>5.36</v>
      </c>
    </row>
    <row r="34" spans="1:6" ht="12.75">
      <c r="A34" s="80" t="s">
        <v>105</v>
      </c>
      <c r="B34" s="75" t="s">
        <v>40</v>
      </c>
      <c r="C34" s="76" t="s">
        <v>32</v>
      </c>
      <c r="D34" s="77">
        <v>41868</v>
      </c>
      <c r="E34" s="78">
        <v>158.68</v>
      </c>
      <c r="F34" s="78">
        <v>5.21</v>
      </c>
    </row>
    <row r="35" spans="1:6" ht="12.75">
      <c r="A35" s="80" t="s">
        <v>108</v>
      </c>
      <c r="B35" s="75" t="s">
        <v>43</v>
      </c>
      <c r="C35" s="76" t="s">
        <v>36</v>
      </c>
      <c r="D35" s="77">
        <v>23875</v>
      </c>
      <c r="E35" s="78">
        <v>158.64</v>
      </c>
      <c r="F35" s="78">
        <v>5.21</v>
      </c>
    </row>
    <row r="36" spans="1:6" ht="12.75">
      <c r="A36" s="80" t="s">
        <v>120</v>
      </c>
      <c r="B36" s="75" t="s">
        <v>53</v>
      </c>
      <c r="C36" s="76" t="s">
        <v>45</v>
      </c>
      <c r="D36" s="77">
        <v>3656</v>
      </c>
      <c r="E36" s="78">
        <v>156.78</v>
      </c>
      <c r="F36" s="78">
        <v>5.15</v>
      </c>
    </row>
    <row r="37" spans="1:6" ht="12.75">
      <c r="A37" s="80" t="s">
        <v>193</v>
      </c>
      <c r="B37" s="75" t="s">
        <v>194</v>
      </c>
      <c r="C37" s="76" t="s">
        <v>36</v>
      </c>
      <c r="D37" s="77">
        <v>78869</v>
      </c>
      <c r="E37" s="78">
        <v>155.14</v>
      </c>
      <c r="F37" s="78">
        <v>5.09</v>
      </c>
    </row>
    <row r="38" spans="1:6" ht="12.75">
      <c r="A38" s="80" t="s">
        <v>104</v>
      </c>
      <c r="B38" s="75" t="s">
        <v>44</v>
      </c>
      <c r="C38" s="76" t="s">
        <v>45</v>
      </c>
      <c r="D38" s="77">
        <v>9689</v>
      </c>
      <c r="E38" s="78">
        <v>154.68</v>
      </c>
      <c r="F38" s="78">
        <v>5.08</v>
      </c>
    </row>
    <row r="39" spans="1:6" ht="12.75">
      <c r="A39" s="80" t="s">
        <v>107</v>
      </c>
      <c r="B39" s="75" t="s">
        <v>39</v>
      </c>
      <c r="C39" s="76" t="s">
        <v>32</v>
      </c>
      <c r="D39" s="77">
        <v>45475</v>
      </c>
      <c r="E39" s="78">
        <v>147.23</v>
      </c>
      <c r="F39" s="78">
        <v>4.83</v>
      </c>
    </row>
    <row r="40" spans="1:6" ht="12.75">
      <c r="A40" s="80" t="s">
        <v>118</v>
      </c>
      <c r="B40" s="75" t="s">
        <v>119</v>
      </c>
      <c r="C40" s="76" t="s">
        <v>34</v>
      </c>
      <c r="D40" s="77">
        <v>66364</v>
      </c>
      <c r="E40" s="78">
        <v>142.28</v>
      </c>
      <c r="F40" s="78">
        <v>4.67</v>
      </c>
    </row>
    <row r="41" spans="1:6" ht="12.75">
      <c r="A41" s="80" t="s">
        <v>253</v>
      </c>
      <c r="B41" s="75" t="s">
        <v>254</v>
      </c>
      <c r="C41" s="76" t="s">
        <v>38</v>
      </c>
      <c r="D41" s="77">
        <v>73000</v>
      </c>
      <c r="E41" s="78">
        <v>125.34</v>
      </c>
      <c r="F41" s="78">
        <v>4.12</v>
      </c>
    </row>
    <row r="42" spans="1:6" ht="12.75">
      <c r="A42" s="80" t="s">
        <v>110</v>
      </c>
      <c r="B42" s="75" t="s">
        <v>41</v>
      </c>
      <c r="C42" s="76" t="s">
        <v>42</v>
      </c>
      <c r="D42" s="77">
        <v>12438</v>
      </c>
      <c r="E42" s="78">
        <v>98.47</v>
      </c>
      <c r="F42" s="78">
        <v>3.23</v>
      </c>
    </row>
    <row r="43" spans="1:6" ht="12.75">
      <c r="A43" s="80" t="s">
        <v>112</v>
      </c>
      <c r="B43" s="75" t="s">
        <v>46</v>
      </c>
      <c r="C43" s="76" t="s">
        <v>204</v>
      </c>
      <c r="D43" s="77">
        <v>68410</v>
      </c>
      <c r="E43" s="78">
        <v>95.6</v>
      </c>
      <c r="F43" s="78">
        <v>3.14</v>
      </c>
    </row>
    <row r="44" spans="1:6" ht="12.75">
      <c r="A44" s="80" t="s">
        <v>114</v>
      </c>
      <c r="B44" s="75" t="s">
        <v>49</v>
      </c>
      <c r="C44" s="76" t="s">
        <v>48</v>
      </c>
      <c r="D44" s="77">
        <v>4000</v>
      </c>
      <c r="E44" s="78">
        <v>55.69</v>
      </c>
      <c r="F44" s="78">
        <v>1.83</v>
      </c>
    </row>
    <row r="45" spans="1:6" ht="12.75">
      <c r="A45" s="80" t="s">
        <v>116</v>
      </c>
      <c r="B45" s="75" t="s">
        <v>99</v>
      </c>
      <c r="C45" s="76" t="s">
        <v>48</v>
      </c>
      <c r="D45" s="77">
        <v>20390</v>
      </c>
      <c r="E45" s="78">
        <v>54.49</v>
      </c>
      <c r="F45" s="78">
        <v>1.79</v>
      </c>
    </row>
    <row r="46" spans="1:6" ht="12.75">
      <c r="A46" s="80" t="s">
        <v>113</v>
      </c>
      <c r="B46" s="75" t="s">
        <v>47</v>
      </c>
      <c r="C46" s="76" t="s">
        <v>48</v>
      </c>
      <c r="D46" s="77">
        <v>1726</v>
      </c>
      <c r="E46" s="78">
        <v>53.86</v>
      </c>
      <c r="F46" s="78">
        <v>1.77</v>
      </c>
    </row>
    <row r="47" spans="1:6" ht="12.75">
      <c r="A47" s="80" t="s">
        <v>111</v>
      </c>
      <c r="B47" s="75" t="s">
        <v>50</v>
      </c>
      <c r="C47" s="76" t="s">
        <v>48</v>
      </c>
      <c r="D47" s="77">
        <v>8170</v>
      </c>
      <c r="E47" s="78">
        <v>48.17</v>
      </c>
      <c r="F47" s="78">
        <v>1.58</v>
      </c>
    </row>
    <row r="48" spans="1:6" ht="12.75">
      <c r="A48" s="80" t="s">
        <v>257</v>
      </c>
      <c r="B48" s="75" t="s">
        <v>258</v>
      </c>
      <c r="C48" s="76" t="s">
        <v>34</v>
      </c>
      <c r="D48" s="77">
        <v>2940</v>
      </c>
      <c r="E48" s="78">
        <v>33.05</v>
      </c>
      <c r="F48" s="78">
        <v>1.09</v>
      </c>
    </row>
    <row r="49" spans="1:6" ht="12.75">
      <c r="A49" s="80" t="s">
        <v>255</v>
      </c>
      <c r="B49" s="75" t="s">
        <v>256</v>
      </c>
      <c r="C49" s="76" t="s">
        <v>36</v>
      </c>
      <c r="D49" s="77">
        <v>1565</v>
      </c>
      <c r="E49" s="78">
        <v>31.67</v>
      </c>
      <c r="F49" s="78">
        <v>1.04</v>
      </c>
    </row>
    <row r="50" spans="1:6" ht="12.75">
      <c r="A50" s="80" t="s">
        <v>117</v>
      </c>
      <c r="B50" s="75" t="s">
        <v>51</v>
      </c>
      <c r="C50" s="76" t="s">
        <v>48</v>
      </c>
      <c r="D50" s="77">
        <v>7570</v>
      </c>
      <c r="E50" s="78">
        <v>26.67</v>
      </c>
      <c r="F50" s="78">
        <v>0.88</v>
      </c>
    </row>
    <row r="51" spans="1:6" ht="12.75">
      <c r="A51" s="80" t="s">
        <v>115</v>
      </c>
      <c r="B51" s="75" t="s">
        <v>52</v>
      </c>
      <c r="C51" s="76" t="s">
        <v>34</v>
      </c>
      <c r="D51" s="77">
        <v>948</v>
      </c>
      <c r="E51" s="78">
        <v>20.33</v>
      </c>
      <c r="F51" s="78">
        <v>0.67</v>
      </c>
    </row>
    <row r="52" spans="1:6" ht="12.75">
      <c r="A52" s="74" t="s">
        <v>59</v>
      </c>
      <c r="B52" s="75"/>
      <c r="C52" s="76"/>
      <c r="D52" s="77"/>
      <c r="E52" s="81">
        <v>2720.43</v>
      </c>
      <c r="F52" s="81">
        <v>89.34</v>
      </c>
    </row>
    <row r="53" spans="1:6" ht="12.75">
      <c r="A53" s="80"/>
      <c r="B53" s="75"/>
      <c r="C53" s="76"/>
      <c r="D53" s="77"/>
      <c r="E53" s="78"/>
      <c r="F53" s="78"/>
    </row>
    <row r="54" spans="1:6" ht="12.75">
      <c r="A54" s="74" t="s">
        <v>121</v>
      </c>
      <c r="B54" s="75"/>
      <c r="C54" s="76"/>
      <c r="D54" s="77"/>
      <c r="E54" s="78" t="s">
        <v>122</v>
      </c>
      <c r="F54" s="78" t="s">
        <v>122</v>
      </c>
    </row>
    <row r="55" spans="1:6" ht="12.75">
      <c r="A55" s="80"/>
      <c r="B55" s="75"/>
      <c r="C55" s="76"/>
      <c r="D55" s="77"/>
      <c r="E55" s="78"/>
      <c r="F55" s="78"/>
    </row>
    <row r="56" spans="1:6" ht="12.75">
      <c r="A56" s="74" t="s">
        <v>123</v>
      </c>
      <c r="B56" s="75"/>
      <c r="C56" s="76"/>
      <c r="D56" s="77"/>
      <c r="E56" s="78" t="s">
        <v>122</v>
      </c>
      <c r="F56" s="78" t="s">
        <v>122</v>
      </c>
    </row>
    <row r="57" spans="1:6" ht="12.75">
      <c r="A57" s="80"/>
      <c r="B57" s="75"/>
      <c r="C57" s="76"/>
      <c r="D57" s="77"/>
      <c r="E57" s="78"/>
      <c r="F57" s="78"/>
    </row>
    <row r="58" spans="1:6" ht="12.75">
      <c r="A58" s="74" t="s">
        <v>60</v>
      </c>
      <c r="B58" s="75"/>
      <c r="C58" s="76"/>
      <c r="D58" s="77"/>
      <c r="E58" s="78"/>
      <c r="F58" s="78"/>
    </row>
    <row r="59" spans="1:6" ht="12.75">
      <c r="A59" s="80"/>
      <c r="B59" s="75"/>
      <c r="C59" s="76"/>
      <c r="D59" s="77"/>
      <c r="E59" s="78"/>
      <c r="F59" s="78"/>
    </row>
    <row r="60" spans="1:6" ht="12.75">
      <c r="A60" s="74" t="s">
        <v>128</v>
      </c>
      <c r="B60" s="75"/>
      <c r="C60" s="76"/>
      <c r="D60" s="77"/>
      <c r="E60" s="78" t="s">
        <v>122</v>
      </c>
      <c r="F60" s="78" t="s">
        <v>122</v>
      </c>
    </row>
    <row r="61" spans="1:6" ht="12.75">
      <c r="A61" s="80"/>
      <c r="B61" s="75"/>
      <c r="C61" s="76"/>
      <c r="D61" s="77"/>
      <c r="E61" s="78"/>
      <c r="F61" s="78"/>
    </row>
    <row r="62" spans="1:6" ht="12.75">
      <c r="A62" s="74" t="s">
        <v>129</v>
      </c>
      <c r="B62" s="75"/>
      <c r="C62" s="76"/>
      <c r="D62" s="77"/>
      <c r="E62" s="78" t="s">
        <v>122</v>
      </c>
      <c r="F62" s="78" t="s">
        <v>122</v>
      </c>
    </row>
    <row r="63" spans="1:6" ht="12.75">
      <c r="A63" s="80"/>
      <c r="B63" s="75"/>
      <c r="C63" s="76"/>
      <c r="D63" s="77"/>
      <c r="E63" s="78"/>
      <c r="F63" s="78"/>
    </row>
    <row r="64" spans="1:6" ht="12.75">
      <c r="A64" s="74" t="s">
        <v>130</v>
      </c>
      <c r="B64" s="75"/>
      <c r="C64" s="76"/>
      <c r="D64" s="77"/>
      <c r="E64" s="78" t="s">
        <v>122</v>
      </c>
      <c r="F64" s="78" t="s">
        <v>122</v>
      </c>
    </row>
    <row r="65" spans="1:6" ht="12.75">
      <c r="A65" s="80"/>
      <c r="B65" s="75"/>
      <c r="C65" s="76"/>
      <c r="D65" s="77"/>
      <c r="E65" s="78"/>
      <c r="F65" s="78"/>
    </row>
    <row r="66" spans="1:6" ht="12.75">
      <c r="A66" s="74" t="s">
        <v>131</v>
      </c>
      <c r="B66" s="75"/>
      <c r="C66" s="76"/>
      <c r="D66" s="77"/>
      <c r="E66" s="78" t="s">
        <v>122</v>
      </c>
      <c r="F66" s="78" t="s">
        <v>122</v>
      </c>
    </row>
    <row r="67" spans="1:6" ht="12.75">
      <c r="A67" s="80"/>
      <c r="B67" s="75"/>
      <c r="C67" s="76"/>
      <c r="D67" s="77"/>
      <c r="E67" s="78"/>
      <c r="F67" s="78"/>
    </row>
    <row r="68" spans="1:6" ht="12.75">
      <c r="A68" s="74" t="s">
        <v>132</v>
      </c>
      <c r="B68" s="75"/>
      <c r="C68" s="76"/>
      <c r="D68" s="77"/>
      <c r="E68" s="78" t="s">
        <v>122</v>
      </c>
      <c r="F68" s="78" t="s">
        <v>122</v>
      </c>
    </row>
    <row r="69" spans="1:6" ht="12.75">
      <c r="A69" s="80"/>
      <c r="B69" s="75"/>
      <c r="C69" s="76"/>
      <c r="D69" s="77"/>
      <c r="E69" s="78"/>
      <c r="F69" s="78"/>
    </row>
    <row r="70" spans="1:6" ht="12.75">
      <c r="A70" s="74" t="s">
        <v>79</v>
      </c>
      <c r="B70" s="75"/>
      <c r="C70" s="76"/>
      <c r="D70" s="77"/>
      <c r="E70" s="78"/>
      <c r="F70" s="78"/>
    </row>
    <row r="71" spans="1:6" ht="12.75">
      <c r="A71" s="80"/>
      <c r="B71" s="75"/>
      <c r="C71" s="76"/>
      <c r="D71" s="77"/>
      <c r="E71" s="78"/>
      <c r="F71" s="78"/>
    </row>
    <row r="72" spans="1:6" ht="12.75">
      <c r="A72" s="74" t="s">
        <v>133</v>
      </c>
      <c r="B72" s="75"/>
      <c r="C72" s="76"/>
      <c r="D72" s="77"/>
      <c r="E72" s="78" t="s">
        <v>122</v>
      </c>
      <c r="F72" s="78" t="s">
        <v>122</v>
      </c>
    </row>
    <row r="73" spans="1:6" ht="12.75">
      <c r="A73" s="80"/>
      <c r="B73" s="75"/>
      <c r="C73" s="76"/>
      <c r="D73" s="77"/>
      <c r="E73" s="78"/>
      <c r="F73" s="78"/>
    </row>
    <row r="74" spans="1:6" ht="12.75">
      <c r="A74" s="74" t="s">
        <v>134</v>
      </c>
      <c r="B74" s="75"/>
      <c r="C74" s="76"/>
      <c r="D74" s="77"/>
      <c r="E74" s="78" t="s">
        <v>122</v>
      </c>
      <c r="F74" s="78" t="s">
        <v>122</v>
      </c>
    </row>
    <row r="75" spans="1:6" ht="12.75">
      <c r="A75" s="80"/>
      <c r="B75" s="75"/>
      <c r="C75" s="76"/>
      <c r="D75" s="77"/>
      <c r="E75" s="78"/>
      <c r="F75" s="78"/>
    </row>
    <row r="76" spans="1:6" ht="12.75">
      <c r="A76" s="74" t="s">
        <v>135</v>
      </c>
      <c r="B76" s="75"/>
      <c r="C76" s="76"/>
      <c r="D76" s="77"/>
      <c r="E76" s="78" t="s">
        <v>122</v>
      </c>
      <c r="F76" s="78" t="s">
        <v>122</v>
      </c>
    </row>
    <row r="77" spans="1:6" ht="12.75">
      <c r="A77" s="80"/>
      <c r="B77" s="75"/>
      <c r="C77" s="76"/>
      <c r="D77" s="77"/>
      <c r="E77" s="78"/>
      <c r="F77" s="78"/>
    </row>
    <row r="78" spans="1:6" ht="12.75">
      <c r="A78" s="74" t="s">
        <v>136</v>
      </c>
      <c r="B78" s="75"/>
      <c r="C78" s="76"/>
      <c r="D78" s="77"/>
      <c r="E78" s="78" t="s">
        <v>122</v>
      </c>
      <c r="F78" s="78" t="s">
        <v>122</v>
      </c>
    </row>
    <row r="79" spans="1:6" ht="12.75">
      <c r="A79" s="80"/>
      <c r="B79" s="75"/>
      <c r="C79" s="76"/>
      <c r="D79" s="77"/>
      <c r="E79" s="78"/>
      <c r="F79" s="78"/>
    </row>
    <row r="80" spans="1:6" ht="12.75">
      <c r="A80" s="74" t="s">
        <v>61</v>
      </c>
      <c r="B80" s="75"/>
      <c r="C80" s="76"/>
      <c r="D80" s="77"/>
      <c r="E80" s="78"/>
      <c r="F80" s="78"/>
    </row>
    <row r="81" spans="1:6" ht="12.75">
      <c r="A81" s="74" t="s">
        <v>137</v>
      </c>
      <c r="B81" s="75"/>
      <c r="C81" s="76"/>
      <c r="D81" s="77"/>
      <c r="E81" s="78" t="s">
        <v>122</v>
      </c>
      <c r="F81" s="78" t="s">
        <v>122</v>
      </c>
    </row>
    <row r="82" spans="1:6" ht="12.75">
      <c r="A82" s="74"/>
      <c r="B82" s="75"/>
      <c r="C82" s="76"/>
      <c r="D82" s="77"/>
      <c r="E82" s="78"/>
      <c r="F82" s="78"/>
    </row>
    <row r="83" spans="1:6" ht="12.75">
      <c r="A83" s="74" t="s">
        <v>138</v>
      </c>
      <c r="B83" s="75"/>
      <c r="C83" s="76"/>
      <c r="D83" s="77"/>
      <c r="E83" s="78" t="s">
        <v>122</v>
      </c>
      <c r="F83" s="78" t="s">
        <v>122</v>
      </c>
    </row>
    <row r="84" spans="1:6" ht="12.75">
      <c r="A84" s="74"/>
      <c r="B84" s="75"/>
      <c r="C84" s="76"/>
      <c r="D84" s="77"/>
      <c r="E84" s="78"/>
      <c r="F84" s="78"/>
    </row>
    <row r="85" spans="1:6" ht="12.75">
      <c r="A85" s="74" t="s">
        <v>139</v>
      </c>
      <c r="B85" s="75"/>
      <c r="C85" s="76"/>
      <c r="D85" s="77"/>
      <c r="E85" s="78" t="s">
        <v>122</v>
      </c>
      <c r="F85" s="78" t="s">
        <v>122</v>
      </c>
    </row>
    <row r="86" spans="1:6" ht="12.75">
      <c r="A86" s="74"/>
      <c r="B86" s="75"/>
      <c r="C86" s="76"/>
      <c r="D86" s="77"/>
      <c r="E86" s="78"/>
      <c r="F86" s="78"/>
    </row>
    <row r="87" spans="1:6" ht="12.75">
      <c r="A87" s="79" t="s">
        <v>140</v>
      </c>
      <c r="B87" s="75"/>
      <c r="C87" s="76"/>
      <c r="D87" s="77"/>
      <c r="E87" s="78"/>
      <c r="F87" s="78"/>
    </row>
    <row r="88" spans="1:6" ht="12.75">
      <c r="A88" s="80" t="s">
        <v>260</v>
      </c>
      <c r="B88" s="75"/>
      <c r="C88" s="76"/>
      <c r="D88" s="77"/>
      <c r="E88" s="78">
        <v>335</v>
      </c>
      <c r="F88" s="78">
        <v>11</v>
      </c>
    </row>
    <row r="89" spans="1:6" ht="12.75">
      <c r="A89" s="74" t="s">
        <v>59</v>
      </c>
      <c r="B89" s="75"/>
      <c r="C89" s="76"/>
      <c r="D89" s="77"/>
      <c r="E89" s="81">
        <v>335</v>
      </c>
      <c r="F89" s="81">
        <v>11</v>
      </c>
    </row>
    <row r="90" spans="1:6" ht="12.75">
      <c r="A90" s="80"/>
      <c r="B90" s="75"/>
      <c r="C90" s="76"/>
      <c r="D90" s="77"/>
      <c r="E90" s="78"/>
      <c r="F90" s="78"/>
    </row>
    <row r="91" spans="1:6" ht="12.75">
      <c r="A91" s="74" t="s">
        <v>141</v>
      </c>
      <c r="B91" s="75"/>
      <c r="C91" s="76"/>
      <c r="D91" s="77"/>
      <c r="E91" s="78"/>
      <c r="F91" s="78"/>
    </row>
    <row r="92" spans="1:6" ht="12.75">
      <c r="A92" s="80" t="s">
        <v>142</v>
      </c>
      <c r="B92" s="75"/>
      <c r="C92" s="76"/>
      <c r="D92" s="77"/>
      <c r="E92" s="78">
        <v>-10</v>
      </c>
      <c r="F92" s="78">
        <v>-0.34</v>
      </c>
    </row>
    <row r="93" spans="1:6" ht="12.75">
      <c r="A93" s="74" t="s">
        <v>59</v>
      </c>
      <c r="B93" s="75"/>
      <c r="C93" s="76"/>
      <c r="D93" s="77"/>
      <c r="E93" s="81">
        <v>-10</v>
      </c>
      <c r="F93" s="81">
        <v>-0.34</v>
      </c>
    </row>
    <row r="94" spans="1:6" ht="12.75">
      <c r="A94" s="80"/>
      <c r="B94" s="75"/>
      <c r="C94" s="76"/>
      <c r="D94" s="77"/>
      <c r="E94" s="78"/>
      <c r="F94" s="78"/>
    </row>
    <row r="95" spans="1:6" ht="13.5" thickBot="1">
      <c r="A95" s="82" t="s">
        <v>143</v>
      </c>
      <c r="B95" s="83"/>
      <c r="C95" s="84"/>
      <c r="D95" s="85"/>
      <c r="E95" s="86">
        <v>3045.43</v>
      </c>
      <c r="F95" s="86">
        <f>_xlfn.SUMIFS(F:F,A:A,"Total")</f>
        <v>100</v>
      </c>
    </row>
    <row r="96" spans="1:6" ht="12.75">
      <c r="A96" s="103"/>
      <c r="B96" s="104"/>
      <c r="C96" s="104"/>
      <c r="D96" s="105"/>
      <c r="E96" s="106"/>
      <c r="F96" s="107"/>
    </row>
    <row r="97" spans="1:6" ht="12.75">
      <c r="A97" s="108" t="s">
        <v>150</v>
      </c>
      <c r="B97" s="87"/>
      <c r="C97" s="87"/>
      <c r="D97" s="109"/>
      <c r="E97" s="110"/>
      <c r="F97" s="111"/>
    </row>
    <row r="98" spans="1:6" ht="12.75">
      <c r="A98" s="112" t="s">
        <v>152</v>
      </c>
      <c r="B98" s="87"/>
      <c r="C98" s="87"/>
      <c r="D98" s="87"/>
      <c r="E98" s="87"/>
      <c r="F98" s="111"/>
    </row>
    <row r="99" spans="1:6" ht="12.75">
      <c r="A99" s="108" t="s">
        <v>62</v>
      </c>
      <c r="B99" s="87"/>
      <c r="C99" s="87"/>
      <c r="D99" s="87"/>
      <c r="E99" s="87"/>
      <c r="F99" s="111"/>
    </row>
    <row r="100" spans="1:6" ht="12.75">
      <c r="A100" s="113" t="s">
        <v>261</v>
      </c>
      <c r="B100" s="30"/>
      <c r="C100" s="114"/>
      <c r="D100" s="114"/>
      <c r="E100" s="30"/>
      <c r="F100" s="111"/>
    </row>
    <row r="101" spans="1:6" ht="38.25">
      <c r="A101" s="208" t="s">
        <v>213</v>
      </c>
      <c r="B101" s="209" t="s">
        <v>214</v>
      </c>
      <c r="C101" s="115" t="s">
        <v>215</v>
      </c>
      <c r="D101" s="115" t="s">
        <v>215</v>
      </c>
      <c r="E101" s="115" t="s">
        <v>216</v>
      </c>
      <c r="F101" s="111"/>
    </row>
    <row r="102" spans="1:6" ht="12.75">
      <c r="A102" s="208"/>
      <c r="B102" s="209"/>
      <c r="C102" s="115" t="s">
        <v>217</v>
      </c>
      <c r="D102" s="115" t="s">
        <v>218</v>
      </c>
      <c r="E102" s="115" t="s">
        <v>217</v>
      </c>
      <c r="F102" s="111"/>
    </row>
    <row r="103" spans="1:6" ht="12.75">
      <c r="A103" s="116" t="s">
        <v>122</v>
      </c>
      <c r="B103" s="117" t="s">
        <v>122</v>
      </c>
      <c r="C103" s="117" t="s">
        <v>122</v>
      </c>
      <c r="D103" s="117" t="s">
        <v>122</v>
      </c>
      <c r="E103" s="117" t="s">
        <v>122</v>
      </c>
      <c r="F103" s="111"/>
    </row>
    <row r="104" spans="1:6" ht="12.75">
      <c r="A104" s="204" t="s">
        <v>219</v>
      </c>
      <c r="B104" s="203"/>
      <c r="C104" s="203"/>
      <c r="D104" s="203"/>
      <c r="E104" s="203"/>
      <c r="F104" s="111"/>
    </row>
    <row r="105" spans="1:6" ht="12.75">
      <c r="A105" s="127"/>
      <c r="B105" s="87"/>
      <c r="C105" s="87"/>
      <c r="D105" s="87"/>
      <c r="E105" s="87"/>
      <c r="F105" s="111"/>
    </row>
    <row r="106" spans="1:6" ht="12.75">
      <c r="A106" s="127" t="s">
        <v>153</v>
      </c>
      <c r="B106" s="87"/>
      <c r="C106" s="87"/>
      <c r="D106" s="87"/>
      <c r="E106" s="87"/>
      <c r="F106" s="111"/>
    </row>
    <row r="107" spans="1:6" ht="12.75">
      <c r="A107" s="112"/>
      <c r="B107" s="87"/>
      <c r="C107" s="87"/>
      <c r="D107" s="87"/>
      <c r="E107" s="87"/>
      <c r="F107" s="111"/>
    </row>
    <row r="108" spans="1:6" ht="12.75">
      <c r="A108" s="127" t="s">
        <v>154</v>
      </c>
      <c r="B108" s="87"/>
      <c r="C108" s="87"/>
      <c r="D108" s="87"/>
      <c r="E108" s="87"/>
      <c r="F108" s="111"/>
    </row>
    <row r="109" spans="1:6" ht="12.75">
      <c r="A109" s="118" t="s">
        <v>63</v>
      </c>
      <c r="B109" s="97" t="s">
        <v>262</v>
      </c>
      <c r="C109" s="97" t="s">
        <v>263</v>
      </c>
      <c r="D109" s="87"/>
      <c r="E109" s="87"/>
      <c r="F109" s="111"/>
    </row>
    <row r="110" spans="1:6" ht="12.75">
      <c r="A110" s="118" t="s">
        <v>10</v>
      </c>
      <c r="B110" s="123">
        <v>10.5108</v>
      </c>
      <c r="C110" s="123">
        <v>8.4243</v>
      </c>
      <c r="D110" s="87"/>
      <c r="E110" s="87"/>
      <c r="F110" s="111"/>
    </row>
    <row r="111" spans="1:6" ht="12.75">
      <c r="A111" s="118" t="s">
        <v>11</v>
      </c>
      <c r="B111" s="123">
        <v>10.4337</v>
      </c>
      <c r="C111" s="124">
        <v>8.3491</v>
      </c>
      <c r="D111" s="87"/>
      <c r="E111" s="87"/>
      <c r="F111" s="111"/>
    </row>
    <row r="112" spans="1:6" ht="12.75">
      <c r="A112" s="112"/>
      <c r="B112" s="87"/>
      <c r="C112" s="87"/>
      <c r="D112" s="87"/>
      <c r="E112" s="87"/>
      <c r="F112" s="111"/>
    </row>
    <row r="113" spans="1:6" ht="12.75">
      <c r="A113" s="127" t="s">
        <v>264</v>
      </c>
      <c r="B113" s="128"/>
      <c r="C113" s="128"/>
      <c r="D113" s="128"/>
      <c r="E113" s="87"/>
      <c r="F113" s="111"/>
    </row>
    <row r="114" spans="1:6" ht="12.75">
      <c r="A114" s="127"/>
      <c r="B114" s="128"/>
      <c r="C114" s="128"/>
      <c r="D114" s="128"/>
      <c r="E114" s="87"/>
      <c r="F114" s="111"/>
    </row>
    <row r="115" spans="1:6" ht="12.75">
      <c r="A115" s="127" t="s">
        <v>265</v>
      </c>
      <c r="B115" s="128"/>
      <c r="C115" s="128"/>
      <c r="D115" s="128"/>
      <c r="E115" s="87"/>
      <c r="F115" s="111"/>
    </row>
    <row r="116" spans="1:6" ht="12.75">
      <c r="A116" s="127"/>
      <c r="B116" s="128"/>
      <c r="C116" s="128"/>
      <c r="D116" s="128"/>
      <c r="E116" s="87"/>
      <c r="F116" s="111"/>
    </row>
    <row r="117" spans="1:6" ht="12.75">
      <c r="A117" s="127" t="s">
        <v>311</v>
      </c>
      <c r="B117" s="128"/>
      <c r="C117" s="129"/>
      <c r="D117" s="119"/>
      <c r="E117" s="87"/>
      <c r="F117" s="111"/>
    </row>
    <row r="118" spans="1:6" ht="12.75">
      <c r="A118" s="130" t="s">
        <v>155</v>
      </c>
      <c r="B118" s="128"/>
      <c r="C118" s="128"/>
      <c r="D118" s="128"/>
      <c r="E118" s="87"/>
      <c r="F118" s="111"/>
    </row>
    <row r="119" spans="1:6" ht="12.75">
      <c r="A119" s="131"/>
      <c r="B119" s="128"/>
      <c r="C119" s="128"/>
      <c r="D119" s="128"/>
      <c r="E119" s="87"/>
      <c r="F119" s="111"/>
    </row>
    <row r="120" spans="1:6" ht="12.75">
      <c r="A120" s="127" t="s">
        <v>312</v>
      </c>
      <c r="B120" s="128"/>
      <c r="C120" s="128"/>
      <c r="D120" s="128"/>
      <c r="E120" s="87"/>
      <c r="F120" s="111"/>
    </row>
    <row r="121" spans="1:6" ht="12.75">
      <c r="A121" s="127"/>
      <c r="B121" s="128"/>
      <c r="C121" s="128"/>
      <c r="D121" s="128"/>
      <c r="E121" s="87"/>
      <c r="F121" s="111"/>
    </row>
    <row r="122" spans="1:6" ht="12.75">
      <c r="A122" s="127" t="s">
        <v>313</v>
      </c>
      <c r="B122" s="128"/>
      <c r="C122" s="128"/>
      <c r="D122" s="129"/>
      <c r="E122" s="87"/>
      <c r="F122" s="111"/>
    </row>
    <row r="123" spans="1:6" ht="12.75">
      <c r="A123" s="127"/>
      <c r="B123" s="128"/>
      <c r="C123" s="128"/>
      <c r="D123" s="128"/>
      <c r="E123" s="87"/>
      <c r="F123" s="111"/>
    </row>
    <row r="124" spans="1:6" ht="12.75">
      <c r="A124" s="127" t="s">
        <v>314</v>
      </c>
      <c r="B124" s="128"/>
      <c r="C124" s="128"/>
      <c r="D124" s="129"/>
      <c r="E124" s="87"/>
      <c r="F124" s="111"/>
    </row>
    <row r="125" spans="1:6" ht="12.75">
      <c r="A125" s="127"/>
      <c r="B125" s="128"/>
      <c r="C125" s="128"/>
      <c r="D125" s="128"/>
      <c r="E125" s="87"/>
      <c r="F125" s="111"/>
    </row>
    <row r="126" spans="1:6" ht="12.75">
      <c r="A126" s="127" t="s">
        <v>315</v>
      </c>
      <c r="B126" s="128"/>
      <c r="C126" s="128"/>
      <c r="D126" s="128"/>
      <c r="E126" s="87"/>
      <c r="F126" s="111"/>
    </row>
    <row r="127" spans="1:6" ht="12.75">
      <c r="A127" s="127"/>
      <c r="B127" s="128"/>
      <c r="C127" s="128"/>
      <c r="D127" s="128"/>
      <c r="E127" s="87"/>
      <c r="F127" s="111"/>
    </row>
    <row r="128" spans="1:6" ht="12.75">
      <c r="A128" s="127" t="s">
        <v>316</v>
      </c>
      <c r="B128" s="128"/>
      <c r="C128" s="128"/>
      <c r="D128" s="128"/>
      <c r="E128" s="87"/>
      <c r="F128" s="111"/>
    </row>
    <row r="129" spans="1:6" ht="12.75">
      <c r="A129" s="127"/>
      <c r="B129" s="128"/>
      <c r="C129" s="128"/>
      <c r="D129" s="128"/>
      <c r="E129" s="87"/>
      <c r="F129" s="111"/>
    </row>
    <row r="130" spans="1:6" ht="12.75">
      <c r="A130" s="127" t="s">
        <v>309</v>
      </c>
      <c r="B130" s="128"/>
      <c r="C130" s="128"/>
      <c r="D130" s="128"/>
      <c r="E130" s="87"/>
      <c r="F130" s="111"/>
    </row>
    <row r="131" spans="1:6" ht="13.5" thickBot="1">
      <c r="A131" s="194"/>
      <c r="B131" s="195"/>
      <c r="C131" s="195"/>
      <c r="D131" s="196"/>
      <c r="E131" s="197"/>
      <c r="F131" s="198"/>
    </row>
  </sheetData>
  <sheetProtection/>
  <mergeCells count="12">
    <mergeCell ref="A1:B1"/>
    <mergeCell ref="A11:B11"/>
    <mergeCell ref="C12:D14"/>
    <mergeCell ref="A15:F15"/>
    <mergeCell ref="A16:F16"/>
    <mergeCell ref="A18:F18"/>
    <mergeCell ref="A101:A102"/>
    <mergeCell ref="B101:B102"/>
    <mergeCell ref="A19:F19"/>
    <mergeCell ref="A20:F20"/>
    <mergeCell ref="A22:F22"/>
    <mergeCell ref="A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2020-04-13T09:54:14Z</dcterms:modified>
  <cp:category/>
  <cp:version/>
  <cp:contentType/>
  <cp:contentStatus/>
</cp:coreProperties>
</file>