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09" activeTab="1"/>
  </bookViews>
  <sheets>
    <sheet name="PPLTEF" sheetId="1" r:id="rId1"/>
    <sheet name="PPLF" sheetId="2" r:id="rId2"/>
  </sheets>
  <definedNames>
    <definedName name="_xlfn.SUMIFS" hidden="1">#NAME?</definedName>
    <definedName name="XDO_?FINAL_PER_NET?7?">'PPLF'!#REF!</definedName>
    <definedName name="XDO_?RATING?7?">'PPLF'!$E$18:$E$70</definedName>
  </definedNames>
  <calcPr fullCalcOnLoad="1"/>
</workbook>
</file>

<file path=xl/sharedStrings.xml><?xml version="1.0" encoding="utf-8"?>
<sst xmlns="http://schemas.openxmlformats.org/spreadsheetml/2006/main" count="510" uniqueCount="319">
  <si>
    <t>Scheme Name</t>
  </si>
  <si>
    <t>Parag Parikh Long Term Equity Fund</t>
  </si>
  <si>
    <t>Scheme Category</t>
  </si>
  <si>
    <t>Open Ended Equity Scheme</t>
  </si>
  <si>
    <t>Type of Scheme</t>
  </si>
  <si>
    <t>Multi Cap Fund- An open ended equity scheme investing across large cap, mid cap, small cap stocks.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</si>
  <si>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</si>
  <si>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</si>
  <si>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(INR in Crores)</t>
  </si>
  <si>
    <t>Scheme Performance</t>
  </si>
  <si>
    <t>Direct Plan</t>
  </si>
  <si>
    <t>Regular Plan</t>
  </si>
  <si>
    <t>Benchmark: NIFTY 500 (TRI)</t>
  </si>
  <si>
    <t>Since Inception</t>
  </si>
  <si>
    <t>Last 1 Year</t>
  </si>
  <si>
    <t>Last 3 Years</t>
  </si>
  <si>
    <t>Last 5 Years</t>
  </si>
  <si>
    <t>Date of allotment</t>
  </si>
  <si>
    <t>24/05/2013</t>
  </si>
  <si>
    <t>----</t>
  </si>
  <si>
    <t>*Including additional expenses and GST on management fees</t>
  </si>
  <si>
    <t>TER at Scheme level</t>
  </si>
  <si>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</si>
  <si>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</si>
  <si>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</si>
  <si>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Tel No.: 91-22-61406555 | Fax No.: 91-22-61406590 | Email: mf@ppfas.com | Website : www.amc.ppfas.com</t>
  </si>
  <si>
    <t>Name of the Scheme: Parag Parikh Long Term Equity Fund (An Open Ended Equity Scheme)</t>
  </si>
  <si>
    <t>Name of the Instrument</t>
  </si>
  <si>
    <t>ISIN</t>
  </si>
  <si>
    <t>Quantity</t>
  </si>
  <si>
    <t>% to NAV</t>
  </si>
  <si>
    <t>EQUITY &amp; EQUITY RELATED</t>
  </si>
  <si>
    <t>Core Equity</t>
  </si>
  <si>
    <t>INE040A01026</t>
  </si>
  <si>
    <t>Banks</t>
  </si>
  <si>
    <t>INE118A01012</t>
  </si>
  <si>
    <t>Finance</t>
  </si>
  <si>
    <t>INE262H01013</t>
  </si>
  <si>
    <t>Software</t>
  </si>
  <si>
    <t>INE768C01010</t>
  </si>
  <si>
    <t>Consumer Non Durables</t>
  </si>
  <si>
    <t>INE090A01021</t>
  </si>
  <si>
    <t>INE238A01034</t>
  </si>
  <si>
    <t>INE787D01026</t>
  </si>
  <si>
    <t>Auto Ancillaries</t>
  </si>
  <si>
    <t>INE288A01013</t>
  </si>
  <si>
    <t>INE356A01018</t>
  </si>
  <si>
    <t>INE158A01026</t>
  </si>
  <si>
    <t>Auto</t>
  </si>
  <si>
    <t>INE998I01010</t>
  </si>
  <si>
    <t>INE089A01023</t>
  </si>
  <si>
    <t>Pharmaceuticals</t>
  </si>
  <si>
    <t>INE571A01020</t>
  </si>
  <si>
    <t>INE326A01037</t>
  </si>
  <si>
    <t>INE203G01027</t>
  </si>
  <si>
    <t>Gas</t>
  </si>
  <si>
    <t>INE044A01036</t>
  </si>
  <si>
    <t>INE725G01011</t>
  </si>
  <si>
    <t>Arbitrage</t>
  </si>
  <si>
    <t>INE001A01036</t>
  </si>
  <si>
    <t>INE081A01012</t>
  </si>
  <si>
    <t>Ferrous Metals</t>
  </si>
  <si>
    <t>INE585B01010</t>
  </si>
  <si>
    <t>INE055A01016</t>
  </si>
  <si>
    <t>Cement</t>
  </si>
  <si>
    <t>INE062A01020</t>
  </si>
  <si>
    <t>US02079K1079</t>
  </si>
  <si>
    <t>US86959X1072</t>
  </si>
  <si>
    <t>US30303M1027</t>
  </si>
  <si>
    <t>US6410694060</t>
  </si>
  <si>
    <t>Packaged Foods</t>
  </si>
  <si>
    <t>US88579Y1010</t>
  </si>
  <si>
    <t>Industrial Conglomerates</t>
  </si>
  <si>
    <t>Misc.</t>
  </si>
  <si>
    <t>Nil</t>
  </si>
  <si>
    <t>Total</t>
  </si>
  <si>
    <t>DEBT INSTRUMENTS</t>
  </si>
  <si>
    <t>OTHERS</t>
  </si>
  <si>
    <t>Notes:</t>
  </si>
  <si>
    <t>Plan / Option</t>
  </si>
  <si>
    <t xml:space="preserve">Parag Parikh Liquid Fund </t>
  </si>
  <si>
    <t>Open Ended Liquid Scheme</t>
  </si>
  <si>
    <t>Liquid Scheme</t>
  </si>
  <si>
    <t xml:space="preserve">The primary investment objective of the is to deliver reasonable market related returns with lower risk and high liquidity through judicious investments in money market and debt instruments. (Non Guaranteed) </t>
  </si>
  <si>
    <t>CRISIL Liquid Fund Index</t>
  </si>
  <si>
    <t>Last 7 Days</t>
  </si>
  <si>
    <t>Last 15 Days</t>
  </si>
  <si>
    <t>Last 1 Month</t>
  </si>
  <si>
    <t>Last 3 Month</t>
  </si>
  <si>
    <t>Last 6 Month</t>
  </si>
  <si>
    <t>Growth</t>
  </si>
  <si>
    <t>Daily Dividend</t>
  </si>
  <si>
    <t>Weekly Dividend</t>
  </si>
  <si>
    <t>Monthly Dividend</t>
  </si>
  <si>
    <r>
      <t xml:space="preserve">Corporate Office: </t>
    </r>
    <r>
      <rPr>
        <sz val="10"/>
        <rFont val="Times New Roman"/>
        <family val="1"/>
      </rPr>
      <t>81/82, 8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Floor, Sakhar Bhavan, Ramnath Goenka Marg, 230, Nariman Point, Mumbai 400 021.</t>
    </r>
  </si>
  <si>
    <t>Name of the Scheme: Parag Parikh Liquid Fund (An Open Ended Liquid Scheme)</t>
  </si>
  <si>
    <t>MONEY MARKET INSTRUMENTS</t>
  </si>
  <si>
    <t>Sovereign</t>
  </si>
  <si>
    <t>Options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</si>
  <si>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</si>
  <si>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</si>
  <si>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</si>
  <si>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</si>
  <si>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</si>
  <si>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</si>
  <si>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</si>
  <si>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</si>
  <si>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LFDDZ</t>
  </si>
  <si>
    <t>LFDD</t>
  </si>
  <si>
    <t>LFWDZ</t>
  </si>
  <si>
    <t>LFWD</t>
  </si>
  <si>
    <t>LFMDZ</t>
  </si>
  <si>
    <t>LFMD</t>
  </si>
  <si>
    <t>For more details on Dividend history visit our website on following path: https://amc.ppfas.com/schemes/parag-parikh-liquid-fund/dividend/</t>
  </si>
  <si>
    <t>Face Value per unit = Rs.1000/-</t>
  </si>
  <si>
    <t xml:space="preserve">Cash,Cash Equivalents and Net Current Assets including CBLO </t>
  </si>
  <si>
    <t>A1+</t>
  </si>
  <si>
    <t>Internet and Technology</t>
  </si>
  <si>
    <t>US0231351067</t>
  </si>
  <si>
    <t>Consumer Services</t>
  </si>
  <si>
    <t>IN002019X052</t>
  </si>
  <si>
    <t>IN002018Y466</t>
  </si>
  <si>
    <t>IN002019X086</t>
  </si>
  <si>
    <t>IN002019X094</t>
  </si>
  <si>
    <t>IN002018Y458</t>
  </si>
  <si>
    <t>INE010B01027</t>
  </si>
  <si>
    <t>Last 1 year</t>
  </si>
  <si>
    <t>IN1920090025</t>
  </si>
  <si>
    <t>INE242A14MO9</t>
  </si>
  <si>
    <t>INE238A163O3</t>
  </si>
  <si>
    <t>CRISIL A1+</t>
  </si>
  <si>
    <t>IN002018Z216</t>
  </si>
  <si>
    <t>IN002019X110</t>
  </si>
  <si>
    <t>IN002019X136</t>
  </si>
  <si>
    <t>IN002019X102</t>
  </si>
  <si>
    <t>IN002019X128</t>
  </si>
  <si>
    <t>Scheme Dash Board (July 2019)</t>
  </si>
  <si>
    <t>2,003.99</t>
  </si>
  <si>
    <t>NAV as on 31/07/2019</t>
  </si>
  <si>
    <t>Expense Ratio as on 31/07/2019</t>
  </si>
  <si>
    <t>a) Listed/awaiting listing on Stock Exchanges</t>
  </si>
  <si>
    <t>HDFC Bank Ltd.</t>
  </si>
  <si>
    <t>Bajaj Holdings &amp; Investment Ltd.</t>
  </si>
  <si>
    <t>Hero MotoCorp Ltd.</t>
  </si>
  <si>
    <t>Axis Bank Ltd.</t>
  </si>
  <si>
    <t>Persistent Systems Ltd.</t>
  </si>
  <si>
    <t>ICICI Bank Ltd.</t>
  </si>
  <si>
    <t>Mphasis Ltd.</t>
  </si>
  <si>
    <t>Zydus Wellness Ltd.</t>
  </si>
  <si>
    <t>Balkrishna Industries Ltd.</t>
  </si>
  <si>
    <t>Maharashtra Scooters Ltd.</t>
  </si>
  <si>
    <t>Lupin Ltd.</t>
  </si>
  <si>
    <t>Mahindra Holidays &amp; Resorts India Ltd.</t>
  </si>
  <si>
    <t>Hotels, Resorts And Other Recreational Activities</t>
  </si>
  <si>
    <t>Dr. Reddy's Laboratories Ltd.</t>
  </si>
  <si>
    <t>IPCA Laboratories Ltd.</t>
  </si>
  <si>
    <t>ICRA Ltd.</t>
  </si>
  <si>
    <t>Indraprastha Gas Ltd.</t>
  </si>
  <si>
    <t>Cadila Healthcare Ltd.</t>
  </si>
  <si>
    <t>Sun Pharmaceutical Industries Ltd.</t>
  </si>
  <si>
    <t>Central Depository Services (I) Ltd.</t>
  </si>
  <si>
    <t>INE736A01011</t>
  </si>
  <si>
    <t>Housing Development Finance Corporation Ltd.</t>
  </si>
  <si>
    <t>Tata Steel Ltd.</t>
  </si>
  <si>
    <t>Maruti Suzuki India Ltd.</t>
  </si>
  <si>
    <t>Century Textiles &amp; Industries Ltd.</t>
  </si>
  <si>
    <t>State Bank of India</t>
  </si>
  <si>
    <t>b) Unlisted</t>
  </si>
  <si>
    <t>NIL</t>
  </si>
  <si>
    <t>c) Foreign Securities and /or overseas ETF</t>
  </si>
  <si>
    <t>Alphabet Inc.</t>
  </si>
  <si>
    <t>Facebook Inc</t>
  </si>
  <si>
    <t>Amazon.Com Inc</t>
  </si>
  <si>
    <t>3M Co</t>
  </si>
  <si>
    <t>d) ADR/GDR</t>
  </si>
  <si>
    <t>Suzuki Motor Corporation</t>
  </si>
  <si>
    <t>Nestle India Ltd.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</si>
  <si>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</si>
  <si>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</si>
  <si>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</si>
  <si>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</si>
  <si>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</si>
  <si>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a) Commercial Paper</t>
  </si>
  <si>
    <t>b) Certificate of Deposits</t>
  </si>
  <si>
    <t>c) Treasury Bills</t>
  </si>
  <si>
    <t>d) Bills Re- Discounting</t>
  </si>
  <si>
    <t>a) Mutual Fund Units / Exchange Traded Funds</t>
  </si>
  <si>
    <t>b) Short Term Deposits</t>
  </si>
  <si>
    <t>6.50% HDFC Bank Ltd. (Duration 91 Days)</t>
  </si>
  <si>
    <t>6.25% HDFC Bank Ltd. (Duration 90 Days)</t>
  </si>
  <si>
    <t>c) Term Deposits Placed as Margins</t>
  </si>
  <si>
    <t>5.75% HDFC Bank Ltd. (Duration 91 Days)</t>
  </si>
  <si>
    <t>6.30% HDFC Bank Ltd. (Duration 91 Days)</t>
  </si>
  <si>
    <t>6.25% HDFC Bank Ltd. (Duration 91 Days)</t>
  </si>
  <si>
    <t>d) TREPS / Reverse Repo Investments</t>
  </si>
  <si>
    <t>TREPS 01-Aug-2019</t>
  </si>
  <si>
    <t>Other Current Assets / (Liabilities)</t>
  </si>
  <si>
    <t>Margin amount for Derivative positions</t>
  </si>
  <si>
    <t>Net Receivable / Payable</t>
  </si>
  <si>
    <t>GRAND TOTAL (AUM)</t>
  </si>
  <si>
    <t>DERIVATIVES</t>
  </si>
  <si>
    <t>Long / Short</t>
  </si>
  <si>
    <t>Industry ^</t>
  </si>
  <si>
    <t>Market value 
(Rs. in Lakhs)</t>
  </si>
  <si>
    <t>% to AUM</t>
  </si>
  <si>
    <t>Currency Future</t>
  </si>
  <si>
    <t>Currency Derivatives 28-AUG-19</t>
  </si>
  <si>
    <t>Short</t>
  </si>
  <si>
    <t>Stock Futures</t>
  </si>
  <si>
    <t>Housing Development Finance Corporation Ltd. 29-AUG-19</t>
  </si>
  <si>
    <t>Tata Steel Ltd. 29-AUG-19</t>
  </si>
  <si>
    <t>Maruti Suzuki India Ltd. 29-AUG-19</t>
  </si>
  <si>
    <t>Century Textiles &amp; Industries Ltd. 29-AUG-19</t>
  </si>
  <si>
    <t>State Bank of India 29-AUG-19</t>
  </si>
  <si>
    <t>Derivatives Total</t>
  </si>
  <si>
    <t>Symbols :-</t>
  </si>
  <si>
    <t>*Traded on US OTC Markets</t>
  </si>
  <si>
    <t>^ The Name of the Industry is in accordance with Industry Classification as recommended by AMFI.</t>
  </si>
  <si>
    <t>1.   Total Non Performing Assets (NPA) provided for and its percentage to NAV is Nil.</t>
  </si>
  <si>
    <t>2.   Total value and percentage of Illiquid Equity Shares: Nil</t>
  </si>
  <si>
    <t>3.   Plan wise per unit Net Asset Value are as follows:</t>
  </si>
  <si>
    <t>July 01, 2019 (Rs.)</t>
  </si>
  <si>
    <t>July 31, 2019 (Rs.)</t>
  </si>
  <si>
    <t>4.   Total Dividend (Net) declared during the period ended July 31, 2019 - Nil</t>
  </si>
  <si>
    <t>5.   Total Bonus declared during the period ended July 31, 2019 - Nil</t>
  </si>
  <si>
    <t>6.    Total outstanding exposure in derivative instruments as on July 31, 2019: Rs.(6,539,543,541.60)</t>
  </si>
  <si>
    <t xml:space="preserve">       (Gross exposure means sum of all long and short positions in derivatives)</t>
  </si>
  <si>
    <t>7.    Total investment in Foreign Securities / ADRs / GDRs as on July 31, 2019: Rs.5,910,236,700.87</t>
  </si>
  <si>
    <t>8.    Total Commission paid in the month of July 2019: Rs. 29,30,514.07</t>
  </si>
  <si>
    <t>9.    Total Brokerage paid for Buying/ Selling of Investment for July 2019 is Rs.29,50,651.07</t>
  </si>
  <si>
    <t>10.  Portfolio Turnover Ratio (Including Equity Arbitrage): 203.89%</t>
  </si>
  <si>
    <t>11.  Portfolio Turnover Ratio (Excluding Equity Arbitrage): 4.17%</t>
  </si>
  <si>
    <t>12.  Repo transactions in corporate debt securities during the period ending July 31, 2019 is Nil.</t>
  </si>
  <si>
    <t>13.  Disclosure for investments in derivative instruments</t>
  </si>
  <si>
    <t>A. Hedging Positions through Futures as on 31-July-2019 :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</si>
  <si>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</si>
  <si>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</si>
  <si>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</si>
  <si>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</si>
  <si>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</si>
  <si>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</si>
  <si>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Housing Development Finance Corp Ltd.</t>
  </si>
  <si>
    <t>b. Currency Future</t>
  </si>
  <si>
    <t>Currency Derivatives-28-AUG-2019</t>
  </si>
  <si>
    <t>Total %age of existing assets hedged through futures: 10.97%</t>
  </si>
  <si>
    <t xml:space="preserve">For the period 01-July-2019 to 31-July-2019, the following details specified for hedging transactions through futures which have been squared off/expired : 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</si>
  <si>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</si>
  <si>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</si>
  <si>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</si>
  <si>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</si>
  <si>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</si>
  <si>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</si>
  <si>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</si>
  <si>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</si>
  <si>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</si>
  <si>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reported in the next table.</t>
  </si>
  <si>
    <t>B. Other than Hedging Positions through Futures as on 31-July-2019 : Nil</t>
  </si>
  <si>
    <t>C. Hedging Position through Put Option as on 31-July-2019 : Nil</t>
  </si>
  <si>
    <t>D. Other than Hedging Positions through Options as on 31-July-2019 : Nil</t>
  </si>
  <si>
    <t>E. Hedging Positions through swaps as on July 31, 2019: Nil</t>
  </si>
  <si>
    <t>Monthly Portfolio Statement of the Scheme/s of PPFAS MUTUAL FUND as on July 31, 2019</t>
  </si>
  <si>
    <t>303.78</t>
  </si>
  <si>
    <t>Weighted Average Expense Ratio as on 31/07/2019</t>
  </si>
  <si>
    <t>Name of the Instrument / Issuer</t>
  </si>
  <si>
    <t>Rating / Industry ^</t>
  </si>
  <si>
    <t>Market value
(Rs. in Lakhs)</t>
  </si>
  <si>
    <t>8.22% State Government of Tamil Nadu 07-Oct-2019</t>
  </si>
  <si>
    <t>IN3120090037</t>
  </si>
  <si>
    <t>7.95% State Government of Karnataka 05-Aug-2019</t>
  </si>
  <si>
    <t>9.06% State Government of Punjab 10-Sep-2019</t>
  </si>
  <si>
    <t>IN2820140092</t>
  </si>
  <si>
    <t>Indian Oil Corporation Ltd. 09-Sep-2019</t>
  </si>
  <si>
    <t>Axis Bank Ltd. 17-Sep-2019</t>
  </si>
  <si>
    <t>364 DAY T-BILL 10-Oct-2019</t>
  </si>
  <si>
    <t>IN002018Z281</t>
  </si>
  <si>
    <t>91 DAY T-BILL 01-Aug-2019</t>
  </si>
  <si>
    <t>182 DAY T-BILL 15-Aug-2019</t>
  </si>
  <si>
    <t>91 DAY T-BILL 22-Aug-2019</t>
  </si>
  <si>
    <t>364 DAY T-BILL 22-Aug-2019</t>
  </si>
  <si>
    <t>91 DAY T-BILL 29-Aug-2019</t>
  </si>
  <si>
    <t>91 DAY T-BILL 12-Sep-2019</t>
  </si>
  <si>
    <t>91 DAY T-BILL 26-Sep-2019</t>
  </si>
  <si>
    <t>364 DAY T-BILL 03-Oct-2019</t>
  </si>
  <si>
    <t>IN002018Z273</t>
  </si>
  <si>
    <t>91 DAY T-BILL 17-Oct-2019</t>
  </si>
  <si>
    <t>IN002019X169</t>
  </si>
  <si>
    <t>182 DAY T-BILL 08-Aug-2019</t>
  </si>
  <si>
    <t>91 DAY T-BILL 05-Sep-2019</t>
  </si>
  <si>
    <t>91 DAY T-BILL 19-Sep-2019</t>
  </si>
  <si>
    <t>7.40% HDFC Bank Ltd. (Duration 368 Days)</t>
  </si>
  <si>
    <t>2.   Plan wise per unit Net Asset Value are as follows:</t>
  </si>
  <si>
    <t>July 1, 2019 (Rs.)</t>
  </si>
  <si>
    <t>3.   Total Dividend (Net) declared during the period ended July 31, 2019</t>
  </si>
  <si>
    <t>Record Date</t>
  </si>
  <si>
    <t>Daily  Dividend (Direct)</t>
  </si>
  <si>
    <t>Dividend Per Unit
(Huf &amp; Individuals)</t>
  </si>
  <si>
    <t>Dividend Per Unit
(Others)</t>
  </si>
  <si>
    <t>July-2019</t>
  </si>
  <si>
    <t>Daily  Dividend
(Regular)</t>
  </si>
  <si>
    <t>Dividend Per Unit 
(Others)</t>
  </si>
  <si>
    <t>Weekly Dividend (Direct)</t>
  </si>
  <si>
    <t>Weekly Dividend (Regular)</t>
  </si>
  <si>
    <t>Monthly Dividend (Direct)</t>
  </si>
  <si>
    <t>Monthly Dividend (Regular)</t>
  </si>
  <si>
    <t>4.   Total Bonus declared during the period ended July 31, 2019 - Nil</t>
  </si>
  <si>
    <t>5.    Total outstanding exposure in derivative instruments as on July 31, 2019: Nil</t>
  </si>
  <si>
    <t>6.    Total investment in Foreign Securities / ADRs / GDRs as on July 31, 2019: Nil</t>
  </si>
  <si>
    <t>7.    Details of transactions of "Credit Default Swap" for half year ended July 30, 2019 : Nil.</t>
  </si>
  <si>
    <t>8.   Average Portfolio Maturity is 30.19 days.</t>
  </si>
  <si>
    <t>9.  Repo transactions in corporate debt securities during the period ending July 31, 2019 is Nil.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</si>
  <si>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</si>
  <si>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</si>
  <si>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</si>
  <si>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</si>
  <si>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CBLO </t>
  </si>
  <si>
    <t>11.  Portfolio Classification by Rating Class(%) :</t>
  </si>
  <si>
    <t xml:space="preserve">       For details on derivatives positions for the period ended July 31, please refer to derivatives disclosure table given in the Monthly Portfolio.</t>
  </si>
  <si>
    <r>
      <rPr>
        <b/>
        <sz val="9"/>
        <rFont val="Arial"/>
        <family val="2"/>
      </rPr>
      <t>Note:</t>
    </r>
    <r>
      <rPr>
        <sz val="9"/>
        <rFont val="Arial"/>
        <family val="2"/>
      </rPr>
      <t xml:space="preserve"> In addition to this, 29.49% of our Portfolio is in Foreign Securities (USD) and 0.0041% is in Foreign Currency (USD). 73.40% of total Foreign Portfolio (USD) is hedged through Currency Derivatives to avoid currency risk.</t>
    </r>
  </si>
  <si>
    <t>Monthly  Portfolio Statement of the Scheme/s of PPFAS MUTUAL FUND as on July 31, 2019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</si>
</sst>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#,##0.00%"/>
    <numFmt numFmtId="166" formatCode="#,##0.00%\ ;\(#,##0.00%\)"/>
    <numFmt numFmtId="167" formatCode="0.0000"/>
    <numFmt numFmtId="168" formatCode="mm/dd/yy"/>
    <numFmt numFmtId="169" formatCode="0.00000"/>
    <numFmt numFmtId="170" formatCode="0.00000000"/>
    <numFmt numFmtId="171" formatCode="#,##0.00000000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\-mm\-dd;@"/>
    <numFmt numFmtId="178" formatCode="_(* #,##0_);_(* \(#,##0\);_(* &quot;-&quot;??_);_(@_)"/>
    <numFmt numFmtId="179" formatCode="#,##0.0000"/>
    <numFmt numFmtId="180" formatCode="[$-409]mmmm/yy;@"/>
    <numFmt numFmtId="181" formatCode="_(* #,##0_);_(* \(#,##0\);_(* &quot;-&quot;_);_(* @_)"/>
    <numFmt numFmtId="182" formatCode="_(* #,##0.00_);_(* \(#,##0.00\);_(* &quot;-&quot;_);_(* @_)"/>
    <numFmt numFmtId="183" formatCode="[$-409]d/mmm/yy;@"/>
    <numFmt numFmtId="184" formatCode="dd/mm/yyyy;@"/>
    <numFmt numFmtId="185" formatCode="mmmm\ dd\,\ yyyy"/>
  </numFmts>
  <fonts count="64">
    <font>
      <sz val="10"/>
      <name val="Arial"/>
      <family val="2"/>
    </font>
    <font>
      <sz val="10"/>
      <name val="Mang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58"/>
      <name val="Mangal"/>
      <family val="1"/>
    </font>
    <font>
      <b/>
      <sz val="8"/>
      <name val="VAGRounded-Thin"/>
      <family val="0"/>
    </font>
    <font>
      <sz val="14"/>
      <color indexed="63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Franklin Gothic Book"/>
      <family val="2"/>
    </font>
    <font>
      <sz val="10"/>
      <color indexed="8"/>
      <name val="Franklin Gothic Book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Franklin Gothic Book"/>
      <family val="2"/>
    </font>
    <font>
      <sz val="10"/>
      <color theme="1"/>
      <name val="Franklin Gothic Book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>
        <color theme="0" tint="-0.14993000030517578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theme="0" tint="-0.14993000030517578"/>
      </top>
      <bottom style="thin">
        <color theme="0" tint="-0.14993000030517578"/>
      </bottom>
    </border>
    <border>
      <left style="thin"/>
      <right style="thin"/>
      <top style="thin">
        <color theme="0" tint="-0.1499300003051757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>
        <color theme="0" tint="-0.14993000030517578"/>
      </bottom>
    </border>
    <border>
      <left style="medium"/>
      <right style="thin"/>
      <top style="medium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167" fontId="13" fillId="33" borderId="10" xfId="65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10" fontId="4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11" xfId="65" applyFill="1" applyBorder="1" applyAlignment="1">
      <alignment vertical="center" wrapText="1"/>
      <protection/>
    </xf>
    <xf numFmtId="0" fontId="0" fillId="33" borderId="0" xfId="65" applyFill="1" applyAlignment="1">
      <alignment vertical="center" wrapText="1"/>
      <protection/>
    </xf>
    <xf numFmtId="4" fontId="0" fillId="33" borderId="0" xfId="65" applyNumberFormat="1" applyFill="1" applyAlignment="1">
      <alignment vertical="center" wrapText="1"/>
      <protection/>
    </xf>
    <xf numFmtId="2" fontId="6" fillId="0" borderId="0" xfId="0" applyNumberFormat="1" applyFont="1" applyFill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0" fontId="13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9" fillId="0" borderId="0" xfId="0" applyFont="1" applyFill="1" applyAlignment="1">
      <alignment/>
    </xf>
    <xf numFmtId="184" fontId="59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0" fillId="33" borderId="13" xfId="65" applyFill="1" applyBorder="1" applyAlignment="1">
      <alignment vertical="center" wrapText="1"/>
      <protection/>
    </xf>
    <xf numFmtId="4" fontId="0" fillId="33" borderId="13" xfId="65" applyNumberForma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 horizontal="left" vertical="top" wrapText="1"/>
    </xf>
    <xf numFmtId="10" fontId="4" fillId="0" borderId="0" xfId="0" applyNumberFormat="1" applyFont="1" applyFill="1" applyBorder="1" applyAlignment="1">
      <alignment horizontal="center"/>
    </xf>
    <xf numFmtId="43" fontId="59" fillId="0" borderId="0" xfId="42" applyFont="1" applyFill="1" applyBorder="1" applyAlignment="1">
      <alignment/>
    </xf>
    <xf numFmtId="0" fontId="13" fillId="33" borderId="14" xfId="65" applyFont="1" applyFill="1" applyBorder="1" applyAlignment="1">
      <alignment vertical="center" wrapText="1"/>
      <protection/>
    </xf>
    <xf numFmtId="0" fontId="13" fillId="33" borderId="0" xfId="65" applyFont="1" applyFill="1" applyBorder="1" applyAlignment="1">
      <alignment vertical="center" wrapText="1"/>
      <protection/>
    </xf>
    <xf numFmtId="0" fontId="13" fillId="33" borderId="15" xfId="65" applyFont="1" applyFill="1" applyBorder="1" applyAlignment="1">
      <alignment vertical="center" wrapText="1"/>
      <protection/>
    </xf>
    <xf numFmtId="0" fontId="5" fillId="34" borderId="16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33" borderId="0" xfId="65" applyFont="1" applyFill="1" applyBorder="1" applyAlignment="1">
      <alignment horizontal="center" vertical="center" wrapText="1"/>
      <protection/>
    </xf>
    <xf numFmtId="0" fontId="9" fillId="33" borderId="17" xfId="65" applyFont="1" applyFill="1" applyBorder="1" applyAlignment="1">
      <alignment horizontal="center" vertical="center" wrapText="1"/>
      <protection/>
    </xf>
    <xf numFmtId="0" fontId="12" fillId="34" borderId="18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1" fillId="33" borderId="17" xfId="66" applyNumberFormat="1" applyFont="1" applyFill="1" applyBorder="1" applyAlignment="1" applyProtection="1">
      <alignment horizontal="center" vertical="center" wrapText="1"/>
      <protection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14" fillId="33" borderId="20" xfId="65" applyFont="1" applyFill="1" applyBorder="1" applyAlignment="1">
      <alignment horizontal="center" vertical="center" wrapText="1"/>
      <protection/>
    </xf>
    <xf numFmtId="0" fontId="14" fillId="33" borderId="21" xfId="65" applyFont="1" applyFill="1" applyBorder="1" applyAlignment="1">
      <alignment horizontal="center" vertical="center" wrapText="1"/>
      <protection/>
    </xf>
    <xf numFmtId="0" fontId="14" fillId="33" borderId="22" xfId="65" applyFont="1" applyFill="1" applyBorder="1" applyAlignment="1">
      <alignment horizontal="center" vertical="center" wrapText="1"/>
      <protection/>
    </xf>
    <xf numFmtId="0" fontId="16" fillId="33" borderId="20" xfId="66" applyNumberFormat="1" applyFont="1" applyFill="1" applyBorder="1" applyAlignment="1" applyProtection="1">
      <alignment horizontal="center" vertical="center" wrapText="1"/>
      <protection/>
    </xf>
    <xf numFmtId="0" fontId="16" fillId="33" borderId="21" xfId="66" applyNumberFormat="1" applyFont="1" applyFill="1" applyBorder="1" applyAlignment="1" applyProtection="1">
      <alignment horizontal="center" vertical="center" wrapText="1"/>
      <protection/>
    </xf>
    <xf numFmtId="0" fontId="16" fillId="33" borderId="22" xfId="66" applyNumberFormat="1" applyFont="1" applyFill="1" applyBorder="1" applyAlignment="1" applyProtection="1">
      <alignment horizontal="center" vertical="center" wrapText="1"/>
      <protection/>
    </xf>
    <xf numFmtId="0" fontId="5" fillId="34" borderId="23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5" fillId="34" borderId="24" xfId="0" applyFont="1" applyFill="1" applyBorder="1" applyAlignment="1">
      <alignment horizontal="center" vertical="top" wrapText="1"/>
    </xf>
    <xf numFmtId="0" fontId="14" fillId="33" borderId="25" xfId="65" applyFont="1" applyFill="1" applyBorder="1" applyAlignment="1">
      <alignment horizontal="center" vertical="center"/>
      <protection/>
    </xf>
    <xf numFmtId="0" fontId="14" fillId="33" borderId="26" xfId="65" applyFont="1" applyFill="1" applyBorder="1" applyAlignment="1">
      <alignment horizontal="center" vertical="center"/>
      <protection/>
    </xf>
    <xf numFmtId="0" fontId="14" fillId="33" borderId="27" xfId="65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top" wrapText="1"/>
    </xf>
    <xf numFmtId="0" fontId="17" fillId="34" borderId="28" xfId="0" applyFont="1" applyFill="1" applyBorder="1" applyAlignment="1">
      <alignment horizontal="center" vertical="top" wrapText="1"/>
    </xf>
    <xf numFmtId="0" fontId="17" fillId="34" borderId="29" xfId="0" applyFont="1" applyFill="1" applyBorder="1" applyAlignment="1">
      <alignment horizontal="center" vertical="top" wrapText="1"/>
    </xf>
    <xf numFmtId="0" fontId="17" fillId="34" borderId="30" xfId="0" applyFont="1" applyFill="1" applyBorder="1" applyAlignment="1">
      <alignment horizontal="center" vertical="top" wrapText="1"/>
    </xf>
    <xf numFmtId="0" fontId="5" fillId="33" borderId="31" xfId="65" applyFont="1" applyFill="1" applyBorder="1" applyAlignment="1">
      <alignment horizontal="center" vertical="center"/>
      <protection/>
    </xf>
    <xf numFmtId="0" fontId="5" fillId="0" borderId="32" xfId="77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178" fontId="5" fillId="0" borderId="33" xfId="42" applyNumberFormat="1" applyFont="1" applyBorder="1" applyAlignment="1">
      <alignment vertical="center"/>
    </xf>
    <xf numFmtId="43" fontId="5" fillId="0" borderId="33" xfId="42" applyFont="1" applyBorder="1" applyAlignment="1">
      <alignment vertical="center" wrapText="1"/>
    </xf>
    <xf numFmtId="43" fontId="5" fillId="0" borderId="34" xfId="42" applyFont="1" applyBorder="1" applyAlignment="1">
      <alignment vertical="center" wrapText="1"/>
    </xf>
    <xf numFmtId="0" fontId="61" fillId="0" borderId="35" xfId="0" applyFont="1" applyBorder="1" applyAlignment="1">
      <alignment/>
    </xf>
    <xf numFmtId="0" fontId="61" fillId="0" borderId="36" xfId="0" applyFont="1" applyBorder="1" applyAlignment="1">
      <alignment/>
    </xf>
    <xf numFmtId="0" fontId="61" fillId="0" borderId="37" xfId="0" applyFont="1" applyBorder="1" applyAlignment="1">
      <alignment/>
    </xf>
    <xf numFmtId="178" fontId="61" fillId="0" borderId="37" xfId="42" applyNumberFormat="1" applyFont="1" applyBorder="1" applyAlignment="1">
      <alignment/>
    </xf>
    <xf numFmtId="43" fontId="61" fillId="0" borderId="37" xfId="42" applyFont="1" applyBorder="1" applyAlignment="1">
      <alignment horizontal="right"/>
    </xf>
    <xf numFmtId="43" fontId="61" fillId="0" borderId="38" xfId="42" applyFont="1" applyBorder="1" applyAlignment="1">
      <alignment horizontal="right"/>
    </xf>
    <xf numFmtId="0" fontId="62" fillId="0" borderId="35" xfId="0" applyFont="1" applyBorder="1" applyAlignment="1">
      <alignment/>
    </xf>
    <xf numFmtId="0" fontId="61" fillId="0" borderId="39" xfId="0" applyFont="1" applyBorder="1" applyAlignment="1">
      <alignment/>
    </xf>
    <xf numFmtId="0" fontId="61" fillId="0" borderId="40" xfId="0" applyFont="1" applyBorder="1" applyAlignment="1">
      <alignment/>
    </xf>
    <xf numFmtId="178" fontId="61" fillId="0" borderId="40" xfId="42" applyNumberFormat="1" applyFont="1" applyBorder="1" applyAlignment="1">
      <alignment/>
    </xf>
    <xf numFmtId="43" fontId="61" fillId="0" borderId="40" xfId="42" applyFont="1" applyBorder="1" applyAlignment="1">
      <alignment horizontal="right"/>
    </xf>
    <xf numFmtId="43" fontId="61" fillId="0" borderId="41" xfId="42" applyFont="1" applyBorder="1" applyAlignment="1">
      <alignment horizontal="right"/>
    </xf>
    <xf numFmtId="0" fontId="5" fillId="0" borderId="35" xfId="65" applyFont="1" applyBorder="1">
      <alignment/>
      <protection/>
    </xf>
    <xf numFmtId="43" fontId="5" fillId="0" borderId="42" xfId="42" applyFont="1" applyBorder="1" applyAlignment="1">
      <alignment horizontal="right"/>
    </xf>
    <xf numFmtId="43" fontId="5" fillId="0" borderId="43" xfId="42" applyFont="1" applyBorder="1" applyAlignment="1">
      <alignment horizontal="right"/>
    </xf>
    <xf numFmtId="178" fontId="61" fillId="0" borderId="41" xfId="42" applyNumberFormat="1" applyFont="1" applyBorder="1" applyAlignment="1">
      <alignment/>
    </xf>
    <xf numFmtId="43" fontId="61" fillId="0" borderId="41" xfId="42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178" fontId="5" fillId="0" borderId="46" xfId="44" applyNumberFormat="1" applyFont="1" applyBorder="1" applyAlignment="1">
      <alignment/>
    </xf>
    <xf numFmtId="178" fontId="61" fillId="0" borderId="46" xfId="42" applyNumberFormat="1" applyFont="1" applyBorder="1" applyAlignment="1">
      <alignment/>
    </xf>
    <xf numFmtId="43" fontId="62" fillId="0" borderId="47" xfId="42" applyFont="1" applyBorder="1" applyAlignment="1">
      <alignment horizontal="right"/>
    </xf>
    <xf numFmtId="43" fontId="62" fillId="0" borderId="48" xfId="42" applyFont="1" applyBorder="1" applyAlignment="1">
      <alignment horizontal="right"/>
    </xf>
    <xf numFmtId="0" fontId="61" fillId="0" borderId="49" xfId="0" applyFont="1" applyBorder="1" applyAlignment="1">
      <alignment/>
    </xf>
    <xf numFmtId="0" fontId="61" fillId="0" borderId="0" xfId="0" applyFont="1" applyAlignment="1">
      <alignment/>
    </xf>
    <xf numFmtId="178" fontId="61" fillId="0" borderId="0" xfId="42" applyNumberFormat="1" applyFont="1" applyAlignment="1">
      <alignment/>
    </xf>
    <xf numFmtId="43" fontId="61" fillId="0" borderId="0" xfId="42" applyFont="1" applyAlignment="1">
      <alignment/>
    </xf>
    <xf numFmtId="43" fontId="61" fillId="0" borderId="50" xfId="42" applyFont="1" applyBorder="1" applyAlignment="1">
      <alignment/>
    </xf>
    <xf numFmtId="0" fontId="62" fillId="0" borderId="49" xfId="0" applyFont="1" applyBorder="1" applyAlignment="1">
      <alignment/>
    </xf>
    <xf numFmtId="0" fontId="62" fillId="0" borderId="0" xfId="0" applyFont="1" applyAlignment="1">
      <alignment/>
    </xf>
    <xf numFmtId="43" fontId="62" fillId="0" borderId="0" xfId="42" applyFont="1" applyAlignment="1">
      <alignment/>
    </xf>
    <xf numFmtId="43" fontId="62" fillId="0" borderId="50" xfId="42" applyFont="1" applyBorder="1" applyAlignment="1">
      <alignment/>
    </xf>
    <xf numFmtId="0" fontId="62" fillId="0" borderId="51" xfId="0" applyFont="1" applyBorder="1" applyAlignment="1">
      <alignment vertical="center"/>
    </xf>
    <xf numFmtId="0" fontId="62" fillId="0" borderId="42" xfId="0" applyFont="1" applyBorder="1" applyAlignment="1">
      <alignment vertical="center"/>
    </xf>
    <xf numFmtId="43" fontId="62" fillId="0" borderId="42" xfId="42" applyFont="1" applyBorder="1" applyAlignment="1">
      <alignment vertical="center"/>
    </xf>
    <xf numFmtId="43" fontId="62" fillId="0" borderId="42" xfId="42" applyFont="1" applyBorder="1" applyAlignment="1">
      <alignment vertical="center" wrapText="1"/>
    </xf>
    <xf numFmtId="43" fontId="62" fillId="0" borderId="43" xfId="42" applyFont="1" applyBorder="1" applyAlignment="1">
      <alignment vertical="center"/>
    </xf>
    <xf numFmtId="0" fontId="61" fillId="0" borderId="51" xfId="0" applyFont="1" applyBorder="1" applyAlignment="1">
      <alignment/>
    </xf>
    <xf numFmtId="0" fontId="61" fillId="0" borderId="42" xfId="0" applyFont="1" applyBorder="1" applyAlignment="1">
      <alignment/>
    </xf>
    <xf numFmtId="43" fontId="61" fillId="0" borderId="42" xfId="42" applyFont="1" applyBorder="1" applyAlignment="1">
      <alignment/>
    </xf>
    <xf numFmtId="43" fontId="61" fillId="0" borderId="43" xfId="42" applyFont="1" applyBorder="1" applyAlignment="1">
      <alignment/>
    </xf>
    <xf numFmtId="0" fontId="62" fillId="0" borderId="51" xfId="0" applyFont="1" applyBorder="1" applyAlignment="1">
      <alignment/>
    </xf>
    <xf numFmtId="0" fontId="62" fillId="0" borderId="42" xfId="0" applyFont="1" applyBorder="1" applyAlignment="1">
      <alignment/>
    </xf>
    <xf numFmtId="43" fontId="62" fillId="0" borderId="42" xfId="42" applyFont="1" applyBorder="1" applyAlignment="1">
      <alignment/>
    </xf>
    <xf numFmtId="43" fontId="62" fillId="0" borderId="43" xfId="42" applyFont="1" applyBorder="1" applyAlignment="1">
      <alignment/>
    </xf>
    <xf numFmtId="0" fontId="61" fillId="0" borderId="52" xfId="0" applyFont="1" applyBorder="1" applyAlignment="1">
      <alignment/>
    </xf>
    <xf numFmtId="0" fontId="61" fillId="0" borderId="53" xfId="0" applyFont="1" applyBorder="1" applyAlignment="1">
      <alignment/>
    </xf>
    <xf numFmtId="178" fontId="61" fillId="0" borderId="53" xfId="42" applyNumberFormat="1" applyFont="1" applyBorder="1" applyAlignment="1">
      <alignment/>
    </xf>
    <xf numFmtId="43" fontId="61" fillId="0" borderId="53" xfId="42" applyFont="1" applyBorder="1" applyAlignment="1">
      <alignment/>
    </xf>
    <xf numFmtId="43" fontId="61" fillId="0" borderId="54" xfId="42" applyFont="1" applyBorder="1" applyAlignment="1">
      <alignment/>
    </xf>
    <xf numFmtId="0" fontId="61" fillId="0" borderId="49" xfId="0" applyFont="1" applyBorder="1" applyAlignment="1">
      <alignment horizontal="left" wrapText="1"/>
    </xf>
    <xf numFmtId="0" fontId="61" fillId="0" borderId="0" xfId="0" applyFont="1" applyAlignment="1">
      <alignment horizontal="left" wrapText="1"/>
    </xf>
    <xf numFmtId="0" fontId="61" fillId="0" borderId="50" xfId="0" applyFont="1" applyBorder="1" applyAlignment="1">
      <alignment horizontal="left" wrapText="1"/>
    </xf>
    <xf numFmtId="0" fontId="4" fillId="0" borderId="49" xfId="0" applyFont="1" applyBorder="1" applyAlignment="1">
      <alignment horizontal="left" vertical="top"/>
    </xf>
    <xf numFmtId="0" fontId="4" fillId="0" borderId="49" xfId="0" applyFont="1" applyBorder="1" applyAlignment="1">
      <alignment vertical="top"/>
    </xf>
    <xf numFmtId="0" fontId="61" fillId="0" borderId="51" xfId="0" applyFont="1" applyBorder="1" applyAlignment="1">
      <alignment horizontal="left" indent="5"/>
    </xf>
    <xf numFmtId="0" fontId="4" fillId="0" borderId="0" xfId="0" applyFont="1" applyAlignment="1">
      <alignment vertical="top"/>
    </xf>
    <xf numFmtId="0" fontId="4" fillId="0" borderId="49" xfId="65" applyFont="1" applyBorder="1" applyAlignment="1">
      <alignment vertical="top"/>
      <protection/>
    </xf>
    <xf numFmtId="0" fontId="4" fillId="0" borderId="49" xfId="0" applyFont="1" applyBorder="1" applyAlignment="1">
      <alignment horizontal="left" vertical="top" indent="3"/>
    </xf>
    <xf numFmtId="0" fontId="4" fillId="0" borderId="0" xfId="65" applyFont="1" applyAlignment="1">
      <alignment vertical="top"/>
      <protection/>
    </xf>
    <xf numFmtId="179" fontId="5" fillId="0" borderId="0" xfId="65" applyNumberFormat="1" applyFont="1">
      <alignment/>
      <protection/>
    </xf>
    <xf numFmtId="0" fontId="5" fillId="0" borderId="49" xfId="65" applyFont="1" applyBorder="1" applyAlignment="1">
      <alignment vertical="top"/>
      <protection/>
    </xf>
    <xf numFmtId="0" fontId="5" fillId="0" borderId="51" xfId="0" applyFont="1" applyBorder="1" applyAlignment="1">
      <alignment vertical="top" wrapText="1"/>
    </xf>
    <xf numFmtId="0" fontId="5" fillId="0" borderId="42" xfId="0" applyFont="1" applyBorder="1" applyAlignment="1">
      <alignment vertical="top" wrapText="1"/>
    </xf>
    <xf numFmtId="0" fontId="5" fillId="0" borderId="43" xfId="0" applyFont="1" applyBorder="1" applyAlignment="1">
      <alignment vertical="top" wrapText="1"/>
    </xf>
    <xf numFmtId="0" fontId="5" fillId="0" borderId="51" xfId="0" applyFont="1" applyBorder="1" applyAlignment="1">
      <alignment/>
    </xf>
    <xf numFmtId="180" fontId="4" fillId="0" borderId="42" xfId="0" applyNumberFormat="1" applyFont="1" applyBorder="1" applyAlignment="1">
      <alignment/>
    </xf>
    <xf numFmtId="0" fontId="4" fillId="0" borderId="42" xfId="0" applyFont="1" applyBorder="1" applyAlignment="1">
      <alignment horizontal="center"/>
    </xf>
    <xf numFmtId="43" fontId="4" fillId="0" borderId="42" xfId="42" applyFont="1" applyBorder="1" applyAlignment="1">
      <alignment/>
    </xf>
    <xf numFmtId="43" fontId="4" fillId="0" borderId="43" xfId="42" applyFont="1" applyBorder="1" applyAlignment="1">
      <alignment/>
    </xf>
    <xf numFmtId="0" fontId="4" fillId="0" borderId="51" xfId="0" applyFont="1" applyBorder="1" applyAlignment="1">
      <alignment/>
    </xf>
    <xf numFmtId="43" fontId="4" fillId="0" borderId="55" xfId="42" applyFont="1" applyBorder="1" applyAlignment="1">
      <alignment horizontal="center" vertical="center"/>
    </xf>
    <xf numFmtId="43" fontId="4" fillId="0" borderId="56" xfId="42" applyFont="1" applyBorder="1" applyAlignment="1">
      <alignment horizontal="center" vertical="center"/>
    </xf>
    <xf numFmtId="43" fontId="4" fillId="0" borderId="57" xfId="42" applyFont="1" applyBorder="1" applyAlignment="1">
      <alignment horizontal="center" vertical="center"/>
    </xf>
    <xf numFmtId="0" fontId="4" fillId="0" borderId="58" xfId="0" applyFont="1" applyBorder="1" applyAlignment="1">
      <alignment/>
    </xf>
    <xf numFmtId="0" fontId="4" fillId="0" borderId="0" xfId="0" applyFont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0" fontId="5" fillId="0" borderId="59" xfId="0" applyFont="1" applyBorder="1" applyAlignment="1">
      <alignment/>
    </xf>
    <xf numFmtId="0" fontId="5" fillId="0" borderId="0" xfId="0" applyFont="1" applyAlignment="1">
      <alignment/>
    </xf>
    <xf numFmtId="0" fontId="5" fillId="0" borderId="49" xfId="0" applyFont="1" applyBorder="1" applyAlignment="1">
      <alignment/>
    </xf>
    <xf numFmtId="0" fontId="4" fillId="0" borderId="49" xfId="0" applyFont="1" applyBorder="1" applyAlignment="1">
      <alignment/>
    </xf>
    <xf numFmtId="178" fontId="63" fillId="0" borderId="0" xfId="44" applyNumberFormat="1" applyFont="1" applyAlignment="1">
      <alignment/>
    </xf>
    <xf numFmtId="178" fontId="4" fillId="0" borderId="50" xfId="44" applyNumberFormat="1" applyFont="1" applyBorder="1" applyAlignment="1">
      <alignment/>
    </xf>
    <xf numFmtId="178" fontId="4" fillId="0" borderId="0" xfId="44" applyNumberFormat="1" applyFont="1" applyAlignment="1">
      <alignment/>
    </xf>
    <xf numFmtId="0" fontId="4" fillId="0" borderId="49" xfId="44" applyFont="1" applyBorder="1" applyAlignment="1">
      <alignment horizontal="left"/>
    </xf>
    <xf numFmtId="0" fontId="4" fillId="0" borderId="0" xfId="44" applyFont="1" applyAlignment="1">
      <alignment horizontal="left"/>
    </xf>
    <xf numFmtId="181" fontId="4" fillId="0" borderId="0" xfId="44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50" xfId="0" applyNumberFormat="1" applyFont="1" applyBorder="1" applyAlignment="1">
      <alignment/>
    </xf>
    <xf numFmtId="0" fontId="39" fillId="0" borderId="0" xfId="0" applyFont="1" applyAlignment="1">
      <alignment/>
    </xf>
    <xf numFmtId="182" fontId="4" fillId="0" borderId="0" xfId="0" applyNumberFormat="1" applyFont="1" applyAlignment="1">
      <alignment/>
    </xf>
    <xf numFmtId="0" fontId="39" fillId="0" borderId="49" xfId="0" applyFont="1" applyBorder="1" applyAlignment="1">
      <alignment/>
    </xf>
    <xf numFmtId="0" fontId="39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62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63" xfId="0" applyFont="1" applyBorder="1" applyAlignment="1">
      <alignment/>
    </xf>
    <xf numFmtId="0" fontId="4" fillId="0" borderId="64" xfId="0" applyFont="1" applyBorder="1" applyAlignment="1">
      <alignment/>
    </xf>
    <xf numFmtId="0" fontId="61" fillId="0" borderId="65" xfId="0" applyFont="1" applyBorder="1" applyAlignment="1">
      <alignment/>
    </xf>
    <xf numFmtId="0" fontId="62" fillId="0" borderId="65" xfId="0" applyFont="1" applyBorder="1" applyAlignment="1">
      <alignment/>
    </xf>
    <xf numFmtId="0" fontId="5" fillId="0" borderId="65" xfId="65" applyFont="1" applyBorder="1">
      <alignment/>
      <protection/>
    </xf>
    <xf numFmtId="0" fontId="5" fillId="0" borderId="66" xfId="0" applyFont="1" applyBorder="1" applyAlignment="1">
      <alignment/>
    </xf>
    <xf numFmtId="0" fontId="61" fillId="0" borderId="67" xfId="0" applyFont="1" applyBorder="1" applyAlignment="1">
      <alignment/>
    </xf>
    <xf numFmtId="43" fontId="61" fillId="0" borderId="68" xfId="42" applyFont="1" applyBorder="1" applyAlignment="1">
      <alignment/>
    </xf>
    <xf numFmtId="0" fontId="62" fillId="0" borderId="14" xfId="0" applyFont="1" applyBorder="1" applyAlignment="1">
      <alignment/>
    </xf>
    <xf numFmtId="0" fontId="61" fillId="0" borderId="0" xfId="0" applyFont="1" applyBorder="1" applyAlignment="1">
      <alignment/>
    </xf>
    <xf numFmtId="178" fontId="61" fillId="0" borderId="0" xfId="42" applyNumberFormat="1" applyFont="1" applyBorder="1" applyAlignment="1">
      <alignment/>
    </xf>
    <xf numFmtId="43" fontId="61" fillId="0" borderId="0" xfId="42" applyFont="1" applyBorder="1" applyAlignment="1">
      <alignment/>
    </xf>
    <xf numFmtId="43" fontId="61" fillId="0" borderId="15" xfId="42" applyFont="1" applyBorder="1" applyAlignment="1">
      <alignment/>
    </xf>
    <xf numFmtId="0" fontId="61" fillId="0" borderId="14" xfId="0" applyFont="1" applyBorder="1" applyAlignment="1">
      <alignment/>
    </xf>
    <xf numFmtId="0" fontId="4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vertical="top"/>
    </xf>
    <xf numFmtId="0" fontId="61" fillId="0" borderId="42" xfId="0" applyFont="1" applyBorder="1" applyAlignment="1">
      <alignment/>
    </xf>
    <xf numFmtId="167" fontId="61" fillId="0" borderId="42" xfId="0" applyNumberFormat="1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horizontal="center" vertical="top"/>
    </xf>
    <xf numFmtId="0" fontId="4" fillId="0" borderId="42" xfId="0" applyFont="1" applyBorder="1" applyAlignment="1">
      <alignment vertical="top" wrapText="1"/>
    </xf>
    <xf numFmtId="0" fontId="61" fillId="0" borderId="15" xfId="0" applyFont="1" applyBorder="1" applyAlignment="1">
      <alignment/>
    </xf>
    <xf numFmtId="15" fontId="4" fillId="0" borderId="42" xfId="0" applyNumberFormat="1" applyFont="1" applyBorder="1" applyAlignment="1" quotePrefix="1">
      <alignment horizontal="center" vertical="top"/>
    </xf>
    <xf numFmtId="0" fontId="4" fillId="0" borderId="42" xfId="0" applyFont="1" applyBorder="1" applyAlignment="1">
      <alignment vertical="top"/>
    </xf>
    <xf numFmtId="43" fontId="63" fillId="0" borderId="15" xfId="42" applyFont="1" applyBorder="1" applyAlignment="1">
      <alignment/>
    </xf>
    <xf numFmtId="15" fontId="4" fillId="0" borderId="14" xfId="0" applyNumberFormat="1" applyFont="1" applyBorder="1" applyAlignment="1">
      <alignment horizontal="center" vertical="top"/>
    </xf>
    <xf numFmtId="15" fontId="4" fillId="0" borderId="42" xfId="0" applyNumberFormat="1" applyFont="1" applyBorder="1" applyAlignment="1">
      <alignment horizontal="center" vertical="top"/>
    </xf>
    <xf numFmtId="183" fontId="4" fillId="0" borderId="42" xfId="0" applyNumberFormat="1" applyFont="1" applyBorder="1" applyAlignment="1">
      <alignment horizontal="center" vertical="top"/>
    </xf>
    <xf numFmtId="170" fontId="4" fillId="0" borderId="42" xfId="0" applyNumberFormat="1" applyFont="1" applyBorder="1" applyAlignment="1">
      <alignment vertical="top"/>
    </xf>
    <xf numFmtId="0" fontId="63" fillId="0" borderId="0" xfId="0" applyFont="1" applyBorder="1" applyAlignment="1">
      <alignment/>
    </xf>
    <xf numFmtId="0" fontId="4" fillId="0" borderId="14" xfId="65" applyFont="1" applyBorder="1" applyAlignment="1">
      <alignment vertical="top"/>
      <protection/>
    </xf>
    <xf numFmtId="0" fontId="4" fillId="0" borderId="14" xfId="0" applyFont="1" applyBorder="1" applyAlignment="1">
      <alignment horizontal="left" vertical="top" indent="3"/>
    </xf>
    <xf numFmtId="0" fontId="4" fillId="0" borderId="14" xfId="0" applyFont="1" applyBorder="1" applyAlignment="1">
      <alignment/>
    </xf>
    <xf numFmtId="0" fontId="63" fillId="0" borderId="0" xfId="0" applyFont="1" applyBorder="1" applyAlignment="1">
      <alignment vertical="top"/>
    </xf>
    <xf numFmtId="0" fontId="4" fillId="0" borderId="69" xfId="0" applyFont="1" applyBorder="1" applyAlignment="1">
      <alignment horizontal="left"/>
    </xf>
    <xf numFmtId="0" fontId="4" fillId="0" borderId="70" xfId="0" applyFont="1" applyBorder="1" applyAlignment="1">
      <alignment vertical="top"/>
    </xf>
    <xf numFmtId="10" fontId="61" fillId="0" borderId="71" xfId="74" applyNumberFormat="1" applyFont="1" applyBorder="1" applyAlignment="1">
      <alignment/>
    </xf>
    <xf numFmtId="0" fontId="4" fillId="0" borderId="42" xfId="0" applyFont="1" applyBorder="1" applyAlignment="1">
      <alignment horizontal="left"/>
    </xf>
    <xf numFmtId="10" fontId="61" fillId="0" borderId="42" xfId="74" applyNumberFormat="1" applyFont="1" applyBorder="1" applyAlignment="1">
      <alignment/>
    </xf>
    <xf numFmtId="0" fontId="4" fillId="33" borderId="42" xfId="65" applyFont="1" applyFill="1" applyBorder="1">
      <alignment/>
      <protection/>
    </xf>
    <xf numFmtId="4" fontId="4" fillId="0" borderId="72" xfId="65" applyNumberFormat="1" applyFont="1" applyBorder="1">
      <alignment/>
      <protection/>
    </xf>
    <xf numFmtId="0" fontId="4" fillId="0" borderId="0" xfId="0" applyFont="1" applyAlignment="1">
      <alignment horizontal="right"/>
    </xf>
    <xf numFmtId="0" fontId="61" fillId="0" borderId="73" xfId="0" applyFont="1" applyBorder="1" applyAlignment="1">
      <alignment/>
    </xf>
    <xf numFmtId="0" fontId="5" fillId="0" borderId="74" xfId="77" applyFont="1" applyBorder="1" applyAlignment="1">
      <alignment vertic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omma 8" xfId="50"/>
    <cellStyle name="Currency" xfId="51"/>
    <cellStyle name="Currency [0]" xfId="52"/>
    <cellStyle name="Euro" xfId="53"/>
    <cellStyle name="Excel Built-in Normal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te" xfId="72"/>
    <cellStyle name="Output" xfId="73"/>
    <cellStyle name="Percent" xfId="74"/>
    <cellStyle name="Percent 2" xfId="75"/>
    <cellStyle name="Percent 3" xfId="76"/>
    <cellStyle name="Style 1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A1A1A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zoomScalePageLayoutView="0" workbookViewId="0" topLeftCell="A181">
      <selection activeCell="A34" sqref="A34"/>
    </sheetView>
  </sheetViews>
  <sheetFormatPr defaultColWidth="11.57421875" defaultRowHeight="12.75"/>
  <cols>
    <col min="1" max="1" width="45.00390625" style="1" customWidth="1"/>
    <col min="2" max="2" width="35.7109375" style="1" customWidth="1"/>
    <col min="3" max="3" width="38.7109375" style="1" customWidth="1"/>
    <col min="4" max="4" width="18.57421875" style="1" customWidth="1"/>
    <col min="5" max="5" width="17.421875" style="1" customWidth="1"/>
    <col min="6" max="6" width="15.8515625" style="1" customWidth="1"/>
    <col min="7" max="16384" width="11.57421875" style="1" customWidth="1"/>
  </cols>
  <sheetData>
    <row r="1" spans="1:3" ht="12">
      <c r="A1" s="43" t="s">
        <v>136</v>
      </c>
      <c r="B1" s="43"/>
      <c r="C1" s="2"/>
    </row>
    <row r="2" spans="1:3" ht="17.25" customHeight="1">
      <c r="A2" s="3" t="s">
        <v>0</v>
      </c>
      <c r="B2" s="3" t="s">
        <v>1</v>
      </c>
      <c r="C2" s="2"/>
    </row>
    <row r="3" spans="1:3" ht="18" customHeight="1">
      <c r="A3" s="3" t="s">
        <v>2</v>
      </c>
      <c r="B3" s="3" t="s">
        <v>3</v>
      </c>
      <c r="C3" s="2"/>
    </row>
    <row r="4" spans="1:3" ht="36" customHeight="1">
      <c r="A4" s="3" t="s">
        <v>4</v>
      </c>
      <c r="B4" s="4" t="s">
        <v>5</v>
      </c>
      <c r="C4" s="2"/>
    </row>
    <row r="5" spans="1:2" ht="87.75" customHeight="1">
      <c r="A5" s="4" t="s">
        <v>6</v>
      </c>
      <c r="B5" s="5" t="s">
        <v>7</v>
      </c>
    </row>
    <row r="6" spans="1:3" ht="12">
      <c r="A6" s="4" t="s">
        <v>8</v>
      </c>
      <c r="B6" s="6" t="s">
        <v>137</v>
      </c>
      <c r="C6" s="2"/>
    </row>
    <row r="7" spans="1:4" ht="24">
      <c r="A7" s="7" t="s">
        <v>9</v>
      </c>
      <c r="B7" s="7" t="s">
        <v>10</v>
      </c>
      <c r="C7" s="7" t="s">
        <v>11</v>
      </c>
      <c r="D7" s="7" t="s">
        <v>12</v>
      </c>
    </row>
    <row r="8" spans="1:4" ht="12.75">
      <c r="A8" s="8" t="s">
        <v>13</v>
      </c>
      <c r="B8" s="30">
        <v>0.16325738858048688</v>
      </c>
      <c r="C8" s="30">
        <v>0.1568070000256323</v>
      </c>
      <c r="D8" s="30">
        <v>0.12578123184709433</v>
      </c>
    </row>
    <row r="9" spans="1:4" ht="12.75">
      <c r="A9" s="8" t="s">
        <v>14</v>
      </c>
      <c r="B9" s="30">
        <v>0.0011465953578595478</v>
      </c>
      <c r="C9" s="30">
        <v>-0.006028374517810686</v>
      </c>
      <c r="D9" s="30">
        <v>-0.051547939190658365</v>
      </c>
    </row>
    <row r="10" spans="1:4" ht="12.75">
      <c r="A10" s="8" t="s">
        <v>15</v>
      </c>
      <c r="B10" s="30">
        <v>0.11566972515523655</v>
      </c>
      <c r="C10" s="30">
        <v>0.10881531089928531</v>
      </c>
      <c r="D10" s="30">
        <v>0.08569344765185005</v>
      </c>
    </row>
    <row r="11" spans="1:4" ht="12.75">
      <c r="A11" s="8" t="s">
        <v>16</v>
      </c>
      <c r="B11" s="30">
        <v>0.11858844773550081</v>
      </c>
      <c r="C11" s="30">
        <v>0.11209701056390453</v>
      </c>
      <c r="D11" s="30">
        <v>0.0911645613854799</v>
      </c>
    </row>
    <row r="12" spans="1:4" ht="12.75">
      <c r="A12" s="8" t="s">
        <v>138</v>
      </c>
      <c r="B12" s="25">
        <v>25.4959</v>
      </c>
      <c r="C12" s="25">
        <v>24.6334</v>
      </c>
      <c r="D12" s="9"/>
    </row>
    <row r="13" spans="1:4" ht="12">
      <c r="A13" s="8" t="s">
        <v>17</v>
      </c>
      <c r="B13" s="9" t="s">
        <v>18</v>
      </c>
      <c r="C13" s="9" t="s">
        <v>18</v>
      </c>
      <c r="D13" s="9" t="s">
        <v>19</v>
      </c>
    </row>
    <row r="14" spans="1:3" ht="12">
      <c r="A14" s="44" t="s">
        <v>139</v>
      </c>
      <c r="B14" s="44"/>
      <c r="C14" s="2"/>
    </row>
    <row r="15" spans="1:4" ht="12.75" customHeight="1">
      <c r="A15" s="10" t="s">
        <v>10</v>
      </c>
      <c r="B15" s="20">
        <v>0.0133</v>
      </c>
      <c r="C15" s="45" t="s">
        <v>20</v>
      </c>
      <c r="D15" s="45"/>
    </row>
    <row r="16" spans="1:4" ht="12">
      <c r="A16" s="10" t="s">
        <v>11</v>
      </c>
      <c r="B16" s="20">
        <v>0.0208</v>
      </c>
      <c r="C16" s="45"/>
      <c r="D16" s="45"/>
    </row>
    <row r="17" spans="1:4" ht="12">
      <c r="A17" s="4" t="s">
        <v>21</v>
      </c>
      <c r="B17" s="20">
        <v>0.015252</v>
      </c>
      <c r="C17" s="45"/>
      <c r="D17" s="45"/>
    </row>
    <row r="18" spans="1:6" ht="24" customHeight="1">
      <c r="A18" s="46"/>
      <c r="B18" s="46"/>
      <c r="C18" s="46"/>
      <c r="D18" s="46"/>
      <c r="E18" s="46"/>
      <c r="F18" s="46"/>
    </row>
    <row r="19" spans="1:6" ht="21" customHeight="1">
      <c r="A19" s="48" t="s">
        <v>22</v>
      </c>
      <c r="B19" s="49"/>
      <c r="C19" s="49"/>
      <c r="D19" s="49"/>
      <c r="E19" s="49"/>
      <c r="F19" s="49"/>
    </row>
    <row r="20" spans="1:6" ht="12.75" customHeight="1">
      <c r="A20" s="22"/>
      <c r="B20" s="23"/>
      <c r="C20" s="23"/>
      <c r="D20" s="23"/>
      <c r="E20" s="24"/>
      <c r="F20" s="24"/>
    </row>
    <row r="21" spans="1:6" ht="12.75" customHeight="1">
      <c r="A21" s="47" t="s">
        <v>23</v>
      </c>
      <c r="B21" s="47"/>
      <c r="C21" s="47"/>
      <c r="D21" s="47"/>
      <c r="E21" s="47"/>
      <c r="F21" s="47"/>
    </row>
    <row r="22" spans="1:6" ht="15" customHeight="1">
      <c r="A22" s="47" t="s">
        <v>24</v>
      </c>
      <c r="B22" s="47"/>
      <c r="C22" s="47"/>
      <c r="D22" s="47"/>
      <c r="E22" s="47"/>
      <c r="F22" s="47"/>
    </row>
    <row r="23" spans="1:6" ht="12.75" customHeight="1">
      <c r="A23" s="50" t="s">
        <v>25</v>
      </c>
      <c r="B23" s="50"/>
      <c r="C23" s="50"/>
      <c r="D23" s="50"/>
      <c r="E23" s="50"/>
      <c r="F23" s="50"/>
    </row>
    <row r="24" spans="1:6" ht="12.75" customHeight="1">
      <c r="A24" s="22"/>
      <c r="B24" s="23"/>
      <c r="C24" s="23"/>
      <c r="D24" s="23"/>
      <c r="E24" s="24"/>
      <c r="F24" s="24"/>
    </row>
    <row r="25" spans="1:6" ht="12.75" customHeight="1">
      <c r="A25" s="51" t="s">
        <v>260</v>
      </c>
      <c r="B25" s="52"/>
      <c r="C25" s="52"/>
      <c r="D25" s="52"/>
      <c r="E25" s="52"/>
      <c r="F25" s="52"/>
    </row>
    <row r="26" spans="1:6" ht="12.75">
      <c r="A26" s="35"/>
      <c r="B26" s="35"/>
      <c r="C26" s="35"/>
      <c r="D26" s="35"/>
      <c r="E26" s="36"/>
      <c r="F26" s="36"/>
    </row>
    <row r="27" spans="1:6" ht="12.75" thickBot="1">
      <c r="A27" s="69" t="s">
        <v>26</v>
      </c>
      <c r="B27" s="69"/>
      <c r="C27" s="69"/>
      <c r="D27" s="69"/>
      <c r="E27" s="69"/>
      <c r="F27" s="69"/>
    </row>
    <row r="28" spans="1:9" ht="24">
      <c r="A28" s="217" t="s">
        <v>263</v>
      </c>
      <c r="B28" s="70" t="s">
        <v>28</v>
      </c>
      <c r="C28" s="71" t="s">
        <v>264</v>
      </c>
      <c r="D28" s="72" t="s">
        <v>29</v>
      </c>
      <c r="E28" s="73" t="s">
        <v>265</v>
      </c>
      <c r="F28" s="74" t="s">
        <v>30</v>
      </c>
      <c r="G28" s="21"/>
      <c r="H28" s="21"/>
      <c r="I28" s="21"/>
    </row>
    <row r="29" spans="1:9" ht="12.75">
      <c r="A29" s="216"/>
      <c r="B29" s="76"/>
      <c r="C29" s="77"/>
      <c r="D29" s="78"/>
      <c r="E29" s="79"/>
      <c r="F29" s="80"/>
      <c r="G29" s="21"/>
      <c r="H29" s="21"/>
      <c r="I29" s="21"/>
    </row>
    <row r="30" spans="1:9" ht="12.75">
      <c r="A30" s="81" t="s">
        <v>31</v>
      </c>
      <c r="B30" s="82"/>
      <c r="C30" s="83"/>
      <c r="D30" s="84"/>
      <c r="E30" s="85"/>
      <c r="F30" s="86"/>
      <c r="G30" s="21"/>
      <c r="H30" s="21"/>
      <c r="I30" s="21"/>
    </row>
    <row r="31" spans="1:9" ht="12.75">
      <c r="A31" s="87" t="s">
        <v>140</v>
      </c>
      <c r="B31" s="82"/>
      <c r="C31" s="83"/>
      <c r="D31" s="84"/>
      <c r="E31" s="85"/>
      <c r="F31" s="86"/>
      <c r="G31" s="21"/>
      <c r="H31" s="21"/>
      <c r="I31" s="21"/>
    </row>
    <row r="32" spans="1:9" ht="12.75">
      <c r="A32" s="87" t="s">
        <v>32</v>
      </c>
      <c r="B32" s="82"/>
      <c r="C32" s="83"/>
      <c r="D32" s="84"/>
      <c r="E32" s="85"/>
      <c r="F32" s="86"/>
      <c r="G32" s="21"/>
      <c r="H32" s="21"/>
      <c r="I32" s="21"/>
    </row>
    <row r="33" spans="1:9" ht="12.75">
      <c r="A33" s="75" t="s">
        <v>141</v>
      </c>
      <c r="B33" s="82" t="s">
        <v>33</v>
      </c>
      <c r="C33" s="83" t="s">
        <v>34</v>
      </c>
      <c r="D33" s="84">
        <v>859653</v>
      </c>
      <c r="E33" s="85">
        <v>19356.38</v>
      </c>
      <c r="F33" s="86">
        <v>9.66</v>
      </c>
      <c r="G33" s="21"/>
      <c r="H33" s="21"/>
      <c r="I33" s="21"/>
    </row>
    <row r="34" spans="1:9" ht="12.75">
      <c r="A34" s="75" t="s">
        <v>142</v>
      </c>
      <c r="B34" s="82" t="s">
        <v>35</v>
      </c>
      <c r="C34" s="83" t="s">
        <v>36</v>
      </c>
      <c r="D34" s="84">
        <v>402982</v>
      </c>
      <c r="E34" s="85">
        <v>13703.4</v>
      </c>
      <c r="F34" s="86">
        <v>6.84</v>
      </c>
      <c r="G34" s="21"/>
      <c r="H34" s="21"/>
      <c r="I34" s="21"/>
    </row>
    <row r="35" spans="1:9" ht="12.75">
      <c r="A35" s="75" t="s">
        <v>143</v>
      </c>
      <c r="B35" s="82" t="s">
        <v>47</v>
      </c>
      <c r="C35" s="83" t="s">
        <v>48</v>
      </c>
      <c r="D35" s="84">
        <v>406863</v>
      </c>
      <c r="E35" s="85">
        <v>9586.1</v>
      </c>
      <c r="F35" s="86">
        <v>4.78</v>
      </c>
      <c r="G35" s="21"/>
      <c r="H35" s="21"/>
      <c r="I35" s="21"/>
    </row>
    <row r="36" spans="1:9" ht="12.75">
      <c r="A36" s="75" t="s">
        <v>144</v>
      </c>
      <c r="B36" s="82" t="s">
        <v>42</v>
      </c>
      <c r="C36" s="83" t="s">
        <v>34</v>
      </c>
      <c r="D36" s="84">
        <v>1417179</v>
      </c>
      <c r="E36" s="85">
        <v>9553.2</v>
      </c>
      <c r="F36" s="86">
        <v>4.77</v>
      </c>
      <c r="G36" s="21"/>
      <c r="H36" s="21"/>
      <c r="I36" s="21"/>
    </row>
    <row r="37" spans="1:9" ht="12.75">
      <c r="A37" s="75" t="s">
        <v>145</v>
      </c>
      <c r="B37" s="82" t="s">
        <v>37</v>
      </c>
      <c r="C37" s="83" t="s">
        <v>38</v>
      </c>
      <c r="D37" s="84">
        <v>1705455</v>
      </c>
      <c r="E37" s="85">
        <v>8877.75</v>
      </c>
      <c r="F37" s="86">
        <v>4.43</v>
      </c>
      <c r="G37" s="21"/>
      <c r="H37" s="21"/>
      <c r="I37" s="21"/>
    </row>
    <row r="38" spans="1:9" ht="12.75">
      <c r="A38" s="75" t="s">
        <v>146</v>
      </c>
      <c r="B38" s="82" t="s">
        <v>41</v>
      </c>
      <c r="C38" s="83" t="s">
        <v>34</v>
      </c>
      <c r="D38" s="84">
        <v>1900467</v>
      </c>
      <c r="E38" s="85">
        <v>8069.38</v>
      </c>
      <c r="F38" s="86">
        <v>4.03</v>
      </c>
      <c r="G38" s="21"/>
      <c r="H38" s="21"/>
      <c r="I38" s="21"/>
    </row>
    <row r="39" spans="1:9" ht="12.75">
      <c r="A39" s="75" t="s">
        <v>147</v>
      </c>
      <c r="B39" s="82" t="s">
        <v>46</v>
      </c>
      <c r="C39" s="83" t="s">
        <v>38</v>
      </c>
      <c r="D39" s="84">
        <v>738100</v>
      </c>
      <c r="E39" s="85">
        <v>6930.02</v>
      </c>
      <c r="F39" s="86">
        <v>3.46</v>
      </c>
      <c r="G39" s="21"/>
      <c r="H39" s="21"/>
      <c r="I39" s="21"/>
    </row>
    <row r="40" spans="1:9" ht="12.75">
      <c r="A40" s="75" t="s">
        <v>148</v>
      </c>
      <c r="B40" s="82" t="s">
        <v>39</v>
      </c>
      <c r="C40" s="83" t="s">
        <v>40</v>
      </c>
      <c r="D40" s="84">
        <v>401810</v>
      </c>
      <c r="E40" s="85">
        <v>6033.78</v>
      </c>
      <c r="F40" s="86">
        <v>3.01</v>
      </c>
      <c r="G40" s="21"/>
      <c r="H40" s="21"/>
      <c r="I40" s="21"/>
    </row>
    <row r="41" spans="1:9" ht="12.75">
      <c r="A41" s="75" t="s">
        <v>149</v>
      </c>
      <c r="B41" s="82" t="s">
        <v>43</v>
      </c>
      <c r="C41" s="83" t="s">
        <v>44</v>
      </c>
      <c r="D41" s="84">
        <v>784476</v>
      </c>
      <c r="E41" s="85">
        <v>5509.77</v>
      </c>
      <c r="F41" s="86">
        <v>2.75</v>
      </c>
      <c r="G41" s="21"/>
      <c r="H41" s="21"/>
      <c r="I41" s="21"/>
    </row>
    <row r="42" spans="1:9" ht="12.75">
      <c r="A42" s="75" t="s">
        <v>150</v>
      </c>
      <c r="B42" s="82" t="s">
        <v>45</v>
      </c>
      <c r="C42" s="83" t="s">
        <v>44</v>
      </c>
      <c r="D42" s="84">
        <v>96891</v>
      </c>
      <c r="E42" s="85">
        <v>3887.32</v>
      </c>
      <c r="F42" s="86">
        <v>1.94</v>
      </c>
      <c r="G42" s="21"/>
      <c r="H42" s="21"/>
      <c r="I42" s="21"/>
    </row>
    <row r="43" spans="1:9" ht="12.75">
      <c r="A43" s="75" t="s">
        <v>151</v>
      </c>
      <c r="B43" s="82" t="s">
        <v>53</v>
      </c>
      <c r="C43" s="83" t="s">
        <v>51</v>
      </c>
      <c r="D43" s="84">
        <v>484000</v>
      </c>
      <c r="E43" s="85">
        <v>3701.63</v>
      </c>
      <c r="F43" s="86">
        <v>1.85</v>
      </c>
      <c r="G43" s="21"/>
      <c r="H43" s="21"/>
      <c r="I43" s="21"/>
    </row>
    <row r="44" spans="1:9" ht="12.75">
      <c r="A44" s="75" t="s">
        <v>152</v>
      </c>
      <c r="B44" s="82" t="s">
        <v>49</v>
      </c>
      <c r="C44" s="83" t="s">
        <v>153</v>
      </c>
      <c r="D44" s="84">
        <v>1349188</v>
      </c>
      <c r="E44" s="85">
        <v>3051.86</v>
      </c>
      <c r="F44" s="86">
        <v>1.52</v>
      </c>
      <c r="G44" s="21"/>
      <c r="H44" s="21"/>
      <c r="I44" s="21"/>
    </row>
    <row r="45" spans="1:9" ht="12.75">
      <c r="A45" s="75" t="s">
        <v>154</v>
      </c>
      <c r="B45" s="82" t="s">
        <v>50</v>
      </c>
      <c r="C45" s="83" t="s">
        <v>51</v>
      </c>
      <c r="D45" s="84">
        <v>104000</v>
      </c>
      <c r="E45" s="85">
        <v>2677.58</v>
      </c>
      <c r="F45" s="86">
        <v>1.34</v>
      </c>
      <c r="G45" s="21"/>
      <c r="H45" s="21"/>
      <c r="I45" s="21"/>
    </row>
    <row r="46" spans="1:9" ht="12.75">
      <c r="A46" s="75" t="s">
        <v>155</v>
      </c>
      <c r="B46" s="82" t="s">
        <v>52</v>
      </c>
      <c r="C46" s="83" t="s">
        <v>51</v>
      </c>
      <c r="D46" s="84">
        <v>236663</v>
      </c>
      <c r="E46" s="85">
        <v>2262.02</v>
      </c>
      <c r="F46" s="86">
        <v>1.13</v>
      </c>
      <c r="G46" s="21"/>
      <c r="H46" s="21"/>
      <c r="I46" s="21"/>
    </row>
    <row r="47" spans="1:9" ht="12.75">
      <c r="A47" s="75" t="s">
        <v>156</v>
      </c>
      <c r="B47" s="82" t="s">
        <v>57</v>
      </c>
      <c r="C47" s="83" t="s">
        <v>36</v>
      </c>
      <c r="D47" s="84">
        <v>65676</v>
      </c>
      <c r="E47" s="85">
        <v>2126.16</v>
      </c>
      <c r="F47" s="86">
        <v>1.06</v>
      </c>
      <c r="G47" s="21"/>
      <c r="H47" s="21"/>
      <c r="I47" s="21"/>
    </row>
    <row r="48" spans="1:9" ht="12.75">
      <c r="A48" s="75" t="s">
        <v>157</v>
      </c>
      <c r="B48" s="82" t="s">
        <v>54</v>
      </c>
      <c r="C48" s="83" t="s">
        <v>55</v>
      </c>
      <c r="D48" s="84">
        <v>679868</v>
      </c>
      <c r="E48" s="85">
        <v>2060.68</v>
      </c>
      <c r="F48" s="86">
        <v>1.03</v>
      </c>
      <c r="G48" s="21"/>
      <c r="H48" s="21"/>
      <c r="I48" s="21"/>
    </row>
    <row r="49" spans="1:9" ht="12.75">
      <c r="A49" s="75" t="s">
        <v>158</v>
      </c>
      <c r="B49" s="82" t="s">
        <v>125</v>
      </c>
      <c r="C49" s="83" t="s">
        <v>51</v>
      </c>
      <c r="D49" s="84">
        <v>821000</v>
      </c>
      <c r="E49" s="85">
        <v>1870.24</v>
      </c>
      <c r="F49" s="86">
        <v>0.93</v>
      </c>
      <c r="G49" s="21"/>
      <c r="H49" s="21"/>
      <c r="I49" s="21"/>
    </row>
    <row r="50" spans="1:9" ht="12.75">
      <c r="A50" s="75" t="s">
        <v>159</v>
      </c>
      <c r="B50" s="82" t="s">
        <v>56</v>
      </c>
      <c r="C50" s="83" t="s">
        <v>51</v>
      </c>
      <c r="D50" s="84">
        <v>326500</v>
      </c>
      <c r="E50" s="85">
        <v>1393.34</v>
      </c>
      <c r="F50" s="86">
        <v>0.7</v>
      </c>
      <c r="G50" s="21"/>
      <c r="H50" s="21"/>
      <c r="I50" s="21"/>
    </row>
    <row r="51" spans="1:9" ht="12.75">
      <c r="A51" s="75" t="s">
        <v>160</v>
      </c>
      <c r="B51" s="82" t="s">
        <v>161</v>
      </c>
      <c r="C51" s="83" t="s">
        <v>36</v>
      </c>
      <c r="D51" s="84">
        <v>708845</v>
      </c>
      <c r="E51" s="85">
        <v>1354.25</v>
      </c>
      <c r="F51" s="86">
        <v>0.68</v>
      </c>
      <c r="G51" s="21"/>
      <c r="H51" s="21"/>
      <c r="I51" s="21"/>
    </row>
    <row r="52" spans="1:9" ht="12.75">
      <c r="A52" s="87" t="s">
        <v>58</v>
      </c>
      <c r="B52" s="82"/>
      <c r="C52" s="83"/>
      <c r="D52" s="84"/>
      <c r="E52" s="85"/>
      <c r="F52" s="86"/>
      <c r="G52" s="21"/>
      <c r="H52" s="21"/>
      <c r="I52" s="21"/>
    </row>
    <row r="53" spans="1:9" ht="12.75">
      <c r="A53" s="75" t="s">
        <v>162</v>
      </c>
      <c r="B53" s="82" t="s">
        <v>59</v>
      </c>
      <c r="C53" s="83" t="s">
        <v>36</v>
      </c>
      <c r="D53" s="84">
        <v>411500</v>
      </c>
      <c r="E53" s="85">
        <v>8731.21</v>
      </c>
      <c r="F53" s="86">
        <v>4.36</v>
      </c>
      <c r="G53" s="21"/>
      <c r="H53" s="21"/>
      <c r="I53" s="21"/>
    </row>
    <row r="54" spans="1:9" ht="12.75">
      <c r="A54" s="75" t="s">
        <v>163</v>
      </c>
      <c r="B54" s="82" t="s">
        <v>60</v>
      </c>
      <c r="C54" s="83" t="s">
        <v>61</v>
      </c>
      <c r="D54" s="84">
        <v>934741</v>
      </c>
      <c r="E54" s="85">
        <v>4038.55</v>
      </c>
      <c r="F54" s="86">
        <v>2.02</v>
      </c>
      <c r="G54" s="21"/>
      <c r="H54" s="21"/>
      <c r="I54" s="21"/>
    </row>
    <row r="55" spans="1:9" ht="12.75">
      <c r="A55" s="75" t="s">
        <v>164</v>
      </c>
      <c r="B55" s="82" t="s">
        <v>62</v>
      </c>
      <c r="C55" s="83" t="s">
        <v>48</v>
      </c>
      <c r="D55" s="84">
        <v>64950</v>
      </c>
      <c r="E55" s="85">
        <v>3552.57</v>
      </c>
      <c r="F55" s="86">
        <v>1.77</v>
      </c>
      <c r="G55" s="21"/>
      <c r="H55" s="21"/>
      <c r="I55" s="21"/>
    </row>
    <row r="56" spans="1:9" ht="12.75">
      <c r="A56" s="75" t="s">
        <v>165</v>
      </c>
      <c r="B56" s="82" t="s">
        <v>63</v>
      </c>
      <c r="C56" s="83" t="s">
        <v>64</v>
      </c>
      <c r="D56" s="84">
        <v>341400</v>
      </c>
      <c r="E56" s="85">
        <v>3043.24</v>
      </c>
      <c r="F56" s="86">
        <v>1.52</v>
      </c>
      <c r="G56" s="21"/>
      <c r="H56" s="21"/>
      <c r="I56" s="21"/>
    </row>
    <row r="57" spans="1:9" ht="12.75">
      <c r="A57" s="75" t="s">
        <v>166</v>
      </c>
      <c r="B57" s="82" t="s">
        <v>65</v>
      </c>
      <c r="C57" s="83" t="s">
        <v>34</v>
      </c>
      <c r="D57" s="84">
        <v>786000</v>
      </c>
      <c r="E57" s="85">
        <v>2611.09</v>
      </c>
      <c r="F57" s="86">
        <v>1.3</v>
      </c>
      <c r="G57" s="21"/>
      <c r="H57" s="21"/>
      <c r="I57" s="21"/>
    </row>
    <row r="58" spans="1:9" ht="12.75">
      <c r="A58" s="81" t="s">
        <v>75</v>
      </c>
      <c r="B58" s="82"/>
      <c r="C58" s="83"/>
      <c r="D58" s="84"/>
      <c r="E58" s="88">
        <v>133981.52</v>
      </c>
      <c r="F58" s="89">
        <v>66.88</v>
      </c>
      <c r="G58" s="21"/>
      <c r="H58" s="21"/>
      <c r="I58" s="21"/>
    </row>
    <row r="59" spans="1:9" ht="12.75">
      <c r="A59" s="75"/>
      <c r="B59" s="82"/>
      <c r="C59" s="83"/>
      <c r="D59" s="84"/>
      <c r="E59" s="85"/>
      <c r="F59" s="86"/>
      <c r="G59" s="21"/>
      <c r="H59" s="21"/>
      <c r="I59" s="21"/>
    </row>
    <row r="60" spans="1:9" ht="12.75">
      <c r="A60" s="81" t="s">
        <v>167</v>
      </c>
      <c r="B60" s="82"/>
      <c r="C60" s="83"/>
      <c r="D60" s="84"/>
      <c r="E60" s="85" t="s">
        <v>168</v>
      </c>
      <c r="F60" s="86" t="s">
        <v>168</v>
      </c>
      <c r="G60" s="21"/>
      <c r="H60" s="21"/>
      <c r="I60" s="21"/>
    </row>
    <row r="61" spans="1:9" ht="12.75">
      <c r="A61" s="75"/>
      <c r="B61" s="82"/>
      <c r="C61" s="83"/>
      <c r="D61" s="84"/>
      <c r="E61" s="85"/>
      <c r="F61" s="86"/>
      <c r="G61" s="21"/>
      <c r="H61" s="21"/>
      <c r="I61" s="21"/>
    </row>
    <row r="62" spans="1:9" ht="12.75">
      <c r="A62" s="87" t="s">
        <v>169</v>
      </c>
      <c r="B62" s="82"/>
      <c r="C62" s="83"/>
      <c r="D62" s="84"/>
      <c r="E62" s="85"/>
      <c r="F62" s="86"/>
      <c r="G62" s="21"/>
      <c r="H62" s="21"/>
      <c r="I62" s="21"/>
    </row>
    <row r="63" spans="1:9" ht="12.75">
      <c r="A63" s="75" t="s">
        <v>170</v>
      </c>
      <c r="B63" s="82" t="s">
        <v>66</v>
      </c>
      <c r="C63" s="83" t="s">
        <v>117</v>
      </c>
      <c r="D63" s="84">
        <v>25536</v>
      </c>
      <c r="E63" s="85">
        <v>21527.49</v>
      </c>
      <c r="F63" s="86">
        <v>10.74</v>
      </c>
      <c r="G63" s="21"/>
      <c r="H63" s="21"/>
      <c r="I63" s="21"/>
    </row>
    <row r="64" spans="1:9" ht="12.75">
      <c r="A64" s="75" t="s">
        <v>171</v>
      </c>
      <c r="B64" s="82" t="s">
        <v>68</v>
      </c>
      <c r="C64" s="83" t="s">
        <v>117</v>
      </c>
      <c r="D64" s="84">
        <v>77468</v>
      </c>
      <c r="E64" s="85">
        <v>10503.44</v>
      </c>
      <c r="F64" s="86">
        <v>5.24</v>
      </c>
      <c r="G64" s="21"/>
      <c r="H64" s="21"/>
      <c r="I64" s="21"/>
    </row>
    <row r="65" spans="1:9" ht="12.75">
      <c r="A65" s="75" t="s">
        <v>172</v>
      </c>
      <c r="B65" s="82" t="s">
        <v>118</v>
      </c>
      <c r="C65" s="83" t="s">
        <v>119</v>
      </c>
      <c r="D65" s="84">
        <v>6239</v>
      </c>
      <c r="E65" s="85">
        <v>8150.55</v>
      </c>
      <c r="F65" s="86">
        <v>4.07</v>
      </c>
      <c r="G65" s="21"/>
      <c r="H65" s="21"/>
      <c r="I65" s="21"/>
    </row>
    <row r="66" spans="1:9" ht="12.75">
      <c r="A66" s="75" t="s">
        <v>173</v>
      </c>
      <c r="B66" s="82" t="s">
        <v>71</v>
      </c>
      <c r="C66" s="83" t="s">
        <v>72</v>
      </c>
      <c r="D66" s="84">
        <v>29908</v>
      </c>
      <c r="E66" s="85">
        <v>3655.6</v>
      </c>
      <c r="F66" s="86">
        <v>1.82</v>
      </c>
      <c r="G66" s="21"/>
      <c r="H66" s="21"/>
      <c r="I66" s="21"/>
    </row>
    <row r="67" spans="1:9" ht="12.75">
      <c r="A67" s="81" t="s">
        <v>75</v>
      </c>
      <c r="B67" s="82"/>
      <c r="C67" s="83"/>
      <c r="D67" s="84"/>
      <c r="E67" s="88">
        <v>43837.08</v>
      </c>
      <c r="F67" s="89">
        <v>21.87</v>
      </c>
      <c r="G67" s="21"/>
      <c r="H67" s="21"/>
      <c r="I67" s="21"/>
    </row>
    <row r="68" spans="1:9" ht="12.75">
      <c r="A68" s="81"/>
      <c r="B68" s="82"/>
      <c r="C68" s="83"/>
      <c r="D68" s="84"/>
      <c r="E68" s="84"/>
      <c r="F68" s="90"/>
      <c r="G68" s="21"/>
      <c r="H68" s="21"/>
      <c r="I68" s="21"/>
    </row>
    <row r="69" spans="1:9" ht="12.75">
      <c r="A69" s="87" t="s">
        <v>174</v>
      </c>
      <c r="B69" s="82"/>
      <c r="C69" s="83"/>
      <c r="D69" s="84"/>
      <c r="E69" s="84"/>
      <c r="F69" s="90"/>
      <c r="G69" s="21"/>
      <c r="H69" s="21"/>
      <c r="I69" s="21"/>
    </row>
    <row r="70" spans="1:9" ht="12.75">
      <c r="A70" s="75" t="s">
        <v>175</v>
      </c>
      <c r="B70" s="82" t="s">
        <v>67</v>
      </c>
      <c r="C70" s="83" t="s">
        <v>48</v>
      </c>
      <c r="D70" s="84">
        <v>91485</v>
      </c>
      <c r="E70" s="84">
        <v>9809.07</v>
      </c>
      <c r="F70" s="91">
        <v>4.89</v>
      </c>
      <c r="G70" s="21"/>
      <c r="H70" s="21"/>
      <c r="I70" s="21"/>
    </row>
    <row r="71" spans="1:9" ht="12.75">
      <c r="A71" s="75" t="s">
        <v>176</v>
      </c>
      <c r="B71" s="82" t="s">
        <v>69</v>
      </c>
      <c r="C71" s="83" t="s">
        <v>70</v>
      </c>
      <c r="D71" s="84">
        <v>74580</v>
      </c>
      <c r="E71" s="85">
        <v>5456.22</v>
      </c>
      <c r="F71" s="86">
        <v>2.72</v>
      </c>
      <c r="G71" s="21"/>
      <c r="H71" s="21"/>
      <c r="I71" s="21"/>
    </row>
    <row r="72" spans="1:9" ht="12.75">
      <c r="A72" s="81" t="s">
        <v>75</v>
      </c>
      <c r="B72" s="82"/>
      <c r="C72" s="83"/>
      <c r="D72" s="84"/>
      <c r="E72" s="88">
        <v>15265.29</v>
      </c>
      <c r="F72" s="89">
        <v>7.609999999999999</v>
      </c>
      <c r="G72" s="21"/>
      <c r="H72" s="21"/>
      <c r="I72" s="21"/>
    </row>
    <row r="73" spans="1:9" ht="12.75">
      <c r="A73" s="75"/>
      <c r="B73" s="82"/>
      <c r="C73" s="83"/>
      <c r="D73" s="84"/>
      <c r="E73" s="85"/>
      <c r="F73" s="86"/>
      <c r="G73" s="21"/>
      <c r="H73" s="21"/>
      <c r="I73" s="21"/>
    </row>
    <row r="74" spans="1:9" ht="12.75">
      <c r="A74" s="81" t="s">
        <v>76</v>
      </c>
      <c r="B74" s="82"/>
      <c r="C74" s="83"/>
      <c r="D74" s="84"/>
      <c r="E74" s="85"/>
      <c r="F74" s="86"/>
      <c r="G74" s="21"/>
      <c r="H74" s="21"/>
      <c r="I74" s="21"/>
    </row>
    <row r="75" spans="1:9" ht="12.75">
      <c r="A75" s="75"/>
      <c r="B75" s="82"/>
      <c r="C75" s="83"/>
      <c r="D75" s="84"/>
      <c r="E75" s="85"/>
      <c r="F75" s="86"/>
      <c r="G75" s="21"/>
      <c r="H75" s="21"/>
      <c r="I75" s="21"/>
    </row>
    <row r="76" spans="1:9" ht="12.75">
      <c r="A76" s="81" t="s">
        <v>177</v>
      </c>
      <c r="B76" s="82"/>
      <c r="C76" s="83"/>
      <c r="D76" s="84"/>
      <c r="E76" s="85" t="s">
        <v>168</v>
      </c>
      <c r="F76" s="86" t="s">
        <v>168</v>
      </c>
      <c r="G76" s="21"/>
      <c r="H76" s="21"/>
      <c r="I76" s="21"/>
    </row>
    <row r="77" spans="1:9" ht="12.75">
      <c r="A77" s="75"/>
      <c r="B77" s="82"/>
      <c r="C77" s="83"/>
      <c r="D77" s="84"/>
      <c r="E77" s="85"/>
      <c r="F77" s="86"/>
      <c r="G77" s="21"/>
      <c r="H77" s="21"/>
      <c r="I77" s="21"/>
    </row>
    <row r="78" spans="1:9" ht="12.75">
      <c r="A78" s="81" t="s">
        <v>178</v>
      </c>
      <c r="B78" s="82"/>
      <c r="C78" s="83"/>
      <c r="D78" s="84"/>
      <c r="E78" s="85" t="s">
        <v>168</v>
      </c>
      <c r="F78" s="86" t="s">
        <v>168</v>
      </c>
      <c r="G78" s="21"/>
      <c r="H78" s="21"/>
      <c r="I78" s="21"/>
    </row>
    <row r="79" spans="1:9" ht="12.75">
      <c r="A79" s="75"/>
      <c r="B79" s="82"/>
      <c r="C79" s="83"/>
      <c r="D79" s="84"/>
      <c r="E79" s="85"/>
      <c r="F79" s="86"/>
      <c r="G79" s="21"/>
      <c r="H79" s="21"/>
      <c r="I79" s="21"/>
    </row>
    <row r="80" spans="1:9" ht="19.5" customHeight="1">
      <c r="A80" s="81" t="s">
        <v>179</v>
      </c>
      <c r="B80" s="82"/>
      <c r="C80" s="83"/>
      <c r="D80" s="84"/>
      <c r="E80" s="85" t="s">
        <v>168</v>
      </c>
      <c r="F80" s="86" t="s">
        <v>168</v>
      </c>
      <c r="G80" s="21"/>
      <c r="H80" s="21"/>
      <c r="I80" s="21"/>
    </row>
    <row r="81" spans="1:9" ht="12.75">
      <c r="A81" s="75"/>
      <c r="B81" s="82"/>
      <c r="C81" s="83"/>
      <c r="D81" s="84"/>
      <c r="E81" s="85"/>
      <c r="F81" s="86"/>
      <c r="G81" s="21"/>
      <c r="H81" s="21"/>
      <c r="I81" s="21"/>
    </row>
    <row r="82" spans="1:9" ht="12.75">
      <c r="A82" s="81" t="s">
        <v>180</v>
      </c>
      <c r="B82" s="82"/>
      <c r="C82" s="83"/>
      <c r="D82" s="84"/>
      <c r="E82" s="85" t="s">
        <v>168</v>
      </c>
      <c r="F82" s="86" t="s">
        <v>168</v>
      </c>
      <c r="G82" s="21"/>
      <c r="H82" s="21"/>
      <c r="I82" s="21"/>
    </row>
    <row r="83" spans="1:9" ht="12.75">
      <c r="A83" s="75"/>
      <c r="B83" s="82"/>
      <c r="C83" s="83"/>
      <c r="D83" s="84"/>
      <c r="E83" s="85"/>
      <c r="F83" s="86"/>
      <c r="G83" s="21"/>
      <c r="H83" s="21"/>
      <c r="I83" s="21"/>
    </row>
    <row r="84" spans="1:9" ht="12.75">
      <c r="A84" s="81" t="s">
        <v>181</v>
      </c>
      <c r="B84" s="82"/>
      <c r="C84" s="83"/>
      <c r="D84" s="84"/>
      <c r="E84" s="85" t="s">
        <v>168</v>
      </c>
      <c r="F84" s="86" t="s">
        <v>168</v>
      </c>
      <c r="G84" s="21"/>
      <c r="H84" s="21"/>
      <c r="I84" s="21"/>
    </row>
    <row r="85" spans="1:9" ht="12.75">
      <c r="A85" s="75"/>
      <c r="B85" s="82"/>
      <c r="C85" s="83"/>
      <c r="D85" s="84"/>
      <c r="E85" s="85"/>
      <c r="F85" s="86"/>
      <c r="G85" s="21"/>
      <c r="H85" s="21"/>
      <c r="I85" s="21"/>
    </row>
    <row r="86" spans="1:9" ht="12.75">
      <c r="A86" s="81" t="s">
        <v>96</v>
      </c>
      <c r="B86" s="82"/>
      <c r="C86" s="83"/>
      <c r="D86" s="84"/>
      <c r="E86" s="85"/>
      <c r="F86" s="86"/>
      <c r="G86" s="21"/>
      <c r="H86" s="21"/>
      <c r="I86" s="21"/>
    </row>
    <row r="87" spans="1:9" ht="12.75">
      <c r="A87" s="75"/>
      <c r="B87" s="82"/>
      <c r="C87" s="83"/>
      <c r="D87" s="84"/>
      <c r="E87" s="85"/>
      <c r="F87" s="86"/>
      <c r="G87" s="21"/>
      <c r="H87" s="21"/>
      <c r="I87" s="21"/>
    </row>
    <row r="88" spans="1:9" ht="12.75">
      <c r="A88" s="81" t="s">
        <v>182</v>
      </c>
      <c r="B88" s="82"/>
      <c r="C88" s="83"/>
      <c r="D88" s="84"/>
      <c r="E88" s="85" t="s">
        <v>168</v>
      </c>
      <c r="F88" s="86" t="s">
        <v>168</v>
      </c>
      <c r="G88" s="21"/>
      <c r="H88" s="21"/>
      <c r="I88" s="21"/>
    </row>
    <row r="89" spans="1:9" ht="12.75">
      <c r="A89" s="75"/>
      <c r="B89" s="82"/>
      <c r="C89" s="83"/>
      <c r="D89" s="84"/>
      <c r="E89" s="85"/>
      <c r="F89" s="86"/>
      <c r="G89" s="21"/>
      <c r="H89" s="21"/>
      <c r="I89" s="21"/>
    </row>
    <row r="90" spans="1:9" ht="12.75">
      <c r="A90" s="81" t="s">
        <v>183</v>
      </c>
      <c r="B90" s="82"/>
      <c r="C90" s="83"/>
      <c r="D90" s="84"/>
      <c r="E90" s="85" t="s">
        <v>168</v>
      </c>
      <c r="F90" s="86" t="s">
        <v>168</v>
      </c>
      <c r="G90" s="21"/>
      <c r="H90" s="21"/>
      <c r="I90" s="21"/>
    </row>
    <row r="91" spans="1:9" ht="12.75">
      <c r="A91" s="75"/>
      <c r="B91" s="82"/>
      <c r="C91" s="83"/>
      <c r="D91" s="84"/>
      <c r="E91" s="85"/>
      <c r="F91" s="86"/>
      <c r="G91" s="21"/>
      <c r="H91" s="21"/>
      <c r="I91" s="21"/>
    </row>
    <row r="92" spans="1:9" ht="12.75">
      <c r="A92" s="81" t="s">
        <v>184</v>
      </c>
      <c r="B92" s="82"/>
      <c r="C92" s="83"/>
      <c r="D92" s="84"/>
      <c r="E92" s="85" t="s">
        <v>168</v>
      </c>
      <c r="F92" s="86" t="s">
        <v>168</v>
      </c>
      <c r="G92" s="21"/>
      <c r="H92" s="21"/>
      <c r="I92" s="21"/>
    </row>
    <row r="93" spans="1:9" ht="12.75">
      <c r="A93" s="75"/>
      <c r="B93" s="82"/>
      <c r="C93" s="83"/>
      <c r="D93" s="84"/>
      <c r="E93" s="85"/>
      <c r="F93" s="86"/>
      <c r="G93" s="21"/>
      <c r="H93" s="21"/>
      <c r="I93" s="21"/>
    </row>
    <row r="94" spans="1:9" ht="12.75">
      <c r="A94" s="81" t="s">
        <v>185</v>
      </c>
      <c r="B94" s="82"/>
      <c r="C94" s="83"/>
      <c r="D94" s="84"/>
      <c r="E94" s="85" t="s">
        <v>168</v>
      </c>
      <c r="F94" s="86" t="s">
        <v>168</v>
      </c>
      <c r="G94" s="21"/>
      <c r="H94" s="21"/>
      <c r="I94" s="21"/>
    </row>
    <row r="95" spans="1:9" ht="12.75">
      <c r="A95" s="75"/>
      <c r="B95" s="82"/>
      <c r="C95" s="83"/>
      <c r="D95" s="84"/>
      <c r="E95" s="85"/>
      <c r="F95" s="86"/>
      <c r="G95" s="21"/>
      <c r="H95" s="21"/>
      <c r="I95" s="21"/>
    </row>
    <row r="96" spans="1:9" ht="12.75">
      <c r="A96" s="81" t="s">
        <v>77</v>
      </c>
      <c r="B96" s="82"/>
      <c r="C96" s="83"/>
      <c r="D96" s="84"/>
      <c r="E96" s="85"/>
      <c r="F96" s="86"/>
      <c r="G96" s="21"/>
      <c r="H96" s="21"/>
      <c r="I96" s="21"/>
    </row>
    <row r="97" spans="1:9" ht="12.75" customHeight="1">
      <c r="A97" s="81" t="s">
        <v>186</v>
      </c>
      <c r="B97" s="82"/>
      <c r="C97" s="83"/>
      <c r="D97" s="84"/>
      <c r="E97" s="85" t="s">
        <v>168</v>
      </c>
      <c r="F97" s="86" t="s">
        <v>168</v>
      </c>
      <c r="G97" s="21"/>
      <c r="H97" s="21"/>
      <c r="I97" s="21"/>
    </row>
    <row r="98" spans="1:9" ht="12.75">
      <c r="A98" s="81"/>
      <c r="B98" s="82"/>
      <c r="C98" s="83"/>
      <c r="D98" s="84"/>
      <c r="E98" s="85"/>
      <c r="F98" s="86"/>
      <c r="G98" s="21"/>
      <c r="H98" s="21"/>
      <c r="I98" s="21"/>
    </row>
    <row r="99" spans="1:9" ht="12.75" customHeight="1">
      <c r="A99" s="87" t="s">
        <v>187</v>
      </c>
      <c r="B99" s="82"/>
      <c r="C99" s="83"/>
      <c r="D99" s="84"/>
      <c r="E99" s="85"/>
      <c r="F99" s="86"/>
      <c r="G99" s="21"/>
      <c r="H99" s="21"/>
      <c r="I99" s="21"/>
    </row>
    <row r="100" spans="1:9" ht="12.75">
      <c r="A100" s="75" t="s">
        <v>188</v>
      </c>
      <c r="B100" s="82"/>
      <c r="C100" s="83"/>
      <c r="D100" s="84"/>
      <c r="E100" s="85">
        <v>275</v>
      </c>
      <c r="F100" s="86">
        <v>0.14</v>
      </c>
      <c r="G100" s="21"/>
      <c r="H100" s="21"/>
      <c r="I100" s="21"/>
    </row>
    <row r="101" spans="1:9" ht="12.75" customHeight="1">
      <c r="A101" s="75" t="s">
        <v>188</v>
      </c>
      <c r="B101" s="82"/>
      <c r="C101" s="83"/>
      <c r="D101" s="84"/>
      <c r="E101" s="85">
        <v>275</v>
      </c>
      <c r="F101" s="86">
        <v>0.14</v>
      </c>
      <c r="G101" s="21"/>
      <c r="H101" s="21"/>
      <c r="I101" s="21"/>
    </row>
    <row r="102" spans="1:9" ht="12.75" customHeight="1">
      <c r="A102" s="75" t="s">
        <v>189</v>
      </c>
      <c r="B102" s="82"/>
      <c r="C102" s="83"/>
      <c r="D102" s="84"/>
      <c r="E102" s="85">
        <v>250</v>
      </c>
      <c r="F102" s="86">
        <v>0.12</v>
      </c>
      <c r="G102" s="21"/>
      <c r="H102" s="21"/>
      <c r="I102" s="21"/>
    </row>
    <row r="103" spans="1:9" ht="12.75">
      <c r="A103" s="81" t="s">
        <v>75</v>
      </c>
      <c r="B103" s="82"/>
      <c r="C103" s="83"/>
      <c r="D103" s="84"/>
      <c r="E103" s="88">
        <f>SUM(E100:E102)</f>
        <v>800</v>
      </c>
      <c r="F103" s="89">
        <f>SUM(F100:F102)</f>
        <v>0.4</v>
      </c>
      <c r="G103" s="21"/>
      <c r="H103" s="21"/>
      <c r="I103" s="21"/>
    </row>
    <row r="104" spans="1:9" ht="12.75">
      <c r="A104" s="75"/>
      <c r="B104" s="82"/>
      <c r="C104" s="83"/>
      <c r="D104" s="84"/>
      <c r="E104" s="85"/>
      <c r="F104" s="86"/>
      <c r="G104" s="21"/>
      <c r="H104" s="21"/>
      <c r="I104" s="21"/>
    </row>
    <row r="105" spans="1:9" ht="12.75">
      <c r="A105" s="87" t="s">
        <v>190</v>
      </c>
      <c r="B105" s="82"/>
      <c r="C105" s="83"/>
      <c r="D105" s="84"/>
      <c r="E105" s="85"/>
      <c r="F105" s="86"/>
      <c r="G105" s="21"/>
      <c r="H105" s="21"/>
      <c r="I105" s="21"/>
    </row>
    <row r="106" spans="1:9" ht="12.75">
      <c r="A106" s="75" t="s">
        <v>191</v>
      </c>
      <c r="B106" s="82"/>
      <c r="C106" s="83"/>
      <c r="D106" s="84"/>
      <c r="E106" s="85">
        <v>1647</v>
      </c>
      <c r="F106" s="86">
        <v>0.82</v>
      </c>
      <c r="G106" s="21"/>
      <c r="H106" s="21"/>
      <c r="I106" s="21"/>
    </row>
    <row r="107" spans="1:9" ht="12.75">
      <c r="A107" s="75" t="s">
        <v>192</v>
      </c>
      <c r="B107" s="82"/>
      <c r="C107" s="83"/>
      <c r="D107" s="84"/>
      <c r="E107" s="85">
        <v>852.99</v>
      </c>
      <c r="F107" s="86">
        <v>0.43</v>
      </c>
      <c r="G107" s="21"/>
      <c r="H107" s="21"/>
      <c r="I107" s="21"/>
    </row>
    <row r="108" spans="1:9" ht="12.75">
      <c r="A108" s="75" t="s">
        <v>192</v>
      </c>
      <c r="B108" s="82"/>
      <c r="C108" s="83"/>
      <c r="D108" s="84"/>
      <c r="E108" s="85">
        <v>499.99</v>
      </c>
      <c r="F108" s="86">
        <v>0.25</v>
      </c>
      <c r="G108" s="21"/>
      <c r="H108" s="21"/>
      <c r="I108" s="21"/>
    </row>
    <row r="109" spans="1:9" ht="12.75">
      <c r="A109" s="75" t="s">
        <v>193</v>
      </c>
      <c r="B109" s="82"/>
      <c r="C109" s="83"/>
      <c r="D109" s="84"/>
      <c r="E109" s="85">
        <v>100</v>
      </c>
      <c r="F109" s="86">
        <v>0.05</v>
      </c>
      <c r="G109" s="21"/>
      <c r="H109" s="21"/>
      <c r="I109" s="21"/>
    </row>
    <row r="110" spans="1:9" ht="12.75">
      <c r="A110" s="81" t="s">
        <v>75</v>
      </c>
      <c r="B110" s="82"/>
      <c r="C110" s="83"/>
      <c r="D110" s="84"/>
      <c r="E110" s="88">
        <f>SUM(E106:E109)</f>
        <v>3099.9799999999996</v>
      </c>
      <c r="F110" s="89">
        <f>SUM(F106:F109)</f>
        <v>1.55</v>
      </c>
      <c r="G110" s="21"/>
      <c r="H110" s="21"/>
      <c r="I110" s="21"/>
    </row>
    <row r="111" spans="1:9" ht="12.75">
      <c r="A111" s="75"/>
      <c r="B111" s="82"/>
      <c r="C111" s="83"/>
      <c r="D111" s="84"/>
      <c r="E111" s="85"/>
      <c r="F111" s="86"/>
      <c r="G111" s="21"/>
      <c r="H111" s="21"/>
      <c r="I111" s="21"/>
    </row>
    <row r="112" spans="1:9" ht="12.75">
      <c r="A112" s="87" t="s">
        <v>194</v>
      </c>
      <c r="B112" s="82"/>
      <c r="C112" s="83"/>
      <c r="D112" s="84"/>
      <c r="E112" s="85"/>
      <c r="F112" s="86"/>
      <c r="G112" s="21"/>
      <c r="H112" s="21"/>
      <c r="I112" s="21"/>
    </row>
    <row r="113" spans="1:9" ht="12.75">
      <c r="A113" s="75" t="s">
        <v>195</v>
      </c>
      <c r="B113" s="82"/>
      <c r="C113" s="83"/>
      <c r="D113" s="84"/>
      <c r="E113" s="85">
        <v>7981</v>
      </c>
      <c r="F113" s="86">
        <v>3.98</v>
      </c>
      <c r="G113" s="21"/>
      <c r="H113" s="21"/>
      <c r="I113" s="21"/>
    </row>
    <row r="114" spans="1:9" ht="12.75">
      <c r="A114" s="81" t="s">
        <v>75</v>
      </c>
      <c r="B114" s="82"/>
      <c r="C114" s="83"/>
      <c r="D114" s="84"/>
      <c r="E114" s="88">
        <v>7981</v>
      </c>
      <c r="F114" s="89">
        <v>3.98</v>
      </c>
      <c r="G114" s="21"/>
      <c r="H114" s="21"/>
      <c r="I114" s="21"/>
    </row>
    <row r="115" spans="1:9" ht="12.75">
      <c r="A115" s="75"/>
      <c r="B115" s="82"/>
      <c r="C115" s="83"/>
      <c r="D115" s="84"/>
      <c r="E115" s="85"/>
      <c r="F115" s="86"/>
      <c r="G115" s="21"/>
      <c r="H115" s="21"/>
      <c r="I115" s="21"/>
    </row>
    <row r="116" spans="1:9" ht="12.75">
      <c r="A116" s="81" t="s">
        <v>196</v>
      </c>
      <c r="B116" s="82"/>
      <c r="C116" s="83"/>
      <c r="D116" s="84"/>
      <c r="E116" s="85"/>
      <c r="F116" s="86"/>
      <c r="G116" s="21"/>
      <c r="H116" s="21"/>
      <c r="I116" s="21"/>
    </row>
    <row r="117" spans="1:9" ht="12.75">
      <c r="A117" s="75" t="s">
        <v>197</v>
      </c>
      <c r="B117" s="82"/>
      <c r="C117" s="83"/>
      <c r="D117" s="84"/>
      <c r="E117" s="85">
        <v>1144.22</v>
      </c>
      <c r="F117" s="86">
        <f>+E117/E122*100</f>
        <v>0.5709698873289816</v>
      </c>
      <c r="G117" s="21"/>
      <c r="H117" s="21"/>
      <c r="I117" s="21"/>
    </row>
    <row r="118" spans="1:9" ht="12.75">
      <c r="A118" s="75" t="s">
        <v>198</v>
      </c>
      <c r="B118" s="82"/>
      <c r="C118" s="83"/>
      <c r="D118" s="84"/>
      <c r="E118" s="85">
        <v>-5709.7300000000005</v>
      </c>
      <c r="F118" s="86">
        <f>(+E118/E122*100)-0.01</f>
        <v>-2.859175765830789</v>
      </c>
      <c r="G118" s="21"/>
      <c r="H118" s="21"/>
      <c r="I118" s="21"/>
    </row>
    <row r="119" spans="1:9" ht="12.75">
      <c r="A119" s="81" t="s">
        <v>75</v>
      </c>
      <c r="B119" s="82"/>
      <c r="C119" s="83"/>
      <c r="D119" s="84"/>
      <c r="E119" s="88">
        <f>SUM(E117:E118)</f>
        <v>-4565.51</v>
      </c>
      <c r="F119" s="89">
        <f>SUM(F117:F118)</f>
        <v>-2.2882058785018073</v>
      </c>
      <c r="G119" s="21"/>
      <c r="H119" s="21"/>
      <c r="I119" s="21"/>
    </row>
    <row r="120" spans="1:9" ht="12.75">
      <c r="A120" s="75"/>
      <c r="B120" s="82"/>
      <c r="C120" s="83"/>
      <c r="D120" s="84"/>
      <c r="E120" s="85"/>
      <c r="F120" s="86"/>
      <c r="G120" s="21"/>
      <c r="H120" s="21"/>
      <c r="I120" s="21"/>
    </row>
    <row r="121" spans="1:9" ht="12.75">
      <c r="A121" s="75"/>
      <c r="B121" s="82"/>
      <c r="C121" s="83"/>
      <c r="D121" s="84"/>
      <c r="E121" s="85"/>
      <c r="F121" s="86"/>
      <c r="G121" s="21"/>
      <c r="H121" s="21"/>
      <c r="I121" s="21"/>
    </row>
    <row r="122" spans="1:9" ht="13.5" thickBot="1">
      <c r="A122" s="92" t="s">
        <v>199</v>
      </c>
      <c r="B122" s="93"/>
      <c r="C122" s="94"/>
      <c r="D122" s="95"/>
      <c r="E122" s="96">
        <v>200399.36</v>
      </c>
      <c r="F122" s="97">
        <f>_xlfn.SUMIFS(F:F,A:A,"Total")</f>
        <v>100.0017941214982</v>
      </c>
      <c r="G122" s="21"/>
      <c r="H122" s="21"/>
      <c r="I122" s="21"/>
    </row>
    <row r="123" spans="1:9" ht="12.75">
      <c r="A123" s="98"/>
      <c r="B123" s="99"/>
      <c r="C123" s="99"/>
      <c r="D123" s="100"/>
      <c r="E123" s="101"/>
      <c r="F123" s="102"/>
      <c r="G123" s="21"/>
      <c r="H123" s="21"/>
      <c r="I123" s="21"/>
    </row>
    <row r="124" spans="1:9" ht="12.75">
      <c r="A124" s="103" t="s">
        <v>200</v>
      </c>
      <c r="B124" s="104"/>
      <c r="C124" s="104"/>
      <c r="D124" s="105"/>
      <c r="E124" s="105"/>
      <c r="F124" s="106"/>
      <c r="G124" s="21"/>
      <c r="H124" s="21"/>
      <c r="I124" s="21"/>
    </row>
    <row r="125" spans="1:9" ht="24">
      <c r="A125" s="107" t="s">
        <v>27</v>
      </c>
      <c r="B125" s="108" t="s">
        <v>201</v>
      </c>
      <c r="C125" s="108" t="s">
        <v>202</v>
      </c>
      <c r="D125" s="109" t="s">
        <v>29</v>
      </c>
      <c r="E125" s="110" t="s">
        <v>203</v>
      </c>
      <c r="F125" s="111" t="s">
        <v>204</v>
      </c>
      <c r="G125" s="21"/>
      <c r="H125" s="21"/>
      <c r="I125" s="21"/>
    </row>
    <row r="126" spans="1:9" ht="12.75">
      <c r="A126" s="107" t="s">
        <v>205</v>
      </c>
      <c r="B126" s="108"/>
      <c r="C126" s="108"/>
      <c r="D126" s="109"/>
      <c r="E126" s="110"/>
      <c r="F126" s="111"/>
      <c r="G126" s="21"/>
      <c r="H126" s="21"/>
      <c r="I126" s="21"/>
    </row>
    <row r="127" spans="1:9" ht="12.75">
      <c r="A127" s="112" t="s">
        <v>206</v>
      </c>
      <c r="B127" s="113" t="s">
        <v>207</v>
      </c>
      <c r="C127" s="113" t="s">
        <v>73</v>
      </c>
      <c r="D127" s="114">
        <v>-62900000</v>
      </c>
      <c r="E127" s="114">
        <v>-43389.9925</v>
      </c>
      <c r="F127" s="115">
        <v>-21.65</v>
      </c>
      <c r="G127" s="21"/>
      <c r="H127" s="21"/>
      <c r="I127" s="21"/>
    </row>
    <row r="128" spans="1:9" ht="12.75">
      <c r="A128" s="116" t="s">
        <v>208</v>
      </c>
      <c r="B128" s="117"/>
      <c r="C128" s="117"/>
      <c r="D128" s="118"/>
      <c r="E128" s="118"/>
      <c r="F128" s="119"/>
      <c r="G128" s="21"/>
      <c r="H128" s="21"/>
      <c r="I128" s="21"/>
    </row>
    <row r="129" spans="1:9" ht="12.75">
      <c r="A129" s="112" t="s">
        <v>209</v>
      </c>
      <c r="B129" s="113" t="s">
        <v>207</v>
      </c>
      <c r="C129" s="113" t="s">
        <v>36</v>
      </c>
      <c r="D129" s="114">
        <v>-411500</v>
      </c>
      <c r="E129" s="114">
        <v>-8762.27525</v>
      </c>
      <c r="F129" s="115">
        <v>-4.37</v>
      </c>
      <c r="G129" s="21"/>
      <c r="H129" s="21"/>
      <c r="I129" s="21"/>
    </row>
    <row r="130" spans="1:9" ht="12.75">
      <c r="A130" s="112" t="s">
        <v>210</v>
      </c>
      <c r="B130" s="113" t="s">
        <v>207</v>
      </c>
      <c r="C130" s="113" t="s">
        <v>61</v>
      </c>
      <c r="D130" s="114">
        <v>-934741</v>
      </c>
      <c r="E130" s="114">
        <v>-4043.689566</v>
      </c>
      <c r="F130" s="115">
        <v>-2.02</v>
      </c>
      <c r="G130" s="21"/>
      <c r="H130" s="21"/>
      <c r="I130" s="21"/>
    </row>
    <row r="131" spans="1:9" ht="12.75">
      <c r="A131" s="112" t="s">
        <v>211</v>
      </c>
      <c r="B131" s="113" t="s">
        <v>207</v>
      </c>
      <c r="C131" s="113" t="s">
        <v>48</v>
      </c>
      <c r="D131" s="114">
        <v>-64950</v>
      </c>
      <c r="E131" s="114">
        <v>-3519.1209</v>
      </c>
      <c r="F131" s="115">
        <v>-1.76</v>
      </c>
      <c r="G131" s="21"/>
      <c r="H131" s="21"/>
      <c r="I131" s="21"/>
    </row>
    <row r="132" spans="1:9" ht="12.75">
      <c r="A132" s="112" t="s">
        <v>212</v>
      </c>
      <c r="B132" s="113" t="s">
        <v>207</v>
      </c>
      <c r="C132" s="113" t="s">
        <v>64</v>
      </c>
      <c r="D132" s="114">
        <v>-341400</v>
      </c>
      <c r="E132" s="114">
        <v>-3058.2612</v>
      </c>
      <c r="F132" s="115">
        <v>-1.53</v>
      </c>
      <c r="G132" s="21"/>
      <c r="H132" s="21"/>
      <c r="I132" s="21"/>
    </row>
    <row r="133" spans="1:9" ht="12.75">
      <c r="A133" s="112" t="s">
        <v>213</v>
      </c>
      <c r="B133" s="113" t="s">
        <v>207</v>
      </c>
      <c r="C133" s="113" t="s">
        <v>34</v>
      </c>
      <c r="D133" s="114">
        <v>-786000</v>
      </c>
      <c r="E133" s="114">
        <v>-2622.096</v>
      </c>
      <c r="F133" s="115">
        <v>-1.31</v>
      </c>
      <c r="G133" s="21"/>
      <c r="H133" s="21"/>
      <c r="I133" s="21"/>
    </row>
    <row r="134" spans="1:9" ht="13.5" thickBot="1">
      <c r="A134" s="116" t="s">
        <v>214</v>
      </c>
      <c r="B134" s="117"/>
      <c r="C134" s="117"/>
      <c r="D134" s="118"/>
      <c r="E134" s="118">
        <f>SUM(E126:E133)</f>
        <v>-65395.435416</v>
      </c>
      <c r="F134" s="119">
        <f>SUM(F126:F133)</f>
        <v>-32.64</v>
      </c>
      <c r="G134" s="21"/>
      <c r="H134" s="21"/>
      <c r="I134" s="21"/>
    </row>
    <row r="135" spans="1:9" ht="12.75">
      <c r="A135" s="120"/>
      <c r="B135" s="121"/>
      <c r="C135" s="121"/>
      <c r="D135" s="122"/>
      <c r="E135" s="123"/>
      <c r="F135" s="124"/>
      <c r="G135" s="21"/>
      <c r="H135" s="21"/>
      <c r="I135" s="21"/>
    </row>
    <row r="136" spans="1:9" ht="12.75">
      <c r="A136" s="103" t="s">
        <v>215</v>
      </c>
      <c r="B136" s="99"/>
      <c r="C136" s="99"/>
      <c r="D136" s="100"/>
      <c r="E136" s="101"/>
      <c r="F136" s="102"/>
      <c r="G136" s="21"/>
      <c r="H136" s="21"/>
      <c r="I136" s="21"/>
    </row>
    <row r="137" spans="1:9" ht="12.75">
      <c r="A137" s="125" t="s">
        <v>216</v>
      </c>
      <c r="B137" s="126"/>
      <c r="C137" s="126"/>
      <c r="D137" s="126"/>
      <c r="E137" s="126"/>
      <c r="F137" s="127"/>
      <c r="G137" s="21"/>
      <c r="H137" s="21"/>
      <c r="I137" s="21"/>
    </row>
    <row r="138" spans="1:9" ht="12.75">
      <c r="A138" s="98" t="s">
        <v>217</v>
      </c>
      <c r="B138" s="99"/>
      <c r="C138" s="99"/>
      <c r="D138" s="99"/>
      <c r="E138" s="99"/>
      <c r="F138" s="102"/>
      <c r="G138" s="21"/>
      <c r="H138" s="21"/>
      <c r="I138" s="21"/>
    </row>
    <row r="139" spans="1:9" ht="12.75">
      <c r="A139" s="103" t="s">
        <v>78</v>
      </c>
      <c r="B139" s="99"/>
      <c r="C139" s="99"/>
      <c r="D139" s="99"/>
      <c r="E139" s="99"/>
      <c r="F139" s="102"/>
      <c r="G139" s="21"/>
      <c r="H139" s="21"/>
      <c r="I139" s="21"/>
    </row>
    <row r="140" spans="1:9" ht="12.75">
      <c r="A140" s="128" t="s">
        <v>218</v>
      </c>
      <c r="B140" s="99"/>
      <c r="C140" s="99"/>
      <c r="D140" s="99"/>
      <c r="E140" s="99"/>
      <c r="F140" s="102"/>
      <c r="G140" s="21"/>
      <c r="H140" s="21"/>
      <c r="I140" s="21"/>
    </row>
    <row r="141" spans="1:9" ht="12.75">
      <c r="A141" s="129"/>
      <c r="B141" s="99"/>
      <c r="C141" s="99"/>
      <c r="D141" s="99"/>
      <c r="E141" s="99"/>
      <c r="F141" s="102"/>
      <c r="G141" s="21"/>
      <c r="H141" s="21"/>
      <c r="I141" s="21"/>
    </row>
    <row r="142" spans="1:9" ht="12.75">
      <c r="A142" s="129" t="s">
        <v>219</v>
      </c>
      <c r="B142" s="99"/>
      <c r="C142" s="99"/>
      <c r="D142" s="99"/>
      <c r="E142" s="99"/>
      <c r="F142" s="102"/>
      <c r="G142" s="21"/>
      <c r="H142" s="21"/>
      <c r="I142" s="21"/>
    </row>
    <row r="143" spans="1:9" ht="12.75">
      <c r="A143" s="98"/>
      <c r="B143" s="99"/>
      <c r="C143" s="99"/>
      <c r="D143" s="99"/>
      <c r="E143" s="99"/>
      <c r="F143" s="102"/>
      <c r="G143" s="21"/>
      <c r="H143" s="21"/>
      <c r="I143" s="21"/>
    </row>
    <row r="144" spans="1:9" ht="12.75">
      <c r="A144" s="129" t="s">
        <v>220</v>
      </c>
      <c r="B144" s="99"/>
      <c r="C144" s="99"/>
      <c r="D144" s="99"/>
      <c r="E144" s="99"/>
      <c r="F144" s="102"/>
      <c r="G144" s="21"/>
      <c r="H144" s="21"/>
      <c r="I144" s="21"/>
    </row>
    <row r="145" spans="1:9" ht="12.75">
      <c r="A145" s="130" t="s">
        <v>79</v>
      </c>
      <c r="B145" s="113" t="s">
        <v>221</v>
      </c>
      <c r="C145" s="113" t="s">
        <v>222</v>
      </c>
      <c r="D145" s="99"/>
      <c r="E145" s="99"/>
      <c r="F145" s="102"/>
      <c r="G145" s="21"/>
      <c r="H145" s="21"/>
      <c r="I145" s="21"/>
    </row>
    <row r="146" spans="1:9" ht="12.75">
      <c r="A146" s="130" t="s">
        <v>10</v>
      </c>
      <c r="B146" s="113">
        <v>26.2343</v>
      </c>
      <c r="C146" s="113">
        <v>25.4959</v>
      </c>
      <c r="D146" s="99"/>
      <c r="E146" s="99"/>
      <c r="F146" s="102"/>
      <c r="G146" s="21"/>
      <c r="H146" s="21"/>
      <c r="I146" s="21"/>
    </row>
    <row r="147" spans="1:9" ht="12.75">
      <c r="A147" s="130" t="s">
        <v>11</v>
      </c>
      <c r="B147" s="113">
        <v>25.3626</v>
      </c>
      <c r="C147" s="113">
        <v>24.6334</v>
      </c>
      <c r="D147" s="99"/>
      <c r="E147" s="99"/>
      <c r="F147" s="102"/>
      <c r="G147" s="21"/>
      <c r="H147" s="21"/>
      <c r="I147" s="21"/>
    </row>
    <row r="148" spans="1:9" ht="12.75">
      <c r="A148" s="98"/>
      <c r="B148" s="99"/>
      <c r="C148" s="99"/>
      <c r="D148" s="99"/>
      <c r="E148" s="99"/>
      <c r="F148" s="102"/>
      <c r="G148" s="21"/>
      <c r="H148" s="21"/>
      <c r="I148" s="21"/>
    </row>
    <row r="149" spans="1:9" ht="12.75">
      <c r="A149" s="129" t="s">
        <v>223</v>
      </c>
      <c r="B149" s="131"/>
      <c r="C149" s="131"/>
      <c r="D149" s="131"/>
      <c r="E149" s="99"/>
      <c r="F149" s="102"/>
      <c r="G149" s="21"/>
      <c r="H149" s="21"/>
      <c r="I149" s="21"/>
    </row>
    <row r="150" spans="1:9" ht="12.75">
      <c r="A150" s="129"/>
      <c r="B150" s="131"/>
      <c r="C150" s="131"/>
      <c r="D150" s="131"/>
      <c r="E150" s="99"/>
      <c r="F150" s="102"/>
      <c r="G150" s="21"/>
      <c r="H150" s="21"/>
      <c r="I150" s="21"/>
    </row>
    <row r="151" spans="1:9" ht="12.75">
      <c r="A151" s="129" t="s">
        <v>224</v>
      </c>
      <c r="B151" s="131"/>
      <c r="C151" s="131"/>
      <c r="D151" s="131"/>
      <c r="E151" s="99"/>
      <c r="F151" s="102"/>
      <c r="G151" s="21"/>
      <c r="H151" s="21"/>
      <c r="I151" s="21"/>
    </row>
    <row r="152" spans="1:9" ht="12.75">
      <c r="A152" s="129"/>
      <c r="B152" s="131"/>
      <c r="C152" s="131"/>
      <c r="D152" s="131"/>
      <c r="E152" s="99"/>
      <c r="F152" s="102"/>
      <c r="G152" s="21"/>
      <c r="H152" s="21"/>
      <c r="I152" s="21"/>
    </row>
    <row r="153" spans="1:9" ht="12.75">
      <c r="A153" s="129" t="s">
        <v>225</v>
      </c>
      <c r="B153" s="131"/>
      <c r="C153" s="131"/>
      <c r="D153" s="131"/>
      <c r="E153" s="99"/>
      <c r="F153" s="102"/>
      <c r="G153" s="21"/>
      <c r="H153" s="21"/>
      <c r="I153" s="21"/>
    </row>
    <row r="154" spans="1:9" ht="12.75">
      <c r="A154" s="132" t="s">
        <v>226</v>
      </c>
      <c r="B154" s="131"/>
      <c r="C154" s="131"/>
      <c r="D154" s="131"/>
      <c r="E154" s="99"/>
      <c r="F154" s="102"/>
      <c r="G154" s="21"/>
      <c r="H154" s="21"/>
      <c r="I154" s="21"/>
    </row>
    <row r="155" spans="1:9" ht="12.75">
      <c r="A155" s="132" t="s">
        <v>316</v>
      </c>
      <c r="B155" s="131"/>
      <c r="C155" s="131"/>
      <c r="D155" s="131"/>
      <c r="E155" s="99"/>
      <c r="F155" s="102"/>
      <c r="G155" s="21"/>
      <c r="H155" s="21"/>
      <c r="I155" s="21"/>
    </row>
    <row r="156" spans="1:9" ht="12.75">
      <c r="A156" s="133"/>
      <c r="B156" s="131"/>
      <c r="C156" s="131"/>
      <c r="D156" s="131"/>
      <c r="E156" s="99"/>
      <c r="F156" s="102"/>
      <c r="G156" s="21"/>
      <c r="H156" s="21"/>
      <c r="I156" s="21"/>
    </row>
    <row r="157" spans="1:9" ht="12.75">
      <c r="A157" s="129" t="s">
        <v>227</v>
      </c>
      <c r="B157" s="131"/>
      <c r="C157" s="131"/>
      <c r="D157" s="131"/>
      <c r="E157" s="99"/>
      <c r="F157" s="102"/>
      <c r="G157" s="21"/>
      <c r="H157" s="21"/>
      <c r="I157" s="21"/>
    </row>
    <row r="158" spans="1:9" ht="12.75">
      <c r="A158" s="129"/>
      <c r="B158" s="131"/>
      <c r="C158" s="131"/>
      <c r="D158" s="131"/>
      <c r="E158" s="99"/>
      <c r="F158" s="102"/>
      <c r="G158" s="21"/>
      <c r="H158" s="21"/>
      <c r="I158" s="21"/>
    </row>
    <row r="159" spans="1:9" ht="12.75">
      <c r="A159" s="129" t="s">
        <v>228</v>
      </c>
      <c r="B159" s="131"/>
      <c r="C159" s="131"/>
      <c r="D159" s="131"/>
      <c r="E159" s="99"/>
      <c r="F159" s="102"/>
      <c r="G159" s="21"/>
      <c r="H159" s="21"/>
      <c r="I159" s="21"/>
    </row>
    <row r="160" spans="1:9" ht="12.75">
      <c r="A160" s="129"/>
      <c r="B160" s="131"/>
      <c r="C160" s="131"/>
      <c r="D160" s="131"/>
      <c r="E160" s="99"/>
      <c r="F160" s="102"/>
      <c r="G160" s="21"/>
      <c r="H160" s="21"/>
      <c r="I160" s="21"/>
    </row>
    <row r="161" spans="1:9" ht="12.75">
      <c r="A161" s="129" t="s">
        <v>229</v>
      </c>
      <c r="B161" s="131"/>
      <c r="C161" s="131"/>
      <c r="D161" s="131"/>
      <c r="E161" s="99"/>
      <c r="F161" s="102"/>
      <c r="G161" s="21"/>
      <c r="H161" s="21"/>
      <c r="I161" s="21"/>
    </row>
    <row r="162" spans="1:9" ht="12.75">
      <c r="A162" s="129"/>
      <c r="B162" s="131"/>
      <c r="C162" s="131"/>
      <c r="D162" s="131"/>
      <c r="E162" s="99"/>
      <c r="F162" s="102"/>
      <c r="G162" s="21"/>
      <c r="H162" s="21"/>
      <c r="I162" s="21"/>
    </row>
    <row r="163" spans="1:9" ht="12.75">
      <c r="A163" s="129" t="s">
        <v>230</v>
      </c>
      <c r="B163" s="131"/>
      <c r="C163" s="131"/>
      <c r="D163" s="131"/>
      <c r="E163" s="99"/>
      <c r="F163" s="102"/>
      <c r="G163" s="21"/>
      <c r="H163" s="21"/>
      <c r="I163" s="21"/>
    </row>
    <row r="164" spans="1:9" ht="12.75">
      <c r="A164" s="129"/>
      <c r="B164" s="131"/>
      <c r="C164" s="131"/>
      <c r="D164" s="131"/>
      <c r="E164" s="99"/>
      <c r="F164" s="102"/>
      <c r="G164" s="21"/>
      <c r="H164" s="21"/>
      <c r="I164" s="21"/>
    </row>
    <row r="165" spans="1:9" ht="12.75">
      <c r="A165" s="129" t="s">
        <v>231</v>
      </c>
      <c r="B165" s="131"/>
      <c r="C165" s="131"/>
      <c r="D165" s="131"/>
      <c r="E165" s="99"/>
      <c r="F165" s="102"/>
      <c r="G165" s="21"/>
      <c r="H165" s="21"/>
      <c r="I165" s="21"/>
    </row>
    <row r="166" spans="1:9" ht="12.75">
      <c r="A166" s="129"/>
      <c r="B166" s="131"/>
      <c r="C166" s="131"/>
      <c r="D166" s="131"/>
      <c r="E166" s="99"/>
      <c r="F166" s="102"/>
      <c r="G166" s="21"/>
      <c r="H166" s="21"/>
      <c r="I166" s="21"/>
    </row>
    <row r="167" spans="1:9" ht="12.75">
      <c r="A167" s="129" t="s">
        <v>232</v>
      </c>
      <c r="B167" s="131"/>
      <c r="C167" s="131"/>
      <c r="D167" s="131"/>
      <c r="E167" s="99"/>
      <c r="F167" s="102"/>
      <c r="G167" s="21"/>
      <c r="H167" s="21"/>
      <c r="I167" s="21"/>
    </row>
    <row r="168" spans="1:9" ht="12.75">
      <c r="A168" s="132"/>
      <c r="B168" s="134"/>
      <c r="C168" s="134"/>
      <c r="D168" s="134"/>
      <c r="E168" s="135"/>
      <c r="F168" s="102"/>
      <c r="G168" s="21"/>
      <c r="H168" s="21"/>
      <c r="I168" s="21"/>
    </row>
    <row r="169" spans="1:9" ht="12.75">
      <c r="A169" s="129" t="s">
        <v>233</v>
      </c>
      <c r="B169" s="134"/>
      <c r="C169" s="134"/>
      <c r="D169" s="134"/>
      <c r="E169" s="135"/>
      <c r="F169" s="102"/>
      <c r="G169" s="21"/>
      <c r="H169" s="21"/>
      <c r="I169" s="21"/>
    </row>
    <row r="170" spans="1:9" ht="12.75">
      <c r="A170" s="132"/>
      <c r="B170" s="134"/>
      <c r="C170" s="134"/>
      <c r="D170" s="134"/>
      <c r="E170" s="135"/>
      <c r="F170" s="102"/>
      <c r="G170" s="21"/>
      <c r="H170" s="21"/>
      <c r="I170" s="21"/>
    </row>
    <row r="171" spans="1:9" ht="12.75">
      <c r="A171" s="136" t="s">
        <v>234</v>
      </c>
      <c r="B171" s="134"/>
      <c r="C171" s="134"/>
      <c r="D171" s="134"/>
      <c r="E171" s="135"/>
      <c r="F171" s="102"/>
      <c r="G171" s="21"/>
      <c r="H171" s="21"/>
      <c r="I171" s="21"/>
    </row>
    <row r="172" spans="1:9" ht="36">
      <c r="A172" s="137" t="s">
        <v>235</v>
      </c>
      <c r="B172" s="138" t="s">
        <v>236</v>
      </c>
      <c r="C172" s="138" t="s">
        <v>201</v>
      </c>
      <c r="D172" s="138" t="s">
        <v>237</v>
      </c>
      <c r="E172" s="138" t="s">
        <v>238</v>
      </c>
      <c r="F172" s="139" t="s">
        <v>239</v>
      </c>
      <c r="G172" s="21"/>
      <c r="H172" s="21"/>
      <c r="I172" s="21"/>
    </row>
    <row r="173" spans="1:9" ht="12.75">
      <c r="A173" s="140" t="s">
        <v>240</v>
      </c>
      <c r="B173" s="141"/>
      <c r="C173" s="142"/>
      <c r="D173" s="143"/>
      <c r="E173" s="143"/>
      <c r="F173" s="144"/>
      <c r="G173" s="21"/>
      <c r="H173" s="21"/>
      <c r="I173" s="21"/>
    </row>
    <row r="174" spans="1:9" ht="12.75">
      <c r="A174" s="145" t="s">
        <v>165</v>
      </c>
      <c r="B174" s="141">
        <v>43678</v>
      </c>
      <c r="C174" s="142" t="s">
        <v>207</v>
      </c>
      <c r="D174" s="143">
        <v>906.14471</v>
      </c>
      <c r="E174" s="143">
        <v>895.8</v>
      </c>
      <c r="F174" s="146">
        <v>1144.22</v>
      </c>
      <c r="G174" s="21"/>
      <c r="H174" s="21"/>
      <c r="I174" s="21"/>
    </row>
    <row r="175" spans="1:9" ht="12.75">
      <c r="A175" s="145" t="s">
        <v>241</v>
      </c>
      <c r="B175" s="141">
        <v>43678</v>
      </c>
      <c r="C175" s="142" t="s">
        <v>207</v>
      </c>
      <c r="D175" s="143">
        <v>2177.547</v>
      </c>
      <c r="E175" s="143">
        <v>2129.35</v>
      </c>
      <c r="F175" s="147"/>
      <c r="G175" s="21"/>
      <c r="H175" s="21"/>
      <c r="I175" s="21"/>
    </row>
    <row r="176" spans="1:9" ht="12.75">
      <c r="A176" s="145" t="s">
        <v>164</v>
      </c>
      <c r="B176" s="141">
        <v>43678</v>
      </c>
      <c r="C176" s="142" t="s">
        <v>207</v>
      </c>
      <c r="D176" s="143">
        <v>5710.8074</v>
      </c>
      <c r="E176" s="143">
        <v>5418.2</v>
      </c>
      <c r="F176" s="147"/>
      <c r="G176" s="21"/>
      <c r="H176" s="21"/>
      <c r="I176" s="21"/>
    </row>
    <row r="177" spans="1:9" ht="12.75">
      <c r="A177" s="145" t="s">
        <v>166</v>
      </c>
      <c r="B177" s="141">
        <v>43678</v>
      </c>
      <c r="C177" s="142" t="s">
        <v>207</v>
      </c>
      <c r="D177" s="143">
        <v>342.4332</v>
      </c>
      <c r="E177" s="143">
        <v>333.6</v>
      </c>
      <c r="F177" s="147"/>
      <c r="G177" s="21"/>
      <c r="H177" s="21"/>
      <c r="I177" s="21"/>
    </row>
    <row r="178" spans="1:9" ht="12.75">
      <c r="A178" s="145" t="s">
        <v>163</v>
      </c>
      <c r="B178" s="141">
        <v>43678</v>
      </c>
      <c r="C178" s="142" t="s">
        <v>207</v>
      </c>
      <c r="D178" s="143">
        <v>465.3554</v>
      </c>
      <c r="E178" s="143">
        <v>432.6</v>
      </c>
      <c r="F178" s="147"/>
      <c r="G178" s="21"/>
      <c r="H178" s="21"/>
      <c r="I178" s="21"/>
    </row>
    <row r="179" spans="1:9" ht="12.75">
      <c r="A179" s="140" t="s">
        <v>242</v>
      </c>
      <c r="B179" s="141"/>
      <c r="C179" s="142"/>
      <c r="D179" s="143"/>
      <c r="E179" s="143"/>
      <c r="F179" s="147"/>
      <c r="G179" s="21"/>
      <c r="H179" s="21"/>
      <c r="I179" s="21"/>
    </row>
    <row r="180" spans="1:9" ht="12.75">
      <c r="A180" s="145" t="s">
        <v>243</v>
      </c>
      <c r="B180" s="141">
        <v>43678</v>
      </c>
      <c r="C180" s="142" t="s">
        <v>207</v>
      </c>
      <c r="D180" s="143">
        <v>69.246601</v>
      </c>
      <c r="E180" s="143">
        <v>68.9825</v>
      </c>
      <c r="F180" s="148"/>
      <c r="G180" s="21"/>
      <c r="H180" s="21"/>
      <c r="I180" s="21"/>
    </row>
    <row r="181" spans="1:9" ht="12.75">
      <c r="A181" s="145" t="s">
        <v>244</v>
      </c>
      <c r="B181" s="149"/>
      <c r="C181" s="150"/>
      <c r="D181" s="150"/>
      <c r="E181" s="150"/>
      <c r="F181" s="151"/>
      <c r="G181" s="21"/>
      <c r="H181" s="21"/>
      <c r="I181" s="21"/>
    </row>
    <row r="182" spans="1:9" ht="12.75">
      <c r="A182" s="152" t="s">
        <v>317</v>
      </c>
      <c r="B182" s="153"/>
      <c r="C182" s="153"/>
      <c r="D182" s="153"/>
      <c r="E182" s="153"/>
      <c r="F182" s="154"/>
      <c r="G182" s="21"/>
      <c r="H182" s="21"/>
      <c r="I182" s="21"/>
    </row>
    <row r="183" spans="1:9" ht="12.75">
      <c r="A183" s="155"/>
      <c r="B183" s="156"/>
      <c r="C183" s="156"/>
      <c r="D183" s="150"/>
      <c r="E183" s="150"/>
      <c r="F183" s="151"/>
      <c r="G183" s="21"/>
      <c r="H183" s="21"/>
      <c r="I183" s="21"/>
    </row>
    <row r="184" spans="1:9" ht="12.75">
      <c r="A184" s="157" t="s">
        <v>245</v>
      </c>
      <c r="B184" s="156"/>
      <c r="C184" s="104"/>
      <c r="D184" s="150"/>
      <c r="E184" s="150"/>
      <c r="F184" s="151"/>
      <c r="G184" s="21"/>
      <c r="H184" s="21"/>
      <c r="I184" s="21"/>
    </row>
    <row r="185" spans="1:9" ht="12.75">
      <c r="A185" s="158" t="s">
        <v>246</v>
      </c>
      <c r="B185" s="150"/>
      <c r="C185" s="150"/>
      <c r="D185" s="215" t="s">
        <v>74</v>
      </c>
      <c r="E185" s="150"/>
      <c r="F185" s="151"/>
      <c r="G185" s="21"/>
      <c r="H185" s="21"/>
      <c r="I185" s="21"/>
    </row>
    <row r="186" spans="1:9" ht="12.75">
      <c r="A186" s="158" t="s">
        <v>247</v>
      </c>
      <c r="B186" s="150"/>
      <c r="C186" s="150"/>
      <c r="D186" s="215">
        <v>64051</v>
      </c>
      <c r="E186" s="150"/>
      <c r="F186" s="151"/>
      <c r="G186" s="21"/>
      <c r="H186" s="21"/>
      <c r="I186" s="21"/>
    </row>
    <row r="187" spans="1:9" ht="12.75">
      <c r="A187" s="158" t="s">
        <v>248</v>
      </c>
      <c r="B187" s="150"/>
      <c r="C187" s="150"/>
      <c r="D187" s="215">
        <v>64051</v>
      </c>
      <c r="E187" s="159"/>
      <c r="F187" s="160"/>
      <c r="G187" s="21"/>
      <c r="H187" s="21"/>
      <c r="I187" s="21"/>
    </row>
    <row r="188" spans="1:9" ht="12.75">
      <c r="A188" s="158" t="s">
        <v>249</v>
      </c>
      <c r="B188" s="150"/>
      <c r="C188" s="150"/>
      <c r="D188" s="215" t="s">
        <v>74</v>
      </c>
      <c r="E188" s="161"/>
      <c r="F188" s="160"/>
      <c r="G188" s="21"/>
      <c r="H188" s="21"/>
      <c r="I188" s="21"/>
    </row>
    <row r="189" spans="1:9" ht="12.75">
      <c r="A189" s="158" t="s">
        <v>250</v>
      </c>
      <c r="B189" s="150"/>
      <c r="C189" s="150"/>
      <c r="D189" s="215" t="s">
        <v>74</v>
      </c>
      <c r="E189" s="161"/>
      <c r="F189" s="160"/>
      <c r="G189" s="21"/>
      <c r="H189" s="21"/>
      <c r="I189" s="21"/>
    </row>
    <row r="190" spans="1:9" ht="12.75">
      <c r="A190" s="158" t="s">
        <v>251</v>
      </c>
      <c r="B190" s="150"/>
      <c r="C190" s="150"/>
      <c r="D190" s="215">
        <v>6460480383.320001</v>
      </c>
      <c r="E190" s="161"/>
      <c r="F190" s="160"/>
      <c r="G190" s="21"/>
      <c r="H190" s="21"/>
      <c r="I190" s="21"/>
    </row>
    <row r="191" spans="1:9" ht="12.75">
      <c r="A191" s="158" t="s">
        <v>252</v>
      </c>
      <c r="B191" s="150"/>
      <c r="C191" s="150"/>
      <c r="D191" s="215">
        <v>6576852940.03</v>
      </c>
      <c r="E191" s="159"/>
      <c r="F191" s="160"/>
      <c r="G191" s="21"/>
      <c r="H191" s="21"/>
      <c r="I191" s="21"/>
    </row>
    <row r="192" spans="1:9" ht="12.75">
      <c r="A192" s="158" t="s">
        <v>253</v>
      </c>
      <c r="B192" s="150"/>
      <c r="C192" s="150"/>
      <c r="D192" s="215" t="s">
        <v>74</v>
      </c>
      <c r="E192" s="161"/>
      <c r="F192" s="160"/>
      <c r="G192" s="21"/>
      <c r="H192" s="21"/>
      <c r="I192" s="21"/>
    </row>
    <row r="193" spans="1:9" ht="12.75">
      <c r="A193" s="158" t="s">
        <v>254</v>
      </c>
      <c r="B193" s="150"/>
      <c r="C193" s="150"/>
      <c r="D193" s="215">
        <f>+D191-D190</f>
        <v>116372556.70999908</v>
      </c>
      <c r="E193" s="161"/>
      <c r="F193" s="160"/>
      <c r="G193" s="21"/>
      <c r="H193" s="21"/>
      <c r="I193" s="21"/>
    </row>
    <row r="194" spans="1:9" ht="12.75">
      <c r="A194" s="162" t="s">
        <v>255</v>
      </c>
      <c r="B194" s="163"/>
      <c r="C194" s="163"/>
      <c r="D194" s="164"/>
      <c r="E194" s="161"/>
      <c r="F194" s="160"/>
      <c r="G194" s="21"/>
      <c r="H194" s="21"/>
      <c r="I194" s="21"/>
    </row>
    <row r="195" spans="1:9" ht="12.75">
      <c r="A195" s="158"/>
      <c r="B195" s="150"/>
      <c r="C195" s="150"/>
      <c r="D195" s="164"/>
      <c r="E195" s="164"/>
      <c r="F195" s="160"/>
      <c r="G195" s="21"/>
      <c r="H195" s="21"/>
      <c r="I195" s="21"/>
    </row>
    <row r="196" spans="1:9" ht="12.75">
      <c r="A196" s="157" t="s">
        <v>256</v>
      </c>
      <c r="B196" s="156"/>
      <c r="C196" s="104"/>
      <c r="D196" s="150"/>
      <c r="E196" s="150"/>
      <c r="F196" s="151"/>
      <c r="G196" s="21"/>
      <c r="H196" s="21"/>
      <c r="I196" s="21"/>
    </row>
    <row r="197" spans="1:9" ht="12.75">
      <c r="A197" s="158"/>
      <c r="B197" s="150"/>
      <c r="C197" s="150"/>
      <c r="D197" s="150"/>
      <c r="E197" s="165"/>
      <c r="F197" s="166"/>
      <c r="G197" s="21"/>
      <c r="H197" s="21"/>
      <c r="I197" s="21"/>
    </row>
    <row r="198" spans="1:9" ht="12.75">
      <c r="A198" s="157" t="s">
        <v>257</v>
      </c>
      <c r="B198" s="156"/>
      <c r="C198" s="167"/>
      <c r="D198" s="150"/>
      <c r="E198" s="168"/>
      <c r="F198" s="151"/>
      <c r="G198" s="21"/>
      <c r="H198" s="21"/>
      <c r="I198" s="21"/>
    </row>
    <row r="199" spans="1:9" ht="12.75">
      <c r="A199" s="162"/>
      <c r="B199" s="163"/>
      <c r="C199" s="163"/>
      <c r="D199" s="150"/>
      <c r="E199" s="150"/>
      <c r="F199" s="151"/>
      <c r="G199" s="21"/>
      <c r="H199" s="21"/>
      <c r="I199" s="21"/>
    </row>
    <row r="200" spans="1:9" ht="12.75">
      <c r="A200" s="169" t="s">
        <v>258</v>
      </c>
      <c r="B200" s="167"/>
      <c r="C200" s="167"/>
      <c r="D200" s="150"/>
      <c r="E200" s="168"/>
      <c r="F200" s="151"/>
      <c r="G200" s="21"/>
      <c r="H200" s="21"/>
      <c r="I200" s="21"/>
    </row>
    <row r="201" spans="1:9" ht="12.75">
      <c r="A201" s="158"/>
      <c r="B201" s="150"/>
      <c r="C201" s="150"/>
      <c r="D201" s="150"/>
      <c r="E201" s="150"/>
      <c r="F201" s="151"/>
      <c r="G201" s="21"/>
      <c r="H201" s="21"/>
      <c r="I201" s="21"/>
    </row>
    <row r="202" spans="1:9" ht="13.5" thickBot="1">
      <c r="A202" s="170" t="s">
        <v>259</v>
      </c>
      <c r="B202" s="171"/>
      <c r="C202" s="171"/>
      <c r="D202" s="171"/>
      <c r="E202" s="171"/>
      <c r="F202" s="172"/>
      <c r="G202" s="21"/>
      <c r="H202" s="21"/>
      <c r="I202" s="21"/>
    </row>
    <row r="203" spans="1:9" ht="12.75">
      <c r="A203" s="31"/>
      <c r="B203" s="29"/>
      <c r="C203" s="28"/>
      <c r="D203" s="28"/>
      <c r="E203" s="28"/>
      <c r="F203" s="28"/>
      <c r="G203" s="21"/>
      <c r="H203" s="21"/>
      <c r="I203" s="21"/>
    </row>
    <row r="204" spans="1:9" ht="12.75">
      <c r="A204" s="21"/>
      <c r="B204" s="21"/>
      <c r="C204" s="21"/>
      <c r="D204" s="21"/>
      <c r="E204" s="21"/>
      <c r="F204" s="21"/>
      <c r="G204" s="21"/>
      <c r="H204" s="21"/>
      <c r="I204" s="21"/>
    </row>
    <row r="205" spans="1:9" ht="12.75">
      <c r="A205" s="21"/>
      <c r="B205" s="21"/>
      <c r="C205" s="21"/>
      <c r="D205" s="21"/>
      <c r="E205" s="21"/>
      <c r="F205" s="21"/>
      <c r="G205" s="21"/>
      <c r="H205" s="21"/>
      <c r="I205" s="21"/>
    </row>
    <row r="206" spans="1:9" ht="12.75">
      <c r="A206" s="21"/>
      <c r="B206" s="21"/>
      <c r="C206" s="21"/>
      <c r="D206" s="21"/>
      <c r="E206" s="21"/>
      <c r="F206" s="21"/>
      <c r="G206" s="21"/>
      <c r="H206" s="21"/>
      <c r="I206" s="21"/>
    </row>
    <row r="207" spans="1:9" ht="12.75">
      <c r="A207" s="21"/>
      <c r="B207" s="21"/>
      <c r="C207" s="21"/>
      <c r="D207" s="21"/>
      <c r="E207" s="21"/>
      <c r="F207" s="21"/>
      <c r="G207" s="21"/>
      <c r="H207" s="21"/>
      <c r="I207" s="21"/>
    </row>
  </sheetData>
  <sheetProtection selectLockedCells="1" selectUnlockedCells="1"/>
  <mergeCells count="13">
    <mergeCell ref="A25:F25"/>
    <mergeCell ref="F174:F180"/>
    <mergeCell ref="A182:F182"/>
    <mergeCell ref="A1:B1"/>
    <mergeCell ref="A14:B14"/>
    <mergeCell ref="C15:D17"/>
    <mergeCell ref="A18:F18"/>
    <mergeCell ref="A21:F21"/>
    <mergeCell ref="A137:F137"/>
    <mergeCell ref="A19:F19"/>
    <mergeCell ref="A27:F27"/>
    <mergeCell ref="A22:F22"/>
    <mergeCell ref="A23:F2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75"/>
  <sheetViews>
    <sheetView tabSelected="1" zoomScalePageLayoutView="0" workbookViewId="0" topLeftCell="A148">
      <selection activeCell="B171" sqref="B171"/>
    </sheetView>
  </sheetViews>
  <sheetFormatPr defaultColWidth="11.57421875" defaultRowHeight="12.75"/>
  <cols>
    <col min="1" max="1" width="44.57421875" style="1" customWidth="1"/>
    <col min="2" max="2" width="35.57421875" style="1" customWidth="1"/>
    <col min="3" max="3" width="20.00390625" style="1" customWidth="1"/>
    <col min="4" max="4" width="18.8515625" style="1" customWidth="1"/>
    <col min="5" max="5" width="12.8515625" style="1" bestFit="1" customWidth="1"/>
    <col min="6" max="249" width="11.57421875" style="1" customWidth="1"/>
  </cols>
  <sheetData>
    <row r="1" spans="1:3" ht="12.75">
      <c r="A1" s="43" t="s">
        <v>136</v>
      </c>
      <c r="B1" s="43"/>
      <c r="C1" s="2"/>
    </row>
    <row r="2" spans="1:3" ht="17.25" customHeight="1">
      <c r="A2" s="3" t="s">
        <v>0</v>
      </c>
      <c r="B2" s="3" t="s">
        <v>80</v>
      </c>
      <c r="C2" s="2"/>
    </row>
    <row r="3" spans="1:3" ht="18" customHeight="1">
      <c r="A3" s="3" t="s">
        <v>2</v>
      </c>
      <c r="B3" s="3" t="s">
        <v>81</v>
      </c>
      <c r="C3" s="2"/>
    </row>
    <row r="4" spans="1:3" ht="36" customHeight="1">
      <c r="A4" s="3" t="s">
        <v>4</v>
      </c>
      <c r="B4" s="3" t="s">
        <v>82</v>
      </c>
      <c r="C4" s="2"/>
    </row>
    <row r="5" spans="1:3" ht="67.5" customHeight="1">
      <c r="A5" s="4" t="s">
        <v>6</v>
      </c>
      <c r="B5" s="4" t="s">
        <v>83</v>
      </c>
      <c r="C5" s="2"/>
    </row>
    <row r="6" spans="1:3" ht="18.75" customHeight="1">
      <c r="A6" s="4" t="s">
        <v>8</v>
      </c>
      <c r="B6" s="6" t="s">
        <v>261</v>
      </c>
      <c r="C6" s="2"/>
    </row>
    <row r="7" spans="1:4" ht="24">
      <c r="A7" s="7" t="s">
        <v>9</v>
      </c>
      <c r="B7" s="7" t="s">
        <v>10</v>
      </c>
      <c r="C7" s="7" t="s">
        <v>11</v>
      </c>
      <c r="D7" s="7" t="s">
        <v>84</v>
      </c>
    </row>
    <row r="8" spans="1:4" ht="12.75">
      <c r="A8" s="8" t="s">
        <v>13</v>
      </c>
      <c r="B8" s="30">
        <v>0.06459267040887284</v>
      </c>
      <c r="C8" s="30">
        <v>0.06342651619402706</v>
      </c>
      <c r="D8" s="30">
        <v>0.07630222533847264</v>
      </c>
    </row>
    <row r="9" spans="1:4" ht="12.75">
      <c r="A9" s="11" t="s">
        <v>85</v>
      </c>
      <c r="B9" s="30">
        <v>0.08140239961649413</v>
      </c>
      <c r="C9" s="30">
        <v>0.08041028731839793</v>
      </c>
      <c r="D9" s="30">
        <v>0.06631502989816328</v>
      </c>
    </row>
    <row r="10" spans="1:4" ht="12.75">
      <c r="A10" s="11" t="s">
        <v>86</v>
      </c>
      <c r="B10" s="30">
        <v>0.06819875350189337</v>
      </c>
      <c r="C10" s="30">
        <v>0.0671986445283245</v>
      </c>
      <c r="D10" s="30">
        <v>0.06392754048350083</v>
      </c>
    </row>
    <row r="11" spans="1:4" ht="12.75">
      <c r="A11" s="12" t="s">
        <v>87</v>
      </c>
      <c r="B11" s="30">
        <v>0.06435906845062297</v>
      </c>
      <c r="C11" s="30">
        <v>0.0633571725250588</v>
      </c>
      <c r="D11" s="30">
        <v>0.06963728631775695</v>
      </c>
    </row>
    <row r="12" spans="1:4" ht="12.75">
      <c r="A12" s="11" t="s">
        <v>88</v>
      </c>
      <c r="B12" s="30">
        <v>0.06182241407285589</v>
      </c>
      <c r="C12" s="30">
        <v>0.060796928986042845</v>
      </c>
      <c r="D12" s="30">
        <v>0.07308872129028711</v>
      </c>
    </row>
    <row r="13" spans="1:4" ht="12.75">
      <c r="A13" s="13" t="s">
        <v>89</v>
      </c>
      <c r="B13" s="30">
        <v>0.062289463550917405</v>
      </c>
      <c r="C13" s="30">
        <v>0.06125145749139575</v>
      </c>
      <c r="D13" s="30">
        <v>0.07290313137151577</v>
      </c>
    </row>
    <row r="14" spans="1:4" ht="12.75">
      <c r="A14" s="27" t="s">
        <v>126</v>
      </c>
      <c r="B14" s="30">
        <v>0.06484413578998649</v>
      </c>
      <c r="C14" s="30">
        <v>0.06371524240341686</v>
      </c>
      <c r="D14" s="30">
        <v>0.07608008302982561</v>
      </c>
    </row>
    <row r="15" spans="1:4" ht="12.75">
      <c r="A15" s="7" t="s">
        <v>138</v>
      </c>
      <c r="B15" s="7" t="s">
        <v>10</v>
      </c>
      <c r="C15" s="7" t="s">
        <v>11</v>
      </c>
      <c r="D15" s="14"/>
    </row>
    <row r="16" spans="1:4" ht="12.75">
      <c r="A16" s="13" t="s">
        <v>90</v>
      </c>
      <c r="B16" s="15">
        <v>1079.4834</v>
      </c>
      <c r="C16" s="15">
        <v>1078.0387</v>
      </c>
      <c r="D16" s="16"/>
    </row>
    <row r="17" spans="1:4" ht="12.75">
      <c r="A17" s="11" t="s">
        <v>91</v>
      </c>
      <c r="B17" s="15">
        <v>1000.2</v>
      </c>
      <c r="C17" s="15">
        <v>1000.2</v>
      </c>
      <c r="D17" s="16"/>
    </row>
    <row r="18" spans="1:4" ht="12.75">
      <c r="A18" s="11" t="s">
        <v>92</v>
      </c>
      <c r="B18" s="15">
        <v>1001.7702</v>
      </c>
      <c r="C18" s="15">
        <v>1001.7647</v>
      </c>
      <c r="D18" s="16"/>
    </row>
    <row r="19" spans="1:4" ht="12.75">
      <c r="A19" s="11" t="s">
        <v>93</v>
      </c>
      <c r="B19" s="15">
        <v>1003.7718</v>
      </c>
      <c r="C19" s="15">
        <v>1003.7662</v>
      </c>
      <c r="D19" s="16"/>
    </row>
    <row r="20" spans="1:4" ht="12.75">
      <c r="A20" s="8" t="s">
        <v>17</v>
      </c>
      <c r="B20" s="17">
        <v>43409</v>
      </c>
      <c r="C20" s="17">
        <v>43409</v>
      </c>
      <c r="D20" s="16"/>
    </row>
    <row r="21" spans="1:3" ht="12.75" customHeight="1">
      <c r="A21" s="65" t="s">
        <v>262</v>
      </c>
      <c r="B21" s="65"/>
      <c r="C21" s="2"/>
    </row>
    <row r="22" spans="1:4" ht="12.75" customHeight="1">
      <c r="A22" s="18" t="s">
        <v>10</v>
      </c>
      <c r="B22" s="20">
        <v>0.0015</v>
      </c>
      <c r="C22" s="45" t="s">
        <v>20</v>
      </c>
      <c r="D22" s="45"/>
    </row>
    <row r="23" spans="1:4" ht="12.75">
      <c r="A23" s="18" t="s">
        <v>11</v>
      </c>
      <c r="B23" s="20">
        <v>0.0025</v>
      </c>
      <c r="C23" s="45"/>
      <c r="D23" s="45"/>
    </row>
    <row r="24" spans="1:4" ht="12.75">
      <c r="A24" s="19" t="s">
        <v>21</v>
      </c>
      <c r="B24" s="20">
        <v>0.002</v>
      </c>
      <c r="C24" s="45"/>
      <c r="D24" s="45"/>
    </row>
    <row r="25" spans="1:4" ht="12.75">
      <c r="A25" s="37"/>
      <c r="B25" s="38"/>
      <c r="C25" s="26"/>
      <c r="D25" s="26"/>
    </row>
    <row r="26" spans="1:4" ht="12.75">
      <c r="A26" s="37"/>
      <c r="B26" s="38"/>
      <c r="C26" s="26"/>
      <c r="D26" s="26"/>
    </row>
    <row r="27" spans="1:6" ht="24" customHeight="1">
      <c r="A27" s="46"/>
      <c r="B27" s="46"/>
      <c r="C27" s="46"/>
      <c r="D27" s="46"/>
      <c r="E27" s="46"/>
      <c r="F27" s="46"/>
    </row>
    <row r="28" spans="1:6" ht="18.75" customHeight="1">
      <c r="A28" s="66" t="s">
        <v>22</v>
      </c>
      <c r="B28" s="67"/>
      <c r="C28" s="67"/>
      <c r="D28" s="67"/>
      <c r="E28" s="67"/>
      <c r="F28" s="68"/>
    </row>
    <row r="29" spans="1:6" ht="12.75" customHeight="1">
      <c r="A29" s="40"/>
      <c r="B29" s="41"/>
      <c r="C29" s="41"/>
      <c r="D29" s="41"/>
      <c r="E29" s="41"/>
      <c r="F29" s="42"/>
    </row>
    <row r="30" spans="1:6" ht="12.75" customHeight="1">
      <c r="A30" s="53" t="s">
        <v>23</v>
      </c>
      <c r="B30" s="54"/>
      <c r="C30" s="54"/>
      <c r="D30" s="54"/>
      <c r="E30" s="54"/>
      <c r="F30" s="55"/>
    </row>
    <row r="31" spans="1:6" ht="18" customHeight="1">
      <c r="A31" s="53" t="s">
        <v>94</v>
      </c>
      <c r="B31" s="54"/>
      <c r="C31" s="54"/>
      <c r="D31" s="54"/>
      <c r="E31" s="54"/>
      <c r="F31" s="55"/>
    </row>
    <row r="32" spans="1:6" ht="12.75" customHeight="1">
      <c r="A32" s="56" t="s">
        <v>25</v>
      </c>
      <c r="B32" s="57"/>
      <c r="C32" s="57"/>
      <c r="D32" s="57"/>
      <c r="E32" s="57"/>
      <c r="F32" s="58"/>
    </row>
    <row r="33" spans="1:6" ht="12.75" customHeight="1">
      <c r="A33" s="40"/>
      <c r="B33" s="41"/>
      <c r="C33" s="41"/>
      <c r="D33" s="41"/>
      <c r="E33" s="41"/>
      <c r="F33" s="42"/>
    </row>
    <row r="34" spans="1:6" ht="12.75" customHeight="1">
      <c r="A34" s="59" t="s">
        <v>318</v>
      </c>
      <c r="B34" s="60"/>
      <c r="C34" s="60"/>
      <c r="D34" s="60"/>
      <c r="E34" s="60"/>
      <c r="F34" s="61"/>
    </row>
    <row r="35" spans="1:6" ht="13.5" thickBot="1">
      <c r="A35" s="62" t="s">
        <v>95</v>
      </c>
      <c r="B35" s="63"/>
      <c r="C35" s="63"/>
      <c r="D35" s="63"/>
      <c r="E35" s="63"/>
      <c r="F35" s="64"/>
    </row>
    <row r="36" spans="1:50" s="32" customFormat="1" ht="24">
      <c r="A36" s="70" t="s">
        <v>263</v>
      </c>
      <c r="B36" s="70" t="s">
        <v>28</v>
      </c>
      <c r="C36" s="71" t="s">
        <v>264</v>
      </c>
      <c r="D36" s="72" t="s">
        <v>29</v>
      </c>
      <c r="E36" s="73" t="s">
        <v>265</v>
      </c>
      <c r="F36" s="73" t="s">
        <v>30</v>
      </c>
      <c r="G36" s="33"/>
      <c r="H36" s="33"/>
      <c r="AE36" s="33"/>
      <c r="AR36" s="33"/>
      <c r="AT36" s="33"/>
      <c r="AX36" s="33"/>
    </row>
    <row r="37" spans="1:50" s="32" customFormat="1" ht="15.75">
      <c r="A37" s="176"/>
      <c r="B37" s="76"/>
      <c r="C37" s="77"/>
      <c r="D37" s="78"/>
      <c r="E37" s="79"/>
      <c r="F37" s="79"/>
      <c r="G37" s="33"/>
      <c r="H37" s="33"/>
      <c r="AE37" s="33"/>
      <c r="AR37" s="33"/>
      <c r="AT37" s="33"/>
      <c r="AX37" s="33"/>
    </row>
    <row r="38" spans="1:50" s="32" customFormat="1" ht="15.75">
      <c r="A38" s="177" t="s">
        <v>76</v>
      </c>
      <c r="B38" s="82"/>
      <c r="C38" s="83"/>
      <c r="D38" s="84"/>
      <c r="E38" s="85"/>
      <c r="F38" s="85"/>
      <c r="G38" s="33"/>
      <c r="H38" s="33"/>
      <c r="AE38" s="33"/>
      <c r="AR38" s="33"/>
      <c r="AT38" s="33"/>
      <c r="AX38" s="33"/>
    </row>
    <row r="39" spans="1:50" s="32" customFormat="1" ht="15.75">
      <c r="A39" s="177" t="s">
        <v>177</v>
      </c>
      <c r="B39" s="82"/>
      <c r="C39" s="83"/>
      <c r="D39" s="84"/>
      <c r="E39" s="85" t="s">
        <v>168</v>
      </c>
      <c r="F39" s="85" t="s">
        <v>168</v>
      </c>
      <c r="G39" s="33"/>
      <c r="H39" s="33"/>
      <c r="AE39" s="33"/>
      <c r="AR39" s="33"/>
      <c r="AT39" s="33"/>
      <c r="AX39" s="33"/>
    </row>
    <row r="40" spans="1:50" s="32" customFormat="1" ht="15.75">
      <c r="A40" s="177"/>
      <c r="B40" s="82"/>
      <c r="C40" s="83"/>
      <c r="D40" s="84"/>
      <c r="E40" s="85"/>
      <c r="F40" s="85"/>
      <c r="G40" s="33"/>
      <c r="H40" s="33"/>
      <c r="AE40" s="33"/>
      <c r="AR40" s="33"/>
      <c r="AT40" s="33"/>
      <c r="AX40" s="33"/>
    </row>
    <row r="41" spans="1:50" s="32" customFormat="1" ht="15.75">
      <c r="A41" s="177" t="s">
        <v>178</v>
      </c>
      <c r="B41" s="82"/>
      <c r="C41" s="83"/>
      <c r="D41" s="84"/>
      <c r="E41" s="85" t="s">
        <v>168</v>
      </c>
      <c r="F41" s="85" t="s">
        <v>168</v>
      </c>
      <c r="G41" s="33"/>
      <c r="H41" s="33"/>
      <c r="AE41" s="33"/>
      <c r="AR41" s="33"/>
      <c r="AT41" s="33"/>
      <c r="AX41" s="33"/>
    </row>
    <row r="42" spans="1:50" s="32" customFormat="1" ht="15.75">
      <c r="A42" s="177"/>
      <c r="B42" s="82"/>
      <c r="C42" s="83"/>
      <c r="D42" s="84"/>
      <c r="E42" s="85"/>
      <c r="F42" s="85"/>
      <c r="G42" s="33"/>
      <c r="H42" s="33"/>
      <c r="AE42" s="33"/>
      <c r="AR42" s="33"/>
      <c r="AT42" s="33"/>
      <c r="AX42" s="33"/>
    </row>
    <row r="43" spans="1:50" s="32" customFormat="1" ht="15.75">
      <c r="A43" s="177" t="s">
        <v>179</v>
      </c>
      <c r="B43" s="82"/>
      <c r="C43" s="83"/>
      <c r="D43" s="84"/>
      <c r="E43" s="85" t="s">
        <v>168</v>
      </c>
      <c r="F43" s="85" t="s">
        <v>168</v>
      </c>
      <c r="G43" s="33"/>
      <c r="H43" s="33"/>
      <c r="AE43" s="33"/>
      <c r="AR43" s="33"/>
      <c r="AT43" s="33"/>
      <c r="AX43" s="33"/>
    </row>
    <row r="44" spans="1:50" s="32" customFormat="1" ht="15.75">
      <c r="A44" s="177"/>
      <c r="B44" s="82"/>
      <c r="C44" s="83"/>
      <c r="D44" s="84"/>
      <c r="E44" s="85"/>
      <c r="F44" s="85"/>
      <c r="G44" s="33"/>
      <c r="H44" s="33"/>
      <c r="AE44" s="33"/>
      <c r="AR44" s="33"/>
      <c r="AT44" s="33"/>
      <c r="AX44" s="33"/>
    </row>
    <row r="45" spans="1:50" s="32" customFormat="1" ht="15.75">
      <c r="A45" s="177" t="s">
        <v>180</v>
      </c>
      <c r="B45" s="82"/>
      <c r="C45" s="83"/>
      <c r="D45" s="84"/>
      <c r="E45" s="85" t="s">
        <v>168</v>
      </c>
      <c r="F45" s="85" t="s">
        <v>168</v>
      </c>
      <c r="G45" s="33"/>
      <c r="H45" s="33"/>
      <c r="AE45" s="33"/>
      <c r="AR45" s="33"/>
      <c r="AT45" s="33"/>
      <c r="AX45" s="33"/>
    </row>
    <row r="46" spans="1:50" s="32" customFormat="1" ht="15.75">
      <c r="A46" s="177"/>
      <c r="B46" s="82"/>
      <c r="C46" s="83"/>
      <c r="D46" s="84"/>
      <c r="E46" s="85"/>
      <c r="F46" s="85"/>
      <c r="G46" s="33"/>
      <c r="H46" s="33"/>
      <c r="AE46" s="33"/>
      <c r="AR46" s="33"/>
      <c r="AT46" s="33"/>
      <c r="AX46" s="33"/>
    </row>
    <row r="47" spans="1:50" s="32" customFormat="1" ht="15.75">
      <c r="A47" s="178" t="s">
        <v>181</v>
      </c>
      <c r="B47" s="82"/>
      <c r="C47" s="83"/>
      <c r="D47" s="84"/>
      <c r="E47" s="85"/>
      <c r="F47" s="85"/>
      <c r="G47" s="33"/>
      <c r="H47" s="33"/>
      <c r="AE47" s="33"/>
      <c r="AR47" s="33"/>
      <c r="AT47" s="33"/>
      <c r="AX47" s="33"/>
    </row>
    <row r="48" spans="1:50" s="32" customFormat="1" ht="15.75">
      <c r="A48" s="176" t="s">
        <v>266</v>
      </c>
      <c r="B48" s="82" t="s">
        <v>267</v>
      </c>
      <c r="C48" s="83" t="s">
        <v>97</v>
      </c>
      <c r="D48" s="84">
        <v>1500000</v>
      </c>
      <c r="E48" s="85">
        <v>1506.11</v>
      </c>
      <c r="F48" s="85">
        <v>4.96</v>
      </c>
      <c r="G48" s="33"/>
      <c r="H48" s="33"/>
      <c r="AE48" s="33"/>
      <c r="AR48" s="33"/>
      <c r="AT48" s="33"/>
      <c r="AX48" s="33"/>
    </row>
    <row r="49" spans="1:50" s="32" customFormat="1" ht="15.75">
      <c r="A49" s="176" t="s">
        <v>268</v>
      </c>
      <c r="B49" s="82" t="s">
        <v>127</v>
      </c>
      <c r="C49" s="83" t="s">
        <v>97</v>
      </c>
      <c r="D49" s="84">
        <v>1000000</v>
      </c>
      <c r="E49" s="85">
        <v>1000.16</v>
      </c>
      <c r="F49" s="85">
        <v>3.29</v>
      </c>
      <c r="G49" s="33"/>
      <c r="H49" s="33"/>
      <c r="AE49" s="33"/>
      <c r="AR49" s="33"/>
      <c r="AT49" s="33"/>
      <c r="AX49" s="33"/>
    </row>
    <row r="50" spans="1:50" s="32" customFormat="1" ht="15.75">
      <c r="A50" s="176" t="s">
        <v>269</v>
      </c>
      <c r="B50" s="82" t="s">
        <v>270</v>
      </c>
      <c r="C50" s="83" t="s">
        <v>97</v>
      </c>
      <c r="D50" s="84">
        <v>500000</v>
      </c>
      <c r="E50" s="85">
        <v>501.6</v>
      </c>
      <c r="F50" s="85">
        <v>1.65</v>
      </c>
      <c r="G50" s="33"/>
      <c r="H50" s="33"/>
      <c r="AE50" s="33"/>
      <c r="AR50" s="33"/>
      <c r="AT50" s="33"/>
      <c r="AX50" s="33"/>
    </row>
    <row r="51" spans="1:50" s="32" customFormat="1" ht="15.75">
      <c r="A51" s="177" t="s">
        <v>75</v>
      </c>
      <c r="B51" s="82"/>
      <c r="C51" s="83"/>
      <c r="D51" s="84"/>
      <c r="E51" s="88">
        <v>3007.87</v>
      </c>
      <c r="F51" s="88">
        <v>9.9</v>
      </c>
      <c r="G51" s="33"/>
      <c r="H51" s="33"/>
      <c r="AE51" s="33"/>
      <c r="AR51" s="33"/>
      <c r="AT51" s="33"/>
      <c r="AX51" s="33"/>
    </row>
    <row r="52" spans="1:50" s="32" customFormat="1" ht="15.75">
      <c r="A52" s="176"/>
      <c r="B52" s="82"/>
      <c r="C52" s="83"/>
      <c r="D52" s="84"/>
      <c r="E52" s="85"/>
      <c r="F52" s="85"/>
      <c r="G52" s="33"/>
      <c r="H52" s="33"/>
      <c r="AE52" s="33"/>
      <c r="AR52" s="33"/>
      <c r="AT52" s="33"/>
      <c r="AX52" s="33"/>
    </row>
    <row r="53" spans="1:50" s="32" customFormat="1" ht="15.75">
      <c r="A53" s="177" t="s">
        <v>96</v>
      </c>
      <c r="B53" s="82"/>
      <c r="C53" s="83"/>
      <c r="D53" s="84"/>
      <c r="E53" s="85"/>
      <c r="F53" s="85"/>
      <c r="G53" s="33"/>
      <c r="H53" s="33"/>
      <c r="AE53" s="33"/>
      <c r="AR53" s="33"/>
      <c r="AT53" s="33"/>
      <c r="AX53" s="33"/>
    </row>
    <row r="54" spans="1:50" s="32" customFormat="1" ht="15.75">
      <c r="A54" s="178" t="s">
        <v>182</v>
      </c>
      <c r="B54" s="82"/>
      <c r="C54" s="83"/>
      <c r="D54" s="84"/>
      <c r="E54" s="85"/>
      <c r="F54" s="85"/>
      <c r="G54" s="33"/>
      <c r="H54" s="33"/>
      <c r="AE54" s="33"/>
      <c r="AR54" s="33"/>
      <c r="AT54" s="33"/>
      <c r="AX54" s="33"/>
    </row>
    <row r="55" spans="1:50" s="32" customFormat="1" ht="15.75">
      <c r="A55" s="176" t="s">
        <v>271</v>
      </c>
      <c r="B55" s="82" t="s">
        <v>128</v>
      </c>
      <c r="C55" s="83" t="s">
        <v>130</v>
      </c>
      <c r="D55" s="84">
        <v>100</v>
      </c>
      <c r="E55" s="85">
        <v>497.01</v>
      </c>
      <c r="F55" s="85">
        <v>1.64</v>
      </c>
      <c r="G55" s="33"/>
      <c r="H55" s="33"/>
      <c r="AE55" s="33"/>
      <c r="AR55" s="33"/>
      <c r="AT55" s="33"/>
      <c r="AX55" s="33"/>
    </row>
    <row r="56" spans="1:50" s="32" customFormat="1" ht="15.75">
      <c r="A56" s="177" t="s">
        <v>75</v>
      </c>
      <c r="B56" s="82"/>
      <c r="C56" s="83"/>
      <c r="D56" s="84"/>
      <c r="E56" s="88">
        <v>497.01</v>
      </c>
      <c r="F56" s="88">
        <v>1.64</v>
      </c>
      <c r="G56" s="33"/>
      <c r="H56" s="33"/>
      <c r="AE56" s="33"/>
      <c r="AR56" s="33"/>
      <c r="AT56" s="33"/>
      <c r="AX56" s="33"/>
    </row>
    <row r="57" spans="1:50" s="32" customFormat="1" ht="15.75">
      <c r="A57" s="176"/>
      <c r="B57" s="82"/>
      <c r="C57" s="83"/>
      <c r="D57" s="84"/>
      <c r="E57" s="85"/>
      <c r="F57" s="85"/>
      <c r="G57" s="33"/>
      <c r="H57" s="33"/>
      <c r="AE57" s="33"/>
      <c r="AR57" s="33"/>
      <c r="AT57" s="33"/>
      <c r="AX57" s="33"/>
    </row>
    <row r="58" spans="1:50" s="32" customFormat="1" ht="15.75">
      <c r="A58" s="178" t="s">
        <v>183</v>
      </c>
      <c r="B58" s="82"/>
      <c r="C58" s="83"/>
      <c r="D58" s="84"/>
      <c r="E58" s="85"/>
      <c r="F58" s="85"/>
      <c r="G58" s="33"/>
      <c r="H58" s="33"/>
      <c r="AE58" s="33"/>
      <c r="AR58" s="33"/>
      <c r="AT58" s="33"/>
      <c r="AX58" s="33"/>
    </row>
    <row r="59" spans="1:50" s="32" customFormat="1" ht="15.75">
      <c r="A59" s="176" t="s">
        <v>272</v>
      </c>
      <c r="B59" s="82" t="s">
        <v>129</v>
      </c>
      <c r="C59" s="83" t="s">
        <v>130</v>
      </c>
      <c r="D59" s="84">
        <v>500</v>
      </c>
      <c r="E59" s="85">
        <v>496.36</v>
      </c>
      <c r="F59" s="85">
        <v>1.63</v>
      </c>
      <c r="G59" s="33"/>
      <c r="H59" s="33"/>
      <c r="AE59" s="33"/>
      <c r="AR59" s="33"/>
      <c r="AT59" s="33"/>
      <c r="AX59" s="33"/>
    </row>
    <row r="60" spans="1:50" s="32" customFormat="1" ht="15.75">
      <c r="A60" s="177" t="s">
        <v>75</v>
      </c>
      <c r="B60" s="82"/>
      <c r="C60" s="83"/>
      <c r="D60" s="84"/>
      <c r="E60" s="88">
        <v>496.36</v>
      </c>
      <c r="F60" s="88">
        <v>1.63</v>
      </c>
      <c r="G60" s="33"/>
      <c r="H60" s="33"/>
      <c r="AE60" s="33"/>
      <c r="AR60" s="33"/>
      <c r="AT60" s="33"/>
      <c r="AX60" s="33"/>
    </row>
    <row r="61" spans="1:50" s="32" customFormat="1" ht="15.75">
      <c r="A61" s="176"/>
      <c r="B61" s="82"/>
      <c r="C61" s="83"/>
      <c r="D61" s="84"/>
      <c r="E61" s="85"/>
      <c r="F61" s="85"/>
      <c r="G61" s="33"/>
      <c r="H61" s="33"/>
      <c r="AE61" s="33"/>
      <c r="AR61" s="33"/>
      <c r="AT61" s="33"/>
      <c r="AX61" s="33"/>
    </row>
    <row r="62" spans="1:50" s="32" customFormat="1" ht="15.75">
      <c r="A62" s="178" t="s">
        <v>184</v>
      </c>
      <c r="B62" s="82"/>
      <c r="C62" s="83"/>
      <c r="D62" s="84"/>
      <c r="E62" s="85"/>
      <c r="F62" s="85"/>
      <c r="G62" s="33"/>
      <c r="H62" s="33"/>
      <c r="AE62" s="33"/>
      <c r="AR62" s="33"/>
      <c r="AT62" s="33"/>
      <c r="AX62" s="33"/>
    </row>
    <row r="63" spans="1:50" s="32" customFormat="1" ht="15.75">
      <c r="A63" s="176" t="s">
        <v>273</v>
      </c>
      <c r="B63" s="82" t="s">
        <v>274</v>
      </c>
      <c r="C63" s="83" t="s">
        <v>97</v>
      </c>
      <c r="D63" s="84">
        <v>2000000</v>
      </c>
      <c r="E63" s="85">
        <v>1978.64</v>
      </c>
      <c r="F63" s="85">
        <v>6.51</v>
      </c>
      <c r="G63" s="33"/>
      <c r="H63" s="33"/>
      <c r="AE63" s="33"/>
      <c r="AR63" s="33"/>
      <c r="AT63" s="33"/>
      <c r="AX63" s="33"/>
    </row>
    <row r="64" spans="1:50" s="32" customFormat="1" ht="15.75">
      <c r="A64" s="176" t="s">
        <v>275</v>
      </c>
      <c r="B64" s="82" t="s">
        <v>120</v>
      </c>
      <c r="C64" s="83" t="s">
        <v>97</v>
      </c>
      <c r="D64" s="84">
        <v>1500000</v>
      </c>
      <c r="E64" s="85">
        <v>1500</v>
      </c>
      <c r="F64" s="85">
        <v>4.94</v>
      </c>
      <c r="G64" s="33"/>
      <c r="H64" s="33"/>
      <c r="AE64" s="33"/>
      <c r="AR64" s="33"/>
      <c r="AT64" s="33"/>
      <c r="AX64" s="33"/>
    </row>
    <row r="65" spans="1:50" s="32" customFormat="1" ht="15.75">
      <c r="A65" s="176" t="s">
        <v>276</v>
      </c>
      <c r="B65" s="82" t="s">
        <v>121</v>
      </c>
      <c r="C65" s="83" t="s">
        <v>97</v>
      </c>
      <c r="D65" s="84">
        <v>1500000</v>
      </c>
      <c r="E65" s="85">
        <v>1496.78</v>
      </c>
      <c r="F65" s="85">
        <v>4.93</v>
      </c>
      <c r="G65" s="33"/>
      <c r="H65" s="33"/>
      <c r="AE65" s="33"/>
      <c r="AR65" s="33"/>
      <c r="AT65" s="33"/>
      <c r="AX65" s="33"/>
    </row>
    <row r="66" spans="1:50" s="32" customFormat="1" ht="15.75">
      <c r="A66" s="176" t="s">
        <v>277</v>
      </c>
      <c r="B66" s="82" t="s">
        <v>122</v>
      </c>
      <c r="C66" s="83" t="s">
        <v>97</v>
      </c>
      <c r="D66" s="84">
        <v>1500000</v>
      </c>
      <c r="E66" s="85">
        <v>1495.13</v>
      </c>
      <c r="F66" s="85">
        <v>4.92</v>
      </c>
      <c r="G66" s="33"/>
      <c r="H66" s="33"/>
      <c r="AE66" s="33"/>
      <c r="AR66" s="33"/>
      <c r="AT66" s="33"/>
      <c r="AX66" s="33"/>
    </row>
    <row r="67" spans="1:50" s="32" customFormat="1" ht="15.75">
      <c r="A67" s="176" t="s">
        <v>278</v>
      </c>
      <c r="B67" s="82" t="s">
        <v>131</v>
      </c>
      <c r="C67" s="83" t="s">
        <v>97</v>
      </c>
      <c r="D67" s="84">
        <v>1500000</v>
      </c>
      <c r="E67" s="85">
        <v>1495.13</v>
      </c>
      <c r="F67" s="85">
        <v>4.92</v>
      </c>
      <c r="G67" s="33"/>
      <c r="H67" s="33"/>
      <c r="AE67" s="33"/>
      <c r="AR67" s="33"/>
      <c r="AT67" s="33"/>
      <c r="AX67" s="33"/>
    </row>
    <row r="68" spans="1:50" s="32" customFormat="1" ht="15.75">
      <c r="A68" s="176" t="s">
        <v>279</v>
      </c>
      <c r="B68" s="82" t="s">
        <v>123</v>
      </c>
      <c r="C68" s="83" t="s">
        <v>97</v>
      </c>
      <c r="D68" s="84">
        <v>1500000</v>
      </c>
      <c r="E68" s="85">
        <v>1493.58</v>
      </c>
      <c r="F68" s="85">
        <v>4.92</v>
      </c>
      <c r="G68" s="33"/>
      <c r="H68" s="33"/>
      <c r="AE68" s="33"/>
      <c r="AR68" s="33"/>
      <c r="AT68" s="33"/>
      <c r="AX68" s="33"/>
    </row>
    <row r="69" spans="1:50" s="32" customFormat="1" ht="15.75">
      <c r="A69" s="176" t="s">
        <v>280</v>
      </c>
      <c r="B69" s="82" t="s">
        <v>132</v>
      </c>
      <c r="C69" s="83" t="s">
        <v>97</v>
      </c>
      <c r="D69" s="84">
        <v>1500000</v>
      </c>
      <c r="E69" s="85">
        <v>1490.4</v>
      </c>
      <c r="F69" s="85">
        <v>4.91</v>
      </c>
      <c r="G69" s="33"/>
      <c r="H69" s="33"/>
      <c r="AE69" s="33"/>
      <c r="AR69" s="33"/>
      <c r="AT69" s="33"/>
      <c r="AX69" s="33"/>
    </row>
    <row r="70" spans="1:50" s="32" customFormat="1" ht="15.75">
      <c r="A70" s="176" t="s">
        <v>281</v>
      </c>
      <c r="B70" s="82" t="s">
        <v>133</v>
      </c>
      <c r="C70" s="83" t="s">
        <v>97</v>
      </c>
      <c r="D70" s="84">
        <v>1500000</v>
      </c>
      <c r="E70" s="85">
        <v>1487.24</v>
      </c>
      <c r="F70" s="85">
        <v>4.9</v>
      </c>
      <c r="G70" s="33"/>
      <c r="H70" s="33"/>
      <c r="AE70" s="33"/>
      <c r="AR70" s="33"/>
      <c r="AT70" s="33"/>
      <c r="AX70" s="33"/>
    </row>
    <row r="71" spans="1:50" s="32" customFormat="1" ht="15.75">
      <c r="A71" s="176" t="s">
        <v>282</v>
      </c>
      <c r="B71" s="82" t="s">
        <v>283</v>
      </c>
      <c r="C71" s="83" t="s">
        <v>97</v>
      </c>
      <c r="D71" s="84">
        <v>1500000</v>
      </c>
      <c r="E71" s="85">
        <v>1485.56</v>
      </c>
      <c r="F71" s="85">
        <v>4.89</v>
      </c>
      <c r="G71" s="33"/>
      <c r="H71" s="33"/>
      <c r="AE71" s="33"/>
      <c r="AR71" s="33"/>
      <c r="AT71" s="33"/>
      <c r="AX71" s="33"/>
    </row>
    <row r="72" spans="1:50" s="32" customFormat="1" ht="15.75">
      <c r="A72" s="176" t="s">
        <v>284</v>
      </c>
      <c r="B72" s="82" t="s">
        <v>285</v>
      </c>
      <c r="C72" s="83" t="s">
        <v>97</v>
      </c>
      <c r="D72" s="84">
        <v>1500000</v>
      </c>
      <c r="E72" s="85">
        <v>1482.33</v>
      </c>
      <c r="F72" s="85">
        <v>4.88</v>
      </c>
      <c r="G72" s="33"/>
      <c r="H72" s="33"/>
      <c r="AE72" s="33"/>
      <c r="AR72" s="33"/>
      <c r="AT72" s="33"/>
      <c r="AX72" s="33"/>
    </row>
    <row r="73" spans="1:50" s="32" customFormat="1" ht="15.75">
      <c r="A73" s="176" t="s">
        <v>286</v>
      </c>
      <c r="B73" s="82" t="s">
        <v>124</v>
      </c>
      <c r="C73" s="83" t="s">
        <v>97</v>
      </c>
      <c r="D73" s="84">
        <v>1000000</v>
      </c>
      <c r="E73" s="85">
        <v>998.9</v>
      </c>
      <c r="F73" s="85">
        <v>3.29</v>
      </c>
      <c r="G73" s="33"/>
      <c r="H73" s="33"/>
      <c r="AE73" s="33"/>
      <c r="AR73" s="33"/>
      <c r="AT73" s="33"/>
      <c r="AX73" s="33"/>
    </row>
    <row r="74" spans="1:50" s="32" customFormat="1" ht="15.75">
      <c r="A74" s="176" t="s">
        <v>287</v>
      </c>
      <c r="B74" s="82" t="s">
        <v>134</v>
      </c>
      <c r="C74" s="83" t="s">
        <v>97</v>
      </c>
      <c r="D74" s="84">
        <v>1000000</v>
      </c>
      <c r="E74" s="85">
        <v>994.66</v>
      </c>
      <c r="F74" s="85">
        <v>3.27</v>
      </c>
      <c r="G74" s="33"/>
      <c r="H74" s="33"/>
      <c r="AE74" s="33"/>
      <c r="AR74" s="33"/>
      <c r="AT74" s="33"/>
      <c r="AX74" s="33"/>
    </row>
    <row r="75" spans="1:50" s="32" customFormat="1" ht="15.75">
      <c r="A75" s="176" t="s">
        <v>288</v>
      </c>
      <c r="B75" s="82" t="s">
        <v>135</v>
      </c>
      <c r="C75" s="83" t="s">
        <v>97</v>
      </c>
      <c r="D75" s="84">
        <v>1000000</v>
      </c>
      <c r="E75" s="85">
        <v>992.55</v>
      </c>
      <c r="F75" s="85">
        <v>3.27</v>
      </c>
      <c r="G75" s="33"/>
      <c r="H75" s="33"/>
      <c r="AE75" s="33"/>
      <c r="AR75" s="33"/>
      <c r="AT75" s="33"/>
      <c r="AX75" s="33"/>
    </row>
    <row r="76" spans="1:50" s="32" customFormat="1" ht="15.75">
      <c r="A76" s="177" t="s">
        <v>75</v>
      </c>
      <c r="B76" s="82"/>
      <c r="C76" s="83"/>
      <c r="D76" s="84"/>
      <c r="E76" s="88">
        <v>18390.9</v>
      </c>
      <c r="F76" s="88">
        <v>60.55</v>
      </c>
      <c r="G76" s="33"/>
      <c r="H76" s="33"/>
      <c r="AE76" s="33"/>
      <c r="AR76" s="33"/>
      <c r="AT76" s="33"/>
      <c r="AX76" s="33"/>
    </row>
    <row r="77" spans="1:50" s="32" customFormat="1" ht="15.75">
      <c r="A77" s="176"/>
      <c r="B77" s="82"/>
      <c r="C77" s="83"/>
      <c r="D77" s="84"/>
      <c r="E77" s="85"/>
      <c r="F77" s="85"/>
      <c r="G77" s="33"/>
      <c r="H77" s="33"/>
      <c r="AE77" s="33"/>
      <c r="AR77" s="33"/>
      <c r="AT77" s="33"/>
      <c r="AX77" s="33"/>
    </row>
    <row r="78" spans="1:50" s="32" customFormat="1" ht="15.75">
      <c r="A78" s="177" t="s">
        <v>185</v>
      </c>
      <c r="B78" s="82"/>
      <c r="C78" s="83"/>
      <c r="D78" s="84"/>
      <c r="E78" s="85" t="s">
        <v>168</v>
      </c>
      <c r="F78" s="85" t="s">
        <v>168</v>
      </c>
      <c r="G78" s="33"/>
      <c r="H78" s="33"/>
      <c r="AE78" s="33"/>
      <c r="AR78" s="33"/>
      <c r="AT78" s="33"/>
      <c r="AX78" s="33"/>
    </row>
    <row r="79" spans="1:50" s="32" customFormat="1" ht="15.75">
      <c r="A79" s="176"/>
      <c r="B79" s="82"/>
      <c r="C79" s="83"/>
      <c r="D79" s="84"/>
      <c r="E79" s="85"/>
      <c r="F79" s="85"/>
      <c r="G79" s="33"/>
      <c r="H79" s="33"/>
      <c r="AE79" s="33"/>
      <c r="AR79" s="33"/>
      <c r="AT79" s="33"/>
      <c r="AX79" s="33"/>
    </row>
    <row r="80" spans="1:50" s="32" customFormat="1" ht="15.75">
      <c r="A80" s="177" t="s">
        <v>77</v>
      </c>
      <c r="B80" s="82"/>
      <c r="C80" s="83"/>
      <c r="D80" s="84"/>
      <c r="E80" s="85"/>
      <c r="F80" s="85"/>
      <c r="G80" s="33"/>
      <c r="H80" s="33"/>
      <c r="AE80" s="33"/>
      <c r="AR80" s="33"/>
      <c r="AT80" s="33"/>
      <c r="AX80" s="33"/>
    </row>
    <row r="81" spans="1:50" s="32" customFormat="1" ht="15.75">
      <c r="A81" s="177" t="s">
        <v>186</v>
      </c>
      <c r="B81" s="82"/>
      <c r="C81" s="83"/>
      <c r="D81" s="84"/>
      <c r="E81" s="85" t="s">
        <v>168</v>
      </c>
      <c r="F81" s="85" t="s">
        <v>168</v>
      </c>
      <c r="G81" s="33"/>
      <c r="H81" s="33"/>
      <c r="AE81" s="33"/>
      <c r="AR81" s="33"/>
      <c r="AT81" s="33"/>
      <c r="AX81" s="33"/>
    </row>
    <row r="82" spans="1:50" s="32" customFormat="1" ht="15.75">
      <c r="A82" s="177"/>
      <c r="B82" s="82"/>
      <c r="C82" s="83"/>
      <c r="D82" s="84"/>
      <c r="E82" s="85"/>
      <c r="F82" s="85"/>
      <c r="G82" s="33"/>
      <c r="H82" s="33"/>
      <c r="AE82" s="33"/>
      <c r="AR82" s="33"/>
      <c r="AT82" s="33"/>
      <c r="AX82" s="33"/>
    </row>
    <row r="83" spans="1:50" s="32" customFormat="1" ht="15.75">
      <c r="A83" s="178" t="s">
        <v>187</v>
      </c>
      <c r="B83" s="82"/>
      <c r="C83" s="83"/>
      <c r="D83" s="84"/>
      <c r="E83" s="85" t="s">
        <v>168</v>
      </c>
      <c r="F83" s="85" t="s">
        <v>168</v>
      </c>
      <c r="G83" s="33"/>
      <c r="H83" s="33"/>
      <c r="AE83" s="33"/>
      <c r="AR83" s="33"/>
      <c r="AT83" s="33"/>
      <c r="AX83" s="33"/>
    </row>
    <row r="84" spans="1:50" s="32" customFormat="1" ht="15.75">
      <c r="A84" s="176"/>
      <c r="B84" s="82"/>
      <c r="C84" s="83"/>
      <c r="D84" s="84"/>
      <c r="E84" s="85"/>
      <c r="F84" s="85"/>
      <c r="G84" s="33"/>
      <c r="H84" s="33"/>
      <c r="AE84" s="33"/>
      <c r="AR84" s="33"/>
      <c r="AT84" s="33"/>
      <c r="AX84" s="33"/>
    </row>
    <row r="85" spans="1:50" s="32" customFormat="1" ht="15.75">
      <c r="A85" s="177" t="s">
        <v>190</v>
      </c>
      <c r="B85" s="82"/>
      <c r="C85" s="83"/>
      <c r="D85" s="84"/>
      <c r="E85" s="85"/>
      <c r="F85" s="85"/>
      <c r="G85" s="33"/>
      <c r="H85" s="33"/>
      <c r="AE85" s="33"/>
      <c r="AR85" s="33"/>
      <c r="AT85" s="33"/>
      <c r="AX85" s="33"/>
    </row>
    <row r="86" spans="1:50" s="32" customFormat="1" ht="15.75">
      <c r="A86" s="176" t="s">
        <v>289</v>
      </c>
      <c r="B86" s="82"/>
      <c r="C86" s="83"/>
      <c r="D86" s="84"/>
      <c r="E86" s="85">
        <v>100</v>
      </c>
      <c r="F86" s="85">
        <v>0.33</v>
      </c>
      <c r="G86" s="33"/>
      <c r="H86" s="33"/>
      <c r="AE86" s="33"/>
      <c r="AR86" s="33"/>
      <c r="AT86" s="33"/>
      <c r="AX86" s="33"/>
    </row>
    <row r="87" spans="1:50" s="32" customFormat="1" ht="15.75">
      <c r="A87" s="176" t="s">
        <v>193</v>
      </c>
      <c r="B87" s="82"/>
      <c r="C87" s="83"/>
      <c r="D87" s="84"/>
      <c r="E87" s="85">
        <v>100</v>
      </c>
      <c r="F87" s="85">
        <v>0.33</v>
      </c>
      <c r="G87" s="33"/>
      <c r="H87" s="33"/>
      <c r="AE87" s="33"/>
      <c r="AR87" s="33"/>
      <c r="AT87" s="33"/>
      <c r="AX87" s="33"/>
    </row>
    <row r="88" spans="1:50" s="32" customFormat="1" ht="15.75">
      <c r="A88" s="177" t="s">
        <v>75</v>
      </c>
      <c r="B88" s="82"/>
      <c r="C88" s="83"/>
      <c r="D88" s="84"/>
      <c r="E88" s="88">
        <v>200</v>
      </c>
      <c r="F88" s="88">
        <v>0.66</v>
      </c>
      <c r="G88" s="33"/>
      <c r="H88" s="33"/>
      <c r="AE88" s="33"/>
      <c r="AR88" s="33"/>
      <c r="AT88" s="33"/>
      <c r="AX88" s="33"/>
    </row>
    <row r="89" spans="1:50" s="32" customFormat="1" ht="15.75">
      <c r="A89" s="176"/>
      <c r="B89" s="82"/>
      <c r="C89" s="83"/>
      <c r="D89" s="84"/>
      <c r="E89" s="85"/>
      <c r="F89" s="85"/>
      <c r="G89" s="33"/>
      <c r="H89" s="33"/>
      <c r="AE89" s="33"/>
      <c r="AR89" s="33"/>
      <c r="AT89" s="33"/>
      <c r="AX89" s="33"/>
    </row>
    <row r="90" spans="1:50" s="32" customFormat="1" ht="15.75">
      <c r="A90" s="178" t="s">
        <v>194</v>
      </c>
      <c r="B90" s="82"/>
      <c r="C90" s="83"/>
      <c r="D90" s="84"/>
      <c r="E90" s="85"/>
      <c r="F90" s="85"/>
      <c r="G90" s="33"/>
      <c r="H90" s="33"/>
      <c r="AE90" s="33"/>
      <c r="AR90" s="33"/>
      <c r="AT90" s="33"/>
      <c r="AX90" s="33"/>
    </row>
    <row r="91" spans="1:50" s="32" customFormat="1" ht="15.75">
      <c r="A91" s="176" t="s">
        <v>195</v>
      </c>
      <c r="B91" s="82"/>
      <c r="C91" s="83"/>
      <c r="D91" s="84"/>
      <c r="E91" s="85">
        <v>7589</v>
      </c>
      <c r="F91" s="85">
        <v>24.98</v>
      </c>
      <c r="G91" s="33"/>
      <c r="H91" s="33"/>
      <c r="AE91" s="33"/>
      <c r="AR91" s="33"/>
      <c r="AT91" s="33"/>
      <c r="AX91" s="33"/>
    </row>
    <row r="92" spans="1:50" s="32" customFormat="1" ht="15.75">
      <c r="A92" s="177" t="s">
        <v>75</v>
      </c>
      <c r="B92" s="82"/>
      <c r="C92" s="83"/>
      <c r="D92" s="84"/>
      <c r="E92" s="88">
        <v>7589</v>
      </c>
      <c r="F92" s="88">
        <v>24.98</v>
      </c>
      <c r="G92" s="33"/>
      <c r="H92" s="33"/>
      <c r="AE92" s="33"/>
      <c r="AR92" s="33"/>
      <c r="AT92" s="33"/>
      <c r="AX92" s="33"/>
    </row>
    <row r="93" spans="1:50" s="32" customFormat="1" ht="15.75">
      <c r="A93" s="176"/>
      <c r="B93" s="82"/>
      <c r="C93" s="83"/>
      <c r="D93" s="84"/>
      <c r="E93" s="85"/>
      <c r="F93" s="85"/>
      <c r="G93" s="33"/>
      <c r="H93" s="33"/>
      <c r="AE93" s="33"/>
      <c r="AR93" s="33"/>
      <c r="AT93" s="33"/>
      <c r="AX93" s="33"/>
    </row>
    <row r="94" spans="1:50" s="32" customFormat="1" ht="15.75">
      <c r="A94" s="177" t="s">
        <v>196</v>
      </c>
      <c r="B94" s="82"/>
      <c r="C94" s="83"/>
      <c r="D94" s="84"/>
      <c r="E94" s="85"/>
      <c r="F94" s="85"/>
      <c r="G94" s="33"/>
      <c r="H94" s="33"/>
      <c r="AE94" s="33"/>
      <c r="AR94" s="33"/>
      <c r="AT94" s="33"/>
      <c r="AX94" s="33"/>
    </row>
    <row r="95" spans="1:50" s="32" customFormat="1" ht="15.75">
      <c r="A95" s="176" t="s">
        <v>198</v>
      </c>
      <c r="B95" s="82"/>
      <c r="C95" s="83"/>
      <c r="D95" s="84"/>
      <c r="E95" s="85">
        <v>197.24</v>
      </c>
      <c r="F95" s="85">
        <v>0.64</v>
      </c>
      <c r="G95" s="33"/>
      <c r="H95" s="33"/>
      <c r="AE95" s="33"/>
      <c r="AR95" s="33"/>
      <c r="AT95" s="33"/>
      <c r="AX95" s="33"/>
    </row>
    <row r="96" spans="1:50" s="32" customFormat="1" ht="15.75">
      <c r="A96" s="177" t="s">
        <v>75</v>
      </c>
      <c r="B96" s="82"/>
      <c r="C96" s="83"/>
      <c r="D96" s="84"/>
      <c r="E96" s="88">
        <v>197.24</v>
      </c>
      <c r="F96" s="88">
        <v>0.64</v>
      </c>
      <c r="G96" s="33"/>
      <c r="H96" s="33"/>
      <c r="AE96" s="33"/>
      <c r="AR96" s="33"/>
      <c r="AT96" s="33"/>
      <c r="AX96" s="33"/>
    </row>
    <row r="97" spans="1:50" s="32" customFormat="1" ht="15.75">
      <c r="A97" s="176"/>
      <c r="B97" s="82"/>
      <c r="C97" s="83"/>
      <c r="D97" s="84"/>
      <c r="E97" s="85"/>
      <c r="F97" s="85"/>
      <c r="G97" s="33"/>
      <c r="H97" s="33"/>
      <c r="AE97" s="33"/>
      <c r="AR97" s="33"/>
      <c r="AT97" s="33"/>
      <c r="AX97" s="33"/>
    </row>
    <row r="98" spans="1:50" s="32" customFormat="1" ht="16.5" thickBot="1">
      <c r="A98" s="179" t="s">
        <v>199</v>
      </c>
      <c r="B98" s="93"/>
      <c r="C98" s="94"/>
      <c r="D98" s="95"/>
      <c r="E98" s="96">
        <v>30378.38</v>
      </c>
      <c r="F98" s="96">
        <f>_xlfn.SUMIFS(F:F,A:A,"Total")</f>
        <v>100</v>
      </c>
      <c r="G98" s="33"/>
      <c r="H98" s="33"/>
      <c r="AE98" s="33"/>
      <c r="AR98" s="33"/>
      <c r="AT98" s="33"/>
      <c r="AX98" s="33"/>
    </row>
    <row r="99" spans="1:50" s="32" customFormat="1" ht="15.75">
      <c r="A99" s="180"/>
      <c r="B99" s="121"/>
      <c r="C99" s="121"/>
      <c r="D99" s="122"/>
      <c r="E99" s="123"/>
      <c r="F99" s="181"/>
      <c r="G99" s="33"/>
      <c r="H99" s="33"/>
      <c r="AE99" s="33"/>
      <c r="AR99" s="33"/>
      <c r="AT99" s="33"/>
      <c r="AX99" s="33"/>
    </row>
    <row r="100" spans="1:50" s="32" customFormat="1" ht="15.75">
      <c r="A100" s="182" t="s">
        <v>215</v>
      </c>
      <c r="B100" s="183"/>
      <c r="C100" s="183"/>
      <c r="D100" s="184"/>
      <c r="E100" s="185"/>
      <c r="F100" s="186"/>
      <c r="G100" s="33"/>
      <c r="H100" s="33"/>
      <c r="AE100" s="33"/>
      <c r="AR100" s="33"/>
      <c r="AT100" s="33"/>
      <c r="AX100" s="33"/>
    </row>
    <row r="101" spans="1:50" s="32" customFormat="1" ht="15.75">
      <c r="A101" s="187" t="s">
        <v>217</v>
      </c>
      <c r="B101" s="183"/>
      <c r="C101" s="183"/>
      <c r="D101" s="183"/>
      <c r="E101" s="183"/>
      <c r="F101" s="186"/>
      <c r="G101" s="33"/>
      <c r="H101" s="33"/>
      <c r="AE101" s="33"/>
      <c r="AR101" s="33"/>
      <c r="AT101" s="33"/>
      <c r="AX101" s="33"/>
    </row>
    <row r="102" spans="1:50" s="32" customFormat="1" ht="15.75">
      <c r="A102" s="182" t="s">
        <v>78</v>
      </c>
      <c r="B102" s="183"/>
      <c r="C102" s="183"/>
      <c r="D102" s="183"/>
      <c r="E102" s="183"/>
      <c r="F102" s="186"/>
      <c r="G102" s="33"/>
      <c r="H102" s="33"/>
      <c r="AE102" s="33"/>
      <c r="AR102" s="33"/>
      <c r="AT102" s="33"/>
      <c r="AX102" s="33"/>
    </row>
    <row r="103" spans="1:50" s="32" customFormat="1" ht="15.75">
      <c r="A103" s="188" t="s">
        <v>218</v>
      </c>
      <c r="B103" s="183"/>
      <c r="C103" s="183"/>
      <c r="D103" s="183"/>
      <c r="E103" s="183"/>
      <c r="F103" s="186"/>
      <c r="G103" s="33"/>
      <c r="H103" s="33"/>
      <c r="AE103" s="33"/>
      <c r="AR103" s="33"/>
      <c r="AT103" s="33"/>
      <c r="AX103" s="33"/>
    </row>
    <row r="104" spans="1:50" s="32" customFormat="1" ht="15.75">
      <c r="A104" s="189"/>
      <c r="B104" s="183"/>
      <c r="C104" s="183"/>
      <c r="D104" s="183"/>
      <c r="E104" s="183"/>
      <c r="F104" s="186"/>
      <c r="G104" s="33"/>
      <c r="H104" s="33"/>
      <c r="AE104" s="33"/>
      <c r="AR104" s="33"/>
      <c r="AT104" s="33"/>
      <c r="AX104" s="33"/>
    </row>
    <row r="105" spans="1:50" s="32" customFormat="1" ht="15.75">
      <c r="A105" s="189" t="s">
        <v>290</v>
      </c>
      <c r="B105" s="183"/>
      <c r="C105" s="183"/>
      <c r="D105" s="183"/>
      <c r="E105" s="183"/>
      <c r="F105" s="186"/>
      <c r="G105" s="33"/>
      <c r="H105" s="33"/>
      <c r="AE105" s="33"/>
      <c r="AR105" s="33"/>
      <c r="AT105" s="33"/>
      <c r="AX105" s="33"/>
    </row>
    <row r="106" spans="1:50" s="32" customFormat="1" ht="15.75">
      <c r="A106" s="190" t="s">
        <v>98</v>
      </c>
      <c r="B106" s="113" t="s">
        <v>291</v>
      </c>
      <c r="C106" s="113" t="s">
        <v>222</v>
      </c>
      <c r="D106" s="183"/>
      <c r="E106" s="183"/>
      <c r="F106" s="186"/>
      <c r="G106" s="33"/>
      <c r="H106" s="33"/>
      <c r="AE106" s="33"/>
      <c r="AR106" s="33"/>
      <c r="AT106" s="33"/>
      <c r="AX106" s="33"/>
    </row>
    <row r="107" spans="1:50" s="32" customFormat="1" ht="15.75">
      <c r="A107" s="190" t="s">
        <v>10</v>
      </c>
      <c r="B107" s="113"/>
      <c r="C107" s="113"/>
      <c r="D107" s="183"/>
      <c r="E107" s="183"/>
      <c r="F107" s="186"/>
      <c r="G107" s="33"/>
      <c r="H107" s="33"/>
      <c r="AE107" s="33"/>
      <c r="AR107" s="33"/>
      <c r="AT107" s="33"/>
      <c r="AX107" s="33"/>
    </row>
    <row r="108" spans="1:50" s="32" customFormat="1" ht="15.75">
      <c r="A108" s="190" t="s">
        <v>99</v>
      </c>
      <c r="B108" s="191">
        <v>1073.8072</v>
      </c>
      <c r="C108" s="191">
        <v>1079.4834</v>
      </c>
      <c r="D108" s="183"/>
      <c r="E108" s="183"/>
      <c r="F108" s="186"/>
      <c r="G108" s="33"/>
      <c r="H108" s="33"/>
      <c r="AE108" s="33"/>
      <c r="AR108" s="33"/>
      <c r="AT108" s="33"/>
      <c r="AX108" s="33"/>
    </row>
    <row r="109" spans="1:50" s="32" customFormat="1" ht="15.75">
      <c r="A109" s="190" t="s">
        <v>100</v>
      </c>
      <c r="B109" s="191">
        <v>1000.2</v>
      </c>
      <c r="C109" s="191">
        <v>1000.2</v>
      </c>
      <c r="D109" s="183"/>
      <c r="E109" s="183"/>
      <c r="F109" s="186"/>
      <c r="G109" s="33"/>
      <c r="H109" s="33"/>
      <c r="AE109" s="33"/>
      <c r="AR109" s="33"/>
      <c r="AT109" s="33"/>
      <c r="AX109" s="33"/>
    </row>
    <row r="110" spans="1:50" s="32" customFormat="1" ht="15.75">
      <c r="A110" s="190" t="s">
        <v>101</v>
      </c>
      <c r="B110" s="191">
        <v>1001</v>
      </c>
      <c r="C110" s="191">
        <v>1001.7702</v>
      </c>
      <c r="D110" s="183"/>
      <c r="E110" s="183"/>
      <c r="F110" s="186"/>
      <c r="G110" s="33"/>
      <c r="H110" s="33"/>
      <c r="AE110" s="33"/>
      <c r="AR110" s="33"/>
      <c r="AT110" s="33"/>
      <c r="AX110" s="33"/>
    </row>
    <row r="111" spans="1:50" s="32" customFormat="1" ht="15.75">
      <c r="A111" s="190" t="s">
        <v>102</v>
      </c>
      <c r="B111" s="191">
        <v>1004.0816</v>
      </c>
      <c r="C111" s="191">
        <v>1003.7718</v>
      </c>
      <c r="D111" s="183"/>
      <c r="E111" s="183"/>
      <c r="F111" s="186"/>
      <c r="G111" s="33"/>
      <c r="H111" s="33"/>
      <c r="AE111" s="33"/>
      <c r="AR111" s="33"/>
      <c r="AT111" s="33"/>
      <c r="AX111" s="33"/>
    </row>
    <row r="112" spans="1:50" s="32" customFormat="1" ht="15.75">
      <c r="A112" s="190" t="s">
        <v>11</v>
      </c>
      <c r="B112" s="191"/>
      <c r="C112" s="191"/>
      <c r="D112" s="183"/>
      <c r="E112" s="183"/>
      <c r="F112" s="186"/>
      <c r="G112" s="33"/>
      <c r="H112" s="33"/>
      <c r="AE112" s="33"/>
      <c r="AR112" s="33"/>
      <c r="AT112" s="33"/>
      <c r="AX112" s="33"/>
    </row>
    <row r="113" spans="1:50" s="32" customFormat="1" ht="15.75">
      <c r="A113" s="190" t="s">
        <v>103</v>
      </c>
      <c r="B113" s="191">
        <v>1072.4578</v>
      </c>
      <c r="C113" s="191">
        <v>1078.0387</v>
      </c>
      <c r="D113" s="183"/>
      <c r="E113" s="183"/>
      <c r="F113" s="186"/>
      <c r="G113" s="33"/>
      <c r="H113" s="33"/>
      <c r="AE113" s="33"/>
      <c r="AR113" s="33"/>
      <c r="AT113" s="33"/>
      <c r="AX113" s="33"/>
    </row>
    <row r="114" spans="1:50" s="32" customFormat="1" ht="15.75">
      <c r="A114" s="190" t="s">
        <v>104</v>
      </c>
      <c r="B114" s="191">
        <v>1000.2</v>
      </c>
      <c r="C114" s="191">
        <v>1000.2</v>
      </c>
      <c r="D114" s="183"/>
      <c r="E114" s="183"/>
      <c r="F114" s="186"/>
      <c r="G114" s="33"/>
      <c r="H114" s="33"/>
      <c r="AE114" s="33"/>
      <c r="AR114" s="33"/>
      <c r="AT114" s="33"/>
      <c r="AX114" s="33"/>
    </row>
    <row r="115" spans="1:50" s="32" customFormat="1" ht="15.75">
      <c r="A115" s="190" t="s">
        <v>105</v>
      </c>
      <c r="B115" s="191">
        <v>1001</v>
      </c>
      <c r="C115" s="191">
        <v>1001.7647</v>
      </c>
      <c r="D115" s="183"/>
      <c r="E115" s="183"/>
      <c r="F115" s="186"/>
      <c r="G115" s="33"/>
      <c r="H115" s="33"/>
      <c r="AE115" s="33"/>
      <c r="AR115" s="33"/>
      <c r="AT115" s="33"/>
      <c r="AX115" s="33"/>
    </row>
    <row r="116" spans="1:50" s="32" customFormat="1" ht="15.75">
      <c r="A116" s="190" t="s">
        <v>106</v>
      </c>
      <c r="B116" s="191">
        <v>1004.0625</v>
      </c>
      <c r="C116" s="191">
        <v>1003.7662</v>
      </c>
      <c r="D116" s="183"/>
      <c r="E116" s="183"/>
      <c r="F116" s="186"/>
      <c r="G116" s="33"/>
      <c r="H116" s="33"/>
      <c r="AE116" s="33"/>
      <c r="AR116" s="33"/>
      <c r="AT116" s="33"/>
      <c r="AX116" s="33"/>
    </row>
    <row r="117" spans="1:50" s="32" customFormat="1" ht="15.75">
      <c r="A117" s="187"/>
      <c r="B117" s="183"/>
      <c r="C117" s="183"/>
      <c r="D117" s="183"/>
      <c r="E117" s="183"/>
      <c r="F117" s="186"/>
      <c r="G117" s="33"/>
      <c r="H117" s="33"/>
      <c r="AE117" s="33"/>
      <c r="AR117" s="33"/>
      <c r="AT117" s="33"/>
      <c r="AX117" s="33"/>
    </row>
    <row r="118" spans="1:50" s="32" customFormat="1" ht="15.75">
      <c r="A118" s="189" t="s">
        <v>292</v>
      </c>
      <c r="B118" s="192"/>
      <c r="C118" s="192"/>
      <c r="D118" s="192"/>
      <c r="E118" s="183"/>
      <c r="F118" s="186"/>
      <c r="G118" s="33"/>
      <c r="H118" s="33"/>
      <c r="AE118" s="33"/>
      <c r="AR118" s="33"/>
      <c r="AT118" s="33"/>
      <c r="AX118" s="33"/>
    </row>
    <row r="119" spans="1:50" s="32" customFormat="1" ht="15.75">
      <c r="A119" s="189"/>
      <c r="B119" s="192"/>
      <c r="C119" s="192"/>
      <c r="D119" s="192"/>
      <c r="E119" s="183"/>
      <c r="F119" s="186"/>
      <c r="G119" s="33"/>
      <c r="H119" s="33"/>
      <c r="AE119" s="33"/>
      <c r="AR119" s="33"/>
      <c r="AT119" s="33"/>
      <c r="AX119" s="33"/>
    </row>
    <row r="120" spans="1:6" s="34" customFormat="1" ht="37.5" customHeight="1">
      <c r="A120" s="193" t="s">
        <v>293</v>
      </c>
      <c r="B120" s="194" t="s">
        <v>294</v>
      </c>
      <c r="C120" s="194" t="s">
        <v>295</v>
      </c>
      <c r="D120" s="194" t="s">
        <v>296</v>
      </c>
      <c r="E120" s="183"/>
      <c r="F120" s="195"/>
    </row>
    <row r="121" spans="1:6" s="34" customFormat="1" ht="13.5">
      <c r="A121" s="196" t="s">
        <v>297</v>
      </c>
      <c r="B121" s="197" t="s">
        <v>107</v>
      </c>
      <c r="C121" s="197">
        <v>3.92759596</v>
      </c>
      <c r="D121" s="197">
        <v>3.6369727700000003</v>
      </c>
      <c r="E121" s="183"/>
      <c r="F121" s="198"/>
    </row>
    <row r="122" spans="1:6" s="34" customFormat="1" ht="13.5">
      <c r="A122" s="199"/>
      <c r="B122" s="192"/>
      <c r="C122" s="192"/>
      <c r="D122" s="192"/>
      <c r="E122" s="183"/>
      <c r="F122" s="186"/>
    </row>
    <row r="123" spans="1:6" s="34" customFormat="1" ht="36.75" customHeight="1">
      <c r="A123" s="200" t="s">
        <v>293</v>
      </c>
      <c r="B123" s="194" t="s">
        <v>298</v>
      </c>
      <c r="C123" s="194" t="s">
        <v>295</v>
      </c>
      <c r="D123" s="194" t="s">
        <v>299</v>
      </c>
      <c r="E123" s="183"/>
      <c r="F123" s="186"/>
    </row>
    <row r="124" spans="1:6" s="34" customFormat="1" ht="13.5">
      <c r="A124" s="196" t="s">
        <v>297</v>
      </c>
      <c r="B124" s="197" t="s">
        <v>108</v>
      </c>
      <c r="C124" s="197">
        <v>3.8663174199999997</v>
      </c>
      <c r="D124" s="197">
        <v>3.5802285699999996</v>
      </c>
      <c r="E124" s="183"/>
      <c r="F124" s="186"/>
    </row>
    <row r="125" spans="1:6" s="34" customFormat="1" ht="13.5">
      <c r="A125" s="199"/>
      <c r="B125" s="192"/>
      <c r="C125" s="192"/>
      <c r="D125" s="192"/>
      <c r="E125" s="183"/>
      <c r="F125" s="186"/>
    </row>
    <row r="126" spans="1:6" s="34" customFormat="1" ht="33.75" customHeight="1">
      <c r="A126" s="200" t="s">
        <v>293</v>
      </c>
      <c r="B126" s="194" t="s">
        <v>300</v>
      </c>
      <c r="C126" s="194" t="s">
        <v>295</v>
      </c>
      <c r="D126" s="194" t="s">
        <v>299</v>
      </c>
      <c r="E126" s="183"/>
      <c r="F126" s="186"/>
    </row>
    <row r="127" spans="1:6" s="34" customFormat="1" ht="13.5">
      <c r="A127" s="201">
        <v>43647</v>
      </c>
      <c r="B127" s="197" t="s">
        <v>109</v>
      </c>
      <c r="C127" s="202">
        <v>0.77760362</v>
      </c>
      <c r="D127" s="202">
        <v>0.72006499</v>
      </c>
      <c r="E127" s="183"/>
      <c r="F127" s="186"/>
    </row>
    <row r="128" spans="1:6" s="34" customFormat="1" ht="13.5">
      <c r="A128" s="201">
        <v>43654</v>
      </c>
      <c r="B128" s="197" t="s">
        <v>109</v>
      </c>
      <c r="C128" s="202">
        <v>0.85243937</v>
      </c>
      <c r="D128" s="202">
        <v>0.78936329</v>
      </c>
      <c r="E128" s="183"/>
      <c r="F128" s="186"/>
    </row>
    <row r="129" spans="1:6" s="34" customFormat="1" ht="13.5">
      <c r="A129" s="201">
        <v>43661</v>
      </c>
      <c r="B129" s="197" t="s">
        <v>109</v>
      </c>
      <c r="C129" s="202">
        <v>0.79315888</v>
      </c>
      <c r="D129" s="202">
        <v>0.73446872</v>
      </c>
      <c r="E129" s="183"/>
      <c r="F129" s="186"/>
    </row>
    <row r="130" spans="1:6" s="34" customFormat="1" ht="13.5">
      <c r="A130" s="201">
        <v>43668</v>
      </c>
      <c r="B130" s="197" t="s">
        <v>109</v>
      </c>
      <c r="C130" s="202">
        <v>0.81057573</v>
      </c>
      <c r="D130" s="202">
        <v>0.7505968000000001</v>
      </c>
      <c r="E130" s="183"/>
      <c r="F130" s="186"/>
    </row>
    <row r="131" spans="1:6" s="34" customFormat="1" ht="13.5">
      <c r="A131" s="201">
        <v>43675</v>
      </c>
      <c r="B131" s="197" t="s">
        <v>109</v>
      </c>
      <c r="C131" s="202">
        <v>0.79263905</v>
      </c>
      <c r="D131" s="202">
        <v>0.73398735</v>
      </c>
      <c r="E131" s="183"/>
      <c r="F131" s="186"/>
    </row>
    <row r="132" spans="1:6" s="34" customFormat="1" ht="13.5">
      <c r="A132" s="199"/>
      <c r="B132" s="192"/>
      <c r="C132" s="192"/>
      <c r="D132" s="192"/>
      <c r="E132" s="183"/>
      <c r="F132" s="186"/>
    </row>
    <row r="133" spans="1:6" s="34" customFormat="1" ht="35.25" customHeight="1">
      <c r="A133" s="200" t="s">
        <v>293</v>
      </c>
      <c r="B133" s="194" t="s">
        <v>301</v>
      </c>
      <c r="C133" s="194" t="s">
        <v>295</v>
      </c>
      <c r="D133" s="194" t="s">
        <v>299</v>
      </c>
      <c r="E133" s="183"/>
      <c r="F133" s="186"/>
    </row>
    <row r="134" spans="1:6" s="34" customFormat="1" ht="13.5">
      <c r="A134" s="201">
        <v>43647</v>
      </c>
      <c r="B134" s="197" t="s">
        <v>110</v>
      </c>
      <c r="C134" s="202">
        <v>0.76377443</v>
      </c>
      <c r="D134" s="202">
        <v>0.70725909</v>
      </c>
      <c r="E134" s="203"/>
      <c r="F134" s="186"/>
    </row>
    <row r="135" spans="1:6" s="34" customFormat="1" ht="13.5">
      <c r="A135" s="201">
        <v>43654</v>
      </c>
      <c r="B135" s="197" t="s">
        <v>110</v>
      </c>
      <c r="C135" s="202">
        <v>0.8386332</v>
      </c>
      <c r="D135" s="202">
        <v>0.77657871</v>
      </c>
      <c r="E135" s="203"/>
      <c r="F135" s="186"/>
    </row>
    <row r="136" spans="1:6" s="34" customFormat="1" ht="13.5">
      <c r="A136" s="201">
        <v>43661</v>
      </c>
      <c r="B136" s="197" t="s">
        <v>110</v>
      </c>
      <c r="C136" s="202">
        <v>0.77941485</v>
      </c>
      <c r="D136" s="202">
        <v>0.72174168</v>
      </c>
      <c r="E136" s="203"/>
      <c r="F136" s="186"/>
    </row>
    <row r="137" spans="1:6" s="34" customFormat="1" ht="13.5">
      <c r="A137" s="201">
        <v>43668</v>
      </c>
      <c r="B137" s="197" t="s">
        <v>110</v>
      </c>
      <c r="C137" s="202">
        <v>0.79674656</v>
      </c>
      <c r="D137" s="202">
        <v>0.7377909300000001</v>
      </c>
      <c r="E137" s="203"/>
      <c r="F137" s="186"/>
    </row>
    <row r="138" spans="1:6" s="34" customFormat="1" ht="13.5">
      <c r="A138" s="201">
        <v>43675</v>
      </c>
      <c r="B138" s="197" t="s">
        <v>110</v>
      </c>
      <c r="C138" s="202">
        <v>0.7788205500000001</v>
      </c>
      <c r="D138" s="202">
        <v>0.7211913600000001</v>
      </c>
      <c r="E138" s="203"/>
      <c r="F138" s="186"/>
    </row>
    <row r="139" spans="1:6" s="34" customFormat="1" ht="13.5">
      <c r="A139" s="199"/>
      <c r="B139" s="192"/>
      <c r="C139" s="192"/>
      <c r="D139" s="192"/>
      <c r="E139" s="183"/>
      <c r="F139" s="186"/>
    </row>
    <row r="140" spans="1:6" s="34" customFormat="1" ht="35.25" customHeight="1">
      <c r="A140" s="200" t="s">
        <v>293</v>
      </c>
      <c r="B140" s="194" t="s">
        <v>302</v>
      </c>
      <c r="C140" s="194" t="s">
        <v>295</v>
      </c>
      <c r="D140" s="194" t="s">
        <v>299</v>
      </c>
      <c r="E140" s="183"/>
      <c r="F140" s="186"/>
    </row>
    <row r="141" spans="1:6" s="34" customFormat="1" ht="13.5">
      <c r="A141" s="200">
        <v>43675</v>
      </c>
      <c r="B141" s="197" t="s">
        <v>111</v>
      </c>
      <c r="C141" s="197">
        <v>4.0434068</v>
      </c>
      <c r="D141" s="197">
        <v>3.74421303</v>
      </c>
      <c r="E141" s="183"/>
      <c r="F141" s="186"/>
    </row>
    <row r="142" spans="1:6" s="34" customFormat="1" ht="13.5">
      <c r="A142" s="199"/>
      <c r="B142" s="192"/>
      <c r="C142" s="192"/>
      <c r="D142" s="192"/>
      <c r="E142" s="183"/>
      <c r="F142" s="186"/>
    </row>
    <row r="143" spans="1:6" s="34" customFormat="1" ht="35.25" customHeight="1">
      <c r="A143" s="200" t="s">
        <v>293</v>
      </c>
      <c r="B143" s="194" t="s">
        <v>303</v>
      </c>
      <c r="C143" s="194" t="s">
        <v>295</v>
      </c>
      <c r="D143" s="194" t="s">
        <v>299</v>
      </c>
      <c r="E143" s="183"/>
      <c r="F143" s="186"/>
    </row>
    <row r="144" spans="1:6" s="34" customFormat="1" ht="13.5">
      <c r="A144" s="200">
        <v>43675</v>
      </c>
      <c r="B144" s="197" t="s">
        <v>112</v>
      </c>
      <c r="C144" s="197">
        <v>3.97381728</v>
      </c>
      <c r="D144" s="197">
        <v>3.67977283</v>
      </c>
      <c r="E144" s="183"/>
      <c r="F144" s="186"/>
    </row>
    <row r="145" spans="1:50" s="32" customFormat="1" ht="15.75">
      <c r="A145" s="189"/>
      <c r="B145" s="192"/>
      <c r="C145" s="192"/>
      <c r="D145" s="192"/>
      <c r="E145" s="183"/>
      <c r="F145" s="186"/>
      <c r="G145" s="33"/>
      <c r="H145" s="33"/>
      <c r="AE145" s="33"/>
      <c r="AR145" s="33"/>
      <c r="AT145" s="33"/>
      <c r="AX145" s="33"/>
    </row>
    <row r="146" spans="1:50" s="32" customFormat="1" ht="15.75">
      <c r="A146" s="189" t="s">
        <v>113</v>
      </c>
      <c r="B146" s="192"/>
      <c r="C146" s="192"/>
      <c r="D146" s="192"/>
      <c r="E146" s="183"/>
      <c r="F146" s="186"/>
      <c r="G146" s="33"/>
      <c r="H146" s="33"/>
      <c r="AE146" s="33"/>
      <c r="AR146" s="33"/>
      <c r="AT146" s="33"/>
      <c r="AX146" s="33"/>
    </row>
    <row r="147" spans="1:50" s="32" customFormat="1" ht="15.75">
      <c r="A147" s="189" t="s">
        <v>114</v>
      </c>
      <c r="B147" s="192"/>
      <c r="C147" s="192"/>
      <c r="D147" s="192"/>
      <c r="E147" s="183"/>
      <c r="F147" s="186"/>
      <c r="G147" s="33"/>
      <c r="H147" s="33"/>
      <c r="AE147" s="33"/>
      <c r="AR147" s="33"/>
      <c r="AT147" s="33"/>
      <c r="AX147" s="33"/>
    </row>
    <row r="148" spans="1:50" s="32" customFormat="1" ht="15.75">
      <c r="A148" s="189"/>
      <c r="B148" s="192"/>
      <c r="C148" s="192"/>
      <c r="D148" s="192"/>
      <c r="E148" s="183"/>
      <c r="F148" s="186"/>
      <c r="G148" s="33"/>
      <c r="H148" s="33"/>
      <c r="AE148" s="33"/>
      <c r="AR148" s="33"/>
      <c r="AT148" s="33"/>
      <c r="AX148" s="33"/>
    </row>
    <row r="149" spans="1:50" s="32" customFormat="1" ht="15.75">
      <c r="A149" s="189" t="s">
        <v>304</v>
      </c>
      <c r="B149" s="192"/>
      <c r="C149" s="192"/>
      <c r="D149" s="192"/>
      <c r="E149" s="183"/>
      <c r="F149" s="186"/>
      <c r="G149" s="33"/>
      <c r="H149" s="33"/>
      <c r="AE149" s="33"/>
      <c r="AR149" s="33"/>
      <c r="AT149" s="33"/>
      <c r="AX149" s="33"/>
    </row>
    <row r="150" spans="1:50" s="32" customFormat="1" ht="15.75">
      <c r="A150" s="189"/>
      <c r="B150" s="192"/>
      <c r="C150" s="192"/>
      <c r="D150" s="192"/>
      <c r="E150" s="183"/>
      <c r="F150" s="186"/>
      <c r="G150" s="33"/>
      <c r="H150" s="33"/>
      <c r="AE150" s="33"/>
      <c r="AR150" s="33"/>
      <c r="AT150" s="33"/>
      <c r="AX150" s="33"/>
    </row>
    <row r="151" spans="1:50" s="32" customFormat="1" ht="15.75">
      <c r="A151" s="189" t="s">
        <v>305</v>
      </c>
      <c r="B151" s="192"/>
      <c r="C151" s="192"/>
      <c r="D151" s="192"/>
      <c r="E151" s="183"/>
      <c r="F151" s="186"/>
      <c r="G151" s="33"/>
      <c r="H151" s="33"/>
      <c r="AE151" s="33"/>
      <c r="AR151" s="33"/>
      <c r="AT151" s="33"/>
      <c r="AX151" s="33"/>
    </row>
    <row r="152" spans="1:50" s="32" customFormat="1" ht="15.75">
      <c r="A152" s="204" t="s">
        <v>226</v>
      </c>
      <c r="B152" s="192"/>
      <c r="C152" s="192"/>
      <c r="D152" s="192"/>
      <c r="E152" s="183"/>
      <c r="F152" s="186"/>
      <c r="G152" s="33"/>
      <c r="H152" s="33"/>
      <c r="AE152" s="33"/>
      <c r="AR152" s="33"/>
      <c r="AT152" s="33"/>
      <c r="AX152" s="33"/>
    </row>
    <row r="153" spans="1:50" s="32" customFormat="1" ht="15.75">
      <c r="A153" s="204"/>
      <c r="B153" s="192"/>
      <c r="C153" s="192"/>
      <c r="D153" s="192"/>
      <c r="E153" s="183"/>
      <c r="F153" s="186"/>
      <c r="G153" s="33"/>
      <c r="H153" s="33"/>
      <c r="AE153" s="33"/>
      <c r="AR153" s="33"/>
      <c r="AT153" s="33"/>
      <c r="AX153" s="33"/>
    </row>
    <row r="154" spans="1:50" s="32" customFormat="1" ht="15.75">
      <c r="A154" s="189" t="s">
        <v>306</v>
      </c>
      <c r="B154" s="192"/>
      <c r="C154" s="192"/>
      <c r="D154" s="192"/>
      <c r="E154" s="183"/>
      <c r="F154" s="186"/>
      <c r="G154" s="33"/>
      <c r="H154" s="33"/>
      <c r="AE154" s="33"/>
      <c r="AR154" s="33"/>
      <c r="AT154" s="33"/>
      <c r="AX154" s="33"/>
    </row>
    <row r="155" spans="1:50" s="32" customFormat="1" ht="15.75">
      <c r="A155" s="189"/>
      <c r="B155" s="192"/>
      <c r="C155" s="192"/>
      <c r="D155" s="192"/>
      <c r="E155" s="183"/>
      <c r="F155" s="186"/>
      <c r="G155" s="33"/>
      <c r="H155" s="33"/>
      <c r="AE155" s="33"/>
      <c r="AR155" s="33"/>
      <c r="AT155" s="33"/>
      <c r="AX155" s="33"/>
    </row>
    <row r="156" spans="1:50" s="32" customFormat="1" ht="15.75">
      <c r="A156" s="189" t="s">
        <v>307</v>
      </c>
      <c r="B156" s="192"/>
      <c r="C156" s="192"/>
      <c r="D156" s="192"/>
      <c r="E156" s="183"/>
      <c r="F156" s="186"/>
      <c r="G156" s="33"/>
      <c r="H156" s="33"/>
      <c r="AE156" s="33"/>
      <c r="AR156" s="33"/>
      <c r="AT156" s="33"/>
      <c r="AX156" s="33"/>
    </row>
    <row r="157" spans="1:50" s="32" customFormat="1" ht="15.75">
      <c r="A157" s="205"/>
      <c r="B157" s="192"/>
      <c r="C157" s="192"/>
      <c r="D157" s="192"/>
      <c r="E157" s="183"/>
      <c r="F157" s="186"/>
      <c r="G157" s="33"/>
      <c r="H157" s="33"/>
      <c r="AE157" s="33"/>
      <c r="AR157" s="33"/>
      <c r="AT157" s="33"/>
      <c r="AX157" s="33"/>
    </row>
    <row r="158" spans="1:50" s="32" customFormat="1" ht="15.75">
      <c r="A158" s="206" t="s">
        <v>308</v>
      </c>
      <c r="B158" s="192"/>
      <c r="C158" s="207"/>
      <c r="D158" s="192"/>
      <c r="E158" s="183"/>
      <c r="F158" s="186"/>
      <c r="G158" s="33"/>
      <c r="H158" s="33"/>
      <c r="AE158" s="33"/>
      <c r="AR158" s="33"/>
      <c r="AT158" s="33"/>
      <c r="AX158" s="33"/>
    </row>
    <row r="159" spans="1:50" s="32" customFormat="1" ht="15.75">
      <c r="A159" s="189"/>
      <c r="B159" s="192"/>
      <c r="C159" s="192"/>
      <c r="D159" s="192"/>
      <c r="E159" s="183"/>
      <c r="F159" s="186"/>
      <c r="G159" s="33"/>
      <c r="H159" s="33"/>
      <c r="AE159" s="33"/>
      <c r="AR159" s="33"/>
      <c r="AT159" s="33"/>
      <c r="AX159" s="33"/>
    </row>
    <row r="160" spans="1:50" s="32" customFormat="1" ht="15.75">
      <c r="A160" s="189" t="s">
        <v>309</v>
      </c>
      <c r="B160" s="192"/>
      <c r="C160" s="192"/>
      <c r="D160" s="192"/>
      <c r="E160" s="183"/>
      <c r="F160" s="186"/>
      <c r="G160" s="33"/>
      <c r="H160" s="33"/>
      <c r="AE160" s="33"/>
      <c r="AR160" s="33"/>
      <c r="AT160" s="33"/>
      <c r="AX160" s="33"/>
    </row>
    <row r="161" spans="1:50" s="32" customFormat="1" ht="15.75">
      <c r="A161" s="189"/>
      <c r="B161" s="192"/>
      <c r="C161" s="192"/>
      <c r="D161" s="192"/>
      <c r="E161" s="183"/>
      <c r="F161" s="186"/>
      <c r="G161" s="33"/>
      <c r="H161" s="33"/>
      <c r="AE161" s="33"/>
      <c r="AR161" s="33"/>
      <c r="AT161" s="33"/>
      <c r="AX161" s="33"/>
    </row>
    <row r="162" spans="1:50" s="32" customFormat="1" ht="15.75">
      <c r="A162" s="189" t="s">
        <v>310</v>
      </c>
      <c r="B162" s="192"/>
      <c r="C162" s="192"/>
      <c r="D162" s="192"/>
      <c r="E162" s="183"/>
      <c r="F162" s="186"/>
      <c r="G162" s="33"/>
      <c r="H162" s="33"/>
      <c r="AE162" s="33"/>
      <c r="AR162" s="33"/>
      <c r="AT162" s="33"/>
      <c r="AX162" s="33"/>
    </row>
    <row r="163" spans="1:50" s="32" customFormat="1" ht="15.75">
      <c r="A163" s="208" t="s">
        <v>311</v>
      </c>
      <c r="B163" s="209"/>
      <c r="C163" s="209"/>
      <c r="D163" s="209"/>
      <c r="E163" s="210">
        <f>+F76/100</f>
        <v>0.6054999999999999</v>
      </c>
      <c r="F163" s="186"/>
      <c r="G163" s="33"/>
      <c r="H163" s="33"/>
      <c r="AE163" s="33"/>
      <c r="AR163" s="33"/>
      <c r="AT163" s="33"/>
      <c r="AX163" s="33"/>
    </row>
    <row r="164" spans="1:50" s="32" customFormat="1" ht="15.75">
      <c r="A164" s="208" t="s">
        <v>312</v>
      </c>
      <c r="B164" s="209"/>
      <c r="C164" s="209"/>
      <c r="D164" s="209"/>
      <c r="E164" s="210">
        <f>+F51/100</f>
        <v>0.099</v>
      </c>
      <c r="F164" s="186"/>
      <c r="G164" s="33"/>
      <c r="H164" s="33"/>
      <c r="AE164" s="33"/>
      <c r="AR164" s="33"/>
      <c r="AT164" s="33"/>
      <c r="AX164" s="33"/>
    </row>
    <row r="165" spans="1:50" s="32" customFormat="1" ht="15.75">
      <c r="A165" s="211" t="s">
        <v>313</v>
      </c>
      <c r="B165" s="197"/>
      <c r="C165" s="197"/>
      <c r="D165" s="197"/>
      <c r="E165" s="212">
        <f>(+F56+F60)/100</f>
        <v>0.03269999999999999</v>
      </c>
      <c r="F165" s="186"/>
      <c r="G165" s="33"/>
      <c r="H165" s="33"/>
      <c r="AE165" s="33"/>
      <c r="AR165" s="33"/>
      <c r="AT165" s="33"/>
      <c r="AX165" s="33"/>
    </row>
    <row r="166" spans="1:50" s="32" customFormat="1" ht="15.75">
      <c r="A166" s="211" t="s">
        <v>314</v>
      </c>
      <c r="B166" s="197"/>
      <c r="C166" s="197"/>
      <c r="D166" s="197"/>
      <c r="E166" s="212">
        <f>(+F96+F92+F88)/100</f>
        <v>0.26280000000000003</v>
      </c>
      <c r="F166" s="186"/>
      <c r="G166" s="33"/>
      <c r="H166" s="33"/>
      <c r="AE166" s="33"/>
      <c r="AR166" s="33"/>
      <c r="AT166" s="33"/>
      <c r="AX166" s="33"/>
    </row>
    <row r="167" spans="1:50" s="32" customFormat="1" ht="15.75">
      <c r="A167" s="197"/>
      <c r="B167" s="197"/>
      <c r="C167" s="197"/>
      <c r="D167" s="197"/>
      <c r="E167" s="113"/>
      <c r="F167" s="186"/>
      <c r="G167" s="33"/>
      <c r="H167" s="33"/>
      <c r="AE167" s="33"/>
      <c r="AR167" s="33"/>
      <c r="AT167" s="33"/>
      <c r="AX167" s="33"/>
    </row>
    <row r="168" spans="1:50" s="32" customFormat="1" ht="15.75">
      <c r="A168" s="197" t="s">
        <v>315</v>
      </c>
      <c r="B168" s="197"/>
      <c r="C168" s="197"/>
      <c r="D168" s="197"/>
      <c r="E168" s="113"/>
      <c r="F168" s="186"/>
      <c r="G168" s="33"/>
      <c r="H168" s="33"/>
      <c r="AE168" s="33"/>
      <c r="AR168" s="33"/>
      <c r="AT168" s="33"/>
      <c r="AX168" s="33"/>
    </row>
    <row r="169" spans="1:50" s="32" customFormat="1" ht="15.75">
      <c r="A169" s="197" t="s">
        <v>97</v>
      </c>
      <c r="B169" s="213"/>
      <c r="C169" s="213"/>
      <c r="D169" s="213"/>
      <c r="E169" s="212">
        <v>0.7045</v>
      </c>
      <c r="F169" s="186"/>
      <c r="G169" s="33"/>
      <c r="H169" s="33"/>
      <c r="AE169" s="33"/>
      <c r="AR169" s="33"/>
      <c r="AT169" s="33"/>
      <c r="AX169" s="33"/>
    </row>
    <row r="170" spans="1:50" s="32" customFormat="1" ht="15.75">
      <c r="A170" s="197" t="s">
        <v>116</v>
      </c>
      <c r="B170" s="213"/>
      <c r="C170" s="213"/>
      <c r="D170" s="213"/>
      <c r="E170" s="212">
        <f>(+F56+F60)/100</f>
        <v>0.03269999999999999</v>
      </c>
      <c r="F170" s="186"/>
      <c r="G170" s="33"/>
      <c r="H170" s="33"/>
      <c r="AE170" s="33"/>
      <c r="AR170" s="33"/>
      <c r="AT170" s="33"/>
      <c r="AX170" s="33"/>
    </row>
    <row r="171" spans="1:50" s="32" customFormat="1" ht="15.75">
      <c r="A171" s="197" t="s">
        <v>115</v>
      </c>
      <c r="B171" s="173"/>
      <c r="C171" s="173"/>
      <c r="D171" s="173"/>
      <c r="E171" s="212">
        <f>+(F96+F92+F88)/100</f>
        <v>0.26280000000000003</v>
      </c>
      <c r="F171" s="186"/>
      <c r="G171" s="33"/>
      <c r="H171" s="33"/>
      <c r="AE171" s="33"/>
      <c r="AR171" s="33"/>
      <c r="AT171" s="33"/>
      <c r="AX171" s="33"/>
    </row>
    <row r="172" spans="1:50" s="32" customFormat="1" ht="15.75">
      <c r="A172" s="174"/>
      <c r="B172" s="175"/>
      <c r="C172" s="175"/>
      <c r="D172" s="175"/>
      <c r="E172" s="175"/>
      <c r="F172" s="214"/>
      <c r="G172" s="33"/>
      <c r="H172" s="33"/>
      <c r="AE172" s="33"/>
      <c r="AR172" s="33"/>
      <c r="AT172" s="33"/>
      <c r="AX172" s="33"/>
    </row>
    <row r="173" ht="15.75">
      <c r="F173" s="39"/>
    </row>
    <row r="174" ht="15.75">
      <c r="F174" s="39"/>
    </row>
    <row r="175" ht="12.75">
      <c r="F175" s="2"/>
    </row>
  </sheetData>
  <sheetProtection selectLockedCells="1" selectUnlockedCells="1"/>
  <mergeCells count="10">
    <mergeCell ref="A31:F31"/>
    <mergeCell ref="A32:F32"/>
    <mergeCell ref="A34:F34"/>
    <mergeCell ref="A35:F35"/>
    <mergeCell ref="A1:B1"/>
    <mergeCell ref="A21:B21"/>
    <mergeCell ref="C22:D24"/>
    <mergeCell ref="A27:F27"/>
    <mergeCell ref="A28:F28"/>
    <mergeCell ref="A30:F30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Sonakshi Mahendra</dc:creator>
  <cp:keywords/>
  <dc:description/>
  <cp:lastModifiedBy>Sonakshi</cp:lastModifiedBy>
  <dcterms:created xsi:type="dcterms:W3CDTF">2019-06-14T09:15:32Z</dcterms:created>
  <dcterms:modified xsi:type="dcterms:W3CDTF">2019-08-13T07:41:43Z</dcterms:modified>
  <cp:category/>
  <cp:version/>
  <cp:contentType/>
  <cp:contentStatus/>
</cp:coreProperties>
</file>