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0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<sst xmlns="http://schemas.openxmlformats.org/spreadsheetml/2006/main" count="492" uniqueCount="316">
  <si>
    <t>Scheme Dash Board (April 2019)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</si>
  <si>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</si>
  <si>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</si>
  <si>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</si>
  <si>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</si>
  <si>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</si>
  <si>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</si>
  <si>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</si>
  <si>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</si>
  <si>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</si>
  <si>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 xml:space="preserve"> 1,827.44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</si>
  <si>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</si>
  <si>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</si>
  <si>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</si>
  <si>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</si>
  <si>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</si>
  <si>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</si>
  <si>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</si>
  <si>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</si>
  <si>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NAV as on 30/04/2019</t>
  </si>
  <si>
    <t>Date of allotment</t>
  </si>
  <si>
    <t>24/05/2013</t>
  </si>
  <si>
    <t>----</t>
  </si>
  <si>
    <t>Expense Ratio as on 30/04/2019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</si>
  <si>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</si>
  <si>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</si>
  <si>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</si>
  <si>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</si>
  <si>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</si>
  <si>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</si>
  <si>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April 30, 2019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</si>
  <si>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</si>
  <si>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</si>
  <si>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</si>
  <si>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</si>
  <si>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</si>
  <si>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</si>
  <si>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</si>
  <si>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</si>
  <si>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</si>
  <si>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</si>
  <si>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</si>
  <si>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</si>
  <si>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</si>
  <si>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</si>
  <si>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</si>
  <si>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</si>
  <si>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</si>
  <si>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</si>
  <si>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</si>
  <si>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</si>
  <si>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</si>
  <si>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Hero Motocorp Ltd</t>
  </si>
  <si>
    <t>INE158A01026</t>
  </si>
  <si>
    <t>Auto</t>
  </si>
  <si>
    <t>Axis Bank Ltd</t>
  </si>
  <si>
    <t>INE238A01034</t>
  </si>
  <si>
    <t>Balkrishna Industries Ltd</t>
  </si>
  <si>
    <t>INE787D01026</t>
  </si>
  <si>
    <t>Auto Ancillaries</t>
  </si>
  <si>
    <t>ICICI Bank Ltd</t>
  </si>
  <si>
    <t>INE090A01021</t>
  </si>
  <si>
    <t>Zydus Wellness Ltd</t>
  </si>
  <si>
    <t>INE768C01010</t>
  </si>
  <si>
    <t>Consumer Non Durables</t>
  </si>
  <si>
    <t>Mphasis Ltd(prev)Mphasis BFL Ltd</t>
  </si>
  <si>
    <t>INE356A01018</t>
  </si>
  <si>
    <t>Lupin Ltd</t>
  </si>
  <si>
    <t>INE326A01037</t>
  </si>
  <si>
    <t>Pharmaceuticals</t>
  </si>
  <si>
    <t>Maharashtra Scooters Ltd</t>
  </si>
  <si>
    <t>INE288A01013</t>
  </si>
  <si>
    <t>Dr.Reddys Laboratories Ltd</t>
  </si>
  <si>
    <t>INE089A01023</t>
  </si>
  <si>
    <t>Mahindra Holidays &amp; Resorts India Ltd</t>
  </si>
  <si>
    <t>INE998I01010</t>
  </si>
  <si>
    <t>Hotels, Resorts and Other Recreational Activities</t>
  </si>
  <si>
    <t>IPCA Laboratories Ltd</t>
  </si>
  <si>
    <t>INE571A01020</t>
  </si>
  <si>
    <t xml:space="preserve">Indraprastha Gas Ltd </t>
  </si>
  <si>
    <t>INE203G01027</t>
  </si>
  <si>
    <t>Gas</t>
  </si>
  <si>
    <t>ICRA Ltd</t>
  </si>
  <si>
    <t>INE725G01011</t>
  </si>
  <si>
    <t>Sun Pharmaceuticals Industries Ltd</t>
  </si>
  <si>
    <t>INE044A01036</t>
  </si>
  <si>
    <t>Arbitrage</t>
  </si>
  <si>
    <t xml:space="preserve">Housing Development Fin Corp Ltd </t>
  </si>
  <si>
    <t>INE001A01036</t>
  </si>
  <si>
    <t>Tata Steel Ltd</t>
  </si>
  <si>
    <t>INE081A01012</t>
  </si>
  <si>
    <t>Ferrous Metals</t>
  </si>
  <si>
    <t>Maruti Suzuki India Ltd</t>
  </si>
  <si>
    <t>INE585B01010</t>
  </si>
  <si>
    <t>Century Textiles Industries Ltd.</t>
  </si>
  <si>
    <t>INE055A01016</t>
  </si>
  <si>
    <t>Cement</t>
  </si>
  <si>
    <t>State Bank Of India Ltd</t>
  </si>
  <si>
    <t>INE062A01020</t>
  </si>
  <si>
    <t>Yes Bank Ltd</t>
  </si>
  <si>
    <t>INE528G01027</t>
  </si>
  <si>
    <t>YES BANK-30MAY2019 FUT  #</t>
  </si>
  <si>
    <t>SBIN-30MAY2019 FUT  #</t>
  </si>
  <si>
    <t>CENTURY TEX-30MAY2019 FUT  #</t>
  </si>
  <si>
    <t>MARUTI SUZUKI-30MAY2019 FUT  #</t>
  </si>
  <si>
    <t>TATA STEEL-30MAY2019 FUT  #</t>
  </si>
  <si>
    <t>HDFC-30MAU2019 FUT  #</t>
  </si>
  <si>
    <t>Foreign Securities / ADRs / GDRs</t>
  </si>
  <si>
    <t>Alphabet INC</t>
  </si>
  <si>
    <t>US02079K1079</t>
  </si>
  <si>
    <t>Internet and Technology</t>
  </si>
  <si>
    <t xml:space="preserve">Facebook INC </t>
  </si>
  <si>
    <t>US30303M1027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</si>
  <si>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</si>
  <si>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</si>
  <si>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</si>
  <si>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</si>
  <si>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</si>
  <si>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</si>
  <si>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</si>
  <si>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</si>
  <si>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Amazon Com INC</t>
  </si>
  <si>
    <t>US0231351067</t>
  </si>
  <si>
    <t>Consumer Services</t>
  </si>
  <si>
    <t>CUR_USDINR-29MAY2019 FUT  #</t>
  </si>
  <si>
    <t>Misc.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</si>
  <si>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</si>
  <si>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</si>
  <si>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</si>
  <si>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</si>
  <si>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</si>
  <si>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</si>
  <si>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</si>
  <si>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</si>
  <si>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</si>
  <si>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</si>
  <si>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</si>
  <si>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</si>
  <si>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</si>
  <si>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</si>
  <si>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</si>
  <si>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</si>
  <si>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</si>
  <si>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</si>
  <si>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</si>
  <si>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</si>
  <si>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</si>
  <si>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</si>
  <si>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</si>
  <si>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</si>
  <si>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</si>
  <si>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</si>
  <si>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</si>
  <si>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</si>
  <si>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April 01, 2019 (Rs.)</t>
  </si>
  <si>
    <t>April 30, 2019 (Rs.)</t>
  </si>
  <si>
    <t>Face Value per unit = Rs.10/-</t>
  </si>
  <si>
    <t>(4)</t>
  </si>
  <si>
    <t>No Dividend declared during the period ended April 30, 2019</t>
  </si>
  <si>
    <t>(5)</t>
  </si>
  <si>
    <t>No Bonus declared during the period ended April 30, 2019</t>
  </si>
  <si>
    <t>(6)</t>
  </si>
  <si>
    <t>Total outstanding exposure in derivative instruments as on April 30, 2019: Rs.(6,243,879,519.55)</t>
  </si>
  <si>
    <t>For details on derivatives positions for the period ended April 30, please refer to derivatives disclosure table given in the Monthly Portfolio.</t>
  </si>
  <si>
    <t>(7)</t>
  </si>
  <si>
    <t>Total investment in Foreign Securities / ADRs / GDRs as on April 30, 2019: Rs.4,781,160,912.18</t>
  </si>
  <si>
    <t>(8)</t>
  </si>
  <si>
    <t>Total Commission paid in the month of April 2019:2,617,847.30</t>
  </si>
  <si>
    <t>(9)</t>
  </si>
  <si>
    <t>Total Brokerage paid for Buying/ Selling of Investment for April 2019 is Rs.2,304,796.18</t>
  </si>
  <si>
    <t>(10)</t>
  </si>
  <si>
    <t>Portfolio Turnover Ratio (Including Equity Arbitrage): 225.98%</t>
  </si>
  <si>
    <t>(11)</t>
  </si>
  <si>
    <t>Portfolio Turnover Ratio (Excluding Equity Arbitrage):4.45%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</si>
  <si>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</si>
  <si>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</si>
  <si>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</si>
  <si>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</si>
  <si>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</si>
  <si>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</si>
  <si>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</si>
  <si>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</si>
  <si>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</si>
  <si>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</si>
  <si>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</si>
  <si>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</si>
  <si>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241.19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</si>
  <si>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</si>
  <si>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</si>
  <si>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</si>
  <si>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</si>
  <si>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</si>
  <si>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</si>
  <si>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</si>
  <si>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</si>
  <si>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</si>
  <si>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</si>
  <si>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Weighted Average Expense Ratio as on 30/04/2019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</si>
  <si>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</si>
  <si>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April 30, 2019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</si>
  <si>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</si>
  <si>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</si>
  <si>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</si>
  <si>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</si>
  <si>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</si>
  <si>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</si>
  <si>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</si>
  <si>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</si>
  <si>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</si>
  <si>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</si>
  <si>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</si>
  <si>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</si>
  <si>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07.28% GOVT STOCK - 03/06/2019</t>
  </si>
  <si>
    <t>IN0020130038</t>
  </si>
  <si>
    <t>Sovereign</t>
  </si>
  <si>
    <t>7.86% RAJASTHAN SDL 2019 23/06/2019</t>
  </si>
  <si>
    <t>IN2920160057</t>
  </si>
  <si>
    <t>Total (B)</t>
  </si>
  <si>
    <t>NABARD CP 08 May 2019</t>
  </si>
  <si>
    <t>INE261F14FA1</t>
  </si>
  <si>
    <t>ICRA A1+</t>
  </si>
  <si>
    <t>HDFC Ltd CP  20 May 2019</t>
  </si>
  <si>
    <t>INE001A14UG8</t>
  </si>
  <si>
    <t>CRISIL A1+</t>
  </si>
  <si>
    <t>NTPC Ltd CP 27 May 2019</t>
  </si>
  <si>
    <t>INE733E14336</t>
  </si>
  <si>
    <t>IOCL CP  17 Jun 2019</t>
  </si>
  <si>
    <t>INE242A14LH5</t>
  </si>
  <si>
    <t>AXIS BANK LTD CD 10 May 2019</t>
  </si>
  <si>
    <t>INE238A160B6</t>
  </si>
  <si>
    <t>Total of CP &amp; CD</t>
  </si>
  <si>
    <t>Treasury bills</t>
  </si>
  <si>
    <t>91 Days T Bill - 11 07 2019</t>
  </si>
  <si>
    <t>IN002019X029</t>
  </si>
  <si>
    <t>91 Days T Bill - 02 05 2019</t>
  </si>
  <si>
    <t>IN002018X476</t>
  </si>
  <si>
    <t>91 Days TBill- 30 05 2019</t>
  </si>
  <si>
    <t>IN002018X526</t>
  </si>
  <si>
    <t>182 Days T Bill - 06 06 2019</t>
  </si>
  <si>
    <t>IN002018Y367</t>
  </si>
  <si>
    <t>91 Days T Bill - 04 07 2019</t>
  </si>
  <si>
    <t>IN002019X011</t>
  </si>
  <si>
    <t>91 Days T Bill - 16 05 2019</t>
  </si>
  <si>
    <t>IN002018X492</t>
  </si>
  <si>
    <t>364 Days T Bill - 23 05 2019</t>
  </si>
  <si>
    <t>IN002018Z083</t>
  </si>
  <si>
    <t>91 Days T Bill - 13 06 2019</t>
  </si>
  <si>
    <t>IN002018X542</t>
  </si>
  <si>
    <t>91 Days T Bill - 27 06 2019</t>
  </si>
  <si>
    <t>IN002018X567</t>
  </si>
  <si>
    <t>91 Days T Bill - 18 07 2019</t>
  </si>
  <si>
    <t>IN002019X037</t>
  </si>
  <si>
    <t>364 Days T Bill - 25 07 2019</t>
  </si>
  <si>
    <t>IN002018Z174</t>
  </si>
  <si>
    <t>Total of T-Bills</t>
  </si>
  <si>
    <t>(iv)</t>
  </si>
  <si>
    <t>Tri-Party Repo ^</t>
  </si>
  <si>
    <t>C</t>
  </si>
  <si>
    <r>
      <t xml:space="preserve">TERM DEPOSITS PLACED AS MARGIN </t>
    </r>
    <r>
      <rPr>
        <b/>
        <sz val="10"/>
        <rFont val="Arial"/>
        <family val="2"/>
      </rPr>
      <t>^</t>
    </r>
  </si>
  <si>
    <t>HDFC Bank Ltd. (91 Days FD - MD 18 Jun 2019)</t>
  </si>
  <si>
    <t>HDFC Bank Ltd. (368 Days FD - MD 04 Oct 2019)</t>
  </si>
  <si>
    <t xml:space="preserve">Total (C) </t>
  </si>
  <si>
    <t>D</t>
  </si>
  <si>
    <t>OTHERS ^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</si>
  <si>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</si>
  <si>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</si>
  <si>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</si>
  <si>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</si>
  <si>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</si>
  <si>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</si>
  <si>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April 1, 2019 (Rs.)</t>
  </si>
  <si>
    <t>April  30, 2019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</si>
  <si>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</si>
  <si>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</si>
  <si>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</si>
  <si>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</si>
  <si>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</si>
  <si>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</si>
  <si>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</si>
  <si>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</si>
  <si>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</si>
  <si>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</si>
  <si>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</si>
  <si>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</si>
  <si>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</si>
  <si>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</si>
  <si>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</si>
  <si>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</si>
  <si>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</si>
  <si>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2019-04-02</t>
  </si>
  <si>
    <t>LFWDZ</t>
  </si>
  <si>
    <t>2019-04-08</t>
  </si>
  <si>
    <t>2019-04-15</t>
  </si>
  <si>
    <t>2019-04-22</t>
  </si>
  <si>
    <t>2019-04-30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</si>
  <si>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</si>
  <si>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</si>
  <si>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</si>
  <si>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</si>
  <si>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</si>
  <si>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</si>
  <si>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</si>
  <si>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</si>
  <si>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April  30, 2019: Nil</t>
  </si>
  <si>
    <t>Total investment in Foreign Securities / ADRs / GDRs as on April 30, 2019: Nil</t>
  </si>
  <si>
    <t>Details of transactions of "Credit Default Swap" for half year ended April 30, 2019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</si>
  <si>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</si>
  <si>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</si>
  <si>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</si>
  <si>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</si>
  <si>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</si>
  <si>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</si>
  <si>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34.85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</si>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</sst>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0.00"/>
    <numFmt numFmtId="170" formatCode="#,##0.00"/>
    <numFmt numFmtId="171" formatCode="#,##0"/>
    <numFmt numFmtId="172" formatCode="#,##0.00%\ ;\(#,##0.00%\)"/>
    <numFmt numFmtId="173" formatCode="0.0000"/>
    <numFmt numFmtId="174" formatCode="MM/DD/YY"/>
    <numFmt numFmtId="175" formatCode="0.00000"/>
    <numFmt numFmtId="176" formatCode="MMM\-YY"/>
    <numFmt numFmtId="177" formatCode="0.00000000"/>
    <numFmt numFmtId="178" formatCode="#,##0.00000000"/>
  </numFmts>
  <fonts count="30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indexed="59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24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justify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0" borderId="2" xfId="0" applyNumberFormat="1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 wrapText="1"/>
    </xf>
    <xf numFmtId="164" fontId="9" fillId="3" borderId="0" xfId="28" applyFont="1" applyFill="1" applyBorder="1" applyAlignment="1">
      <alignment horizontal="center" vertical="center" wrapText="1"/>
      <protection/>
    </xf>
    <xf numFmtId="164" fontId="10" fillId="2" borderId="2" xfId="0" applyFont="1" applyFill="1" applyBorder="1" applyAlignment="1">
      <alignment horizontal="center" vertical="top" wrapText="1"/>
    </xf>
    <xf numFmtId="164" fontId="0" fillId="3" borderId="3" xfId="28" applyFill="1" applyBorder="1" applyAlignment="1">
      <alignment vertical="center" wrapText="1"/>
      <protection/>
    </xf>
    <xf numFmtId="164" fontId="0" fillId="3" borderId="0" xfId="28" applyFill="1" applyAlignment="1">
      <alignment vertical="center" wrapText="1"/>
      <protection/>
    </xf>
    <xf numFmtId="170" fontId="0" fillId="3" borderId="0" xfId="28" applyNumberFormat="1" applyFill="1" applyAlignment="1">
      <alignment vertical="center" wrapText="1"/>
      <protection/>
    </xf>
    <xf numFmtId="164" fontId="0" fillId="3" borderId="4" xfId="28" applyFill="1" applyBorder="1" applyAlignment="1">
      <alignment vertical="center" wrapText="1"/>
      <protection/>
    </xf>
    <xf numFmtId="164" fontId="11" fillId="3" borderId="5" xfId="28" applyFont="1" applyFill="1" applyBorder="1" applyAlignment="1">
      <alignment horizontal="center" vertical="center" wrapText="1"/>
      <protection/>
    </xf>
    <xf numFmtId="164" fontId="13" fillId="3" borderId="5" xfId="29" applyNumberFormat="1" applyFont="1" applyFill="1" applyBorder="1" applyAlignment="1" applyProtection="1">
      <alignment horizontal="center" vertical="center" wrapText="1"/>
      <protection/>
    </xf>
    <xf numFmtId="164" fontId="0" fillId="3" borderId="2" xfId="28" applyFill="1" applyBorder="1" applyAlignment="1">
      <alignment vertical="center" wrapText="1"/>
      <protection/>
    </xf>
    <xf numFmtId="170" fontId="0" fillId="3" borderId="2" xfId="28" applyNumberFormat="1" applyFill="1" applyBorder="1" applyAlignment="1">
      <alignment vertical="center" wrapText="1"/>
      <protection/>
    </xf>
    <xf numFmtId="164" fontId="10" fillId="3" borderId="2" xfId="28" applyFont="1" applyFill="1" applyBorder="1" applyAlignment="1">
      <alignment horizontal="center" vertical="center"/>
      <protection/>
    </xf>
    <xf numFmtId="164" fontId="11" fillId="0" borderId="2" xfId="28" applyFont="1" applyBorder="1" applyAlignment="1">
      <alignment horizontal="left" vertical="center" wrapText="1"/>
      <protection/>
    </xf>
    <xf numFmtId="164" fontId="11" fillId="0" borderId="2" xfId="28" applyFont="1" applyBorder="1" applyAlignment="1">
      <alignment horizontal="center" vertical="center" wrapText="1"/>
      <protection/>
    </xf>
    <xf numFmtId="170" fontId="11" fillId="3" borderId="2" xfId="28" applyNumberFormat="1" applyFont="1" applyFill="1" applyBorder="1" applyAlignment="1">
      <alignment horizontal="center" vertical="center" wrapText="1"/>
      <protection/>
    </xf>
    <xf numFmtId="164" fontId="0" fillId="0" borderId="2" xfId="28" applyBorder="1">
      <alignment/>
      <protection/>
    </xf>
    <xf numFmtId="164" fontId="11" fillId="0" borderId="2" xfId="28" applyFont="1" applyBorder="1">
      <alignment/>
      <protection/>
    </xf>
    <xf numFmtId="171" fontId="11" fillId="0" borderId="2" xfId="28" applyNumberFormat="1" applyFont="1" applyBorder="1" applyAlignment="1">
      <alignment horizontal="center"/>
      <protection/>
    </xf>
    <xf numFmtId="170" fontId="0" fillId="0" borderId="2" xfId="28" applyNumberFormat="1" applyBorder="1">
      <alignment/>
      <protection/>
    </xf>
    <xf numFmtId="164" fontId="0" fillId="0" borderId="2" xfId="28" applyFont="1" applyBorder="1" applyAlignment="1">
      <alignment horizontal="center"/>
      <protection/>
    </xf>
    <xf numFmtId="170" fontId="11" fillId="0" borderId="2" xfId="28" applyNumberFormat="1" applyFont="1" applyBorder="1">
      <alignment/>
      <protection/>
    </xf>
    <xf numFmtId="171" fontId="11" fillId="0" borderId="2" xfId="28" applyNumberFormat="1" applyFont="1" applyBorder="1">
      <alignment/>
      <protection/>
    </xf>
    <xf numFmtId="171" fontId="0" fillId="0" borderId="2" xfId="28" applyNumberFormat="1" applyBorder="1">
      <alignment/>
      <protection/>
    </xf>
    <xf numFmtId="164" fontId="14" fillId="0" borderId="2" xfId="28" applyFont="1" applyBorder="1" applyAlignment="1">
      <alignment horizontal="center"/>
      <protection/>
    </xf>
    <xf numFmtId="167" fontId="14" fillId="0" borderId="2" xfId="28" applyNumberFormat="1" applyFont="1" applyFill="1" applyBorder="1" applyAlignment="1" applyProtection="1">
      <alignment horizontal="left"/>
      <protection/>
    </xf>
    <xf numFmtId="167" fontId="14" fillId="0" borderId="2" xfId="0" applyNumberFormat="1" applyFont="1" applyBorder="1" applyAlignment="1">
      <alignment/>
    </xf>
    <xf numFmtId="169" fontId="14" fillId="0" borderId="2" xfId="28" applyNumberFormat="1" applyFont="1" applyFill="1" applyBorder="1" applyAlignment="1" applyProtection="1">
      <alignment horizontal="right"/>
      <protection/>
    </xf>
    <xf numFmtId="168" fontId="14" fillId="0" borderId="2" xfId="28" applyNumberFormat="1" applyFont="1" applyFill="1" applyBorder="1" applyAlignment="1" applyProtection="1">
      <alignment horizontal="right"/>
      <protection/>
    </xf>
    <xf numFmtId="164" fontId="11" fillId="0" borderId="2" xfId="30" applyFont="1" applyBorder="1">
      <alignment/>
      <protection/>
    </xf>
    <xf numFmtId="164" fontId="14" fillId="0" borderId="2" xfId="30" applyFont="1" applyBorder="1" applyAlignment="1">
      <alignment horizontal="left"/>
      <protection/>
    </xf>
    <xf numFmtId="170" fontId="14" fillId="0" borderId="2" xfId="28" applyNumberFormat="1" applyFont="1" applyBorder="1">
      <alignment/>
      <protection/>
    </xf>
    <xf numFmtId="170" fontId="15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7" fontId="14" fillId="0" borderId="2" xfId="28" applyNumberFormat="1" applyFont="1" applyBorder="1" applyAlignment="1">
      <alignment horizontal="left"/>
      <protection/>
    </xf>
    <xf numFmtId="169" fontId="14" fillId="0" borderId="2" xfId="28" applyNumberFormat="1" applyFont="1" applyBorder="1" applyAlignment="1">
      <alignment horizontal="right"/>
      <protection/>
    </xf>
    <xf numFmtId="170" fontId="14" fillId="0" borderId="2" xfId="23" applyNumberFormat="1" applyFont="1" applyFill="1" applyBorder="1" applyAlignment="1" applyProtection="1">
      <alignment horizontal="right"/>
      <protection/>
    </xf>
    <xf numFmtId="168" fontId="14" fillId="0" borderId="2" xfId="30" applyNumberFormat="1" applyFont="1" applyBorder="1">
      <alignment/>
      <protection/>
    </xf>
    <xf numFmtId="167" fontId="14" fillId="0" borderId="2" xfId="28" applyNumberFormat="1" applyFont="1" applyBorder="1">
      <alignment/>
      <protection/>
    </xf>
    <xf numFmtId="170" fontId="14" fillId="0" borderId="2" xfId="28" applyNumberFormat="1" applyFont="1" applyBorder="1" applyAlignment="1">
      <alignment horizontal="right"/>
      <protection/>
    </xf>
    <xf numFmtId="168" fontId="14" fillId="0" borderId="2" xfId="28" applyNumberFormat="1" applyFont="1" applyBorder="1" applyAlignment="1">
      <alignment horizontal="right"/>
      <protection/>
    </xf>
    <xf numFmtId="164" fontId="14" fillId="0" borderId="2" xfId="28" applyFont="1" applyBorder="1" applyAlignment="1">
      <alignment horizontal="left"/>
      <protection/>
    </xf>
    <xf numFmtId="164" fontId="0" fillId="0" borderId="2" xfId="30" applyFont="1" applyBorder="1">
      <alignment/>
      <protection/>
    </xf>
    <xf numFmtId="164" fontId="14" fillId="0" borderId="2" xfId="28" applyFont="1" applyBorder="1">
      <alignment/>
      <protection/>
    </xf>
    <xf numFmtId="170" fontId="14" fillId="0" borderId="2" xfId="0" applyNumberFormat="1" applyFont="1" applyBorder="1" applyAlignment="1">
      <alignment horizontal="right"/>
    </xf>
    <xf numFmtId="168" fontId="14" fillId="0" borderId="2" xfId="0" applyNumberFormat="1" applyFont="1" applyBorder="1" applyAlignment="1">
      <alignment horizontal="right"/>
    </xf>
    <xf numFmtId="172" fontId="17" fillId="0" borderId="2" xfId="0" applyNumberFormat="1" applyFont="1" applyBorder="1" applyAlignment="1">
      <alignment horizontal="right"/>
    </xf>
    <xf numFmtId="170" fontId="14" fillId="0" borderId="2" xfId="28" applyNumberFormat="1" applyFont="1" applyBorder="1" applyAlignment="1">
      <alignment horizontal="right"/>
      <protection/>
    </xf>
    <xf numFmtId="167" fontId="14" fillId="0" borderId="2" xfId="28" applyNumberFormat="1" applyFont="1" applyBorder="1" applyAlignment="1">
      <alignment horizontal="left"/>
      <protection/>
    </xf>
    <xf numFmtId="167" fontId="14" fillId="0" borderId="2" xfId="0" applyNumberFormat="1" applyFont="1" applyBorder="1" applyAlignment="1">
      <alignment/>
    </xf>
    <xf numFmtId="170" fontId="18" fillId="0" borderId="2" xfId="0" applyNumberFormat="1" applyFont="1" applyBorder="1" applyAlignment="1">
      <alignment/>
    </xf>
    <xf numFmtId="164" fontId="18" fillId="0" borderId="2" xfId="0" applyFont="1" applyBorder="1" applyAlignment="1">
      <alignment/>
    </xf>
    <xf numFmtId="170" fontId="11" fillId="0" borderId="2" xfId="28" applyNumberFormat="1" applyFont="1" applyBorder="1" applyAlignment="1">
      <alignment horizontal="right"/>
      <protection/>
    </xf>
    <xf numFmtId="168" fontId="11" fillId="0" borderId="2" xfId="28" applyNumberFormat="1" applyFont="1" applyBorder="1">
      <alignment/>
      <protection/>
    </xf>
    <xf numFmtId="164" fontId="0" fillId="0" borderId="2" xfId="28" applyFont="1" applyBorder="1">
      <alignment/>
      <protection/>
    </xf>
    <xf numFmtId="170" fontId="5" fillId="0" borderId="2" xfId="23" applyNumberFormat="1" applyFont="1" applyFill="1" applyBorder="1" applyAlignment="1" applyProtection="1">
      <alignment horizontal="right"/>
      <protection/>
    </xf>
    <xf numFmtId="165" fontId="5" fillId="0" borderId="2" xfId="23" applyFont="1" applyFill="1" applyBorder="1" applyAlignment="1" applyProtection="1">
      <alignment horizontal="right"/>
      <protection/>
    </xf>
    <xf numFmtId="164" fontId="4" fillId="0" borderId="2" xfId="28" applyFont="1" applyBorder="1">
      <alignment/>
      <protection/>
    </xf>
    <xf numFmtId="170" fontId="4" fillId="0" borderId="2" xfId="23" applyNumberFormat="1" applyFont="1" applyFill="1" applyBorder="1" applyAlignment="1" applyProtection="1">
      <alignment horizontal="right"/>
      <protection/>
    </xf>
    <xf numFmtId="164" fontId="11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5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4" fontId="11" fillId="0" borderId="2" xfId="0" applyFont="1" applyBorder="1" applyAlignment="1">
      <alignment horizontal="left"/>
    </xf>
    <xf numFmtId="168" fontId="14" fillId="0" borderId="2" xfId="23" applyNumberFormat="1" applyFont="1" applyFill="1" applyBorder="1" applyAlignment="1" applyProtection="1">
      <alignment horizontal="right"/>
      <protection/>
    </xf>
    <xf numFmtId="164" fontId="5" fillId="0" borderId="2" xfId="0" applyFont="1" applyBorder="1" applyAlignment="1">
      <alignment horizontal="left"/>
    </xf>
    <xf numFmtId="170" fontId="11" fillId="0" borderId="2" xfId="23" applyNumberFormat="1" applyFont="1" applyFill="1" applyBorder="1" applyAlignment="1" applyProtection="1">
      <alignment horizontal="right"/>
      <protection/>
    </xf>
    <xf numFmtId="168" fontId="11" fillId="0" borderId="2" xfId="23" applyNumberFormat="1" applyFont="1" applyFill="1" applyBorder="1" applyAlignment="1" applyProtection="1">
      <alignment horizontal="right"/>
      <protection/>
    </xf>
    <xf numFmtId="170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70" fontId="11" fillId="0" borderId="2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64" fontId="0" fillId="3" borderId="1" xfId="28" applyFill="1" applyBorder="1">
      <alignment/>
      <protection/>
    </xf>
    <xf numFmtId="164" fontId="0" fillId="3" borderId="6" xfId="28" applyFill="1" applyBorder="1">
      <alignment/>
      <protection/>
    </xf>
    <xf numFmtId="170" fontId="0" fillId="3" borderId="6" xfId="28" applyNumberFormat="1" applyFill="1" applyBorder="1">
      <alignment/>
      <protection/>
    </xf>
    <xf numFmtId="170" fontId="11" fillId="3" borderId="6" xfId="28" applyNumberFormat="1" applyFont="1" applyFill="1" applyBorder="1" applyAlignment="1">
      <alignment horizontal="left"/>
      <protection/>
    </xf>
    <xf numFmtId="168" fontId="0" fillId="3" borderId="7" xfId="28" applyNumberFormat="1" applyFont="1" applyFill="1" applyBorder="1">
      <alignment/>
      <protection/>
    </xf>
    <xf numFmtId="164" fontId="11" fillId="3" borderId="3" xfId="28" applyFont="1" applyFill="1" applyBorder="1">
      <alignment/>
      <protection/>
    </xf>
    <xf numFmtId="164" fontId="0" fillId="3" borderId="0" xfId="28" applyFill="1">
      <alignment/>
      <protection/>
    </xf>
    <xf numFmtId="169" fontId="0" fillId="3" borderId="0" xfId="28" applyNumberFormat="1" applyFill="1">
      <alignment/>
      <protection/>
    </xf>
    <xf numFmtId="170" fontId="0" fillId="3" borderId="0" xfId="28" applyNumberFormat="1" applyFill="1">
      <alignment/>
      <protection/>
    </xf>
    <xf numFmtId="164" fontId="0" fillId="3" borderId="4" xfId="28" applyFont="1" applyFill="1" applyBorder="1">
      <alignment/>
      <protection/>
    </xf>
    <xf numFmtId="164" fontId="14" fillId="3" borderId="3" xfId="28" applyFont="1" applyFill="1" applyBorder="1" applyAlignment="1">
      <alignment horizontal="center"/>
      <protection/>
    </xf>
    <xf numFmtId="164" fontId="14" fillId="3" borderId="0" xfId="28" applyFont="1" applyFill="1">
      <alignment/>
      <protection/>
    </xf>
    <xf numFmtId="170" fontId="14" fillId="3" borderId="0" xfId="28" applyNumberFormat="1" applyFont="1" applyFill="1">
      <alignment/>
      <protection/>
    </xf>
    <xf numFmtId="164" fontId="14" fillId="3" borderId="4" xfId="28" applyFont="1" applyFill="1" applyBorder="1">
      <alignment/>
      <protection/>
    </xf>
    <xf numFmtId="164" fontId="15" fillId="3" borderId="0" xfId="28" applyFont="1" applyFill="1">
      <alignment/>
      <protection/>
    </xf>
    <xf numFmtId="164" fontId="15" fillId="3" borderId="0" xfId="28" applyFont="1" applyFill="1" applyAlignment="1">
      <alignment horizontal="right"/>
      <protection/>
    </xf>
    <xf numFmtId="164" fontId="15" fillId="3" borderId="4" xfId="28" applyFont="1" applyFill="1" applyBorder="1" applyAlignment="1">
      <alignment wrapText="1"/>
      <protection/>
    </xf>
    <xf numFmtId="173" fontId="14" fillId="3" borderId="0" xfId="28" applyNumberFormat="1" applyFont="1" applyFill="1">
      <alignment/>
      <protection/>
    </xf>
    <xf numFmtId="164" fontId="0" fillId="0" borderId="3" xfId="0" applyBorder="1" applyAlignment="1">
      <alignment/>
    </xf>
    <xf numFmtId="164" fontId="14" fillId="0" borderId="0" xfId="38" applyNumberFormat="1" applyFont="1" applyFill="1" applyBorder="1" applyAlignment="1" applyProtection="1">
      <alignment horizontal="left" vertical="top"/>
      <protection/>
    </xf>
    <xf numFmtId="164" fontId="14" fillId="0" borderId="0" xfId="28" applyFont="1">
      <alignment/>
      <protection/>
    </xf>
    <xf numFmtId="168" fontId="14" fillId="0" borderId="0" xfId="28" applyNumberFormat="1" applyFont="1" applyAlignment="1">
      <alignment horizontal="left"/>
      <protection/>
    </xf>
    <xf numFmtId="164" fontId="14" fillId="3" borderId="3" xfId="28" applyFont="1" applyFill="1" applyBorder="1" applyAlignment="1">
      <alignment horizontal="right"/>
      <protection/>
    </xf>
    <xf numFmtId="164" fontId="19" fillId="3" borderId="8" xfId="28" applyFont="1" applyFill="1" applyBorder="1" applyAlignment="1">
      <alignment horizontal="right" vertical="center"/>
      <protection/>
    </xf>
    <xf numFmtId="164" fontId="14" fillId="3" borderId="9" xfId="28" applyFont="1" applyFill="1" applyBorder="1">
      <alignment/>
      <protection/>
    </xf>
    <xf numFmtId="170" fontId="14" fillId="3" borderId="9" xfId="28" applyNumberFormat="1" applyFont="1" applyFill="1" applyBorder="1">
      <alignment/>
      <protection/>
    </xf>
    <xf numFmtId="164" fontId="14" fillId="3" borderId="10" xfId="28" applyFont="1" applyFill="1" applyBorder="1">
      <alignment/>
      <protection/>
    </xf>
    <xf numFmtId="164" fontId="4" fillId="0" borderId="2" xfId="0" applyFont="1" applyFill="1" applyBorder="1" applyAlignment="1">
      <alignment horizontal="center" vertical="top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73" fontId="6" fillId="3" borderId="2" xfId="28" applyNumberFormat="1" applyFont="1" applyFill="1" applyBorder="1" applyAlignment="1">
      <alignment horizontal="center"/>
      <protection/>
    </xf>
    <xf numFmtId="164" fontId="4" fillId="0" borderId="0" xfId="0" applyFont="1" applyFill="1" applyBorder="1" applyAlignment="1">
      <alignment horizontal="center"/>
    </xf>
    <xf numFmtId="174" fontId="4" fillId="3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 vertical="top" wrapText="1"/>
    </xf>
    <xf numFmtId="164" fontId="20" fillId="2" borderId="11" xfId="28" applyFont="1" applyFill="1" applyBorder="1" applyAlignment="1">
      <alignment horizontal="center" vertical="center" wrapText="1"/>
      <protection/>
    </xf>
    <xf numFmtId="164" fontId="6" fillId="3" borderId="12" xfId="28" applyFont="1" applyFill="1" applyBorder="1" applyAlignment="1">
      <alignment vertical="center" wrapText="1"/>
      <protection/>
    </xf>
    <xf numFmtId="164" fontId="6" fillId="3" borderId="0" xfId="28" applyFont="1" applyFill="1" applyAlignment="1">
      <alignment vertical="center" wrapText="1"/>
      <protection/>
    </xf>
    <xf numFmtId="170" fontId="6" fillId="3" borderId="0" xfId="28" applyNumberFormat="1" applyFont="1" applyFill="1" applyAlignment="1">
      <alignment vertical="center" wrapText="1"/>
      <protection/>
    </xf>
    <xf numFmtId="169" fontId="6" fillId="3" borderId="13" xfId="28" applyNumberFormat="1" applyFont="1" applyFill="1" applyBorder="1" applyAlignment="1">
      <alignment vertical="center" wrapText="1"/>
      <protection/>
    </xf>
    <xf numFmtId="164" fontId="21" fillId="3" borderId="14" xfId="28" applyFont="1" applyFill="1" applyBorder="1" applyAlignment="1">
      <alignment horizontal="center" vertical="center" wrapText="1"/>
      <protection/>
    </xf>
    <xf numFmtId="164" fontId="23" fillId="3" borderId="14" xfId="29" applyNumberFormat="1" applyFont="1" applyFill="1" applyBorder="1" applyAlignment="1" applyProtection="1">
      <alignment horizontal="center" vertical="center" wrapText="1"/>
      <protection/>
    </xf>
    <xf numFmtId="164" fontId="6" fillId="3" borderId="15" xfId="28" applyFont="1" applyFill="1" applyBorder="1" applyAlignment="1">
      <alignment vertical="center" wrapText="1"/>
      <protection/>
    </xf>
    <xf numFmtId="164" fontId="6" fillId="3" borderId="5" xfId="28" applyFont="1" applyFill="1" applyBorder="1" applyAlignment="1">
      <alignment vertical="center" wrapText="1"/>
      <protection/>
    </xf>
    <xf numFmtId="170" fontId="6" fillId="3" borderId="5" xfId="28" applyNumberFormat="1" applyFont="1" applyFill="1" applyBorder="1" applyAlignment="1">
      <alignment vertical="center" wrapText="1"/>
      <protection/>
    </xf>
    <xf numFmtId="169" fontId="6" fillId="3" borderId="16" xfId="28" applyNumberFormat="1" applyFont="1" applyFill="1" applyBorder="1" applyAlignment="1">
      <alignment vertical="center" wrapText="1"/>
      <protection/>
    </xf>
    <xf numFmtId="164" fontId="21" fillId="3" borderId="17" xfId="28" applyFont="1" applyFill="1" applyBorder="1" applyAlignment="1">
      <alignment horizontal="center" vertical="center"/>
      <protection/>
    </xf>
    <xf numFmtId="164" fontId="21" fillId="2" borderId="18" xfId="28" applyFont="1" applyFill="1" applyBorder="1" applyAlignment="1">
      <alignment horizontal="center" vertical="center" wrapText="1"/>
      <protection/>
    </xf>
    <xf numFmtId="164" fontId="21" fillId="2" borderId="18" xfId="28" applyFont="1" applyFill="1" applyBorder="1" applyAlignment="1">
      <alignment horizontal="left" vertical="center" wrapText="1"/>
      <protection/>
    </xf>
    <xf numFmtId="170" fontId="21" fillId="2" borderId="18" xfId="28" applyNumberFormat="1" applyFont="1" applyFill="1" applyBorder="1" applyAlignment="1">
      <alignment horizontal="center" vertical="center" wrapText="1"/>
      <protection/>
    </xf>
    <xf numFmtId="169" fontId="21" fillId="2" borderId="19" xfId="28" applyNumberFormat="1" applyFont="1" applyFill="1" applyBorder="1" applyAlignment="1">
      <alignment horizontal="center" vertical="center" wrapText="1"/>
      <protection/>
    </xf>
    <xf numFmtId="164" fontId="21" fillId="0" borderId="12" xfId="28" applyFont="1" applyBorder="1" applyAlignment="1">
      <alignment horizontal="center"/>
      <protection/>
    </xf>
    <xf numFmtId="164" fontId="21" fillId="0" borderId="0" xfId="0" applyFont="1" applyAlignment="1">
      <alignment horizontal="left"/>
    </xf>
    <xf numFmtId="164" fontId="6" fillId="0" borderId="0" xfId="0" applyFont="1" applyAlignment="1">
      <alignment horizontal="right"/>
    </xf>
    <xf numFmtId="164" fontId="23" fillId="0" borderId="0" xfId="0" applyFont="1" applyAlignment="1">
      <alignment/>
    </xf>
    <xf numFmtId="170" fontId="23" fillId="0" borderId="0" xfId="0" applyNumberFormat="1" applyFont="1" applyAlignment="1">
      <alignment/>
    </xf>
    <xf numFmtId="170" fontId="23" fillId="0" borderId="13" xfId="0" applyNumberFormat="1" applyFont="1" applyBorder="1" applyAlignment="1">
      <alignment/>
    </xf>
    <xf numFmtId="164" fontId="21" fillId="0" borderId="12" xfId="28" applyFont="1" applyBorder="1" applyAlignment="1">
      <alignment horizontal="right"/>
      <protection/>
    </xf>
    <xf numFmtId="170" fontId="23" fillId="0" borderId="0" xfId="0" applyNumberFormat="1" applyFont="1" applyAlignment="1">
      <alignment horizontal="right"/>
    </xf>
    <xf numFmtId="170" fontId="23" fillId="0" borderId="13" xfId="0" applyNumberFormat="1" applyFont="1" applyBorder="1" applyAlignment="1">
      <alignment horizontal="right"/>
    </xf>
    <xf numFmtId="164" fontId="21" fillId="0" borderId="12" xfId="0" applyFont="1" applyBorder="1" applyAlignment="1">
      <alignment horizontal="right"/>
    </xf>
    <xf numFmtId="164" fontId="6" fillId="3" borderId="20" xfId="28" applyFont="1" applyFill="1" applyBorder="1" applyAlignment="1">
      <alignment horizontal="center"/>
      <protection/>
    </xf>
    <xf numFmtId="164" fontId="21" fillId="3" borderId="21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right"/>
    </xf>
    <xf numFmtId="164" fontId="23" fillId="3" borderId="21" xfId="0" applyFont="1" applyFill="1" applyBorder="1" applyAlignment="1">
      <alignment/>
    </xf>
    <xf numFmtId="170" fontId="21" fillId="3" borderId="21" xfId="0" applyNumberFormat="1" applyFont="1" applyFill="1" applyBorder="1" applyAlignment="1">
      <alignment/>
    </xf>
    <xf numFmtId="170" fontId="21" fillId="3" borderId="22" xfId="0" applyNumberFormat="1" applyFont="1" applyFill="1" applyBorder="1" applyAlignment="1">
      <alignment/>
    </xf>
    <xf numFmtId="164" fontId="6" fillId="0" borderId="12" xfId="28" applyFont="1" applyBorder="1" applyAlignment="1">
      <alignment horizontal="center"/>
      <protection/>
    </xf>
    <xf numFmtId="164" fontId="21" fillId="0" borderId="0" xfId="0" applyFont="1" applyAlignment="1">
      <alignment horizontal="right"/>
    </xf>
    <xf numFmtId="170" fontId="21" fillId="0" borderId="0" xfId="0" applyNumberFormat="1" applyFont="1" applyAlignment="1">
      <alignment/>
    </xf>
    <xf numFmtId="170" fontId="21" fillId="0" borderId="13" xfId="0" applyNumberFormat="1" applyFont="1" applyBorder="1" applyAlignment="1">
      <alignment/>
    </xf>
    <xf numFmtId="164" fontId="6" fillId="0" borderId="0" xfId="0" applyFont="1" applyAlignment="1">
      <alignment horizontal="left"/>
    </xf>
    <xf numFmtId="171" fontId="6" fillId="0" borderId="0" xfId="28" applyNumberFormat="1" applyFont="1">
      <alignment/>
      <protection/>
    </xf>
    <xf numFmtId="164" fontId="21" fillId="0" borderId="23" xfId="28" applyFont="1" applyBorder="1" applyAlignment="1">
      <alignment horizontal="center" vertical="center"/>
      <protection/>
    </xf>
    <xf numFmtId="164" fontId="21" fillId="3" borderId="24" xfId="0" applyFont="1" applyFill="1" applyBorder="1" applyAlignment="1">
      <alignment horizontal="left"/>
    </xf>
    <xf numFmtId="164" fontId="6" fillId="0" borderId="24" xfId="0" applyFont="1" applyBorder="1" applyAlignment="1">
      <alignment horizontal="left" vertical="center"/>
    </xf>
    <xf numFmtId="164" fontId="6" fillId="0" borderId="24" xfId="0" applyFont="1" applyBorder="1" applyAlignment="1">
      <alignment horizontal="left"/>
    </xf>
    <xf numFmtId="164" fontId="23" fillId="0" borderId="24" xfId="0" applyFont="1" applyBorder="1" applyAlignment="1">
      <alignment/>
    </xf>
    <xf numFmtId="171" fontId="6" fillId="0" borderId="24" xfId="28" applyNumberFormat="1" applyFont="1" applyBorder="1" applyAlignment="1">
      <alignment vertical="center"/>
      <protection/>
    </xf>
    <xf numFmtId="170" fontId="21" fillId="3" borderId="24" xfId="0" applyNumberFormat="1" applyFont="1" applyFill="1" applyBorder="1" applyAlignment="1">
      <alignment/>
    </xf>
    <xf numFmtId="170" fontId="21" fillId="3" borderId="25" xfId="0" applyNumberFormat="1" applyFont="1" applyFill="1" applyBorder="1" applyAlignment="1">
      <alignment/>
    </xf>
    <xf numFmtId="164" fontId="21" fillId="0" borderId="0" xfId="28" applyFont="1">
      <alignment/>
      <protection/>
    </xf>
    <xf numFmtId="164" fontId="6" fillId="0" borderId="0" xfId="28" applyFont="1">
      <alignment/>
      <protection/>
    </xf>
    <xf numFmtId="164" fontId="21" fillId="0" borderId="23" xfId="28" applyFont="1" applyBorder="1" applyAlignment="1">
      <alignment horizontal="right"/>
      <protection/>
    </xf>
    <xf numFmtId="164" fontId="21" fillId="0" borderId="24" xfId="0" applyFont="1" applyBorder="1" applyAlignment="1">
      <alignment horizontal="left"/>
    </xf>
    <xf numFmtId="164" fontId="6" fillId="0" borderId="24" xfId="28" applyFont="1" applyBorder="1">
      <alignment/>
      <protection/>
    </xf>
    <xf numFmtId="171" fontId="6" fillId="0" borderId="24" xfId="28" applyNumberFormat="1" applyFont="1" applyBorder="1">
      <alignment/>
      <protection/>
    </xf>
    <xf numFmtId="170" fontId="21" fillId="0" borderId="24" xfId="28" applyNumberFormat="1" applyFont="1" applyBorder="1">
      <alignment/>
      <protection/>
    </xf>
    <xf numFmtId="170" fontId="21" fillId="0" borderId="25" xfId="28" applyNumberFormat="1" applyFont="1" applyBorder="1">
      <alignment/>
      <protection/>
    </xf>
    <xf numFmtId="164" fontId="6" fillId="0" borderId="6" xfId="0" applyFont="1" applyBorder="1" applyAlignment="1">
      <alignment horizontal="left"/>
    </xf>
    <xf numFmtId="170" fontId="6" fillId="0" borderId="0" xfId="28" applyNumberFormat="1" applyFont="1">
      <alignment/>
      <protection/>
    </xf>
    <xf numFmtId="169" fontId="6" fillId="0" borderId="13" xfId="28" applyNumberFormat="1" applyFont="1" applyBorder="1">
      <alignment/>
      <protection/>
    </xf>
    <xf numFmtId="164" fontId="6" fillId="0" borderId="0" xfId="0" applyFont="1" applyBorder="1" applyAlignment="1">
      <alignment horizontal="left"/>
    </xf>
    <xf numFmtId="167" fontId="6" fillId="0" borderId="0" xfId="0" applyNumberFormat="1" applyFont="1" applyAlignment="1">
      <alignment/>
    </xf>
    <xf numFmtId="168" fontId="6" fillId="0" borderId="0" xfId="19" applyNumberFormat="1" applyFont="1" applyFill="1" applyBorder="1" applyAlignment="1" applyProtection="1">
      <alignment/>
      <protection/>
    </xf>
    <xf numFmtId="164" fontId="21" fillId="0" borderId="24" xfId="28" applyFont="1" applyBorder="1">
      <alignment/>
      <protection/>
    </xf>
    <xf numFmtId="170" fontId="24" fillId="0" borderId="0" xfId="0" applyNumberFormat="1" applyFont="1" applyAlignment="1">
      <alignment horizontal="right"/>
    </xf>
    <xf numFmtId="170" fontId="24" fillId="0" borderId="13" xfId="0" applyNumberFormat="1" applyFont="1" applyBorder="1" applyAlignment="1">
      <alignment horizontal="right"/>
    </xf>
    <xf numFmtId="164" fontId="21" fillId="3" borderId="21" xfId="28" applyFont="1" applyFill="1" applyBorder="1">
      <alignment/>
      <protection/>
    </xf>
    <xf numFmtId="170" fontId="21" fillId="3" borderId="21" xfId="28" applyNumberFormat="1" applyFont="1" applyFill="1" applyBorder="1">
      <alignment/>
      <protection/>
    </xf>
    <xf numFmtId="170" fontId="21" fillId="3" borderId="22" xfId="28" applyNumberFormat="1" applyFont="1" applyFill="1" applyBorder="1">
      <alignment/>
      <protection/>
    </xf>
    <xf numFmtId="164" fontId="23" fillId="0" borderId="0" xfId="0" applyFont="1" applyBorder="1" applyAlignment="1">
      <alignment horizontal="left"/>
    </xf>
    <xf numFmtId="164" fontId="23" fillId="0" borderId="0" xfId="0" applyFont="1" applyAlignment="1">
      <alignment horizontal="right"/>
    </xf>
    <xf numFmtId="164" fontId="23" fillId="0" borderId="9" xfId="0" applyFont="1" applyBorder="1" applyAlignment="1">
      <alignment horizontal="left"/>
    </xf>
    <xf numFmtId="164" fontId="6" fillId="3" borderId="23" xfId="28" applyFont="1" applyFill="1" applyBorder="1" applyAlignment="1">
      <alignment horizontal="center"/>
      <protection/>
    </xf>
    <xf numFmtId="164" fontId="21" fillId="3" borderId="9" xfId="0" applyFont="1" applyFill="1" applyBorder="1" applyAlignment="1">
      <alignment horizontal="left"/>
    </xf>
    <xf numFmtId="164" fontId="21" fillId="3" borderId="9" xfId="28" applyFont="1" applyFill="1" applyBorder="1">
      <alignment/>
      <protection/>
    </xf>
    <xf numFmtId="164" fontId="21" fillId="3" borderId="24" xfId="28" applyFont="1" applyFill="1" applyBorder="1">
      <alignment/>
      <protection/>
    </xf>
    <xf numFmtId="164" fontId="6" fillId="4" borderId="26" xfId="28" applyFont="1" applyFill="1" applyBorder="1" applyAlignment="1">
      <alignment horizontal="center" vertical="center"/>
      <protection/>
    </xf>
    <xf numFmtId="164" fontId="24" fillId="2" borderId="27" xfId="0" applyFont="1" applyFill="1" applyBorder="1" applyAlignment="1">
      <alignment vertical="center"/>
    </xf>
    <xf numFmtId="170" fontId="24" fillId="2" borderId="27" xfId="0" applyNumberFormat="1" applyFont="1" applyFill="1" applyBorder="1" applyAlignment="1">
      <alignment horizontal="right" vertical="center"/>
    </xf>
    <xf numFmtId="170" fontId="24" fillId="2" borderId="28" xfId="0" applyNumberFormat="1" applyFont="1" applyFill="1" applyBorder="1" applyAlignment="1">
      <alignment horizontal="right" vertical="center"/>
    </xf>
    <xf numFmtId="164" fontId="6" fillId="3" borderId="29" xfId="28" applyFont="1" applyFill="1" applyBorder="1" applyAlignment="1">
      <alignment horizontal="center"/>
      <protection/>
    </xf>
    <xf numFmtId="164" fontId="21" fillId="3" borderId="30" xfId="28" applyFont="1" applyFill="1" applyBorder="1">
      <alignment/>
      <protection/>
    </xf>
    <xf numFmtId="170" fontId="6" fillId="3" borderId="30" xfId="28" applyNumberFormat="1" applyFont="1" applyFill="1" applyBorder="1">
      <alignment/>
      <protection/>
    </xf>
    <xf numFmtId="169" fontId="6" fillId="3" borderId="31" xfId="28" applyNumberFormat="1" applyFont="1" applyFill="1" applyBorder="1">
      <alignment/>
      <protection/>
    </xf>
    <xf numFmtId="164" fontId="21" fillId="3" borderId="12" xfId="28" applyFont="1" applyFill="1" applyBorder="1">
      <alignment/>
      <protection/>
    </xf>
    <xf numFmtId="164" fontId="6" fillId="3" borderId="0" xfId="28" applyFont="1" applyFill="1">
      <alignment/>
      <protection/>
    </xf>
    <xf numFmtId="170" fontId="6" fillId="3" borderId="0" xfId="28" applyNumberFormat="1" applyFont="1" applyFill="1">
      <alignment/>
      <protection/>
    </xf>
    <xf numFmtId="169" fontId="6" fillId="3" borderId="13" xfId="28" applyNumberFormat="1" applyFont="1" applyFill="1" applyBorder="1">
      <alignment/>
      <protection/>
    </xf>
    <xf numFmtId="164" fontId="6" fillId="3" borderId="12" xfId="28" applyFont="1" applyFill="1" applyBorder="1" applyAlignment="1">
      <alignment horizontal="center"/>
      <protection/>
    </xf>
    <xf numFmtId="164" fontId="21" fillId="3" borderId="32" xfId="28" applyFont="1" applyFill="1" applyBorder="1">
      <alignment/>
      <protection/>
    </xf>
    <xf numFmtId="164" fontId="21" fillId="3" borderId="33" xfId="28" applyFont="1" applyFill="1" applyBorder="1">
      <alignment/>
      <protection/>
    </xf>
    <xf numFmtId="164" fontId="21" fillId="3" borderId="18" xfId="28" applyFont="1" applyFill="1" applyBorder="1" applyAlignment="1">
      <alignment horizontal="center" wrapText="1"/>
      <protection/>
    </xf>
    <xf numFmtId="169" fontId="21" fillId="3" borderId="19" xfId="28" applyNumberFormat="1" applyFont="1" applyFill="1" applyBorder="1" applyAlignment="1">
      <alignment horizontal="center" wrapText="1"/>
      <protection/>
    </xf>
    <xf numFmtId="173" fontId="6" fillId="3" borderId="18" xfId="28" applyNumberFormat="1" applyFont="1" applyFill="1" applyBorder="1">
      <alignment/>
      <protection/>
    </xf>
    <xf numFmtId="169" fontId="6" fillId="3" borderId="19" xfId="28" applyNumberFormat="1" applyFont="1" applyFill="1" applyBorder="1">
      <alignment/>
      <protection/>
    </xf>
    <xf numFmtId="173" fontId="6" fillId="3" borderId="32" xfId="28" applyNumberFormat="1" applyFont="1" applyFill="1" applyBorder="1">
      <alignment/>
      <protection/>
    </xf>
    <xf numFmtId="173" fontId="6" fillId="3" borderId="21" xfId="28" applyNumberFormat="1" applyFont="1" applyFill="1" applyBorder="1">
      <alignment/>
      <protection/>
    </xf>
    <xf numFmtId="173" fontId="6" fillId="3" borderId="33" xfId="28" applyNumberFormat="1" applyFont="1" applyFill="1" applyBorder="1">
      <alignment/>
      <protection/>
    </xf>
    <xf numFmtId="173" fontId="6" fillId="3" borderId="19" xfId="28" applyNumberFormat="1" applyFont="1" applyFill="1" applyBorder="1">
      <alignment/>
      <protection/>
    </xf>
    <xf numFmtId="173" fontId="25" fillId="3" borderId="0" xfId="28" applyNumberFormat="1" applyFont="1" applyFill="1">
      <alignment/>
      <protection/>
    </xf>
    <xf numFmtId="173" fontId="6" fillId="3" borderId="0" xfId="28" applyNumberFormat="1" applyFont="1" applyFill="1">
      <alignment/>
      <protection/>
    </xf>
    <xf numFmtId="167" fontId="6" fillId="3" borderId="12" xfId="28" applyNumberFormat="1" applyFont="1" applyFill="1" applyBorder="1" applyAlignment="1">
      <alignment horizontal="center"/>
      <protection/>
    </xf>
    <xf numFmtId="175" fontId="26" fillId="2" borderId="2" xfId="28" applyNumberFormat="1" applyFont="1" applyFill="1" applyBorder="1" applyAlignment="1">
      <alignment horizontal="left" vertical="top" wrapText="1"/>
      <protection/>
    </xf>
    <xf numFmtId="176" fontId="27" fillId="0" borderId="2" xfId="0" applyNumberFormat="1" applyFont="1" applyBorder="1" applyAlignment="1">
      <alignment horizontal="left"/>
    </xf>
    <xf numFmtId="164" fontId="27" fillId="0" borderId="2" xfId="0" applyFont="1" applyBorder="1" applyAlignment="1">
      <alignment/>
    </xf>
    <xf numFmtId="177" fontId="28" fillId="0" borderId="2" xfId="0" applyNumberFormat="1" applyFont="1" applyBorder="1" applyAlignment="1">
      <alignment horizontal="right"/>
    </xf>
    <xf numFmtId="178" fontId="6" fillId="3" borderId="0" xfId="28" applyNumberFormat="1" applyFont="1" applyFill="1">
      <alignment/>
      <protection/>
    </xf>
    <xf numFmtId="164" fontId="28" fillId="0" borderId="0" xfId="0" applyFont="1" applyAlignment="1">
      <alignment/>
    </xf>
    <xf numFmtId="164" fontId="2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73" fontId="29" fillId="3" borderId="0" xfId="28" applyNumberFormat="1" applyFont="1" applyFill="1">
      <alignment/>
      <protection/>
    </xf>
    <xf numFmtId="164" fontId="23" fillId="3" borderId="12" xfId="0" applyFont="1" applyFill="1" applyBorder="1" applyAlignment="1">
      <alignment/>
    </xf>
    <xf numFmtId="164" fontId="6" fillId="3" borderId="32" xfId="28" applyFont="1" applyFill="1" applyBorder="1">
      <alignment/>
      <protection/>
    </xf>
    <xf numFmtId="164" fontId="6" fillId="3" borderId="21" xfId="28" applyFont="1" applyFill="1" applyBorder="1">
      <alignment/>
      <protection/>
    </xf>
    <xf numFmtId="168" fontId="6" fillId="0" borderId="33" xfId="28" applyNumberFormat="1" applyFont="1" applyBorder="1">
      <alignment/>
      <protection/>
    </xf>
    <xf numFmtId="168" fontId="6" fillId="0" borderId="0" xfId="28" applyNumberFormat="1" applyFont="1">
      <alignment/>
      <protection/>
    </xf>
    <xf numFmtId="164" fontId="6" fillId="3" borderId="34" xfId="28" applyFont="1" applyFill="1" applyBorder="1">
      <alignment/>
      <protection/>
    </xf>
    <xf numFmtId="164" fontId="6" fillId="3" borderId="35" xfId="28" applyFont="1" applyFill="1" applyBorder="1">
      <alignment/>
      <protection/>
    </xf>
    <xf numFmtId="168" fontId="6" fillId="0" borderId="36" xfId="28" applyNumberFormat="1" applyFont="1" applyBorder="1">
      <alignment/>
      <protection/>
    </xf>
    <xf numFmtId="164" fontId="6" fillId="3" borderId="12" xfId="28" applyFont="1" applyFill="1" applyBorder="1">
      <alignment/>
      <protection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6" fillId="3" borderId="12" xfId="28" applyFont="1" applyFill="1" applyBorder="1" applyAlignment="1">
      <alignment horizontal="center" wrapText="1"/>
      <protection/>
    </xf>
    <xf numFmtId="164" fontId="6" fillId="3" borderId="37" xfId="28" applyFont="1" applyFill="1" applyBorder="1" applyAlignment="1">
      <alignment horizontal="right" vertical="center"/>
      <protection/>
    </xf>
    <xf numFmtId="164" fontId="6" fillId="3" borderId="38" xfId="28" applyFont="1" applyFill="1" applyBorder="1">
      <alignment/>
      <protection/>
    </xf>
    <xf numFmtId="170" fontId="6" fillId="3" borderId="38" xfId="28" applyNumberFormat="1" applyFont="1" applyFill="1" applyBorder="1">
      <alignment/>
      <protection/>
    </xf>
    <xf numFmtId="169" fontId="6" fillId="3" borderId="39" xfId="28" applyNumberFormat="1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120" zoomScaleNormal="120" workbookViewId="0" topLeftCell="A1">
      <selection activeCell="B8" sqref="B8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10.7109375" style="1" customWidth="1"/>
    <col min="8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36" customHeight="1">
      <c r="A4" s="4" t="s">
        <v>5</v>
      </c>
      <c r="B4" s="5" t="s">
        <v>6</v>
      </c>
      <c r="C4" s="3"/>
    </row>
    <row r="5" spans="1:2" ht="64.5" customHeight="1">
      <c r="A5" s="5" t="s">
        <v>7</v>
      </c>
      <c r="B5" s="6" t="s">
        <v>8</v>
      </c>
    </row>
    <row r="6" spans="1:3" ht="12.75">
      <c r="A6" s="5" t="s">
        <v>9</v>
      </c>
      <c r="B6" s="7" t="s">
        <v>10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9" t="s">
        <v>15</v>
      </c>
      <c r="B8" s="10">
        <v>0.17537601486330323</v>
      </c>
      <c r="C8" s="10">
        <v>0.16896182242020852</v>
      </c>
      <c r="D8" s="10">
        <v>0.1430589452639981</v>
      </c>
    </row>
    <row r="9" spans="1:4" ht="12.75">
      <c r="A9" s="9" t="s">
        <v>16</v>
      </c>
      <c r="B9" s="10">
        <v>0.0827767314122616</v>
      </c>
      <c r="C9" s="10">
        <v>0.07558503369504588</v>
      </c>
      <c r="D9" s="10">
        <v>0.029813439308637335</v>
      </c>
    </row>
    <row r="10" spans="1:4" ht="12.75">
      <c r="A10" s="9" t="s">
        <v>17</v>
      </c>
      <c r="B10" s="10">
        <v>0.15001870988193677</v>
      </c>
      <c r="C10" s="10">
        <v>0.143142676792392</v>
      </c>
      <c r="D10" s="10">
        <v>0.150272238263494</v>
      </c>
    </row>
    <row r="11" spans="1:4" ht="12.75">
      <c r="A11" s="9" t="s">
        <v>18</v>
      </c>
      <c r="B11" s="10">
        <v>0.1611805631201837</v>
      </c>
      <c r="C11" s="10">
        <v>0.15469523002241514</v>
      </c>
      <c r="D11" s="10">
        <v>0.1426876896223277</v>
      </c>
    </row>
    <row r="12" spans="1:4" ht="12.75">
      <c r="A12" s="9" t="s">
        <v>19</v>
      </c>
      <c r="B12" s="11">
        <v>26.0999</v>
      </c>
      <c r="C12" s="11">
        <v>25.2656</v>
      </c>
      <c r="D12" s="12"/>
    </row>
    <row r="13" spans="1:4" ht="12.75">
      <c r="A13" s="9" t="s">
        <v>20</v>
      </c>
      <c r="B13" s="12" t="s">
        <v>21</v>
      </c>
      <c r="C13" s="12" t="s">
        <v>21</v>
      </c>
      <c r="D13" s="12" t="s">
        <v>22</v>
      </c>
    </row>
    <row r="14" spans="1:3" ht="12.75">
      <c r="A14" s="13" t="s">
        <v>23</v>
      </c>
      <c r="B14" s="13"/>
      <c r="C14" s="3"/>
    </row>
    <row r="15" spans="1:4" ht="12.75" customHeight="1">
      <c r="A15" s="14" t="s">
        <v>12</v>
      </c>
      <c r="B15" s="15">
        <v>0.0136</v>
      </c>
      <c r="C15" s="16" t="s">
        <v>24</v>
      </c>
      <c r="D15" s="16"/>
    </row>
    <row r="16" spans="1:4" ht="12.75">
      <c r="A16" s="14" t="s">
        <v>13</v>
      </c>
      <c r="B16" s="15">
        <v>0.0211</v>
      </c>
      <c r="C16" s="16"/>
      <c r="D16" s="16"/>
    </row>
    <row r="17" spans="1:4" ht="12.75">
      <c r="A17" s="5" t="s">
        <v>25</v>
      </c>
      <c r="B17" s="15">
        <v>0.015157</v>
      </c>
      <c r="C17" s="16"/>
      <c r="D17" s="16"/>
    </row>
    <row r="18" spans="1:7" ht="24" customHeight="1">
      <c r="A18" s="17"/>
      <c r="B18" s="17"/>
      <c r="C18" s="17"/>
      <c r="D18" s="17"/>
      <c r="E18" s="17"/>
      <c r="F18" s="17"/>
      <c r="G18" s="17"/>
    </row>
    <row r="19" spans="1:7" ht="21" customHeight="1">
      <c r="A19" s="18" t="s">
        <v>26</v>
      </c>
      <c r="B19" s="18"/>
      <c r="C19" s="18"/>
      <c r="D19" s="18"/>
      <c r="E19" s="18"/>
      <c r="F19" s="18"/>
      <c r="G19" s="18"/>
    </row>
    <row r="20" spans="1:7" ht="12.75" customHeight="1">
      <c r="A20" s="19"/>
      <c r="B20" s="20"/>
      <c r="C20" s="20"/>
      <c r="D20" s="20"/>
      <c r="E20" s="21"/>
      <c r="F20" s="21"/>
      <c r="G20" s="22"/>
    </row>
    <row r="21" spans="1:7" ht="12.75" customHeight="1">
      <c r="A21" s="23" t="s">
        <v>27</v>
      </c>
      <c r="B21" s="23"/>
      <c r="C21" s="23"/>
      <c r="D21" s="23"/>
      <c r="E21" s="23"/>
      <c r="F21" s="23"/>
      <c r="G21" s="23"/>
    </row>
    <row r="22" spans="1:7" ht="15" customHeight="1">
      <c r="A22" s="23" t="s">
        <v>28</v>
      </c>
      <c r="B22" s="23"/>
      <c r="C22" s="23"/>
      <c r="D22" s="23"/>
      <c r="E22" s="23"/>
      <c r="F22" s="23"/>
      <c r="G22" s="23"/>
    </row>
    <row r="23" spans="1:7" ht="12.75" customHeight="1">
      <c r="A23" s="24" t="s">
        <v>29</v>
      </c>
      <c r="B23" s="24"/>
      <c r="C23" s="24"/>
      <c r="D23" s="24"/>
      <c r="E23" s="24"/>
      <c r="F23" s="24"/>
      <c r="G23" s="24"/>
    </row>
    <row r="24" spans="1:7" ht="12.75" customHeight="1">
      <c r="A24" s="19"/>
      <c r="B24" s="20"/>
      <c r="C24" s="20"/>
      <c r="D24" s="20"/>
      <c r="E24" s="21"/>
      <c r="F24" s="21"/>
      <c r="G24" s="22"/>
    </row>
    <row r="25" spans="1:7" ht="12.75" customHeight="1">
      <c r="A25" s="13" t="s">
        <v>30</v>
      </c>
      <c r="B25" s="13"/>
      <c r="C25" s="13"/>
      <c r="D25" s="13"/>
      <c r="E25" s="13"/>
      <c r="F25" s="13"/>
      <c r="G25" s="13"/>
    </row>
    <row r="26" spans="1:7" ht="12.75">
      <c r="A26" s="25"/>
      <c r="B26" s="25"/>
      <c r="C26" s="25"/>
      <c r="D26" s="25"/>
      <c r="E26" s="26"/>
      <c r="F26" s="26"/>
      <c r="G26" s="25"/>
    </row>
    <row r="27" spans="1:7" ht="12.75">
      <c r="A27" s="27" t="s">
        <v>31</v>
      </c>
      <c r="B27" s="27"/>
      <c r="C27" s="27"/>
      <c r="D27" s="27"/>
      <c r="E27" s="27"/>
      <c r="F27" s="27"/>
      <c r="G27" s="27"/>
    </row>
    <row r="28" spans="1:7" ht="12.75">
      <c r="A28" s="28" t="s">
        <v>32</v>
      </c>
      <c r="B28" s="28" t="s">
        <v>33</v>
      </c>
      <c r="C28" s="28" t="s">
        <v>34</v>
      </c>
      <c r="D28" s="28" t="s">
        <v>35</v>
      </c>
      <c r="E28" s="29" t="s">
        <v>36</v>
      </c>
      <c r="F28" s="30" t="s">
        <v>37</v>
      </c>
      <c r="G28" s="29" t="s">
        <v>38</v>
      </c>
    </row>
    <row r="29" spans="1:7" ht="12.75">
      <c r="A29" s="31"/>
      <c r="B29" s="32"/>
      <c r="C29" s="31"/>
      <c r="D29" s="32"/>
      <c r="E29" s="33"/>
      <c r="F29" s="34"/>
      <c r="G29" s="31"/>
    </row>
    <row r="30" spans="1:7" ht="12.75">
      <c r="A30" s="31"/>
      <c r="B30" s="32" t="s">
        <v>39</v>
      </c>
      <c r="C30" s="31"/>
      <c r="D30" s="32"/>
      <c r="E30" s="33"/>
      <c r="F30" s="34"/>
      <c r="G30" s="31"/>
    </row>
    <row r="31" spans="1:7" ht="12.75">
      <c r="A31" s="35" t="s">
        <v>40</v>
      </c>
      <c r="B31" s="32" t="s">
        <v>41</v>
      </c>
      <c r="C31" s="31"/>
      <c r="D31" s="36"/>
      <c r="E31" s="37"/>
      <c r="F31" s="34"/>
      <c r="G31" s="31"/>
    </row>
    <row r="32" spans="1:7" ht="12.75">
      <c r="A32" s="31"/>
      <c r="B32" s="32" t="s">
        <v>42</v>
      </c>
      <c r="C32" s="31"/>
      <c r="D32" s="34"/>
      <c r="E32" s="38"/>
      <c r="F32" s="34"/>
      <c r="G32" s="34"/>
    </row>
    <row r="33" spans="1:7" ht="12.75">
      <c r="A33" s="39">
        <v>1</v>
      </c>
      <c r="B33" s="40" t="s">
        <v>43</v>
      </c>
      <c r="C33" s="41" t="s">
        <v>44</v>
      </c>
      <c r="D33" s="41" t="s">
        <v>45</v>
      </c>
      <c r="E33" s="42">
        <v>670253</v>
      </c>
      <c r="F33" s="42">
        <v>15532.7781485</v>
      </c>
      <c r="G33" s="43">
        <v>0.0849970972</v>
      </c>
    </row>
    <row r="34" spans="1:7" ht="12.75">
      <c r="A34" s="39">
        <v>2</v>
      </c>
      <c r="B34" s="40" t="s">
        <v>46</v>
      </c>
      <c r="C34" s="41" t="s">
        <v>47</v>
      </c>
      <c r="D34" s="41" t="s">
        <v>48</v>
      </c>
      <c r="E34" s="42">
        <v>369985</v>
      </c>
      <c r="F34" s="42">
        <v>11417.7371</v>
      </c>
      <c r="G34" s="43">
        <v>0.0624791329</v>
      </c>
    </row>
    <row r="35" spans="1:7" ht="12.75">
      <c r="A35" s="39">
        <v>3</v>
      </c>
      <c r="B35" s="40" t="s">
        <v>49</v>
      </c>
      <c r="C35" s="41" t="s">
        <v>50</v>
      </c>
      <c r="D35" s="41" t="s">
        <v>51</v>
      </c>
      <c r="E35" s="42">
        <v>1437113</v>
      </c>
      <c r="F35" s="42">
        <v>9143.6314625</v>
      </c>
      <c r="G35" s="43">
        <v>0.0500349728</v>
      </c>
    </row>
    <row r="36" spans="1:7" ht="12.75">
      <c r="A36" s="39">
        <v>4</v>
      </c>
      <c r="B36" s="40" t="s">
        <v>52</v>
      </c>
      <c r="C36" s="41" t="s">
        <v>53</v>
      </c>
      <c r="D36" s="41" t="s">
        <v>54</v>
      </c>
      <c r="E36" s="42">
        <v>362666</v>
      </c>
      <c r="F36" s="42">
        <v>9109.625921</v>
      </c>
      <c r="G36" s="43">
        <v>0.0498488907</v>
      </c>
    </row>
    <row r="37" spans="1:7" ht="12.75">
      <c r="A37" s="39">
        <v>5</v>
      </c>
      <c r="B37" s="40" t="s">
        <v>55</v>
      </c>
      <c r="C37" s="41" t="s">
        <v>56</v>
      </c>
      <c r="D37" s="41" t="s">
        <v>45</v>
      </c>
      <c r="E37" s="42">
        <v>841179</v>
      </c>
      <c r="F37" s="42">
        <v>6450.581161499999</v>
      </c>
      <c r="G37" s="43">
        <v>0.0352983007</v>
      </c>
    </row>
    <row r="38" spans="1:7" ht="12.75">
      <c r="A38" s="39">
        <v>6</v>
      </c>
      <c r="B38" s="40" t="s">
        <v>57</v>
      </c>
      <c r="C38" s="41" t="s">
        <v>58</v>
      </c>
      <c r="D38" s="41" t="s">
        <v>59</v>
      </c>
      <c r="E38" s="42">
        <v>684476</v>
      </c>
      <c r="F38" s="42">
        <v>6258.506306</v>
      </c>
      <c r="G38" s="43">
        <v>0.0342472457</v>
      </c>
    </row>
    <row r="39" spans="1:7" ht="12.75">
      <c r="A39" s="39">
        <v>7</v>
      </c>
      <c r="B39" s="40" t="s">
        <v>60</v>
      </c>
      <c r="C39" s="41" t="s">
        <v>61</v>
      </c>
      <c r="D39" s="41" t="s">
        <v>45</v>
      </c>
      <c r="E39" s="42">
        <v>1400467</v>
      </c>
      <c r="F39" s="42">
        <v>5706.903025</v>
      </c>
      <c r="G39" s="43">
        <v>0.0312288109</v>
      </c>
    </row>
    <row r="40" spans="1:7" ht="12.75">
      <c r="A40" s="39">
        <v>8</v>
      </c>
      <c r="B40" s="40" t="s">
        <v>62</v>
      </c>
      <c r="C40" s="41" t="s">
        <v>63</v>
      </c>
      <c r="D40" s="41" t="s">
        <v>64</v>
      </c>
      <c r="E40" s="42">
        <v>386260</v>
      </c>
      <c r="F40" s="42">
        <v>5053.24645</v>
      </c>
      <c r="G40" s="43">
        <v>0.0276519291</v>
      </c>
    </row>
    <row r="41" spans="1:7" ht="12.75">
      <c r="A41" s="39">
        <v>9</v>
      </c>
      <c r="B41" s="40" t="s">
        <v>65</v>
      </c>
      <c r="C41" s="41" t="s">
        <v>66</v>
      </c>
      <c r="D41" s="41" t="s">
        <v>51</v>
      </c>
      <c r="E41" s="42">
        <v>462833</v>
      </c>
      <c r="F41" s="42">
        <v>4486.7031019999995</v>
      </c>
      <c r="G41" s="43">
        <v>0.0245517406</v>
      </c>
    </row>
    <row r="42" spans="1:7" ht="12.75">
      <c r="A42" s="39">
        <v>10</v>
      </c>
      <c r="B42" s="40" t="s">
        <v>67</v>
      </c>
      <c r="C42" s="41" t="s">
        <v>68</v>
      </c>
      <c r="D42" s="41" t="s">
        <v>69</v>
      </c>
      <c r="E42" s="42">
        <v>474000</v>
      </c>
      <c r="F42" s="42">
        <v>4133.517</v>
      </c>
      <c r="G42" s="43">
        <v>0.0226190668</v>
      </c>
    </row>
    <row r="43" spans="1:7" ht="12.75">
      <c r="A43" s="39">
        <v>11</v>
      </c>
      <c r="B43" s="40" t="s">
        <v>70</v>
      </c>
      <c r="C43" s="41" t="s">
        <v>71</v>
      </c>
      <c r="D43" s="41" t="s">
        <v>59</v>
      </c>
      <c r="E43" s="42">
        <v>107222</v>
      </c>
      <c r="F43" s="42">
        <v>3931.669907</v>
      </c>
      <c r="G43" s="43">
        <v>0.0215145369</v>
      </c>
    </row>
    <row r="44" spans="1:7" ht="12.75">
      <c r="A44" s="39">
        <v>12</v>
      </c>
      <c r="B44" s="40" t="s">
        <v>72</v>
      </c>
      <c r="C44" s="41" t="s">
        <v>73</v>
      </c>
      <c r="D44" s="41" t="s">
        <v>69</v>
      </c>
      <c r="E44" s="42">
        <v>103000</v>
      </c>
      <c r="F44" s="42">
        <v>3021.7625</v>
      </c>
      <c r="G44" s="43">
        <v>0.016535422</v>
      </c>
    </row>
    <row r="45" spans="1:7" ht="12.75">
      <c r="A45" s="39">
        <v>13</v>
      </c>
      <c r="B45" s="40" t="s">
        <v>74</v>
      </c>
      <c r="C45" s="41" t="s">
        <v>75</v>
      </c>
      <c r="D45" s="41" t="s">
        <v>76</v>
      </c>
      <c r="E45" s="42">
        <v>1203664</v>
      </c>
      <c r="F45" s="42">
        <v>2835.230552</v>
      </c>
      <c r="G45" s="43">
        <v>0.015514698300000001</v>
      </c>
    </row>
    <row r="46" spans="1:7" ht="12.75">
      <c r="A46" s="39">
        <v>14</v>
      </c>
      <c r="B46" s="40" t="s">
        <v>77</v>
      </c>
      <c r="C46" s="41" t="s">
        <v>78</v>
      </c>
      <c r="D46" s="41" t="s">
        <v>69</v>
      </c>
      <c r="E46" s="42">
        <v>236663</v>
      </c>
      <c r="F46" s="42">
        <v>2254.215075</v>
      </c>
      <c r="G46" s="43">
        <v>0.012335316700000001</v>
      </c>
    </row>
    <row r="47" spans="1:7" ht="12.75">
      <c r="A47" s="39">
        <v>15</v>
      </c>
      <c r="B47" s="40" t="s">
        <v>79</v>
      </c>
      <c r="C47" s="41" t="s">
        <v>80</v>
      </c>
      <c r="D47" s="41" t="s">
        <v>81</v>
      </c>
      <c r="E47" s="42">
        <v>679868</v>
      </c>
      <c r="F47" s="42">
        <v>2126.627104</v>
      </c>
      <c r="G47" s="43">
        <v>0.0116371411</v>
      </c>
    </row>
    <row r="48" spans="1:7" ht="12.75">
      <c r="A48" s="39">
        <v>16</v>
      </c>
      <c r="B48" s="40" t="s">
        <v>82</v>
      </c>
      <c r="C48" s="41" t="s">
        <v>83</v>
      </c>
      <c r="D48" s="41" t="s">
        <v>48</v>
      </c>
      <c r="E48" s="42">
        <v>65649</v>
      </c>
      <c r="F48" s="42">
        <v>2062.1335635</v>
      </c>
      <c r="G48" s="43">
        <v>0.0112842252</v>
      </c>
    </row>
    <row r="49" spans="1:7" ht="12.75">
      <c r="A49" s="39">
        <v>17</v>
      </c>
      <c r="B49" s="40" t="s">
        <v>84</v>
      </c>
      <c r="C49" s="41" t="s">
        <v>85</v>
      </c>
      <c r="D49" s="41" t="s">
        <v>69</v>
      </c>
      <c r="E49" s="42">
        <v>326500</v>
      </c>
      <c r="F49" s="42">
        <v>1494.22725</v>
      </c>
      <c r="G49" s="43">
        <v>0.0081765784</v>
      </c>
    </row>
    <row r="50" spans="1:7" ht="12.75">
      <c r="A50" s="39"/>
      <c r="B50" s="44" t="s">
        <v>86</v>
      </c>
      <c r="C50" s="45"/>
      <c r="D50" s="46"/>
      <c r="E50" s="47"/>
      <c r="F50" s="47"/>
      <c r="G50" s="48"/>
    </row>
    <row r="51" spans="1:7" ht="12.75">
      <c r="A51" s="39">
        <v>18</v>
      </c>
      <c r="B51" s="40" t="s">
        <v>87</v>
      </c>
      <c r="C51" s="41" t="s">
        <v>88</v>
      </c>
      <c r="D51" s="41" t="s">
        <v>48</v>
      </c>
      <c r="E51" s="42">
        <v>411500</v>
      </c>
      <c r="F51" s="42">
        <v>8209.63075</v>
      </c>
      <c r="G51" s="43">
        <v>0.0449240166</v>
      </c>
    </row>
    <row r="52" spans="1:7" ht="12.75">
      <c r="A52" s="39">
        <v>19</v>
      </c>
      <c r="B52" s="40" t="s">
        <v>89</v>
      </c>
      <c r="C52" s="41" t="s">
        <v>90</v>
      </c>
      <c r="D52" s="41" t="s">
        <v>91</v>
      </c>
      <c r="E52" s="42">
        <v>934741</v>
      </c>
      <c r="F52" s="42">
        <v>5208.376852</v>
      </c>
      <c r="G52" s="43">
        <v>0.02850082</v>
      </c>
    </row>
    <row r="53" spans="1:7" ht="12.75">
      <c r="A53" s="39">
        <v>20</v>
      </c>
      <c r="B53" s="40" t="s">
        <v>92</v>
      </c>
      <c r="C53" s="41" t="s">
        <v>93</v>
      </c>
      <c r="D53" s="41" t="s">
        <v>54</v>
      </c>
      <c r="E53" s="42">
        <v>64950</v>
      </c>
      <c r="F53" s="42">
        <v>4329.8268</v>
      </c>
      <c r="G53" s="43">
        <v>0.0236932959</v>
      </c>
    </row>
    <row r="54" spans="1:7" ht="12.75">
      <c r="A54" s="39">
        <v>21</v>
      </c>
      <c r="B54" s="40" t="s">
        <v>94</v>
      </c>
      <c r="C54" s="41" t="s">
        <v>95</v>
      </c>
      <c r="D54" s="41" t="s">
        <v>96</v>
      </c>
      <c r="E54" s="42">
        <v>341400</v>
      </c>
      <c r="F54" s="42">
        <v>3131.3208</v>
      </c>
      <c r="G54" s="43">
        <v>0.0171349372</v>
      </c>
    </row>
    <row r="55" spans="1:7" ht="12.75">
      <c r="A55" s="39">
        <v>22</v>
      </c>
      <c r="B55" s="40" t="s">
        <v>97</v>
      </c>
      <c r="C55" s="41" t="s">
        <v>98</v>
      </c>
      <c r="D55" s="41" t="s">
        <v>45</v>
      </c>
      <c r="E55" s="42">
        <v>786000</v>
      </c>
      <c r="F55" s="42">
        <v>2436.207</v>
      </c>
      <c r="G55" s="43">
        <v>0.0133311969</v>
      </c>
    </row>
    <row r="56" spans="1:7" ht="12.75">
      <c r="A56" s="39">
        <v>23</v>
      </c>
      <c r="B56" s="40" t="s">
        <v>99</v>
      </c>
      <c r="C56" s="41" t="s">
        <v>100</v>
      </c>
      <c r="D56" s="41" t="s">
        <v>45</v>
      </c>
      <c r="E56" s="42">
        <v>810250</v>
      </c>
      <c r="F56" s="42">
        <v>1361.22</v>
      </c>
      <c r="G56" s="43">
        <v>0.0074487479</v>
      </c>
    </row>
    <row r="57" spans="1:7" ht="12.75">
      <c r="A57" s="39">
        <v>24</v>
      </c>
      <c r="B57" s="49" t="s">
        <v>101</v>
      </c>
      <c r="C57" s="45"/>
      <c r="D57" s="41" t="s">
        <v>45</v>
      </c>
      <c r="E57" s="50">
        <v>-810250</v>
      </c>
      <c r="F57" s="51">
        <v>-1359.194375</v>
      </c>
      <c r="G57" s="52">
        <v>-0.0074376635</v>
      </c>
    </row>
    <row r="58" spans="1:7" ht="12.75">
      <c r="A58" s="39">
        <v>25</v>
      </c>
      <c r="B58" s="53" t="s">
        <v>102</v>
      </c>
      <c r="C58" s="41"/>
      <c r="D58" s="41" t="s">
        <v>45</v>
      </c>
      <c r="E58" s="54">
        <v>-786000</v>
      </c>
      <c r="F58" s="54">
        <v>-2444.067</v>
      </c>
      <c r="G58" s="55">
        <v>-0.0133742077</v>
      </c>
    </row>
    <row r="59" spans="1:7" ht="12.75">
      <c r="A59" s="39">
        <v>26</v>
      </c>
      <c r="B59" s="53" t="s">
        <v>103</v>
      </c>
      <c r="C59" s="45"/>
      <c r="D59" s="41" t="s">
        <v>96</v>
      </c>
      <c r="E59" s="50">
        <v>-341400</v>
      </c>
      <c r="F59" s="51">
        <v>-3148.2201</v>
      </c>
      <c r="G59" s="52">
        <v>-0.0172274121</v>
      </c>
    </row>
    <row r="60" spans="1:7" ht="12.75">
      <c r="A60" s="39">
        <v>27</v>
      </c>
      <c r="B60" s="53" t="s">
        <v>104</v>
      </c>
      <c r="C60" s="45"/>
      <c r="D60" s="41" t="s">
        <v>54</v>
      </c>
      <c r="E60" s="50">
        <v>-63825</v>
      </c>
      <c r="F60" s="51">
        <v>-4351.97475</v>
      </c>
      <c r="G60" s="52">
        <v>-0.023814492</v>
      </c>
    </row>
    <row r="61" spans="1:7" ht="12.75">
      <c r="A61" s="39">
        <v>28</v>
      </c>
      <c r="B61" s="49" t="s">
        <v>105</v>
      </c>
      <c r="C61" s="45"/>
      <c r="D61" s="41" t="s">
        <v>91</v>
      </c>
      <c r="E61" s="50">
        <v>-934741</v>
      </c>
      <c r="F61" s="51">
        <v>-5235.0169705</v>
      </c>
      <c r="G61" s="52">
        <v>-0.0286465977</v>
      </c>
    </row>
    <row r="62" spans="1:7" ht="12.75">
      <c r="A62" s="39">
        <v>29</v>
      </c>
      <c r="B62" s="53" t="s">
        <v>106</v>
      </c>
      <c r="C62" s="45"/>
      <c r="D62" s="41" t="s">
        <v>48</v>
      </c>
      <c r="E62" s="50">
        <v>-411500</v>
      </c>
      <c r="F62" s="51">
        <v>-8253.867</v>
      </c>
      <c r="G62" s="52">
        <v>-0.0451660823</v>
      </c>
    </row>
    <row r="63" spans="1:7" ht="12.75">
      <c r="A63" s="35"/>
      <c r="B63" s="32" t="s">
        <v>107</v>
      </c>
      <c r="C63" s="56"/>
      <c r="D63" s="46"/>
      <c r="E63" s="46"/>
      <c r="F63" s="46"/>
      <c r="G63" s="57"/>
    </row>
    <row r="64" spans="1:7" ht="12.75">
      <c r="A64" s="39">
        <v>30</v>
      </c>
      <c r="B64" s="49" t="s">
        <v>108</v>
      </c>
      <c r="C64" s="41" t="s">
        <v>109</v>
      </c>
      <c r="D64" s="41" t="s">
        <v>110</v>
      </c>
      <c r="E64" s="42">
        <v>20537</v>
      </c>
      <c r="F64" s="42">
        <v>18413.3662736</v>
      </c>
      <c r="G64" s="43">
        <v>0.1007599972</v>
      </c>
    </row>
    <row r="65" spans="1:7" ht="12.75">
      <c r="A65" s="39">
        <v>31</v>
      </c>
      <c r="B65" s="49" t="s">
        <v>111</v>
      </c>
      <c r="C65" s="41" t="s">
        <v>112</v>
      </c>
      <c r="D65" s="41" t="s">
        <v>110</v>
      </c>
      <c r="E65" s="42">
        <v>69243</v>
      </c>
      <c r="F65" s="42">
        <v>9391.656590499999</v>
      </c>
      <c r="G65" s="43">
        <v>0.051392194</v>
      </c>
    </row>
    <row r="66" spans="1:7" ht="12.75">
      <c r="A66" s="39">
        <v>32</v>
      </c>
      <c r="B66" s="49" t="s">
        <v>113</v>
      </c>
      <c r="C66" s="41" t="s">
        <v>114</v>
      </c>
      <c r="D66" s="41" t="s">
        <v>54</v>
      </c>
      <c r="E66" s="42">
        <v>70884</v>
      </c>
      <c r="F66" s="42">
        <v>8979.7152931</v>
      </c>
      <c r="G66" s="43">
        <v>0.049138005199999994</v>
      </c>
    </row>
    <row r="67" spans="1:7" ht="12.75">
      <c r="A67" s="39">
        <v>33</v>
      </c>
      <c r="B67" s="49" t="s">
        <v>115</v>
      </c>
      <c r="C67" s="41" t="s">
        <v>116</v>
      </c>
      <c r="D67" s="41" t="s">
        <v>117</v>
      </c>
      <c r="E67" s="42">
        <v>74580</v>
      </c>
      <c r="F67" s="42">
        <v>4974.6727774</v>
      </c>
      <c r="G67" s="43">
        <v>0.027221965199999996</v>
      </c>
    </row>
    <row r="68" spans="1:7" ht="12.75">
      <c r="A68" s="39">
        <v>34</v>
      </c>
      <c r="B68" s="40" t="s">
        <v>118</v>
      </c>
      <c r="C68" s="41" t="s">
        <v>119</v>
      </c>
      <c r="D68" s="41" t="s">
        <v>120</v>
      </c>
      <c r="E68" s="42">
        <v>29908</v>
      </c>
      <c r="F68" s="42">
        <v>3961.3451543</v>
      </c>
      <c r="G68" s="43">
        <v>0.0216769232</v>
      </c>
    </row>
    <row r="69" spans="1:7" ht="12.75">
      <c r="A69" s="39">
        <v>35</v>
      </c>
      <c r="B69" s="49" t="s">
        <v>121</v>
      </c>
      <c r="C69" s="41" t="s">
        <v>122</v>
      </c>
      <c r="D69" s="41" t="s">
        <v>123</v>
      </c>
      <c r="E69" s="42">
        <v>1549</v>
      </c>
      <c r="F69" s="42">
        <v>2090.8530329</v>
      </c>
      <c r="G69" s="43">
        <v>0.011441381399999999</v>
      </c>
    </row>
    <row r="70" spans="1:7" ht="12.75">
      <c r="A70" s="39">
        <v>36</v>
      </c>
      <c r="B70" s="49" t="s">
        <v>124</v>
      </c>
      <c r="C70" s="58"/>
      <c r="D70" s="41" t="s">
        <v>125</v>
      </c>
      <c r="E70" s="59">
        <v>-53900000</v>
      </c>
      <c r="F70" s="59">
        <v>-37646.455</v>
      </c>
      <c r="G70" s="60">
        <v>-0.2060056073</v>
      </c>
    </row>
    <row r="71" spans="1:7" ht="12.75">
      <c r="A71" s="39"/>
      <c r="B71" s="49"/>
      <c r="C71" s="58"/>
      <c r="D71" s="46"/>
      <c r="E71" s="59"/>
      <c r="F71" s="59"/>
      <c r="G71" s="61"/>
    </row>
    <row r="72" spans="1:7" ht="12.75">
      <c r="A72" s="35" t="s">
        <v>126</v>
      </c>
      <c r="B72" s="32" t="s">
        <v>127</v>
      </c>
      <c r="C72" s="32"/>
      <c r="D72" s="34"/>
      <c r="E72" s="62" t="s">
        <v>128</v>
      </c>
      <c r="F72" s="62" t="s">
        <v>128</v>
      </c>
      <c r="G72" s="62" t="s">
        <v>128</v>
      </c>
    </row>
    <row r="73" spans="1:7" ht="12.75">
      <c r="A73" s="35" t="s">
        <v>129</v>
      </c>
      <c r="B73" s="63" t="s">
        <v>129</v>
      </c>
      <c r="C73" s="64" t="s">
        <v>129</v>
      </c>
      <c r="D73" s="64" t="s">
        <v>129</v>
      </c>
      <c r="E73" s="65"/>
      <c r="F73" s="65"/>
      <c r="G73" s="66"/>
    </row>
    <row r="74" spans="1:7" ht="12.75">
      <c r="A74" s="31"/>
      <c r="B74" s="32"/>
      <c r="C74" s="32"/>
      <c r="D74" s="67" t="s">
        <v>130</v>
      </c>
      <c r="E74" s="36" t="s">
        <v>129</v>
      </c>
      <c r="F74" s="36">
        <f>SUM(F33:F73)-F70-F62-F61-F60-F59-F58-F57</f>
        <v>167507.2869518</v>
      </c>
      <c r="G74" s="68">
        <f>SUM(G33:G73)-G70-G62-G61-G60-G59-G58-G57</f>
        <v>0.9166185867</v>
      </c>
    </row>
    <row r="75" spans="1:7" ht="12.75">
      <c r="A75" s="31"/>
      <c r="B75" s="32" t="s">
        <v>131</v>
      </c>
      <c r="C75" s="32"/>
      <c r="D75" s="67"/>
      <c r="E75" s="36"/>
      <c r="F75" s="36"/>
      <c r="G75" s="68"/>
    </row>
    <row r="76" spans="1:7" ht="12.75">
      <c r="A76" s="31"/>
      <c r="B76" s="69" t="s">
        <v>41</v>
      </c>
      <c r="C76" s="32"/>
      <c r="D76" s="67"/>
      <c r="E76" s="36"/>
      <c r="F76" s="62" t="s">
        <v>128</v>
      </c>
      <c r="G76" s="62" t="s">
        <v>128</v>
      </c>
    </row>
    <row r="77" spans="1:7" ht="12.75">
      <c r="A77" s="31"/>
      <c r="B77" s="69" t="s">
        <v>132</v>
      </c>
      <c r="C77" s="32"/>
      <c r="D77" s="67"/>
      <c r="E77" s="36"/>
      <c r="F77" s="62" t="s">
        <v>128</v>
      </c>
      <c r="G77" s="62" t="s">
        <v>128</v>
      </c>
    </row>
    <row r="78" spans="1:7" ht="12.75">
      <c r="A78" s="31"/>
      <c r="B78" s="69" t="s">
        <v>133</v>
      </c>
      <c r="C78" s="32"/>
      <c r="D78" s="67"/>
      <c r="E78" s="36"/>
      <c r="F78" s="62" t="s">
        <v>128</v>
      </c>
      <c r="G78" s="62" t="s">
        <v>128</v>
      </c>
    </row>
    <row r="79" spans="1:7" ht="12.75">
      <c r="A79" s="31"/>
      <c r="B79" s="32"/>
      <c r="C79" s="32"/>
      <c r="D79" s="67"/>
      <c r="E79" s="36"/>
      <c r="F79" s="36"/>
      <c r="G79" s="68"/>
    </row>
    <row r="80" spans="1:7" ht="19.5" customHeight="1">
      <c r="A80" s="31"/>
      <c r="B80" s="32" t="s">
        <v>134</v>
      </c>
      <c r="C80" s="32"/>
      <c r="D80" s="36"/>
      <c r="E80" s="70"/>
      <c r="F80" s="70"/>
      <c r="G80" s="71"/>
    </row>
    <row r="81" spans="1:7" ht="12.75">
      <c r="A81" s="31"/>
      <c r="B81" s="72" t="s">
        <v>135</v>
      </c>
      <c r="C81" s="31"/>
      <c r="D81" s="34"/>
      <c r="E81" s="70"/>
      <c r="F81" s="62" t="s">
        <v>128</v>
      </c>
      <c r="G81" s="62" t="s">
        <v>128</v>
      </c>
    </row>
    <row r="82" spans="1:7" ht="12.75">
      <c r="A82" s="31"/>
      <c r="B82" s="72" t="s">
        <v>136</v>
      </c>
      <c r="C82" s="31"/>
      <c r="D82" s="34"/>
      <c r="E82" s="70"/>
      <c r="F82" s="62" t="s">
        <v>128</v>
      </c>
      <c r="G82" s="62" t="s">
        <v>128</v>
      </c>
    </row>
    <row r="83" spans="1:7" ht="12.75">
      <c r="A83" s="31"/>
      <c r="B83" s="72" t="s">
        <v>137</v>
      </c>
      <c r="C83" s="31"/>
      <c r="D83" s="34"/>
      <c r="E83" s="70"/>
      <c r="F83" s="62" t="s">
        <v>128</v>
      </c>
      <c r="G83" s="62" t="s">
        <v>128</v>
      </c>
    </row>
    <row r="84" spans="1:7" ht="12.75">
      <c r="A84" s="31"/>
      <c r="B84" s="72" t="s">
        <v>138</v>
      </c>
      <c r="C84" s="31"/>
      <c r="D84" s="34"/>
      <c r="E84" s="73"/>
      <c r="F84" s="54">
        <v>7453.7791838</v>
      </c>
      <c r="G84" s="55">
        <v>0.0407879124</v>
      </c>
    </row>
    <row r="85" spans="1:7" ht="12.75">
      <c r="A85" s="32"/>
      <c r="B85" s="74" t="s">
        <v>139</v>
      </c>
      <c r="C85" s="32" t="s">
        <v>129</v>
      </c>
      <c r="D85" s="36" t="s">
        <v>129</v>
      </c>
      <c r="E85" s="75"/>
      <c r="F85" s="47"/>
      <c r="G85" s="76"/>
    </row>
    <row r="86" spans="1:7" ht="12.75">
      <c r="A86" s="31"/>
      <c r="B86" s="77" t="s">
        <v>140</v>
      </c>
      <c r="C86" s="31"/>
      <c r="D86" s="34"/>
      <c r="E86" s="78"/>
      <c r="F86" s="54">
        <v>900</v>
      </c>
      <c r="G86" s="60">
        <v>0.0049</v>
      </c>
    </row>
    <row r="87" spans="1:7" ht="12.75">
      <c r="A87" s="31"/>
      <c r="B87" s="79" t="s">
        <v>141</v>
      </c>
      <c r="C87" s="31"/>
      <c r="D87" s="34"/>
      <c r="E87" s="78"/>
      <c r="F87" s="54"/>
      <c r="G87" s="60"/>
    </row>
    <row r="88" spans="1:7" ht="12.75">
      <c r="A88" s="31"/>
      <c r="B88" s="77" t="s">
        <v>140</v>
      </c>
      <c r="C88" s="31"/>
      <c r="D88" s="34"/>
      <c r="E88" s="78"/>
      <c r="F88" s="54">
        <v>2999.98</v>
      </c>
      <c r="G88" s="60">
        <v>0.0164</v>
      </c>
    </row>
    <row r="89" spans="1:7" ht="12.75">
      <c r="A89" s="31"/>
      <c r="B89" s="77"/>
      <c r="C89" s="31"/>
      <c r="D89" s="34"/>
      <c r="E89" s="78"/>
      <c r="F89" s="51"/>
      <c r="G89" s="80"/>
    </row>
    <row r="90" spans="1:7" ht="12.75">
      <c r="A90" s="31"/>
      <c r="B90" s="81" t="s">
        <v>142</v>
      </c>
      <c r="C90" s="31"/>
      <c r="D90" s="34"/>
      <c r="E90" s="78"/>
      <c r="F90" s="51"/>
      <c r="G90" s="80"/>
    </row>
    <row r="91" spans="1:7" ht="12.75">
      <c r="A91" s="31"/>
      <c r="B91" s="72" t="s">
        <v>143</v>
      </c>
      <c r="C91" s="31"/>
      <c r="D91" s="34"/>
      <c r="E91" s="78"/>
      <c r="F91" s="54">
        <v>931.9837893</v>
      </c>
      <c r="G91" s="55">
        <v>0.0051</v>
      </c>
    </row>
    <row r="92" spans="1:7" ht="12.75">
      <c r="A92" s="31"/>
      <c r="B92" s="77"/>
      <c r="C92" s="31"/>
      <c r="D92" s="67" t="s">
        <v>130</v>
      </c>
      <c r="E92" s="78"/>
      <c r="F92" s="82">
        <f>SUM(F75:F91)</f>
        <v>12285.742973100001</v>
      </c>
      <c r="G92" s="83">
        <f>SUM(G75:G91)</f>
        <v>0.0671879124</v>
      </c>
    </row>
    <row r="93" spans="1:7" ht="12.75">
      <c r="A93" s="31"/>
      <c r="B93" s="77"/>
      <c r="C93" s="31"/>
      <c r="D93" s="34"/>
      <c r="E93" s="78"/>
      <c r="F93" s="84"/>
      <c r="G93" s="85"/>
    </row>
    <row r="94" spans="1:7" ht="12.75">
      <c r="A94" s="31"/>
      <c r="B94" s="74" t="s">
        <v>144</v>
      </c>
      <c r="C94" s="31"/>
      <c r="D94" s="34"/>
      <c r="E94" s="78"/>
      <c r="F94" s="86">
        <f>(66322.56-F91+F70+F62+F61+F60+F59+F58+F57)</f>
        <v>2951.7810151999947</v>
      </c>
      <c r="G94" s="87">
        <v>0.016200000000000003</v>
      </c>
    </row>
    <row r="95" spans="1:7" ht="12.75">
      <c r="A95" s="31"/>
      <c r="B95" s="77"/>
      <c r="C95" s="31"/>
      <c r="D95" s="34"/>
      <c r="E95" s="78"/>
      <c r="F95" s="84"/>
      <c r="G95" s="85"/>
    </row>
    <row r="96" spans="1:7" ht="12.75">
      <c r="A96" s="32"/>
      <c r="B96" s="32" t="s">
        <v>145</v>
      </c>
      <c r="C96" s="32"/>
      <c r="D96" s="36"/>
      <c r="E96" s="36"/>
      <c r="F96" s="36">
        <f>F94+F92+F74</f>
        <v>182744.8109401</v>
      </c>
      <c r="G96" s="68">
        <f>G94+G92+G74</f>
        <v>1.0000064991</v>
      </c>
    </row>
    <row r="97" spans="1:7" ht="12.75" customHeight="1">
      <c r="A97" s="88"/>
      <c r="B97" s="89"/>
      <c r="C97" s="89"/>
      <c r="D97" s="90"/>
      <c r="E97" s="90"/>
      <c r="F97" s="91"/>
      <c r="G97" s="92" t="s">
        <v>129</v>
      </c>
    </row>
    <row r="98" spans="1:7" ht="12.75">
      <c r="A98" s="93" t="s">
        <v>146</v>
      </c>
      <c r="B98" s="94"/>
      <c r="C98" s="94"/>
      <c r="D98" s="94"/>
      <c r="E98" s="95"/>
      <c r="F98" s="96"/>
      <c r="G98" s="97" t="s">
        <v>129</v>
      </c>
    </row>
    <row r="99" spans="1:7" ht="12.75" customHeight="1">
      <c r="A99" s="98" t="s">
        <v>147</v>
      </c>
      <c r="B99" s="99" t="s">
        <v>148</v>
      </c>
      <c r="C99" s="94"/>
      <c r="D99" s="94"/>
      <c r="E99" s="95"/>
      <c r="F99" s="96"/>
      <c r="G99" s="97" t="s">
        <v>129</v>
      </c>
    </row>
    <row r="100" spans="1:7" ht="12.75">
      <c r="A100" s="98" t="s">
        <v>149</v>
      </c>
      <c r="B100" s="99" t="s">
        <v>150</v>
      </c>
      <c r="C100" s="94"/>
      <c r="D100" s="94"/>
      <c r="E100" s="95"/>
      <c r="F100" s="96"/>
      <c r="G100" s="97" t="s">
        <v>129</v>
      </c>
    </row>
    <row r="101" spans="1:7" ht="12.75" customHeight="1">
      <c r="A101" s="98" t="s">
        <v>151</v>
      </c>
      <c r="B101" s="99" t="s">
        <v>152</v>
      </c>
      <c r="C101" s="99"/>
      <c r="D101" s="99"/>
      <c r="E101" s="99"/>
      <c r="F101" s="100"/>
      <c r="G101" s="101" t="s">
        <v>129</v>
      </c>
    </row>
    <row r="102" spans="1:7" ht="12.75" customHeight="1">
      <c r="A102" s="98"/>
      <c r="B102" s="102" t="s">
        <v>153</v>
      </c>
      <c r="C102" s="103" t="s">
        <v>154</v>
      </c>
      <c r="D102" s="103" t="s">
        <v>155</v>
      </c>
      <c r="E102" s="99"/>
      <c r="F102" s="100"/>
      <c r="G102" s="104" t="s">
        <v>129</v>
      </c>
    </row>
    <row r="103" spans="1:7" ht="12.75">
      <c r="A103" s="98"/>
      <c r="B103" s="99" t="s">
        <v>12</v>
      </c>
      <c r="C103" s="105">
        <v>25.71</v>
      </c>
      <c r="D103" s="105">
        <v>26.0999</v>
      </c>
      <c r="E103" s="99"/>
      <c r="F103" s="100"/>
      <c r="G103" s="101" t="s">
        <v>129</v>
      </c>
    </row>
    <row r="104" spans="1:7" ht="12.75">
      <c r="A104" s="98"/>
      <c r="B104" s="99" t="s">
        <v>13</v>
      </c>
      <c r="C104" s="105">
        <v>24.9035</v>
      </c>
      <c r="D104" s="105">
        <v>25.2656</v>
      </c>
      <c r="E104" s="99"/>
      <c r="F104" s="100"/>
      <c r="G104" s="101"/>
    </row>
    <row r="105" spans="1:7" ht="12.75">
      <c r="A105" s="106"/>
      <c r="B105" s="99" t="s">
        <v>156</v>
      </c>
      <c r="C105" s="99"/>
      <c r="D105" s="99"/>
      <c r="E105" s="99"/>
      <c r="F105" s="100"/>
      <c r="G105" s="101"/>
    </row>
    <row r="106" spans="1:7" ht="12.75">
      <c r="A106" s="98" t="s">
        <v>157</v>
      </c>
      <c r="B106" s="107" t="s">
        <v>158</v>
      </c>
      <c r="C106" s="99"/>
      <c r="D106" s="99"/>
      <c r="E106" s="99"/>
      <c r="F106" s="100"/>
      <c r="G106" s="101"/>
    </row>
    <row r="107" spans="1:7" ht="12.75">
      <c r="A107" s="98" t="s">
        <v>159</v>
      </c>
      <c r="B107" s="107" t="s">
        <v>160</v>
      </c>
      <c r="C107" s="99"/>
      <c r="D107" s="99"/>
      <c r="E107" s="99"/>
      <c r="F107" s="100"/>
      <c r="G107" s="101"/>
    </row>
    <row r="108" spans="1:7" ht="12.75">
      <c r="A108" s="98" t="s">
        <v>161</v>
      </c>
      <c r="B108" s="99" t="s">
        <v>162</v>
      </c>
      <c r="C108" s="99"/>
      <c r="D108" s="99"/>
      <c r="E108" s="99"/>
      <c r="F108" s="100"/>
      <c r="G108" s="101"/>
    </row>
    <row r="109" spans="1:7" ht="12.75">
      <c r="A109" s="106"/>
      <c r="B109" s="99" t="s">
        <v>163</v>
      </c>
      <c r="C109" s="99"/>
      <c r="D109" s="99"/>
      <c r="E109" s="99"/>
      <c r="F109" s="100"/>
      <c r="G109" s="101"/>
    </row>
    <row r="110" spans="1:7" ht="12.75">
      <c r="A110" s="98" t="s">
        <v>164</v>
      </c>
      <c r="B110" s="99" t="s">
        <v>165</v>
      </c>
      <c r="C110" s="99"/>
      <c r="D110" s="99"/>
      <c r="E110" s="99"/>
      <c r="F110" s="100"/>
      <c r="G110" s="101"/>
    </row>
    <row r="111" spans="1:7" ht="12.75">
      <c r="A111" s="98" t="s">
        <v>166</v>
      </c>
      <c r="B111" s="108" t="s">
        <v>167</v>
      </c>
      <c r="C111" s="99"/>
      <c r="D111" s="99"/>
      <c r="E111" s="100"/>
      <c r="F111" s="100"/>
      <c r="G111" s="101"/>
    </row>
    <row r="112" spans="1:7" ht="12.75">
      <c r="A112" s="98" t="s">
        <v>168</v>
      </c>
      <c r="B112" s="108" t="s">
        <v>169</v>
      </c>
      <c r="C112" s="99"/>
      <c r="D112" s="99"/>
      <c r="E112" s="100"/>
      <c r="F112" s="100"/>
      <c r="G112" s="101"/>
    </row>
    <row r="113" spans="1:7" ht="12.75">
      <c r="A113" s="98" t="s">
        <v>170</v>
      </c>
      <c r="B113" s="108" t="s">
        <v>171</v>
      </c>
      <c r="C113" s="109"/>
      <c r="D113" s="99"/>
      <c r="E113" s="99"/>
      <c r="F113" s="100"/>
      <c r="G113" s="101"/>
    </row>
    <row r="114" spans="1:7" ht="12.75">
      <c r="A114" s="98" t="s">
        <v>172</v>
      </c>
      <c r="B114" s="108" t="s">
        <v>173</v>
      </c>
      <c r="C114" s="109"/>
      <c r="D114" s="99"/>
      <c r="E114" s="99"/>
      <c r="F114" s="100"/>
      <c r="G114" s="101"/>
    </row>
    <row r="115" spans="1:7" ht="12.75">
      <c r="A115" s="98" t="s">
        <v>174</v>
      </c>
      <c r="B115" s="99" t="s">
        <v>175</v>
      </c>
      <c r="C115" s="99"/>
      <c r="D115" s="99"/>
      <c r="E115" s="99"/>
      <c r="F115" s="100"/>
      <c r="G115" s="101"/>
    </row>
    <row r="116" spans="1:7" ht="12.75">
      <c r="A116" s="110"/>
      <c r="B116" s="99"/>
      <c r="C116" s="99"/>
      <c r="D116" s="99"/>
      <c r="E116" s="99"/>
      <c r="F116" s="100"/>
      <c r="G116" s="101"/>
    </row>
    <row r="117" spans="1:7" ht="12.75">
      <c r="A117" s="110" t="s">
        <v>176</v>
      </c>
      <c r="B117" s="99" t="s">
        <v>177</v>
      </c>
      <c r="C117" s="99"/>
      <c r="D117" s="99"/>
      <c r="E117" s="99"/>
      <c r="F117" s="100"/>
      <c r="G117" s="101"/>
    </row>
    <row r="118" spans="1:7" ht="12.75">
      <c r="A118" s="110" t="s">
        <v>178</v>
      </c>
      <c r="B118" s="99" t="s">
        <v>179</v>
      </c>
      <c r="C118" s="99"/>
      <c r="D118" s="99"/>
      <c r="E118" s="99"/>
      <c r="F118" s="100"/>
      <c r="G118" s="101"/>
    </row>
    <row r="119" spans="1:7" ht="12.75">
      <c r="A119" s="111" t="s">
        <v>180</v>
      </c>
      <c r="B119" s="112" t="s">
        <v>181</v>
      </c>
      <c r="C119" s="112"/>
      <c r="D119" s="112"/>
      <c r="E119" s="112"/>
      <c r="F119" s="113"/>
      <c r="G119" s="114"/>
    </row>
    <row r="120" spans="1:7" ht="12.75">
      <c r="A120" s="111" t="s">
        <v>180</v>
      </c>
      <c r="B120" s="112" t="s">
        <v>181</v>
      </c>
      <c r="C120" s="112"/>
      <c r="D120" s="112"/>
      <c r="E120" s="112"/>
      <c r="F120" s="113"/>
      <c r="G120" s="114"/>
    </row>
    <row r="121" spans="1:7" ht="12.75">
      <c r="A121" s="98" t="s">
        <v>174</v>
      </c>
      <c r="B121" s="99" t="s">
        <v>175</v>
      </c>
      <c r="C121" s="99"/>
      <c r="D121" s="99"/>
      <c r="E121" s="99"/>
      <c r="F121" s="100"/>
      <c r="G121" s="101"/>
    </row>
    <row r="122" spans="1:7" ht="12.75">
      <c r="A122" s="110"/>
      <c r="B122" s="99"/>
      <c r="C122" s="99"/>
      <c r="D122" s="99"/>
      <c r="E122" s="99"/>
      <c r="F122" s="100"/>
      <c r="G122" s="101"/>
    </row>
    <row r="123" spans="1:7" ht="12.75">
      <c r="A123" s="110" t="s">
        <v>176</v>
      </c>
      <c r="B123" s="99" t="s">
        <v>177</v>
      </c>
      <c r="C123" s="99"/>
      <c r="D123" s="99"/>
      <c r="E123" s="99"/>
      <c r="F123" s="100"/>
      <c r="G123" s="101"/>
    </row>
    <row r="124" spans="1:7" ht="12.75">
      <c r="A124" s="110" t="s">
        <v>178</v>
      </c>
      <c r="B124" s="99" t="s">
        <v>179</v>
      </c>
      <c r="C124" s="99"/>
      <c r="D124" s="99"/>
      <c r="E124" s="99"/>
      <c r="F124" s="100"/>
      <c r="G124" s="101"/>
    </row>
    <row r="125" spans="1:7" ht="12.75">
      <c r="A125" s="111" t="s">
        <v>180</v>
      </c>
      <c r="B125" s="112" t="s">
        <v>181</v>
      </c>
      <c r="C125" s="112"/>
      <c r="D125" s="112"/>
      <c r="E125" s="112"/>
      <c r="F125" s="113"/>
      <c r="G125" s="114"/>
    </row>
  </sheetData>
  <sheetProtection selectLockedCells="1" selectUnlockedCells="1"/>
  <mergeCells count="10">
    <mergeCell ref="A1:B1"/>
    <mergeCell ref="A14:B14"/>
    <mergeCell ref="C15:D17"/>
    <mergeCell ref="A18:G18"/>
    <mergeCell ref="A19:G19"/>
    <mergeCell ref="A21:G21"/>
    <mergeCell ref="A22:G22"/>
    <mergeCell ref="A23:G23"/>
    <mergeCell ref="A25:G25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"/>
  <sheetViews>
    <sheetView workbookViewId="0" topLeftCell="A121">
      <selection activeCell="B23" sqref="B23"/>
    </sheetView>
  </sheetViews>
  <sheetFormatPr defaultColWidth="12.57421875" defaultRowHeight="12.75"/>
  <cols>
    <col min="1" max="1" width="14.14062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9.7109375" style="1" customWidth="1"/>
    <col min="8" max="251" width="11.57421875" style="1" customWidth="1"/>
    <col min="252" max="16384" width="11.57421875" style="0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182</v>
      </c>
      <c r="C2" s="3"/>
    </row>
    <row r="3" spans="1:3" ht="18" customHeight="1">
      <c r="A3" s="4" t="s">
        <v>3</v>
      </c>
      <c r="B3" s="4" t="s">
        <v>183</v>
      </c>
      <c r="C3" s="3"/>
    </row>
    <row r="4" spans="1:3" ht="36" customHeight="1">
      <c r="A4" s="4" t="s">
        <v>5</v>
      </c>
      <c r="B4" s="4" t="s">
        <v>184</v>
      </c>
      <c r="C4" s="3"/>
    </row>
    <row r="5" spans="1:3" ht="64.5" customHeight="1">
      <c r="A5" s="5" t="s">
        <v>7</v>
      </c>
      <c r="B5" s="5" t="s">
        <v>185</v>
      </c>
      <c r="C5" s="3"/>
    </row>
    <row r="6" spans="1:3" ht="12.75">
      <c r="A6" s="5" t="s">
        <v>9</v>
      </c>
      <c r="B6" s="7" t="s">
        <v>186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187</v>
      </c>
    </row>
    <row r="8" spans="1:4" ht="12.75">
      <c r="A8" s="9" t="s">
        <v>15</v>
      </c>
      <c r="B8" s="10">
        <v>0.06487545056497179</v>
      </c>
      <c r="C8" s="10">
        <v>0.06368734463276841</v>
      </c>
      <c r="D8" s="10">
        <v>0.07652589743897865</v>
      </c>
    </row>
    <row r="9" spans="1:4" ht="12.75">
      <c r="A9" s="115" t="s">
        <v>188</v>
      </c>
      <c r="B9" s="10">
        <v>0.05913559036370729</v>
      </c>
      <c r="C9" s="10">
        <v>0.05814161014959034</v>
      </c>
      <c r="D9" s="10">
        <v>0.05609136366589615</v>
      </c>
    </row>
    <row r="10" spans="1:4" ht="12.75">
      <c r="A10" s="115" t="s">
        <v>189</v>
      </c>
      <c r="B10" s="10">
        <v>0.059495316677156546</v>
      </c>
      <c r="C10" s="10">
        <v>0.058499654219121705</v>
      </c>
      <c r="D10" s="10">
        <v>0.06340162175573677</v>
      </c>
    </row>
    <row r="11" spans="1:4" ht="12.75">
      <c r="A11" s="116" t="s">
        <v>190</v>
      </c>
      <c r="B11" s="10">
        <v>0.05926269991582283</v>
      </c>
      <c r="C11" s="10">
        <v>0.05823438229351767</v>
      </c>
      <c r="D11" s="10">
        <v>0.06432800296606207</v>
      </c>
    </row>
    <row r="12" spans="1:4" ht="12.75">
      <c r="A12" s="115" t="s">
        <v>191</v>
      </c>
      <c r="B12" s="10">
        <v>0.06183089244254819</v>
      </c>
      <c r="C12" s="10">
        <v>0.06081148313194263</v>
      </c>
      <c r="D12" s="10">
        <v>0.0714222277152509</v>
      </c>
    </row>
    <row r="13" spans="1:4" ht="12.75">
      <c r="A13" s="117" t="s">
        <v>192</v>
      </c>
      <c r="B13" s="10">
        <v>0.06373972382123802</v>
      </c>
      <c r="C13" s="10">
        <v>0.06270226066589234</v>
      </c>
      <c r="D13" s="10">
        <v>0.07486977334070002</v>
      </c>
    </row>
    <row r="14" spans="1:4" ht="12.75">
      <c r="A14" s="8" t="s">
        <v>19</v>
      </c>
      <c r="B14" s="8" t="s">
        <v>12</v>
      </c>
      <c r="C14" s="8" t="s">
        <v>13</v>
      </c>
      <c r="D14" s="118"/>
    </row>
    <row r="15" spans="1:4" ht="12.75">
      <c r="A15" s="117" t="s">
        <v>193</v>
      </c>
      <c r="B15" s="119">
        <v>1062.9203</v>
      </c>
      <c r="C15" s="119">
        <v>1061.768</v>
      </c>
      <c r="D15" s="120"/>
    </row>
    <row r="16" spans="1:4" ht="12.75">
      <c r="A16" s="115" t="s">
        <v>194</v>
      </c>
      <c r="B16" s="119">
        <v>1000.2</v>
      </c>
      <c r="C16" s="119">
        <v>1000.2</v>
      </c>
      <c r="D16" s="120"/>
    </row>
    <row r="17" spans="1:4" ht="12.75">
      <c r="A17" s="115" t="s">
        <v>195</v>
      </c>
      <c r="B17" s="119">
        <v>1001</v>
      </c>
      <c r="C17" s="119">
        <v>1001</v>
      </c>
      <c r="D17" s="120"/>
    </row>
    <row r="18" spans="1:4" ht="12.75">
      <c r="A18" s="115" t="s">
        <v>196</v>
      </c>
      <c r="B18" s="119">
        <v>1003</v>
      </c>
      <c r="C18" s="119">
        <v>1003</v>
      </c>
      <c r="D18" s="120"/>
    </row>
    <row r="19" spans="1:4" ht="12.75">
      <c r="A19" s="9" t="s">
        <v>20</v>
      </c>
      <c r="B19" s="121">
        <v>43409</v>
      </c>
      <c r="C19" s="121">
        <v>43409</v>
      </c>
      <c r="D19" s="120"/>
    </row>
    <row r="20" spans="1:3" ht="12.75" customHeight="1">
      <c r="A20" s="8" t="s">
        <v>197</v>
      </c>
      <c r="B20" s="8"/>
      <c r="C20" s="3"/>
    </row>
    <row r="21" spans="1:4" ht="12.75" customHeight="1">
      <c r="A21" s="122" t="s">
        <v>12</v>
      </c>
      <c r="B21" s="15">
        <v>0.0015</v>
      </c>
      <c r="C21" s="16" t="s">
        <v>24</v>
      </c>
      <c r="D21" s="16"/>
    </row>
    <row r="22" spans="1:4" ht="12.75">
      <c r="A22" s="122" t="s">
        <v>13</v>
      </c>
      <c r="B22" s="15">
        <v>0.0025</v>
      </c>
      <c r="C22" s="16"/>
      <c r="D22" s="16"/>
    </row>
    <row r="23" spans="1:4" ht="12.75">
      <c r="A23" s="123" t="s">
        <v>25</v>
      </c>
      <c r="B23" s="15">
        <v>0.002</v>
      </c>
      <c r="C23" s="16"/>
      <c r="D23" s="16"/>
    </row>
    <row r="24" spans="1:7" ht="24" customHeight="1">
      <c r="A24" s="17"/>
      <c r="B24" s="17"/>
      <c r="C24" s="17"/>
      <c r="D24" s="17"/>
      <c r="E24" s="17"/>
      <c r="F24" s="17"/>
      <c r="G24" s="17"/>
    </row>
    <row r="25" spans="1:8" ht="18.75" customHeight="1">
      <c r="A25" s="124" t="s">
        <v>26</v>
      </c>
      <c r="B25" s="124"/>
      <c r="C25" s="124"/>
      <c r="D25" s="124"/>
      <c r="E25" s="124"/>
      <c r="F25" s="124"/>
      <c r="G25" s="124"/>
      <c r="H25" s="124"/>
    </row>
    <row r="26" spans="1:8" ht="12.75" customHeight="1">
      <c r="A26" s="125"/>
      <c r="B26" s="126"/>
      <c r="C26" s="126"/>
      <c r="D26" s="126"/>
      <c r="E26" s="126"/>
      <c r="F26" s="126"/>
      <c r="G26" s="127"/>
      <c r="H26" s="128"/>
    </row>
    <row r="27" spans="1:8" ht="12.75" customHeight="1">
      <c r="A27" s="129" t="s">
        <v>27</v>
      </c>
      <c r="B27" s="129"/>
      <c r="C27" s="129"/>
      <c r="D27" s="129"/>
      <c r="E27" s="129"/>
      <c r="F27" s="129"/>
      <c r="G27" s="129"/>
      <c r="H27" s="129"/>
    </row>
    <row r="28" spans="1:8" ht="18" customHeight="1">
      <c r="A28" s="129" t="s">
        <v>198</v>
      </c>
      <c r="B28" s="129"/>
      <c r="C28" s="129"/>
      <c r="D28" s="129"/>
      <c r="E28" s="129"/>
      <c r="F28" s="129"/>
      <c r="G28" s="129"/>
      <c r="H28" s="129"/>
    </row>
    <row r="29" spans="1:8" ht="12.75" customHeight="1">
      <c r="A29" s="130" t="s">
        <v>29</v>
      </c>
      <c r="B29" s="130"/>
      <c r="C29" s="130"/>
      <c r="D29" s="130"/>
      <c r="E29" s="130"/>
      <c r="F29" s="130"/>
      <c r="G29" s="130"/>
      <c r="H29" s="130"/>
    </row>
    <row r="30" spans="1:8" ht="12.75" customHeight="1">
      <c r="A30" s="125"/>
      <c r="B30" s="126"/>
      <c r="C30" s="126"/>
      <c r="D30" s="126"/>
      <c r="E30" s="126"/>
      <c r="F30" s="126"/>
      <c r="G30" s="127"/>
      <c r="H30" s="128"/>
    </row>
    <row r="31" spans="1:8" ht="12.75" customHeight="1">
      <c r="A31" s="124" t="s">
        <v>199</v>
      </c>
      <c r="B31" s="124"/>
      <c r="C31" s="124"/>
      <c r="D31" s="124"/>
      <c r="E31" s="124"/>
      <c r="F31" s="124"/>
      <c r="G31" s="124"/>
      <c r="H31" s="124"/>
    </row>
    <row r="32" spans="1:8" ht="12.75">
      <c r="A32" s="131"/>
      <c r="B32" s="132"/>
      <c r="C32" s="132"/>
      <c r="D32" s="132"/>
      <c r="E32" s="132"/>
      <c r="F32" s="132"/>
      <c r="G32" s="133"/>
      <c r="H32" s="134"/>
    </row>
    <row r="33" spans="1:8" ht="12.75">
      <c r="A33" s="135" t="s">
        <v>200</v>
      </c>
      <c r="B33" s="135"/>
      <c r="C33" s="135"/>
      <c r="D33" s="135"/>
      <c r="E33" s="135"/>
      <c r="F33" s="135"/>
      <c r="G33" s="135"/>
      <c r="H33" s="135"/>
    </row>
    <row r="34" spans="1:8" ht="39" customHeight="1">
      <c r="A34" s="136" t="s">
        <v>32</v>
      </c>
      <c r="B34" s="136" t="s">
        <v>201</v>
      </c>
      <c r="C34" s="136"/>
      <c r="D34" s="137" t="s">
        <v>34</v>
      </c>
      <c r="E34" s="137" t="s">
        <v>202</v>
      </c>
      <c r="F34" s="137" t="s">
        <v>36</v>
      </c>
      <c r="G34" s="138" t="s">
        <v>203</v>
      </c>
      <c r="H34" s="139" t="s">
        <v>38</v>
      </c>
    </row>
    <row r="35" spans="1:8" ht="12.75">
      <c r="A35" s="140" t="s">
        <v>204</v>
      </c>
      <c r="B35" s="141" t="s">
        <v>131</v>
      </c>
      <c r="C35" s="142"/>
      <c r="D35" s="142"/>
      <c r="E35" s="143"/>
      <c r="F35" s="143"/>
      <c r="G35" s="144"/>
      <c r="H35" s="145"/>
    </row>
    <row r="36" spans="1:8" ht="12.75">
      <c r="A36" s="146" t="s">
        <v>205</v>
      </c>
      <c r="B36" s="141" t="s">
        <v>41</v>
      </c>
      <c r="C36" s="142"/>
      <c r="D36" s="142"/>
      <c r="E36" s="143"/>
      <c r="F36" s="143"/>
      <c r="G36" s="147" t="s">
        <v>128</v>
      </c>
      <c r="H36" s="148" t="s">
        <v>128</v>
      </c>
    </row>
    <row r="37" spans="1:8" ht="12.75">
      <c r="A37" s="146" t="s">
        <v>206</v>
      </c>
      <c r="B37" s="141" t="s">
        <v>132</v>
      </c>
      <c r="C37" s="142"/>
      <c r="D37" s="142"/>
      <c r="E37" s="143"/>
      <c r="F37" s="143"/>
      <c r="G37" s="147" t="s">
        <v>128</v>
      </c>
      <c r="H37" s="148" t="s">
        <v>128</v>
      </c>
    </row>
    <row r="38" spans="1:8" ht="12.75">
      <c r="A38" s="149" t="s">
        <v>207</v>
      </c>
      <c r="B38" s="141" t="s">
        <v>133</v>
      </c>
      <c r="C38" s="142"/>
      <c r="D38" s="142"/>
      <c r="E38" s="143"/>
      <c r="F38" s="143"/>
      <c r="G38" s="147" t="s">
        <v>128</v>
      </c>
      <c r="H38" s="148" t="s">
        <v>128</v>
      </c>
    </row>
    <row r="39" spans="1:8" ht="12.75">
      <c r="A39" s="150"/>
      <c r="B39" s="151" t="s">
        <v>208</v>
      </c>
      <c r="C39" s="152"/>
      <c r="D39" s="152"/>
      <c r="E39" s="153"/>
      <c r="F39" s="153"/>
      <c r="G39" s="154">
        <f>SUM(G36:G38)</f>
        <v>0</v>
      </c>
      <c r="H39" s="155">
        <f>SUM(H36:H38)</f>
        <v>0</v>
      </c>
    </row>
    <row r="40" spans="1:8" ht="12.75">
      <c r="A40" s="156"/>
      <c r="B40" s="141"/>
      <c r="C40" s="157"/>
      <c r="D40" s="157"/>
      <c r="E40" s="143"/>
      <c r="F40" s="143"/>
      <c r="G40" s="158"/>
      <c r="H40" s="159"/>
    </row>
    <row r="41" spans="1:8" ht="12.75">
      <c r="A41" s="140" t="s">
        <v>209</v>
      </c>
      <c r="B41" s="141" t="s">
        <v>210</v>
      </c>
      <c r="C41" s="142"/>
      <c r="D41" s="142"/>
      <c r="E41" s="143"/>
      <c r="F41" s="143"/>
      <c r="G41" s="144"/>
      <c r="H41" s="145"/>
    </row>
    <row r="42" spans="1:8" ht="12.75">
      <c r="A42" s="146" t="s">
        <v>205</v>
      </c>
      <c r="B42" s="141" t="s">
        <v>211</v>
      </c>
      <c r="C42" s="142"/>
      <c r="D42" s="142"/>
      <c r="E42" s="143"/>
      <c r="F42" s="143"/>
      <c r="G42" s="147"/>
      <c r="H42" s="145"/>
    </row>
    <row r="43" spans="1:8" ht="12.75">
      <c r="A43" s="146"/>
      <c r="B43" s="160" t="s">
        <v>212</v>
      </c>
      <c r="C43" s="142"/>
      <c r="D43" s="160" t="s">
        <v>213</v>
      </c>
      <c r="E43" s="143" t="s">
        <v>214</v>
      </c>
      <c r="F43" s="161">
        <v>1000000</v>
      </c>
      <c r="G43" s="147">
        <v>1000.759</v>
      </c>
      <c r="H43" s="145">
        <v>4.15</v>
      </c>
    </row>
    <row r="44" spans="1:8" ht="12.75">
      <c r="A44" s="146"/>
      <c r="B44" s="160" t="s">
        <v>215</v>
      </c>
      <c r="C44" s="142"/>
      <c r="D44" s="160" t="s">
        <v>216</v>
      </c>
      <c r="E44" s="143" t="s">
        <v>214</v>
      </c>
      <c r="F44" s="161">
        <v>1000000</v>
      </c>
      <c r="G44" s="147">
        <v>1001.33825</v>
      </c>
      <c r="H44" s="145">
        <v>4.15</v>
      </c>
    </row>
    <row r="45" spans="1:8" ht="12.75">
      <c r="A45" s="162"/>
      <c r="B45" s="163" t="s">
        <v>217</v>
      </c>
      <c r="C45" s="164"/>
      <c r="D45" s="165"/>
      <c r="E45" s="166"/>
      <c r="F45" s="167"/>
      <c r="G45" s="168">
        <f>SUM(G43:G44)</f>
        <v>2002.09725</v>
      </c>
      <c r="H45" s="169">
        <f>SUM(H43:H44)</f>
        <v>8.3</v>
      </c>
    </row>
    <row r="46" spans="1:8" ht="12.75">
      <c r="A46" s="146" t="s">
        <v>206</v>
      </c>
      <c r="B46" s="141" t="s">
        <v>136</v>
      </c>
      <c r="C46" s="170"/>
      <c r="D46" s="170"/>
      <c r="E46" s="170"/>
      <c r="F46" s="170"/>
      <c r="G46" s="147" t="s">
        <v>129</v>
      </c>
      <c r="H46" s="148" t="s">
        <v>129</v>
      </c>
    </row>
    <row r="47" spans="1:8" ht="12.75">
      <c r="A47" s="146"/>
      <c r="B47" s="160" t="s">
        <v>218</v>
      </c>
      <c r="C47" s="171"/>
      <c r="D47" s="171" t="s">
        <v>219</v>
      </c>
      <c r="E47" s="171" t="s">
        <v>220</v>
      </c>
      <c r="F47" s="161">
        <v>500000</v>
      </c>
      <c r="G47" s="147">
        <v>499.30455</v>
      </c>
      <c r="H47" s="148">
        <v>2.07</v>
      </c>
    </row>
    <row r="48" spans="1:8" ht="12.75">
      <c r="A48" s="146"/>
      <c r="B48" s="160" t="s">
        <v>221</v>
      </c>
      <c r="C48" s="171"/>
      <c r="D48" s="171" t="s">
        <v>222</v>
      </c>
      <c r="E48" s="171" t="s">
        <v>223</v>
      </c>
      <c r="F48" s="161">
        <v>500000</v>
      </c>
      <c r="G48" s="147">
        <v>498.27507149999997</v>
      </c>
      <c r="H48" s="148">
        <v>2.07</v>
      </c>
    </row>
    <row r="49" spans="1:8" ht="12.75">
      <c r="A49" s="146"/>
      <c r="B49" s="160" t="s">
        <v>224</v>
      </c>
      <c r="C49" s="171"/>
      <c r="D49" s="171" t="s">
        <v>225</v>
      </c>
      <c r="E49" s="171" t="s">
        <v>220</v>
      </c>
      <c r="F49" s="161">
        <v>500000</v>
      </c>
      <c r="G49" s="147">
        <v>497.6054</v>
      </c>
      <c r="H49" s="148">
        <v>2.06</v>
      </c>
    </row>
    <row r="50" spans="1:8" ht="12.75">
      <c r="A50" s="146"/>
      <c r="B50" s="160" t="s">
        <v>226</v>
      </c>
      <c r="C50" s="171"/>
      <c r="D50" s="171" t="s">
        <v>227</v>
      </c>
      <c r="E50" s="171" t="s">
        <v>220</v>
      </c>
      <c r="F50" s="161">
        <v>500000</v>
      </c>
      <c r="G50" s="147">
        <v>495.68618340000006</v>
      </c>
      <c r="H50" s="148">
        <v>2.06</v>
      </c>
    </row>
    <row r="51" spans="1:8" ht="12.75">
      <c r="A51" s="146"/>
      <c r="B51" s="160" t="s">
        <v>228</v>
      </c>
      <c r="C51" s="171"/>
      <c r="D51" s="171" t="s">
        <v>229</v>
      </c>
      <c r="E51" s="171" t="s">
        <v>223</v>
      </c>
      <c r="F51" s="161">
        <v>500000</v>
      </c>
      <c r="G51" s="147">
        <v>499.1392143</v>
      </c>
      <c r="H51" s="148">
        <v>2.07</v>
      </c>
    </row>
    <row r="52" spans="1:8" ht="12.75">
      <c r="A52" s="172"/>
      <c r="B52" s="173" t="s">
        <v>230</v>
      </c>
      <c r="C52" s="174"/>
      <c r="D52" s="174"/>
      <c r="E52" s="174"/>
      <c r="F52" s="175"/>
      <c r="G52" s="176">
        <f>SUM(G47:G51)</f>
        <v>2490.0104192</v>
      </c>
      <c r="H52" s="177">
        <f>SUM(H47:H51)</f>
        <v>10.33</v>
      </c>
    </row>
    <row r="53" spans="1:8" ht="12.75">
      <c r="A53" s="146" t="s">
        <v>207</v>
      </c>
      <c r="B53" s="178" t="s">
        <v>231</v>
      </c>
      <c r="C53" s="178"/>
      <c r="D53" s="170"/>
      <c r="E53" s="170"/>
      <c r="F53" s="170"/>
      <c r="G53" s="179"/>
      <c r="H53" s="180"/>
    </row>
    <row r="54" spans="1:8" ht="12.75">
      <c r="A54" s="146"/>
      <c r="B54" s="181" t="s">
        <v>232</v>
      </c>
      <c r="C54" s="181"/>
      <c r="D54" s="182" t="s">
        <v>233</v>
      </c>
      <c r="E54" s="143" t="s">
        <v>214</v>
      </c>
      <c r="F54" s="161">
        <v>2000000</v>
      </c>
      <c r="G54" s="179">
        <v>1975.58</v>
      </c>
      <c r="H54" s="180">
        <v>8.19</v>
      </c>
    </row>
    <row r="55" spans="1:8" ht="12.75">
      <c r="A55" s="146"/>
      <c r="B55" s="181" t="s">
        <v>234</v>
      </c>
      <c r="C55" s="181"/>
      <c r="D55" s="182" t="s">
        <v>235</v>
      </c>
      <c r="E55" s="143" t="s">
        <v>214</v>
      </c>
      <c r="F55" s="161">
        <v>1500000</v>
      </c>
      <c r="G55" s="179">
        <v>1499.741325</v>
      </c>
      <c r="H55" s="180">
        <v>6.22</v>
      </c>
    </row>
    <row r="56" spans="1:8" ht="12.75">
      <c r="A56" s="146"/>
      <c r="B56" s="181" t="s">
        <v>236</v>
      </c>
      <c r="C56" s="181"/>
      <c r="D56" s="183" t="s">
        <v>237</v>
      </c>
      <c r="E56" s="143" t="s">
        <v>214</v>
      </c>
      <c r="F56" s="161">
        <v>1500000</v>
      </c>
      <c r="G56" s="179">
        <v>1492.7442</v>
      </c>
      <c r="H56" s="180">
        <v>6.19</v>
      </c>
    </row>
    <row r="57" spans="1:8" ht="12.75">
      <c r="A57" s="146"/>
      <c r="B57" s="181" t="s">
        <v>238</v>
      </c>
      <c r="C57" s="181"/>
      <c r="D57" s="182" t="s">
        <v>239</v>
      </c>
      <c r="E57" s="143" t="s">
        <v>214</v>
      </c>
      <c r="F57" s="161">
        <v>1500000</v>
      </c>
      <c r="G57" s="179">
        <v>1491.0216</v>
      </c>
      <c r="H57" s="180">
        <v>6.18</v>
      </c>
    </row>
    <row r="58" spans="1:8" ht="12.75">
      <c r="A58" s="146"/>
      <c r="B58" s="181" t="s">
        <v>240</v>
      </c>
      <c r="C58" s="181"/>
      <c r="D58" s="182" t="s">
        <v>241</v>
      </c>
      <c r="E58" s="143" t="s">
        <v>214</v>
      </c>
      <c r="F58" s="161">
        <v>1500000</v>
      </c>
      <c r="G58" s="179">
        <v>1483.47</v>
      </c>
      <c r="H58" s="180">
        <v>6.15</v>
      </c>
    </row>
    <row r="59" spans="1:8" ht="12.75">
      <c r="A59" s="146"/>
      <c r="B59" s="181" t="s">
        <v>242</v>
      </c>
      <c r="C59" s="181"/>
      <c r="D59" s="182" t="s">
        <v>243</v>
      </c>
      <c r="E59" s="143" t="s">
        <v>214</v>
      </c>
      <c r="F59" s="161">
        <v>1000000</v>
      </c>
      <c r="G59" s="179">
        <v>997.4375</v>
      </c>
      <c r="H59" s="180">
        <v>4.14</v>
      </c>
    </row>
    <row r="60" spans="1:8" ht="12.75">
      <c r="A60" s="146"/>
      <c r="B60" s="181" t="s">
        <v>244</v>
      </c>
      <c r="C60" s="181"/>
      <c r="D60" s="182" t="s">
        <v>245</v>
      </c>
      <c r="E60" s="143" t="s">
        <v>214</v>
      </c>
      <c r="F60" s="161">
        <v>1000000</v>
      </c>
      <c r="G60" s="179">
        <v>996.2889667000001</v>
      </c>
      <c r="H60" s="180">
        <v>4.13</v>
      </c>
    </row>
    <row r="61" spans="1:8" ht="12.75">
      <c r="A61" s="146"/>
      <c r="B61" s="181" t="s">
        <v>246</v>
      </c>
      <c r="C61" s="181"/>
      <c r="D61" s="182" t="s">
        <v>247</v>
      </c>
      <c r="E61" s="143" t="s">
        <v>214</v>
      </c>
      <c r="F61" s="161">
        <v>1000000</v>
      </c>
      <c r="G61" s="179">
        <v>992.80395</v>
      </c>
      <c r="H61" s="180">
        <v>4.12</v>
      </c>
    </row>
    <row r="62" spans="1:8" ht="12.75">
      <c r="A62" s="146"/>
      <c r="B62" s="181" t="s">
        <v>248</v>
      </c>
      <c r="C62" s="181"/>
      <c r="D62" s="182" t="s">
        <v>249</v>
      </c>
      <c r="E62" s="143" t="s">
        <v>214</v>
      </c>
      <c r="F62" s="161">
        <v>1000000</v>
      </c>
      <c r="G62" s="179">
        <v>990.2625</v>
      </c>
      <c r="H62" s="180">
        <v>4.11</v>
      </c>
    </row>
    <row r="63" spans="1:8" ht="12.75">
      <c r="A63" s="146"/>
      <c r="B63" s="181" t="s">
        <v>250</v>
      </c>
      <c r="C63" s="181"/>
      <c r="D63" s="182" t="s">
        <v>251</v>
      </c>
      <c r="E63" s="143" t="s">
        <v>214</v>
      </c>
      <c r="F63" s="161">
        <v>1000000</v>
      </c>
      <c r="G63" s="179">
        <v>986.549</v>
      </c>
      <c r="H63" s="180">
        <v>4.09</v>
      </c>
    </row>
    <row r="64" spans="1:8" ht="12.75">
      <c r="A64" s="146"/>
      <c r="B64" s="181" t="s">
        <v>252</v>
      </c>
      <c r="C64" s="181"/>
      <c r="D64" s="182" t="s">
        <v>253</v>
      </c>
      <c r="E64" s="143" t="s">
        <v>214</v>
      </c>
      <c r="F64" s="161">
        <v>1000000</v>
      </c>
      <c r="G64" s="179">
        <v>985.36</v>
      </c>
      <c r="H64" s="180">
        <v>4.09</v>
      </c>
    </row>
    <row r="65" spans="1:8" ht="12.75">
      <c r="A65" s="172"/>
      <c r="B65" s="173" t="s">
        <v>254</v>
      </c>
      <c r="C65" s="173"/>
      <c r="D65" s="184"/>
      <c r="E65" s="184"/>
      <c r="F65" s="184"/>
      <c r="G65" s="176">
        <f>SUM(G54:G64)</f>
        <v>13891.259041700001</v>
      </c>
      <c r="H65" s="177">
        <f>SUM(H54:H64)</f>
        <v>57.61</v>
      </c>
    </row>
    <row r="66" spans="1:8" ht="12.75">
      <c r="A66" s="149" t="s">
        <v>255</v>
      </c>
      <c r="B66" s="173" t="s">
        <v>256</v>
      </c>
      <c r="C66" s="173"/>
      <c r="D66" s="142"/>
      <c r="E66" s="143"/>
      <c r="F66" s="143"/>
      <c r="G66" s="185">
        <v>4914.1936954</v>
      </c>
      <c r="H66" s="186">
        <v>20.37</v>
      </c>
    </row>
    <row r="67" spans="1:8" ht="12.75">
      <c r="A67" s="150"/>
      <c r="B67" s="151" t="s">
        <v>217</v>
      </c>
      <c r="C67" s="187"/>
      <c r="D67" s="187"/>
      <c r="E67" s="187"/>
      <c r="F67" s="187"/>
      <c r="G67" s="188">
        <f>G66+G65+G52+G45+G39</f>
        <v>23297.5604063</v>
      </c>
      <c r="H67" s="189">
        <f>H66+H65+H52+H45+H39</f>
        <v>96.61</v>
      </c>
    </row>
    <row r="68" spans="1:8" ht="12.75">
      <c r="A68" s="156"/>
      <c r="B68" s="170"/>
      <c r="C68" s="170"/>
      <c r="D68" s="170"/>
      <c r="E68" s="170"/>
      <c r="F68" s="170"/>
      <c r="G68" s="179"/>
      <c r="H68" s="180"/>
    </row>
    <row r="69" spans="1:8" ht="12.75">
      <c r="A69" s="140" t="s">
        <v>257</v>
      </c>
      <c r="B69" s="141" t="s">
        <v>258</v>
      </c>
      <c r="C69" s="142"/>
      <c r="D69" s="142"/>
      <c r="E69" s="143"/>
      <c r="F69" s="143"/>
      <c r="G69" s="144"/>
      <c r="H69" s="145"/>
    </row>
    <row r="70" spans="1:8" ht="12.75">
      <c r="A70" s="156"/>
      <c r="B70" s="190" t="s">
        <v>259</v>
      </c>
      <c r="C70" s="190"/>
      <c r="D70" s="143"/>
      <c r="E70" s="143"/>
      <c r="F70" s="191"/>
      <c r="G70" s="147">
        <v>100</v>
      </c>
      <c r="H70" s="148">
        <v>0.41</v>
      </c>
    </row>
    <row r="71" spans="1:8" ht="12.75">
      <c r="A71" s="156"/>
      <c r="B71" s="192" t="s">
        <v>260</v>
      </c>
      <c r="C71" s="192"/>
      <c r="D71" s="143"/>
      <c r="E71" s="143"/>
      <c r="F71" s="191"/>
      <c r="G71" s="147">
        <v>100</v>
      </c>
      <c r="H71" s="148">
        <v>0.41</v>
      </c>
    </row>
    <row r="72" spans="1:8" ht="12.75">
      <c r="A72" s="193"/>
      <c r="B72" s="194" t="s">
        <v>261</v>
      </c>
      <c r="C72" s="195"/>
      <c r="D72" s="196"/>
      <c r="E72" s="196"/>
      <c r="F72" s="196"/>
      <c r="G72" s="176">
        <f>SUM(G70:G71)</f>
        <v>200</v>
      </c>
      <c r="H72" s="177">
        <f>SUM(H70:H71)</f>
        <v>0.82</v>
      </c>
    </row>
    <row r="73" spans="1:8" ht="12.75">
      <c r="A73" s="156"/>
      <c r="B73" s="170"/>
      <c r="C73" s="170"/>
      <c r="D73" s="170"/>
      <c r="E73" s="170"/>
      <c r="F73" s="170"/>
      <c r="G73" s="179"/>
      <c r="H73" s="180"/>
    </row>
    <row r="74" spans="1:8" ht="12.75">
      <c r="A74" s="140" t="s">
        <v>262</v>
      </c>
      <c r="B74" s="141" t="s">
        <v>263</v>
      </c>
      <c r="C74" s="142"/>
      <c r="D74" s="142"/>
      <c r="E74" s="143"/>
      <c r="F74" s="143"/>
      <c r="G74" s="144"/>
      <c r="H74" s="145"/>
    </row>
    <row r="75" spans="1:8" ht="12.75">
      <c r="A75" s="156"/>
      <c r="B75" s="141" t="s">
        <v>264</v>
      </c>
      <c r="C75" s="142"/>
      <c r="D75" s="142"/>
      <c r="E75" s="143"/>
      <c r="F75" s="143"/>
      <c r="G75" s="147">
        <v>622.2518562899971</v>
      </c>
      <c r="H75" s="148">
        <v>2.57</v>
      </c>
    </row>
    <row r="76" spans="1:8" ht="12.75">
      <c r="A76" s="150"/>
      <c r="B76" s="151" t="s">
        <v>265</v>
      </c>
      <c r="C76" s="152"/>
      <c r="D76" s="152"/>
      <c r="E76" s="153"/>
      <c r="F76" s="153"/>
      <c r="G76" s="154">
        <f>G75</f>
        <v>622.2518562899971</v>
      </c>
      <c r="H76" s="155">
        <f>H75</f>
        <v>2.57</v>
      </c>
    </row>
    <row r="77" spans="1:8" ht="12.75">
      <c r="A77" s="156"/>
      <c r="B77" s="160"/>
      <c r="C77" s="142"/>
      <c r="D77" s="142"/>
      <c r="E77" s="143"/>
      <c r="F77" s="143"/>
      <c r="G77" s="144"/>
      <c r="H77" s="145"/>
    </row>
    <row r="78" spans="1:8" ht="12.75">
      <c r="A78" s="197"/>
      <c r="B78" s="198" t="s">
        <v>266</v>
      </c>
      <c r="C78" s="198"/>
      <c r="D78" s="198"/>
      <c r="E78" s="198"/>
      <c r="F78" s="198"/>
      <c r="G78" s="199">
        <f>G76+G72+G67+G39</f>
        <v>24119.812262589996</v>
      </c>
      <c r="H78" s="200">
        <f>H76+H72+H67+H39</f>
        <v>100</v>
      </c>
    </row>
    <row r="79" spans="1:8" ht="12.75">
      <c r="A79" s="201"/>
      <c r="B79" s="202"/>
      <c r="C79" s="202"/>
      <c r="D79" s="202"/>
      <c r="E79" s="202"/>
      <c r="F79" s="202"/>
      <c r="G79" s="203"/>
      <c r="H79" s="204"/>
    </row>
    <row r="80" spans="1:8" ht="12.75">
      <c r="A80" s="205" t="s">
        <v>146</v>
      </c>
      <c r="B80" s="206"/>
      <c r="C80" s="206"/>
      <c r="D80" s="206"/>
      <c r="E80" s="206"/>
      <c r="F80" s="206"/>
      <c r="G80" s="207" t="s">
        <v>129</v>
      </c>
      <c r="H80" s="208" t="s">
        <v>129</v>
      </c>
    </row>
    <row r="81" spans="1:8" ht="12.75">
      <c r="A81" s="209" t="s">
        <v>147</v>
      </c>
      <c r="B81" s="206" t="s">
        <v>267</v>
      </c>
      <c r="C81" s="206"/>
      <c r="D81" s="206"/>
      <c r="E81" s="206"/>
      <c r="F81" s="206"/>
      <c r="G81" s="207"/>
      <c r="H81" s="208" t="s">
        <v>129</v>
      </c>
    </row>
    <row r="82" spans="1:8" ht="12.75">
      <c r="A82" s="209" t="s">
        <v>149</v>
      </c>
      <c r="B82" s="206" t="s">
        <v>268</v>
      </c>
      <c r="C82" s="206"/>
      <c r="D82" s="206"/>
      <c r="E82" s="206"/>
      <c r="F82" s="206"/>
      <c r="G82" s="207"/>
      <c r="H82" s="208" t="s">
        <v>129</v>
      </c>
    </row>
    <row r="83" spans="1:8" ht="12.75">
      <c r="A83" s="209"/>
      <c r="B83" s="210" t="s">
        <v>269</v>
      </c>
      <c r="C83" s="187"/>
      <c r="D83" s="187"/>
      <c r="E83" s="187"/>
      <c r="F83" s="211"/>
      <c r="G83" s="212" t="s">
        <v>270</v>
      </c>
      <c r="H83" s="213" t="s">
        <v>271</v>
      </c>
    </row>
    <row r="84" spans="1:8" ht="12.75">
      <c r="A84" s="209"/>
      <c r="B84" s="210" t="s">
        <v>12</v>
      </c>
      <c r="C84" s="187"/>
      <c r="D84" s="187"/>
      <c r="E84" s="187"/>
      <c r="F84" s="211"/>
      <c r="G84" s="214"/>
      <c r="H84" s="215"/>
    </row>
    <row r="85" spans="1:8" ht="12.75">
      <c r="A85" s="209"/>
      <c r="B85" s="216" t="s">
        <v>272</v>
      </c>
      <c r="C85" s="217"/>
      <c r="D85" s="217"/>
      <c r="E85" s="217"/>
      <c r="F85" s="218"/>
      <c r="G85" s="214">
        <v>1057.9567</v>
      </c>
      <c r="H85" s="219">
        <v>1062.9203</v>
      </c>
    </row>
    <row r="86" spans="1:8" ht="12.75">
      <c r="A86" s="209"/>
      <c r="B86" s="216" t="s">
        <v>273</v>
      </c>
      <c r="C86" s="217"/>
      <c r="D86" s="217"/>
      <c r="E86" s="217"/>
      <c r="F86" s="218"/>
      <c r="G86" s="214">
        <v>1000.1999993590493</v>
      </c>
      <c r="H86" s="219">
        <v>1000.1999992438864</v>
      </c>
    </row>
    <row r="87" spans="1:8" ht="12.75">
      <c r="A87" s="209"/>
      <c r="B87" s="216" t="s">
        <v>274</v>
      </c>
      <c r="C87" s="217"/>
      <c r="D87" s="217"/>
      <c r="E87" s="217"/>
      <c r="F87" s="218"/>
      <c r="G87" s="214">
        <v>1002.2313</v>
      </c>
      <c r="H87" s="219">
        <v>1001</v>
      </c>
    </row>
    <row r="88" spans="1:8" ht="12.75">
      <c r="A88" s="209"/>
      <c r="B88" s="216" t="s">
        <v>275</v>
      </c>
      <c r="C88" s="217"/>
      <c r="D88" s="217"/>
      <c r="E88" s="217"/>
      <c r="F88" s="218"/>
      <c r="G88" s="214">
        <v>1004.2338</v>
      </c>
      <c r="H88" s="219">
        <v>1003</v>
      </c>
    </row>
    <row r="89" spans="1:8" ht="12.75">
      <c r="A89" s="209"/>
      <c r="B89" s="210" t="s">
        <v>13</v>
      </c>
      <c r="C89" s="187"/>
      <c r="D89" s="187"/>
      <c r="E89" s="187"/>
      <c r="F89" s="211"/>
      <c r="G89" s="214"/>
      <c r="H89" s="219"/>
    </row>
    <row r="90" spans="1:8" ht="12.75">
      <c r="A90" s="209"/>
      <c r="B90" s="216" t="s">
        <v>276</v>
      </c>
      <c r="C90" s="217"/>
      <c r="D90" s="217"/>
      <c r="E90" s="217"/>
      <c r="F90" s="218"/>
      <c r="G90" s="214">
        <v>1056.8959</v>
      </c>
      <c r="H90" s="219">
        <v>1061.768</v>
      </c>
    </row>
    <row r="91" spans="1:8" ht="12.75">
      <c r="A91" s="209"/>
      <c r="B91" s="216" t="s">
        <v>277</v>
      </c>
      <c r="C91" s="217"/>
      <c r="D91" s="217"/>
      <c r="E91" s="217"/>
      <c r="F91" s="218"/>
      <c r="G91" s="214">
        <v>1000.1999987877215</v>
      </c>
      <c r="H91" s="219">
        <v>1000.1999986472276</v>
      </c>
    </row>
    <row r="92" spans="1:8" ht="19.5" customHeight="1">
      <c r="A92" s="209"/>
      <c r="B92" s="216" t="s">
        <v>278</v>
      </c>
      <c r="C92" s="217"/>
      <c r="D92" s="217"/>
      <c r="E92" s="217"/>
      <c r="F92" s="218"/>
      <c r="G92" s="214">
        <v>1002.2122</v>
      </c>
      <c r="H92" s="219">
        <v>1001</v>
      </c>
    </row>
    <row r="93" spans="1:8" ht="12.75">
      <c r="A93" s="209"/>
      <c r="B93" s="216" t="s">
        <v>279</v>
      </c>
      <c r="C93" s="217"/>
      <c r="D93" s="217"/>
      <c r="E93" s="217"/>
      <c r="F93" s="218"/>
      <c r="G93" s="214">
        <v>1004.2146</v>
      </c>
      <c r="H93" s="219">
        <v>1002.9999603224484</v>
      </c>
    </row>
    <row r="94" spans="1:8" ht="12.75">
      <c r="A94" s="209"/>
      <c r="B94" s="220"/>
      <c r="C94" s="221"/>
      <c r="D94" s="221"/>
      <c r="E94" s="221"/>
      <c r="F94" s="221"/>
      <c r="G94" s="207"/>
      <c r="H94" s="208"/>
    </row>
    <row r="95" spans="1:8" ht="12.75">
      <c r="A95" s="222" t="s">
        <v>151</v>
      </c>
      <c r="B95" s="206" t="s">
        <v>280</v>
      </c>
      <c r="C95" s="206"/>
      <c r="D95" s="206"/>
      <c r="E95" s="206"/>
      <c r="F95" s="206"/>
      <c r="G95" s="207"/>
      <c r="H95" s="208"/>
    </row>
    <row r="96" spans="1:8" ht="12.75">
      <c r="A96" s="222"/>
      <c r="B96" s="223" t="s">
        <v>281</v>
      </c>
      <c r="C96" s="223" t="s">
        <v>282</v>
      </c>
      <c r="D96" s="223" t="s">
        <v>283</v>
      </c>
      <c r="E96" s="223" t="s">
        <v>284</v>
      </c>
      <c r="F96" s="206"/>
      <c r="G96" s="207"/>
      <c r="H96" s="208"/>
    </row>
    <row r="97" spans="1:8" ht="12.75">
      <c r="A97" s="222"/>
      <c r="B97" s="224">
        <v>43556</v>
      </c>
      <c r="C97" s="225" t="s">
        <v>285</v>
      </c>
      <c r="D97" s="226">
        <v>3.7339401000000003</v>
      </c>
      <c r="E97" s="226">
        <v>3.457647950000001</v>
      </c>
      <c r="F97" s="206"/>
      <c r="G97" s="227"/>
      <c r="H97" s="208"/>
    </row>
    <row r="98" spans="1:8" ht="12.75">
      <c r="A98" s="222"/>
      <c r="B98" s="228"/>
      <c r="C98" s="228"/>
      <c r="D98" s="228"/>
      <c r="E98" s="228"/>
      <c r="F98" s="206"/>
      <c r="G98" s="227"/>
      <c r="H98" s="208"/>
    </row>
    <row r="99" spans="1:8" ht="12.75">
      <c r="A99" s="222"/>
      <c r="B99" s="223" t="s">
        <v>281</v>
      </c>
      <c r="C99" s="223" t="s">
        <v>286</v>
      </c>
      <c r="D99" s="223" t="s">
        <v>283</v>
      </c>
      <c r="E99" s="223" t="s">
        <v>284</v>
      </c>
      <c r="F99" s="206"/>
      <c r="G99" s="227"/>
      <c r="H99" s="208"/>
    </row>
    <row r="100" spans="1:8" ht="12.75">
      <c r="A100" s="222"/>
      <c r="B100" s="224">
        <v>43556</v>
      </c>
      <c r="C100" s="225" t="s">
        <v>287</v>
      </c>
      <c r="D100" s="226">
        <v>3.6707774300000007</v>
      </c>
      <c r="E100" s="226">
        <v>3.3991589899999997</v>
      </c>
      <c r="F100" s="206"/>
      <c r="G100" s="227"/>
      <c r="H100" s="208"/>
    </row>
    <row r="101" spans="1:8" ht="12.75">
      <c r="A101" s="222"/>
      <c r="B101" s="228"/>
      <c r="C101" s="228"/>
      <c r="D101" s="228"/>
      <c r="E101" s="228"/>
      <c r="F101" s="206"/>
      <c r="G101" s="207"/>
      <c r="H101" s="208"/>
    </row>
    <row r="102" spans="1:8" ht="12.75">
      <c r="A102" s="222"/>
      <c r="B102" s="223" t="s">
        <v>281</v>
      </c>
      <c r="C102" s="223" t="s">
        <v>288</v>
      </c>
      <c r="D102" s="223" t="s">
        <v>283</v>
      </c>
      <c r="E102" s="223" t="s">
        <v>284</v>
      </c>
      <c r="F102" s="206"/>
      <c r="G102" s="207"/>
      <c r="H102" s="208"/>
    </row>
    <row r="103" spans="1:8" ht="12.75">
      <c r="A103" s="222"/>
      <c r="B103" s="225" t="s">
        <v>289</v>
      </c>
      <c r="C103" s="225" t="s">
        <v>290</v>
      </c>
      <c r="D103" s="226">
        <v>1.01361563</v>
      </c>
      <c r="E103" s="226">
        <v>0.93861335</v>
      </c>
      <c r="F103" s="206"/>
      <c r="G103" s="207"/>
      <c r="H103" s="208"/>
    </row>
    <row r="104" spans="1:8" ht="12.75">
      <c r="A104" s="222"/>
      <c r="B104" s="225" t="s">
        <v>291</v>
      </c>
      <c r="C104" s="225" t="s">
        <v>290</v>
      </c>
      <c r="D104" s="226">
        <v>0.69056152</v>
      </c>
      <c r="E104" s="226">
        <v>0.63946356</v>
      </c>
      <c r="F104" s="206"/>
      <c r="G104" s="207"/>
      <c r="H104" s="208"/>
    </row>
    <row r="105" spans="1:8" ht="12.75">
      <c r="A105" s="222"/>
      <c r="B105" s="225" t="s">
        <v>292</v>
      </c>
      <c r="C105" s="225" t="s">
        <v>290</v>
      </c>
      <c r="D105" s="226">
        <v>0.80776709</v>
      </c>
      <c r="E105" s="226">
        <v>0.74799653</v>
      </c>
      <c r="F105" s="206"/>
      <c r="G105" s="207"/>
      <c r="H105" s="208"/>
    </row>
    <row r="106" spans="1:8" ht="12.75">
      <c r="A106" s="222"/>
      <c r="B106" s="225" t="s">
        <v>293</v>
      </c>
      <c r="C106" s="225" t="s">
        <v>290</v>
      </c>
      <c r="D106" s="226">
        <v>0.81902405</v>
      </c>
      <c r="E106" s="226">
        <v>0.75842053</v>
      </c>
      <c r="F106" s="206"/>
      <c r="G106" s="207"/>
      <c r="H106" s="208"/>
    </row>
    <row r="107" spans="1:8" ht="12.75">
      <c r="A107" s="222"/>
      <c r="B107" s="225" t="s">
        <v>294</v>
      </c>
      <c r="C107" s="225" t="s">
        <v>290</v>
      </c>
      <c r="D107" s="226">
        <v>0.93353496</v>
      </c>
      <c r="E107" s="226">
        <v>0.86445823</v>
      </c>
      <c r="F107" s="206"/>
      <c r="G107" s="207"/>
      <c r="H107" s="208"/>
    </row>
    <row r="108" spans="1:8" ht="12.75">
      <c r="A108" s="222"/>
      <c r="B108" s="228"/>
      <c r="C108" s="228"/>
      <c r="D108" s="228"/>
      <c r="E108" s="228"/>
      <c r="F108" s="206"/>
      <c r="G108" s="207"/>
      <c r="H108" s="208"/>
    </row>
    <row r="109" spans="1:8" ht="12.75">
      <c r="A109" s="222"/>
      <c r="B109" s="223" t="s">
        <v>281</v>
      </c>
      <c r="C109" s="223" t="s">
        <v>295</v>
      </c>
      <c r="D109" s="223" t="s">
        <v>283</v>
      </c>
      <c r="E109" s="223" t="s">
        <v>284</v>
      </c>
      <c r="F109" s="206"/>
      <c r="G109" s="207"/>
      <c r="H109" s="208"/>
    </row>
    <row r="110" spans="1:8" ht="12.75">
      <c r="A110" s="222"/>
      <c r="B110" s="225" t="s">
        <v>289</v>
      </c>
      <c r="C110" s="225" t="s">
        <v>296</v>
      </c>
      <c r="D110" s="226">
        <v>0.99786607</v>
      </c>
      <c r="E110" s="226">
        <v>0.9240291700000001</v>
      </c>
      <c r="F110" s="206"/>
      <c r="G110" s="207"/>
      <c r="H110" s="208"/>
    </row>
    <row r="111" spans="1:8" ht="12.75">
      <c r="A111" s="222"/>
      <c r="B111" s="225" t="s">
        <v>291</v>
      </c>
      <c r="C111" s="225" t="s">
        <v>296</v>
      </c>
      <c r="D111" s="226">
        <v>0.67870324</v>
      </c>
      <c r="E111" s="226">
        <v>0.62848273</v>
      </c>
      <c r="F111" s="206"/>
      <c r="G111" s="207"/>
      <c r="H111" s="208"/>
    </row>
    <row r="112" spans="1:8" ht="12.75">
      <c r="A112" s="222"/>
      <c r="B112" s="225" t="s">
        <v>292</v>
      </c>
      <c r="C112" s="225" t="s">
        <v>296</v>
      </c>
      <c r="D112" s="226">
        <v>0.7937547500000001</v>
      </c>
      <c r="E112" s="226">
        <v>0.73502102</v>
      </c>
      <c r="F112" s="206"/>
      <c r="G112" s="207"/>
      <c r="H112" s="208"/>
    </row>
    <row r="113" spans="1:8" ht="12.75">
      <c r="A113" s="222"/>
      <c r="B113" s="225" t="s">
        <v>293</v>
      </c>
      <c r="C113" s="225" t="s">
        <v>296</v>
      </c>
      <c r="D113" s="226">
        <v>0.80512132</v>
      </c>
      <c r="E113" s="226">
        <v>0.74554653</v>
      </c>
      <c r="F113" s="206"/>
      <c r="G113" s="207"/>
      <c r="H113" s="208"/>
    </row>
    <row r="114" spans="1:8" ht="12.75">
      <c r="A114" s="222"/>
      <c r="B114" s="225" t="s">
        <v>294</v>
      </c>
      <c r="C114" s="225" t="s">
        <v>296</v>
      </c>
      <c r="D114" s="226">
        <v>0.91770754</v>
      </c>
      <c r="E114" s="226">
        <v>0.84980196</v>
      </c>
      <c r="F114" s="206"/>
      <c r="G114" s="207"/>
      <c r="H114" s="208"/>
    </row>
    <row r="115" spans="1:8" ht="12.75">
      <c r="A115" s="222"/>
      <c r="B115" s="228"/>
      <c r="C115" s="228"/>
      <c r="D115" s="229"/>
      <c r="E115" s="229"/>
      <c r="F115" s="206"/>
      <c r="G115" s="207"/>
      <c r="H115" s="208"/>
    </row>
    <row r="116" spans="1:8" ht="12.75">
      <c r="A116" s="222"/>
      <c r="B116" s="223" t="s">
        <v>281</v>
      </c>
      <c r="C116" s="223" t="s">
        <v>297</v>
      </c>
      <c r="D116" s="223" t="s">
        <v>283</v>
      </c>
      <c r="E116" s="223" t="s">
        <v>284</v>
      </c>
      <c r="F116" s="206"/>
      <c r="G116" s="207"/>
      <c r="H116" s="208"/>
    </row>
    <row r="117" spans="1:8" ht="12.75">
      <c r="A117" s="222"/>
      <c r="B117" s="225" t="s">
        <v>294</v>
      </c>
      <c r="C117" s="225" t="s">
        <v>298</v>
      </c>
      <c r="D117" s="226">
        <v>4.28292434</v>
      </c>
      <c r="E117" s="226">
        <v>3.9660102200000003</v>
      </c>
      <c r="F117" s="206"/>
      <c r="G117" s="207"/>
      <c r="H117" s="208"/>
    </row>
    <row r="118" spans="1:8" ht="12.75">
      <c r="A118" s="222"/>
      <c r="B118" s="228"/>
      <c r="C118" s="228"/>
      <c r="D118" s="228"/>
      <c r="E118" s="228"/>
      <c r="F118" s="206"/>
      <c r="G118" s="207"/>
      <c r="H118" s="208"/>
    </row>
    <row r="119" spans="1:8" ht="12.75">
      <c r="A119" s="222"/>
      <c r="B119" s="223" t="s">
        <v>281</v>
      </c>
      <c r="C119" s="223" t="s">
        <v>299</v>
      </c>
      <c r="D119" s="223" t="s">
        <v>283</v>
      </c>
      <c r="E119" s="223" t="s">
        <v>284</v>
      </c>
      <c r="F119" s="206"/>
      <c r="G119" s="207"/>
      <c r="H119" s="208"/>
    </row>
    <row r="120" spans="1:8" ht="12.75">
      <c r="A120" s="222"/>
      <c r="B120" s="225" t="s">
        <v>294</v>
      </c>
      <c r="C120" s="225" t="s">
        <v>300</v>
      </c>
      <c r="D120" s="226">
        <v>4.21137412</v>
      </c>
      <c r="E120" s="226">
        <v>3.8997543500000003</v>
      </c>
      <c r="F120" s="206"/>
      <c r="G120" s="207"/>
      <c r="H120" s="208"/>
    </row>
    <row r="121" spans="1:8" ht="12.75">
      <c r="A121" s="222"/>
      <c r="B121" s="230"/>
      <c r="C121" s="230"/>
      <c r="D121" s="231"/>
      <c r="E121" s="231"/>
      <c r="F121" s="206"/>
      <c r="G121" s="207"/>
      <c r="H121" s="208"/>
    </row>
    <row r="122" spans="1:8" ht="12.75">
      <c r="A122" s="209"/>
      <c r="B122" s="232" t="s">
        <v>301</v>
      </c>
      <c r="C122" s="221"/>
      <c r="D122" s="221"/>
      <c r="E122" s="221"/>
      <c r="F122" s="221"/>
      <c r="G122" s="207"/>
      <c r="H122" s="208"/>
    </row>
    <row r="123" spans="1:8" ht="12.75">
      <c r="A123" s="233"/>
      <c r="B123" s="206" t="s">
        <v>302</v>
      </c>
      <c r="C123" s="206"/>
      <c r="D123" s="206"/>
      <c r="E123" s="206"/>
      <c r="F123" s="206"/>
      <c r="G123" s="207"/>
      <c r="H123" s="208"/>
    </row>
    <row r="124" spans="1:8" ht="12.75">
      <c r="A124" s="209" t="s">
        <v>157</v>
      </c>
      <c r="B124" s="221" t="s">
        <v>160</v>
      </c>
      <c r="C124" s="206"/>
      <c r="D124" s="206"/>
      <c r="E124" s="206"/>
      <c r="F124" s="206"/>
      <c r="G124" s="207"/>
      <c r="H124" s="208"/>
    </row>
    <row r="125" spans="1:8" ht="12.75">
      <c r="A125" s="209" t="s">
        <v>159</v>
      </c>
      <c r="B125" s="206" t="s">
        <v>303</v>
      </c>
      <c r="C125" s="206"/>
      <c r="D125" s="206"/>
      <c r="E125" s="206"/>
      <c r="F125" s="206"/>
      <c r="G125" s="207"/>
      <c r="H125" s="208"/>
    </row>
    <row r="126" spans="1:8" ht="12.75">
      <c r="A126" s="209" t="s">
        <v>161</v>
      </c>
      <c r="B126" s="206" t="s">
        <v>304</v>
      </c>
      <c r="C126" s="206"/>
      <c r="D126" s="206"/>
      <c r="E126" s="206"/>
      <c r="F126" s="206"/>
      <c r="G126" s="207"/>
      <c r="H126" s="208"/>
    </row>
    <row r="127" spans="1:8" ht="12.75">
      <c r="A127" s="222" t="s">
        <v>164</v>
      </c>
      <c r="B127" s="206" t="s">
        <v>305</v>
      </c>
      <c r="C127" s="206"/>
      <c r="D127" s="206"/>
      <c r="E127" s="206"/>
      <c r="F127" s="206"/>
      <c r="G127" s="207"/>
      <c r="H127" s="208"/>
    </row>
    <row r="128" spans="1:8" ht="12.75">
      <c r="A128" s="222" t="s">
        <v>166</v>
      </c>
      <c r="B128" s="206" t="s">
        <v>175</v>
      </c>
      <c r="C128" s="206"/>
      <c r="D128" s="206"/>
      <c r="E128" s="206"/>
      <c r="F128" s="206"/>
      <c r="G128" s="207"/>
      <c r="H128" s="208"/>
    </row>
    <row r="129" spans="1:8" ht="12.75">
      <c r="A129" s="209" t="s">
        <v>168</v>
      </c>
      <c r="B129" s="206" t="s">
        <v>306</v>
      </c>
      <c r="C129" s="206"/>
      <c r="D129" s="206"/>
      <c r="E129" s="206"/>
      <c r="F129" s="206"/>
      <c r="G129" s="207"/>
      <c r="H129" s="208"/>
    </row>
    <row r="130" spans="1:8" ht="12.75">
      <c r="A130" s="222"/>
      <c r="B130" s="234" t="s">
        <v>307</v>
      </c>
      <c r="C130" s="235"/>
      <c r="D130" s="235"/>
      <c r="E130" s="235"/>
      <c r="F130" s="235"/>
      <c r="G130" s="236">
        <v>0.5761</v>
      </c>
      <c r="H130" s="208"/>
    </row>
    <row r="131" spans="1:8" ht="12.75">
      <c r="A131" s="222"/>
      <c r="B131" s="234" t="s">
        <v>308</v>
      </c>
      <c r="C131" s="235"/>
      <c r="D131" s="235"/>
      <c r="E131" s="235"/>
      <c r="F131" s="235"/>
      <c r="G131" s="236">
        <v>0.083006</v>
      </c>
      <c r="H131" s="208"/>
    </row>
    <row r="132" spans="1:8" ht="12.75">
      <c r="A132" s="222"/>
      <c r="B132" s="234" t="s">
        <v>136</v>
      </c>
      <c r="C132" s="235"/>
      <c r="D132" s="235"/>
      <c r="E132" s="235"/>
      <c r="F132" s="235"/>
      <c r="G132" s="236">
        <v>0.1033</v>
      </c>
      <c r="H132" s="208"/>
    </row>
    <row r="133" spans="1:8" ht="12.75">
      <c r="A133" s="222"/>
      <c r="B133" s="234" t="s">
        <v>309</v>
      </c>
      <c r="C133" s="235"/>
      <c r="D133" s="235"/>
      <c r="E133" s="235"/>
      <c r="F133" s="235"/>
      <c r="G133" s="236">
        <v>0.2376</v>
      </c>
      <c r="H133" s="208"/>
    </row>
    <row r="134" spans="1:8" ht="12.75">
      <c r="A134" s="222"/>
      <c r="B134" s="206"/>
      <c r="C134" s="206"/>
      <c r="D134" s="206"/>
      <c r="E134" s="206"/>
      <c r="F134" s="206"/>
      <c r="G134" s="237"/>
      <c r="H134" s="208"/>
    </row>
    <row r="135" spans="1:8" ht="12.75">
      <c r="A135" s="209" t="s">
        <v>170</v>
      </c>
      <c r="B135" s="206" t="s">
        <v>310</v>
      </c>
      <c r="C135" s="206"/>
      <c r="D135" s="206"/>
      <c r="E135" s="206"/>
      <c r="F135" s="206"/>
      <c r="G135" s="171"/>
      <c r="H135" s="208"/>
    </row>
    <row r="136" spans="1:8" ht="12.75">
      <c r="A136" s="222"/>
      <c r="B136" s="234" t="s">
        <v>214</v>
      </c>
      <c r="C136" s="235"/>
      <c r="D136" s="235"/>
      <c r="E136" s="235"/>
      <c r="F136" s="235"/>
      <c r="G136" s="236">
        <v>0.6591</v>
      </c>
      <c r="H136" s="208"/>
    </row>
    <row r="137" spans="1:8" ht="12.75">
      <c r="A137" s="222"/>
      <c r="B137" s="234" t="s">
        <v>311</v>
      </c>
      <c r="C137" s="235"/>
      <c r="D137" s="235"/>
      <c r="E137" s="235"/>
      <c r="F137" s="235"/>
      <c r="G137" s="236">
        <v>0.1033</v>
      </c>
      <c r="H137" s="208"/>
    </row>
    <row r="138" spans="1:8" ht="12.75">
      <c r="A138" s="222"/>
      <c r="B138" s="238" t="s">
        <v>309</v>
      </c>
      <c r="C138" s="239"/>
      <c r="D138" s="239"/>
      <c r="E138" s="239"/>
      <c r="F138" s="239"/>
      <c r="G138" s="240">
        <v>0.2376</v>
      </c>
      <c r="H138" s="208"/>
    </row>
    <row r="139" spans="1:8" ht="12.75">
      <c r="A139" s="222"/>
      <c r="B139" s="206"/>
      <c r="C139" s="206"/>
      <c r="D139" s="206"/>
      <c r="E139" s="206"/>
      <c r="F139" s="206"/>
      <c r="G139" s="207"/>
      <c r="H139" s="208"/>
    </row>
    <row r="140" spans="1:8" ht="12.75">
      <c r="A140" s="209" t="s">
        <v>172</v>
      </c>
      <c r="B140" s="206" t="s">
        <v>312</v>
      </c>
      <c r="C140" s="206"/>
      <c r="D140" s="206"/>
      <c r="E140" s="206"/>
      <c r="F140" s="206"/>
      <c r="G140" s="207"/>
      <c r="H140" s="208"/>
    </row>
    <row r="141" spans="1:8" ht="12.75">
      <c r="A141" s="209" t="s">
        <v>174</v>
      </c>
      <c r="B141" s="206" t="s">
        <v>313</v>
      </c>
      <c r="C141" s="206"/>
      <c r="D141" s="206"/>
      <c r="E141" s="206"/>
      <c r="F141" s="206"/>
      <c r="G141" s="207"/>
      <c r="H141" s="208"/>
    </row>
    <row r="142" spans="1:256" s="242" customFormat="1" ht="12.75">
      <c r="A142" s="241"/>
      <c r="B142" s="206"/>
      <c r="C142" s="206"/>
      <c r="D142" s="206"/>
      <c r="E142" s="206"/>
      <c r="F142" s="206"/>
      <c r="G142" s="207"/>
      <c r="H142" s="208"/>
      <c r="IR142" s="243"/>
      <c r="IS142" s="243"/>
      <c r="IT142" s="243"/>
      <c r="IU142" s="243"/>
      <c r="IV142" s="243"/>
    </row>
    <row r="143" spans="1:8" ht="12.75">
      <c r="A143" s="244" t="s">
        <v>314</v>
      </c>
      <c r="B143" s="206" t="s">
        <v>315</v>
      </c>
      <c r="C143" s="206"/>
      <c r="D143" s="206"/>
      <c r="E143" s="206"/>
      <c r="F143" s="206"/>
      <c r="G143" s="207"/>
      <c r="H143" s="208"/>
    </row>
    <row r="144" spans="1:8" ht="12.75">
      <c r="A144" s="245"/>
      <c r="B144" s="246"/>
      <c r="C144" s="246"/>
      <c r="D144" s="246"/>
      <c r="E144" s="246"/>
      <c r="F144" s="246"/>
      <c r="G144" s="247"/>
      <c r="H144" s="248"/>
    </row>
  </sheetData>
  <sheetProtection selectLockedCells="1" selectUnlockedCells="1"/>
  <mergeCells count="27">
    <mergeCell ref="A1:B1"/>
    <mergeCell ref="A20:B20"/>
    <mergeCell ref="C21:D23"/>
    <mergeCell ref="A24:G24"/>
    <mergeCell ref="A25:H25"/>
    <mergeCell ref="A27:H27"/>
    <mergeCell ref="A28:H28"/>
    <mergeCell ref="A29:H29"/>
    <mergeCell ref="A31:H31"/>
    <mergeCell ref="A33:H33"/>
    <mergeCell ref="B34:C3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0:C70"/>
    <mergeCell ref="B71:C71"/>
  </mergeCells>
  <hyperlinks>
    <hyperlink ref="B122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Sonakshi</cp:lastModifiedBy>
  <dcterms:modified xsi:type="dcterms:W3CDTF">2019-05-14T07:14:45Z</dcterms:modified>
  <cp:category/>
  <cp:version/>
  <cp:contentType/>
  <cp:contentStatus/>
</cp:coreProperties>
</file>