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9" activeTab="1"/>
  </bookViews>
  <sheets>
    <sheet name="PPLTEF" sheetId="1" r:id="rId1"/>
    <sheet name="PPLF" sheetId="2" r:id="rId2"/>
  </sheets>
  <definedNames/>
  <calcPr fullCalcOnLoad="1"/>
</workbook>
</file>

<file path=xl/sharedStrings.xml><?xml version="1.0" encoding="utf-8"?>
<sst xmlns="http://schemas.openxmlformats.org/spreadsheetml/2006/main" count="488" uniqueCount="317">
  <si>
    <t>Scheme Dash Board (November 2018)</t>
  </si>
  <si>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</si>
  <si>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</si>
  <si>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</si>
  <si>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</si>
  <si>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</si>
  <si>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</si>
  <si>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</si>
  <si>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</si>
  <si>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</si>
  <si>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1412.93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</si>
  <si>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</si>
  <si>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</si>
  <si>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</si>
  <si>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</si>
  <si>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</si>
  <si>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</si>
  <si>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</si>
  <si>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</si>
  <si>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NAV as on 30/11/2018</t>
  </si>
  <si>
    <t>Date of allotment</t>
  </si>
  <si>
    <t>24/05/2013</t>
  </si>
  <si>
    <t>----</t>
  </si>
  <si>
    <t>Expense Ratio as on 30/11/2018</t>
  </si>
  <si>
    <t>1.42%*</t>
  </si>
  <si>
    <t>*Including additional expenses and GST on management fees</t>
  </si>
  <si>
    <t>2.17%*</t>
  </si>
  <si>
    <t>TER at Scheme level</t>
  </si>
  <si>
    <t>1.58%*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</si>
  <si>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</si>
  <si>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</si>
  <si>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</si>
  <si>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</si>
  <si>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Monthly Portfolio Statement of the Scheme/s of PPFAS MUTUAL FUND as on November 30, 2018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</si>
  <si>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</si>
  <si>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</si>
  <si>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</si>
  <si>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</si>
  <si>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</si>
  <si>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</si>
  <si>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</si>
  <si>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</si>
  <si>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</si>
  <si>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</si>
  <si>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>Listed / awaiting listing on Stock Exchanges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</si>
  <si>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</si>
  <si>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</si>
  <si>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</si>
  <si>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</si>
  <si>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</si>
  <si>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</si>
  <si>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</si>
  <si>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Persistent Systems Ltd</t>
  </si>
  <si>
    <t>INE262H01013</t>
  </si>
  <si>
    <t>Software</t>
  </si>
  <si>
    <t>ICICI Bank Ltd</t>
  </si>
  <si>
    <t>INE090A01021</t>
  </si>
  <si>
    <t>Axis Bank Ltd</t>
  </si>
  <si>
    <t>INE238A01034</t>
  </si>
  <si>
    <t>Zydus Wellness Ltd</t>
  </si>
  <si>
    <t>INE768C01010</t>
  </si>
  <si>
    <t>Consumer Non Durables</t>
  </si>
  <si>
    <t>Balkrishna Industries Ltd</t>
  </si>
  <si>
    <t>INE787D01026</t>
  </si>
  <si>
    <t>Auto Ancillaries</t>
  </si>
  <si>
    <t>Mphasis Ltd(prev)Mphasis BFL Ltd</t>
  </si>
  <si>
    <t>INE356A01018</t>
  </si>
  <si>
    <t>Maharashtra Scooters Ltd</t>
  </si>
  <si>
    <t>INE288A01013</t>
  </si>
  <si>
    <t>Hero Motocorp Ltd</t>
  </si>
  <si>
    <t>INE158A01026</t>
  </si>
  <si>
    <t>Auto</t>
  </si>
  <si>
    <t>Dr.Reddys Laboratories Ltd</t>
  </si>
  <si>
    <t>INE089A01023</t>
  </si>
  <si>
    <t>Pharmaceuticals</t>
  </si>
  <si>
    <t>Mahindra Holidays &amp; Resorts India Ltd</t>
  </si>
  <si>
    <t>INE998I01010</t>
  </si>
  <si>
    <t>Hotels, Resorts and Other Recreational Activities</t>
  </si>
  <si>
    <t>Lupin Ltd</t>
  </si>
  <si>
    <t>INE326A01037</t>
  </si>
  <si>
    <t>IPCA Laboratories Ltd</t>
  </si>
  <si>
    <t>INE571A01020</t>
  </si>
  <si>
    <t xml:space="preserve">Indraprastha Gas Ltd </t>
  </si>
  <si>
    <t>INE203G01027</t>
  </si>
  <si>
    <t>Gas</t>
  </si>
  <si>
    <t>Sun Pharmaceuticals Industries Ltd</t>
  </si>
  <si>
    <t>INE044A01036</t>
  </si>
  <si>
    <t>ICRA Ltd</t>
  </si>
  <si>
    <t>INE725G01011</t>
  </si>
  <si>
    <t>Pfizer (I) Ltd</t>
  </si>
  <si>
    <t>INE182A01018</t>
  </si>
  <si>
    <t>Arbitrage</t>
  </si>
  <si>
    <t xml:space="preserve">Housing Development Fin Corp Ltd </t>
  </si>
  <si>
    <t>INE001A01036</t>
  </si>
  <si>
    <t>Maruti Suzuki India Ltd</t>
  </si>
  <si>
    <t>INE585B01010</t>
  </si>
  <si>
    <t>Tata Steel Ltd</t>
  </si>
  <si>
    <t>INE081A01012</t>
  </si>
  <si>
    <t>Ferrous Metal</t>
  </si>
  <si>
    <t>Century Textiles Industries Ltd.</t>
  </si>
  <si>
    <t>INE055A01016</t>
  </si>
  <si>
    <t>Cement</t>
  </si>
  <si>
    <t>Yes Bank Ltd</t>
  </si>
  <si>
    <t>INE528G01027</t>
  </si>
  <si>
    <t>State Bank Of India Ltd</t>
  </si>
  <si>
    <t>INE062A01020</t>
  </si>
  <si>
    <t>LIC Housing Finance Ltd</t>
  </si>
  <si>
    <t>INE115A01026</t>
  </si>
  <si>
    <t>LIC HSG FINANCE-27DEC2018 FUT  #</t>
  </si>
  <si>
    <t>SBIN-27DEC2018 FUT  #</t>
  </si>
  <si>
    <t>YES BANK-27DEC2018 FUT  #</t>
  </si>
  <si>
    <t>CENTURY TEX-27DEC2018 FUT  #</t>
  </si>
  <si>
    <t>TATA STEEL-27DEC2018 FUT  #</t>
  </si>
  <si>
    <t>Ferrous Metals</t>
  </si>
  <si>
    <t>MARUTI SUZUKI-27DEC2018 FUT  #</t>
  </si>
  <si>
    <t>HDFC-27DEC2018 FUT  #</t>
  </si>
  <si>
    <t>Foreign Securities / ADRs / GDRs</t>
  </si>
  <si>
    <t>Alphabet INC</t>
  </si>
  <si>
    <t>US02079K1079</t>
  </si>
  <si>
    <r>
      <t>Suzuki Motor Corp (ADR)</t>
    </r>
    <r>
      <rPr>
        <sz val="12"/>
        <rFont val="Arial"/>
        <family val="2"/>
      </rPr>
      <t xml:space="preserve"> *</t>
    </r>
  </si>
  <si>
    <t>US86959X1072</t>
  </si>
  <si>
    <t xml:space="preserve">Facebook INC </t>
  </si>
  <si>
    <t>US30303M1027</t>
  </si>
  <si>
    <r>
      <t xml:space="preserve">Nestle SA-ADR </t>
    </r>
    <r>
      <rPr>
        <sz val="12"/>
        <rFont val="Arial"/>
        <family val="2"/>
      </rPr>
      <t>*</t>
    </r>
  </si>
  <si>
    <t>US6410694060</t>
  </si>
  <si>
    <t>Packaged Foods</t>
  </si>
  <si>
    <t>3M CO</t>
  </si>
  <si>
    <t>US88579Y1010</t>
  </si>
  <si>
    <t>Industrial Conglomerates</t>
  </si>
  <si>
    <t>International Business Machines Corp</t>
  </si>
  <si>
    <t>US4592001014</t>
  </si>
  <si>
    <t>IT Consulting &amp; Other Services</t>
  </si>
  <si>
    <t>CUR_USDINR-27DEC2018 FUT  #</t>
  </si>
  <si>
    <t>Misc.</t>
  </si>
  <si>
    <t>CUR_USDINR-29JAN2019 FUT  #</t>
  </si>
  <si>
    <t>b)</t>
  </si>
  <si>
    <t>Unlisted</t>
  </si>
  <si>
    <t>Nil</t>
  </si>
  <si>
    <t xml:space="preserve"> </t>
  </si>
  <si>
    <t>Total</t>
  </si>
  <si>
    <t>DEBT INSTRUMENTS</t>
  </si>
  <si>
    <t>Privately Placed / Unlisted</t>
  </si>
  <si>
    <t>Securitized Debt Instruments</t>
  </si>
  <si>
    <t xml:space="preserve">MONEY MARKET INSTRUMENTS </t>
  </si>
  <si>
    <t>Bills Rediscounting</t>
  </si>
  <si>
    <t>Commercial Papers (CP) / Certificate Of Deposit (CD)</t>
  </si>
  <si>
    <t>Treasury Bills</t>
  </si>
  <si>
    <t xml:space="preserve">Tri-Party Repo </t>
  </si>
  <si>
    <t>FIXED DEPOSIT</t>
  </si>
  <si>
    <t>HDFC Bank Ltd. (maturity not exceeding 91 days)</t>
  </si>
  <si>
    <t>TERM DEPOSITS PLACED AS MARGIN</t>
  </si>
  <si>
    <t>OTHERS</t>
  </si>
  <si>
    <t>Cash Margin for Derivative Transactions</t>
  </si>
  <si>
    <t>NET RECEIVABLE / PAYABLE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</si>
  <si>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</si>
  <si>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</si>
  <si>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</si>
  <si>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</si>
  <si>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</si>
  <si>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</si>
  <si>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</si>
  <si>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</si>
  <si>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</si>
  <si>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November 01, 2018 (Rs.)</t>
  </si>
  <si>
    <t>November 30, 2018 (Rs.)</t>
  </si>
  <si>
    <t>Face Value per unit = Rs.10/-</t>
  </si>
  <si>
    <t>(4)</t>
  </si>
  <si>
    <t>No Dividend declared during the period ended November 30, 2018</t>
  </si>
  <si>
    <t>(5)</t>
  </si>
  <si>
    <t>No Bonus declared during the period ended November 30, 2018</t>
  </si>
  <si>
    <t>(6)</t>
  </si>
  <si>
    <t>Total outstanding exposure in derivative instruments as on November 30, 2018: Rs.(5,739,224,138.05)</t>
  </si>
  <si>
    <t>For details on derivatives positions for the period ended November 30, please refer Monthly Portfolio Sheet.</t>
  </si>
  <si>
    <t>(7)</t>
  </si>
  <si>
    <t>Total investment in Foreign Securities / ADRs / GDRs as on November 30, 2018: Rs.3,594,556,819.29</t>
  </si>
  <si>
    <t>(8)</t>
  </si>
  <si>
    <t>Total Commission paid in the month of November 2018:938,040.71</t>
  </si>
  <si>
    <t>(9)</t>
  </si>
  <si>
    <t>Total Brokerage paid for Buying/ Selling of Investment for November 2018 is Rs.1,800,044.05</t>
  </si>
  <si>
    <t>(10)</t>
  </si>
  <si>
    <r>
      <t xml:space="preserve">Portfolio Turnover Ratio (Including Equity Arbitrage): </t>
    </r>
    <r>
      <rPr>
        <b/>
        <sz val="8"/>
        <rFont val="Arial"/>
        <family val="2"/>
      </rPr>
      <t xml:space="preserve"> </t>
    </r>
  </si>
  <si>
    <t>(11)</t>
  </si>
  <si>
    <t xml:space="preserve">Portfolio Turnover Ratio (Excluding Equity Arbitrage):     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</si>
  <si>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</si>
  <si>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</si>
  <si>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</si>
  <si>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</si>
  <si>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</si>
  <si>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</si>
  <si>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</si>
  <si>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</si>
  <si>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</si>
  <si>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</si>
  <si>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</si>
  <si>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</si>
  <si>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204.67</t>
  </si>
  <si>
    <t>CRISIL Liquid Fund Index</t>
  </si>
  <si>
    <t>Last 7 Days</t>
  </si>
  <si>
    <t>Last 15 Days</t>
  </si>
  <si>
    <t>Last 1 Month</t>
  </si>
  <si>
    <t>Growth</t>
  </si>
  <si>
    <t>Daily Dividend</t>
  </si>
  <si>
    <t>Weekly Dividend</t>
  </si>
  <si>
    <t>Monthly Dividend</t>
  </si>
  <si>
    <t>Weighted Average Expense Ratio as on 30/11/2018</t>
  </si>
  <si>
    <t>0.15%*</t>
  </si>
  <si>
    <t>0.25%*</t>
  </si>
  <si>
    <t>0.17%*</t>
  </si>
  <si>
    <r>
      <t xml:space="preserve">Corporate Office: </t>
    </r>
    <r>
      <rPr>
        <sz val="10"/>
        <rFont val="Times New Roman"/>
        <family val="1"/>
      </rPr>
      <t>81/82, 8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Floor, Sakhar Bhavan, Ramnath Goenka Marg, 230, Nariman Point, Mumbai 400 021.</t>
    </r>
  </si>
  <si>
    <t>Monthly  Portfolio Statement of the Scheme/s of PPFAS MUTUAL FUND as on November 30, 2018</t>
  </si>
  <si>
    <t>Name of the Scheme: Parag Parikh Liquid Fund (An Open Ended Liquid Scheme)</t>
  </si>
  <si>
    <t>Name Of the Instrument</t>
  </si>
  <si>
    <t>Industry /Rating</t>
  </si>
  <si>
    <t>Market/ Fair Value (Rs. in Lacs.)</t>
  </si>
  <si>
    <t>A</t>
  </si>
  <si>
    <t>(i)</t>
  </si>
  <si>
    <t>(ii)</t>
  </si>
  <si>
    <t>(iii)</t>
  </si>
  <si>
    <t>Total (A)</t>
  </si>
  <si>
    <t>B</t>
  </si>
  <si>
    <t>MONEY MARKET INSTRUMENTS</t>
  </si>
  <si>
    <t xml:space="preserve">Government Securities </t>
  </si>
  <si>
    <t>6.05% GOVT STOCK - 02 02 2019</t>
  </si>
  <si>
    <t>Total (B)</t>
  </si>
  <si>
    <t>HDFC Ltd CP 14 Dec 2018</t>
  </si>
  <si>
    <t>INE001A14TI6</t>
  </si>
  <si>
    <t>ICRA A1+</t>
  </si>
  <si>
    <t>NTPC LTD CP 24 Dec 2018</t>
  </si>
  <si>
    <t>INE733E14195</t>
  </si>
  <si>
    <t>CRISIL A1+</t>
  </si>
  <si>
    <t>NABARD CP 03 Jan 2019</t>
  </si>
  <si>
    <t>INE261F14EC0</t>
  </si>
  <si>
    <t>HDFC Bank Ltd CD 25 Jan 2019</t>
  </si>
  <si>
    <t>INE040A16CA2</t>
  </si>
  <si>
    <t>IND A1+</t>
  </si>
  <si>
    <t>Total of CP &amp; CD</t>
  </si>
  <si>
    <t>Treasury bills</t>
  </si>
  <si>
    <t>91 Days T Bill - 03 01 2019</t>
  </si>
  <si>
    <t>IN002018X302</t>
  </si>
  <si>
    <t>Sovereign</t>
  </si>
  <si>
    <t>182 Days T Bill - 06 Dec 2018</t>
  </si>
  <si>
    <t>IN002018Y102</t>
  </si>
  <si>
    <t>364 Days T Bill - 13 Dec 2018</t>
  </si>
  <si>
    <t>IN002017Z242</t>
  </si>
  <si>
    <t>91 Days T Bill - 14 Dec 2018</t>
  </si>
  <si>
    <t>IN002018X260</t>
  </si>
  <si>
    <t>91 Days T Bill - 21 Dec 2018</t>
  </si>
  <si>
    <t>IN002018X278</t>
  </si>
  <si>
    <t>182 Days T Bill - 27 Dec 2018</t>
  </si>
  <si>
    <t>IN002018Y136</t>
  </si>
  <si>
    <t>182 Days T Bill - 17 Jan 2019</t>
  </si>
  <si>
    <t>IN002018Y169</t>
  </si>
  <si>
    <t>91 Days T Bill - 18 01 2019</t>
  </si>
  <si>
    <t>IN002018X328</t>
  </si>
  <si>
    <t>91 Days T Bill - 24 01 2019</t>
  </si>
  <si>
    <t>IN002018X336</t>
  </si>
  <si>
    <t>91 Days T Bill - 14 02 2019</t>
  </si>
  <si>
    <t>IN002018X369</t>
  </si>
  <si>
    <t>91 Days T Bill - 28 02 2019</t>
  </si>
  <si>
    <t>IN002018X385</t>
  </si>
  <si>
    <t>Total of T-Bills</t>
  </si>
  <si>
    <t>(iv)</t>
  </si>
  <si>
    <t>Tri-Party Repo ^</t>
  </si>
  <si>
    <t>C</t>
  </si>
  <si>
    <t>HDFC Bank Ltd. (91 Days FD - MD 18 Dec 2018)</t>
  </si>
  <si>
    <t>HDFC Bank Ltd. (368 Days FD - MD 04 Oct 2019)</t>
  </si>
  <si>
    <t xml:space="preserve">Total (C) </t>
  </si>
  <si>
    <t>D</t>
  </si>
  <si>
    <t>Net Current Assets</t>
  </si>
  <si>
    <t>Total (D)</t>
  </si>
  <si>
    <t>Grand Total (A+B+C+D)</t>
  </si>
  <si>
    <r>
      <t>Total NPAs provided for and its percentage to NAV:</t>
    </r>
    <r>
      <rPr>
        <b/>
        <sz val="10"/>
        <rFont val="Times New Roman"/>
        <family val="1"/>
      </rPr>
      <t xml:space="preserve"> Nil</t>
    </r>
  </si>
  <si>
    <t>Option wise per unit Net Asset Value and Dividend History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</si>
  <si>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</si>
  <si>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</si>
  <si>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</si>
  <si>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</si>
  <si>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</si>
  <si>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</si>
  <si>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</si>
  <si>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</si>
  <si>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</si>
  <si>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Dividend:</t>
  </si>
  <si>
    <t>RECORD DATE</t>
  </si>
  <si>
    <t>DAILY  DIVIDEND (DIRECT)</t>
  </si>
  <si>
    <t>DIVIDEND PER UNIT(HUF &amp; INDIVIDUALS)</t>
  </si>
  <si>
    <t>DIVIDEND PER UNIT(OTHERS)</t>
  </si>
  <si>
    <t>LFDDZ</t>
  </si>
  <si>
    <t>DAILY  DIVIDEND (REGULAR)</t>
  </si>
  <si>
    <t>LFDD</t>
  </si>
  <si>
    <t>WEEKLY DIVIDEND (DIRECT)</t>
  </si>
  <si>
    <t>2018-11-05</t>
  </si>
  <si>
    <t>LFWDZ</t>
  </si>
  <si>
    <t>2018-11-12</t>
  </si>
  <si>
    <t>2018-11-19</t>
  </si>
  <si>
    <t>2018-11-26</t>
  </si>
  <si>
    <t>WEEKLY DIVIDEND (REGULAR)</t>
  </si>
  <si>
    <t>LFWD</t>
  </si>
  <si>
    <t>MONTHLY DIVIDEND (DIRECT)</t>
  </si>
  <si>
    <t>LFMDZ</t>
  </si>
  <si>
    <t>MONTHLY DIVIDEND (REGULAR)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</si>
  <si>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</si>
  <si>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</si>
  <si>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</si>
  <si>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Total outstanding exposure in derivative instruments as on November 30, 2018: Nil</t>
  </si>
  <si>
    <t>Total investment in Foreign Securities / ADRs / GDRs as on November 30, 2018: Nil</t>
  </si>
  <si>
    <t>Details of transactions of "Credit Default Swap" for half year ended November 30, 2018 : Nil.</t>
  </si>
  <si>
    <t>Portfolio Classification by Asset Class(%) :</t>
  </si>
  <si>
    <t>T Bills</t>
  </si>
  <si>
    <t>Goverment Securities</t>
  </si>
  <si>
    <t xml:space="preserve">Cash,Cash Equivalents and Net Current Assets including CBLO </t>
  </si>
  <si>
    <t>Portfolio Classification by Rating Class(%) :</t>
  </si>
  <si>
    <t>A1+</t>
  </si>
  <si>
    <t>Average Portfolio Maturity : 31.30</t>
  </si>
  <si>
    <t>There is no Thinly Traded/Non Traded Securities for the period.</t>
  </si>
  <si>
    <t>^</t>
  </si>
  <si>
    <t>Cash and Cash Equivalents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</si>
</sst>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#,##0.00"/>
    <numFmt numFmtId="170" formatCode="#,##0"/>
    <numFmt numFmtId="171" formatCode="0.00"/>
    <numFmt numFmtId="172" formatCode="#,##0.00_);[RED]\(#,##0.00\)"/>
    <numFmt numFmtId="173" formatCode="#,##0.00%"/>
    <numFmt numFmtId="174" formatCode="#,##0.00%\ ;\(#,##0.00%\)"/>
    <numFmt numFmtId="175" formatCode="0.0000"/>
    <numFmt numFmtId="176" formatCode="MM/DD/YY"/>
    <numFmt numFmtId="177" formatCode="0.00000"/>
    <numFmt numFmtId="178" formatCode="MMM\-YY"/>
    <numFmt numFmtId="179" formatCode="#,##0.00000000"/>
    <numFmt numFmtId="180" formatCode="0.00000000"/>
  </numFmts>
  <fonts count="32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color indexed="63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4" fontId="3" fillId="0" borderId="0">
      <alignment/>
      <protection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259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 horizontal="left" vertical="top"/>
    </xf>
    <xf numFmtId="164" fontId="4" fillId="0" borderId="2" xfId="0" applyFont="1" applyBorder="1" applyAlignment="1">
      <alignment horizontal="left" vertical="top" wrapText="1"/>
    </xf>
    <xf numFmtId="164" fontId="4" fillId="0" borderId="2" xfId="0" applyFont="1" applyBorder="1" applyAlignment="1">
      <alignment horizontal="justify" vertical="top" wrapText="1"/>
    </xf>
    <xf numFmtId="167" fontId="4" fillId="3" borderId="2" xfId="0" applyNumberFormat="1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vertical="top" wrapText="1"/>
    </xf>
    <xf numFmtId="164" fontId="4" fillId="3" borderId="2" xfId="0" applyFont="1" applyFill="1" applyBorder="1" applyAlignment="1">
      <alignment horizontal="center" vertical="top" wrapText="1"/>
    </xf>
    <xf numFmtId="168" fontId="6" fillId="0" borderId="2" xfId="38" applyNumberFormat="1" applyFont="1" applyFill="1" applyBorder="1" applyAlignment="1" applyProtection="1">
      <alignment horizontal="center" wrapText="1"/>
      <protection/>
    </xf>
    <xf numFmtId="164" fontId="6" fillId="0" borderId="0" xfId="0" applyFont="1" applyAlignment="1">
      <alignment horizontal="center" wrapText="1"/>
    </xf>
    <xf numFmtId="164" fontId="4" fillId="3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8" fontId="4" fillId="3" borderId="2" xfId="0" applyNumberFormat="1" applyFont="1" applyFill="1" applyBorder="1" applyAlignment="1">
      <alignment horizontal="center"/>
    </xf>
    <xf numFmtId="164" fontId="7" fillId="0" borderId="0" xfId="0" applyFont="1" applyBorder="1" applyAlignment="1">
      <alignment horizontal="center" vertical="center" wrapText="1"/>
    </xf>
    <xf numFmtId="164" fontId="8" fillId="3" borderId="0" xfId="28" applyFont="1" applyFill="1" applyBorder="1" applyAlignment="1">
      <alignment horizontal="center" vertical="center" wrapText="1"/>
      <protection/>
    </xf>
    <xf numFmtId="164" fontId="9" fillId="2" borderId="3" xfId="28" applyFont="1" applyFill="1" applyBorder="1" applyAlignment="1">
      <alignment horizontal="center" vertical="center" wrapText="1"/>
      <protection/>
    </xf>
    <xf numFmtId="164" fontId="0" fillId="0" borderId="3" xfId="30" applyFont="1" applyBorder="1">
      <alignment/>
      <protection/>
    </xf>
    <xf numFmtId="164" fontId="0" fillId="3" borderId="4" xfId="28" applyFont="1" applyFill="1" applyBorder="1" applyAlignment="1">
      <alignment vertical="center" wrapText="1"/>
      <protection/>
    </xf>
    <xf numFmtId="164" fontId="0" fillId="3" borderId="0" xfId="28" applyFont="1" applyFill="1" applyBorder="1" applyAlignment="1">
      <alignment vertical="center" wrapText="1"/>
      <protection/>
    </xf>
    <xf numFmtId="169" fontId="0" fillId="3" borderId="0" xfId="28" applyNumberFormat="1" applyFont="1" applyFill="1" applyBorder="1" applyAlignment="1">
      <alignment vertical="center" wrapText="1"/>
      <protection/>
    </xf>
    <xf numFmtId="164" fontId="0" fillId="3" borderId="5" xfId="28" applyFont="1" applyFill="1" applyBorder="1" applyAlignment="1">
      <alignment vertical="center" wrapText="1"/>
      <protection/>
    </xf>
    <xf numFmtId="164" fontId="0" fillId="0" borderId="6" xfId="30" applyFont="1" applyBorder="1">
      <alignment/>
      <protection/>
    </xf>
    <xf numFmtId="164" fontId="10" fillId="3" borderId="6" xfId="28" applyFont="1" applyFill="1" applyBorder="1" applyAlignment="1">
      <alignment horizontal="center" vertical="center" wrapText="1"/>
      <protection/>
    </xf>
    <xf numFmtId="164" fontId="12" fillId="3" borderId="6" xfId="29" applyNumberFormat="1" applyFont="1" applyFill="1" applyBorder="1" applyAlignment="1" applyProtection="1">
      <alignment horizontal="center" vertical="center" wrapText="1"/>
      <protection/>
    </xf>
    <xf numFmtId="164" fontId="0" fillId="3" borderId="6" xfId="29" applyNumberFormat="1" applyFont="1" applyFill="1" applyBorder="1" applyAlignment="1" applyProtection="1">
      <alignment/>
      <protection/>
    </xf>
    <xf numFmtId="164" fontId="13" fillId="2" borderId="2" xfId="28" applyFont="1" applyFill="1" applyBorder="1" applyAlignment="1">
      <alignment horizontal="center" vertical="center" wrapText="1"/>
      <protection/>
    </xf>
    <xf numFmtId="164" fontId="0" fillId="3" borderId="2" xfId="28" applyFont="1" applyFill="1" applyBorder="1" applyAlignment="1">
      <alignment vertical="center" wrapText="1"/>
      <protection/>
    </xf>
    <xf numFmtId="169" fontId="0" fillId="3" borderId="2" xfId="28" applyNumberFormat="1" applyFont="1" applyFill="1" applyBorder="1" applyAlignment="1">
      <alignment vertical="center" wrapText="1"/>
      <protection/>
    </xf>
    <xf numFmtId="164" fontId="14" fillId="3" borderId="2" xfId="28" applyFont="1" applyFill="1" applyBorder="1" applyAlignment="1">
      <alignment horizontal="center" vertical="center"/>
      <protection/>
    </xf>
    <xf numFmtId="164" fontId="10" fillId="0" borderId="2" xfId="28" applyFont="1" applyFill="1" applyBorder="1" applyAlignment="1">
      <alignment horizontal="left" vertical="center" wrapText="1"/>
      <protection/>
    </xf>
    <xf numFmtId="164" fontId="10" fillId="0" borderId="2" xfId="28" applyFont="1" applyFill="1" applyBorder="1" applyAlignment="1">
      <alignment horizontal="center" vertical="center" wrapText="1"/>
      <protection/>
    </xf>
    <xf numFmtId="169" fontId="10" fillId="3" borderId="2" xfId="28" applyNumberFormat="1" applyFont="1" applyFill="1" applyBorder="1" applyAlignment="1">
      <alignment horizontal="center" vertical="center" wrapText="1"/>
      <protection/>
    </xf>
    <xf numFmtId="164" fontId="0" fillId="0" borderId="6" xfId="28" applyFont="1" applyFill="1" applyBorder="1" applyAlignment="1">
      <alignment wrapText="1"/>
      <protection/>
    </xf>
    <xf numFmtId="164" fontId="0" fillId="0" borderId="2" xfId="28" applyFont="1" applyFill="1" applyBorder="1">
      <alignment/>
      <protection/>
    </xf>
    <xf numFmtId="164" fontId="10" fillId="0" borderId="2" xfId="28" applyFont="1" applyFill="1" applyBorder="1">
      <alignment/>
      <protection/>
    </xf>
    <xf numFmtId="170" fontId="10" fillId="0" borderId="2" xfId="28" applyNumberFormat="1" applyFont="1" applyFill="1" applyBorder="1" applyAlignment="1">
      <alignment horizontal="center"/>
      <protection/>
    </xf>
    <xf numFmtId="169" fontId="0" fillId="0" borderId="2" xfId="28" applyNumberFormat="1" applyFont="1" applyFill="1" applyBorder="1">
      <alignment/>
      <protection/>
    </xf>
    <xf numFmtId="164" fontId="0" fillId="0" borderId="2" xfId="28" applyFont="1" applyFill="1" applyBorder="1" applyAlignment="1">
      <alignment horizontal="center"/>
      <protection/>
    </xf>
    <xf numFmtId="169" fontId="10" fillId="0" borderId="2" xfId="28" applyNumberFormat="1" applyFont="1" applyFill="1" applyBorder="1">
      <alignment/>
      <protection/>
    </xf>
    <xf numFmtId="170" fontId="10" fillId="0" borderId="2" xfId="28" applyNumberFormat="1" applyFont="1" applyFill="1" applyBorder="1">
      <alignment/>
      <protection/>
    </xf>
    <xf numFmtId="170" fontId="0" fillId="0" borderId="2" xfId="28" applyNumberFormat="1" applyFont="1" applyFill="1" applyBorder="1">
      <alignment/>
      <protection/>
    </xf>
    <xf numFmtId="164" fontId="15" fillId="0" borderId="2" xfId="28" applyFont="1" applyFill="1" applyBorder="1" applyAlignment="1">
      <alignment horizontal="center"/>
      <protection/>
    </xf>
    <xf numFmtId="167" fontId="15" fillId="0" borderId="2" xfId="28" applyNumberFormat="1" applyFont="1" applyFill="1" applyBorder="1" applyAlignment="1" applyProtection="1">
      <alignment horizontal="left"/>
      <protection/>
    </xf>
    <xf numFmtId="167" fontId="15" fillId="0" borderId="2" xfId="0" applyNumberFormat="1" applyFont="1" applyBorder="1" applyAlignment="1">
      <alignment/>
    </xf>
    <xf numFmtId="171" fontId="15" fillId="0" borderId="2" xfId="28" applyNumberFormat="1" applyFont="1" applyFill="1" applyBorder="1" applyAlignment="1" applyProtection="1">
      <alignment horizontal="right"/>
      <protection/>
    </xf>
    <xf numFmtId="168" fontId="15" fillId="0" borderId="2" xfId="28" applyNumberFormat="1" applyFont="1" applyFill="1" applyBorder="1" applyAlignment="1" applyProtection="1">
      <alignment horizontal="right"/>
      <protection/>
    </xf>
    <xf numFmtId="172" fontId="15" fillId="0" borderId="6" xfId="0" applyNumberFormat="1" applyFont="1" applyBorder="1" applyAlignment="1">
      <alignment/>
    </xf>
    <xf numFmtId="164" fontId="15" fillId="0" borderId="6" xfId="30" applyFont="1" applyBorder="1">
      <alignment/>
      <protection/>
    </xf>
    <xf numFmtId="164" fontId="15" fillId="0" borderId="6" xfId="30" applyFont="1" applyBorder="1" applyAlignment="1">
      <alignment vertical="center" wrapText="1"/>
      <protection/>
    </xf>
    <xf numFmtId="164" fontId="10" fillId="0" borderId="2" xfId="30" applyFont="1" applyBorder="1">
      <alignment/>
      <protection/>
    </xf>
    <xf numFmtId="164" fontId="15" fillId="0" borderId="2" xfId="30" applyFont="1" applyBorder="1" applyAlignment="1">
      <alignment horizontal="left"/>
      <protection/>
    </xf>
    <xf numFmtId="169" fontId="15" fillId="0" borderId="2" xfId="28" applyNumberFormat="1" applyFont="1" applyFill="1" applyBorder="1">
      <alignment/>
      <protection/>
    </xf>
    <xf numFmtId="169" fontId="16" fillId="0" borderId="2" xfId="23" applyNumberFormat="1" applyFont="1" applyFill="1" applyBorder="1" applyAlignment="1" applyProtection="1">
      <alignment horizontal="right"/>
      <protection/>
    </xf>
    <xf numFmtId="168" fontId="0" fillId="0" borderId="2" xfId="30" applyNumberFormat="1" applyFont="1" applyBorder="1">
      <alignment/>
      <protection/>
    </xf>
    <xf numFmtId="169" fontId="15" fillId="0" borderId="2" xfId="23" applyNumberFormat="1" applyFont="1" applyFill="1" applyBorder="1" applyAlignment="1" applyProtection="1">
      <alignment horizontal="right"/>
      <protection/>
    </xf>
    <xf numFmtId="168" fontId="15" fillId="0" borderId="2" xfId="30" applyNumberFormat="1" applyFont="1" applyBorder="1">
      <alignment/>
      <protection/>
    </xf>
    <xf numFmtId="167" fontId="15" fillId="0" borderId="2" xfId="28" applyNumberFormat="1" applyFont="1" applyFill="1" applyBorder="1" applyProtection="1">
      <alignment/>
      <protection/>
    </xf>
    <xf numFmtId="169" fontId="15" fillId="0" borderId="2" xfId="28" applyNumberFormat="1" applyFont="1" applyFill="1" applyBorder="1" applyAlignment="1" applyProtection="1">
      <alignment horizontal="right"/>
      <protection/>
    </xf>
    <xf numFmtId="164" fontId="15" fillId="0" borderId="2" xfId="28" applyFont="1" applyFill="1" applyBorder="1" applyAlignment="1">
      <alignment horizontal="left"/>
      <protection/>
    </xf>
    <xf numFmtId="164" fontId="0" fillId="0" borderId="2" xfId="30" applyFont="1" applyBorder="1">
      <alignment/>
      <protection/>
    </xf>
    <xf numFmtId="164" fontId="15" fillId="0" borderId="6" xfId="30" applyFont="1" applyFill="1" applyBorder="1">
      <alignment/>
      <protection/>
    </xf>
    <xf numFmtId="164" fontId="15" fillId="0" borderId="2" xfId="28" applyFont="1" applyFill="1" applyBorder="1">
      <alignment/>
      <protection/>
    </xf>
    <xf numFmtId="169" fontId="15" fillId="0" borderId="2" xfId="0" applyNumberFormat="1" applyFont="1" applyBorder="1" applyAlignment="1">
      <alignment horizontal="right"/>
    </xf>
    <xf numFmtId="173" fontId="18" fillId="0" borderId="2" xfId="0" applyNumberFormat="1" applyFont="1" applyBorder="1" applyAlignment="1">
      <alignment horizontal="right"/>
    </xf>
    <xf numFmtId="174" fontId="18" fillId="0" borderId="2" xfId="0" applyNumberFormat="1" applyFont="1" applyBorder="1" applyAlignment="1">
      <alignment horizontal="right"/>
    </xf>
    <xf numFmtId="169" fontId="15" fillId="0" borderId="2" xfId="28" applyNumberFormat="1" applyFont="1" applyFill="1" applyBorder="1" applyAlignment="1" applyProtection="1">
      <alignment horizontal="right"/>
      <protection/>
    </xf>
    <xf numFmtId="167" fontId="15" fillId="0" borderId="2" xfId="28" applyNumberFormat="1" applyFont="1" applyFill="1" applyBorder="1" applyAlignment="1" applyProtection="1">
      <alignment horizontal="left"/>
      <protection/>
    </xf>
    <xf numFmtId="167" fontId="15" fillId="0" borderId="2" xfId="0" applyNumberFormat="1" applyFont="1" applyBorder="1" applyAlignment="1">
      <alignment/>
    </xf>
    <xf numFmtId="169" fontId="19" fillId="0" borderId="2" xfId="0" applyNumberFormat="1" applyFont="1" applyBorder="1" applyAlignment="1">
      <alignment/>
    </xf>
    <xf numFmtId="164" fontId="19" fillId="0" borderId="2" xfId="0" applyFont="1" applyBorder="1" applyAlignment="1">
      <alignment/>
    </xf>
    <xf numFmtId="169" fontId="10" fillId="0" borderId="2" xfId="28" applyNumberFormat="1" applyFont="1" applyFill="1" applyBorder="1" applyAlignment="1">
      <alignment horizontal="right"/>
      <protection/>
    </xf>
    <xf numFmtId="168" fontId="10" fillId="0" borderId="2" xfId="28" applyNumberFormat="1" applyFont="1" applyFill="1" applyBorder="1">
      <alignment/>
      <protection/>
    </xf>
    <xf numFmtId="164" fontId="0" fillId="0" borderId="2" xfId="28" applyFont="1" applyFill="1" applyBorder="1">
      <alignment/>
      <protection/>
    </xf>
    <xf numFmtId="169" fontId="5" fillId="0" borderId="2" xfId="23" applyNumberFormat="1" applyFont="1" applyFill="1" applyBorder="1" applyAlignment="1" applyProtection="1">
      <alignment horizontal="right"/>
      <protection/>
    </xf>
    <xf numFmtId="165" fontId="5" fillId="0" borderId="2" xfId="23" applyFont="1" applyFill="1" applyBorder="1" applyAlignment="1" applyProtection="1">
      <alignment horizontal="right"/>
      <protection/>
    </xf>
    <xf numFmtId="164" fontId="12" fillId="0" borderId="6" xfId="0" applyFont="1" applyBorder="1" applyAlignment="1">
      <alignment/>
    </xf>
    <xf numFmtId="164" fontId="4" fillId="0" borderId="2" xfId="28" applyFont="1" applyFill="1" applyBorder="1">
      <alignment/>
      <protection/>
    </xf>
    <xf numFmtId="169" fontId="4" fillId="0" borderId="2" xfId="23" applyNumberFormat="1" applyFont="1" applyFill="1" applyBorder="1" applyAlignment="1" applyProtection="1">
      <alignment horizontal="right"/>
      <protection/>
    </xf>
    <xf numFmtId="164" fontId="10" fillId="0" borderId="2" xfId="0" applyFont="1" applyBorder="1" applyAlignment="1">
      <alignment horizontal="left"/>
    </xf>
    <xf numFmtId="169" fontId="5" fillId="0" borderId="2" xfId="0" applyNumberFormat="1" applyFont="1" applyBorder="1" applyAlignment="1">
      <alignment/>
    </xf>
    <xf numFmtId="168" fontId="16" fillId="0" borderId="2" xfId="23" applyNumberFormat="1" applyFont="1" applyFill="1" applyBorder="1" applyAlignment="1" applyProtection="1">
      <alignment horizontal="right"/>
      <protection/>
    </xf>
    <xf numFmtId="164" fontId="20" fillId="0" borderId="6" xfId="0" applyFont="1" applyBorder="1" applyAlignment="1">
      <alignment/>
    </xf>
    <xf numFmtId="164" fontId="4" fillId="0" borderId="2" xfId="0" applyFont="1" applyBorder="1" applyAlignment="1">
      <alignment horizontal="left"/>
    </xf>
    <xf numFmtId="169" fontId="4" fillId="0" borderId="2" xfId="0" applyNumberFormat="1" applyFont="1" applyBorder="1" applyAlignment="1">
      <alignment/>
    </xf>
    <xf numFmtId="168" fontId="15" fillId="0" borderId="2" xfId="0" applyNumberFormat="1" applyFont="1" applyBorder="1" applyAlignment="1">
      <alignment horizontal="right"/>
    </xf>
    <xf numFmtId="164" fontId="10" fillId="0" borderId="2" xfId="0" applyFont="1" applyBorder="1" applyAlignment="1">
      <alignment horizontal="left"/>
    </xf>
    <xf numFmtId="168" fontId="15" fillId="0" borderId="2" xfId="23" applyNumberFormat="1" applyFont="1" applyFill="1" applyBorder="1" applyAlignment="1" applyProtection="1">
      <alignment horizontal="right"/>
      <protection/>
    </xf>
    <xf numFmtId="164" fontId="5" fillId="0" borderId="2" xfId="0" applyFont="1" applyBorder="1" applyAlignment="1">
      <alignment horizontal="left"/>
    </xf>
    <xf numFmtId="168" fontId="12" fillId="0" borderId="6" xfId="0" applyNumberFormat="1" applyFont="1" applyBorder="1" applyAlignment="1">
      <alignment/>
    </xf>
    <xf numFmtId="169" fontId="10" fillId="0" borderId="2" xfId="23" applyNumberFormat="1" applyFont="1" applyFill="1" applyBorder="1" applyAlignment="1" applyProtection="1">
      <alignment horizontal="right"/>
      <protection/>
    </xf>
    <xf numFmtId="168" fontId="10" fillId="0" borderId="2" xfId="23" applyNumberFormat="1" applyFont="1" applyFill="1" applyBorder="1" applyAlignment="1" applyProtection="1">
      <alignment horizontal="right"/>
      <protection/>
    </xf>
    <xf numFmtId="169" fontId="0" fillId="0" borderId="2" xfId="23" applyNumberFormat="1" applyFont="1" applyFill="1" applyBorder="1" applyAlignment="1" applyProtection="1">
      <alignment horizontal="right"/>
      <protection/>
    </xf>
    <xf numFmtId="168" fontId="0" fillId="0" borderId="2" xfId="23" applyNumberFormat="1" applyFont="1" applyFill="1" applyBorder="1" applyAlignment="1" applyProtection="1">
      <alignment horizontal="right"/>
      <protection/>
    </xf>
    <xf numFmtId="169" fontId="10" fillId="0" borderId="2" xfId="0" applyNumberFormat="1" applyFont="1" applyBorder="1" applyAlignment="1">
      <alignment/>
    </xf>
    <xf numFmtId="168" fontId="10" fillId="0" borderId="2" xfId="0" applyNumberFormat="1" applyFont="1" applyBorder="1" applyAlignment="1">
      <alignment/>
    </xf>
    <xf numFmtId="164" fontId="0" fillId="3" borderId="1" xfId="28" applyFont="1" applyFill="1" applyBorder="1">
      <alignment/>
      <protection/>
    </xf>
    <xf numFmtId="164" fontId="0" fillId="3" borderId="7" xfId="28" applyFont="1" applyFill="1" applyBorder="1">
      <alignment/>
      <protection/>
    </xf>
    <xf numFmtId="169" fontId="0" fillId="3" borderId="7" xfId="28" applyNumberFormat="1" applyFont="1" applyFill="1" applyBorder="1">
      <alignment/>
      <protection/>
    </xf>
    <xf numFmtId="169" fontId="10" fillId="3" borderId="7" xfId="28" applyNumberFormat="1" applyFont="1" applyFill="1" applyBorder="1" applyAlignment="1">
      <alignment horizontal="left"/>
      <protection/>
    </xf>
    <xf numFmtId="168" fontId="0" fillId="3" borderId="8" xfId="28" applyNumberFormat="1" applyFont="1" applyFill="1" applyBorder="1">
      <alignment/>
      <protection/>
    </xf>
    <xf numFmtId="164" fontId="10" fillId="3" borderId="4" xfId="28" applyFont="1" applyFill="1" applyBorder="1">
      <alignment/>
      <protection/>
    </xf>
    <xf numFmtId="164" fontId="0" fillId="3" borderId="0" xfId="28" applyFont="1" applyFill="1" applyBorder="1">
      <alignment/>
      <protection/>
    </xf>
    <xf numFmtId="171" fontId="0" fillId="3" borderId="0" xfId="28" applyNumberFormat="1" applyFont="1" applyFill="1" applyBorder="1">
      <alignment/>
      <protection/>
    </xf>
    <xf numFmtId="169" fontId="0" fillId="3" borderId="0" xfId="28" applyNumberFormat="1" applyFont="1" applyFill="1" applyBorder="1">
      <alignment/>
      <protection/>
    </xf>
    <xf numFmtId="164" fontId="0" fillId="3" borderId="5" xfId="28" applyFont="1" applyFill="1" applyBorder="1">
      <alignment/>
      <protection/>
    </xf>
    <xf numFmtId="164" fontId="15" fillId="3" borderId="4" xfId="28" applyFont="1" applyFill="1" applyBorder="1" applyAlignment="1">
      <alignment horizontal="center"/>
      <protection/>
    </xf>
    <xf numFmtId="164" fontId="15" fillId="3" borderId="0" xfId="28" applyFont="1" applyFill="1" applyBorder="1">
      <alignment/>
      <protection/>
    </xf>
    <xf numFmtId="164" fontId="18" fillId="0" borderId="6" xfId="0" applyFont="1" applyBorder="1" applyAlignment="1">
      <alignment/>
    </xf>
    <xf numFmtId="169" fontId="15" fillId="3" borderId="0" xfId="28" applyNumberFormat="1" applyFont="1" applyFill="1" applyBorder="1">
      <alignment/>
      <protection/>
    </xf>
    <xf numFmtId="164" fontId="15" fillId="3" borderId="5" xfId="28" applyFont="1" applyFill="1" applyBorder="1">
      <alignment/>
      <protection/>
    </xf>
    <xf numFmtId="164" fontId="16" fillId="3" borderId="0" xfId="28" applyFont="1" applyFill="1" applyBorder="1">
      <alignment/>
      <protection/>
    </xf>
    <xf numFmtId="164" fontId="16" fillId="3" borderId="0" xfId="28" applyFont="1" applyFill="1" applyBorder="1" applyAlignment="1">
      <alignment horizontal="right"/>
      <protection/>
    </xf>
    <xf numFmtId="164" fontId="16" fillId="3" borderId="5" xfId="28" applyFont="1" applyFill="1" applyBorder="1" applyAlignment="1">
      <alignment wrapText="1"/>
      <protection/>
    </xf>
    <xf numFmtId="175" fontId="15" fillId="3" borderId="0" xfId="28" applyNumberFormat="1" applyFont="1" applyFill="1" applyBorder="1">
      <alignment/>
      <protection/>
    </xf>
    <xf numFmtId="164" fontId="0" fillId="0" borderId="4" xfId="0" applyBorder="1" applyAlignment="1">
      <alignment/>
    </xf>
    <xf numFmtId="164" fontId="15" fillId="0" borderId="0" xfId="38" applyNumberFormat="1" applyFont="1" applyFill="1" applyBorder="1" applyAlignment="1" applyProtection="1">
      <alignment horizontal="left" vertical="top"/>
      <protection/>
    </xf>
    <xf numFmtId="164" fontId="15" fillId="0" borderId="0" xfId="28" applyFont="1" applyFill="1" applyBorder="1">
      <alignment/>
      <protection/>
    </xf>
    <xf numFmtId="168" fontId="15" fillId="0" borderId="0" xfId="28" applyNumberFormat="1" applyFont="1" applyFill="1" applyBorder="1" applyAlignment="1">
      <alignment horizontal="left"/>
      <protection/>
    </xf>
    <xf numFmtId="164" fontId="15" fillId="3" borderId="4" xfId="28" applyFont="1" applyFill="1" applyBorder="1" applyAlignment="1">
      <alignment horizontal="right"/>
      <protection/>
    </xf>
    <xf numFmtId="164" fontId="21" fillId="3" borderId="9" xfId="28" applyFont="1" applyFill="1" applyBorder="1" applyAlignment="1">
      <alignment horizontal="right" vertical="center"/>
      <protection/>
    </xf>
    <xf numFmtId="164" fontId="15" fillId="3" borderId="10" xfId="28" applyFont="1" applyFill="1" applyBorder="1">
      <alignment/>
      <protection/>
    </xf>
    <xf numFmtId="169" fontId="15" fillId="3" borderId="10" xfId="28" applyNumberFormat="1" applyFont="1" applyFill="1" applyBorder="1">
      <alignment/>
      <protection/>
    </xf>
    <xf numFmtId="164" fontId="15" fillId="3" borderId="11" xfId="28" applyFont="1" applyFill="1" applyBorder="1">
      <alignment/>
      <protection/>
    </xf>
    <xf numFmtId="168" fontId="1" fillId="0" borderId="0" xfId="38" applyNumberFormat="1" applyFont="1" applyAlignment="1">
      <alignment horizontal="center" wrapText="1"/>
    </xf>
    <xf numFmtId="164" fontId="4" fillId="0" borderId="2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75" fontId="6" fillId="3" borderId="2" xfId="28" applyNumberFormat="1" applyFont="1" applyFill="1" applyBorder="1" applyAlignment="1">
      <alignment horizontal="center"/>
      <protection/>
    </xf>
    <xf numFmtId="164" fontId="4" fillId="0" borderId="0" xfId="0" applyFont="1" applyFill="1" applyBorder="1" applyAlignment="1">
      <alignment horizontal="center"/>
    </xf>
    <xf numFmtId="176" fontId="4" fillId="3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8" fontId="4" fillId="0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left" vertical="top" wrapText="1"/>
    </xf>
    <xf numFmtId="164" fontId="22" fillId="2" borderId="12" xfId="28" applyFont="1" applyFill="1" applyBorder="1" applyAlignment="1">
      <alignment horizontal="center" vertical="center" wrapText="1"/>
      <protection/>
    </xf>
    <xf numFmtId="164" fontId="6" fillId="3" borderId="13" xfId="28" applyFont="1" applyFill="1" applyBorder="1" applyAlignment="1">
      <alignment vertical="center" wrapText="1"/>
      <protection/>
    </xf>
    <xf numFmtId="164" fontId="6" fillId="3" borderId="0" xfId="28" applyFont="1" applyFill="1" applyBorder="1" applyAlignment="1">
      <alignment vertical="center" wrapText="1"/>
      <protection/>
    </xf>
    <xf numFmtId="169" fontId="6" fillId="3" borderId="0" xfId="28" applyNumberFormat="1" applyFont="1" applyFill="1" applyBorder="1" applyAlignment="1">
      <alignment vertical="center" wrapText="1"/>
      <protection/>
    </xf>
    <xf numFmtId="171" fontId="6" fillId="3" borderId="14" xfId="28" applyNumberFormat="1" applyFont="1" applyFill="1" applyBorder="1" applyAlignment="1">
      <alignment vertical="center" wrapText="1"/>
      <protection/>
    </xf>
    <xf numFmtId="164" fontId="23" fillId="3" borderId="15" xfId="28" applyFont="1" applyFill="1" applyBorder="1" applyAlignment="1">
      <alignment horizontal="center" vertical="center" wrapText="1"/>
      <protection/>
    </xf>
    <xf numFmtId="164" fontId="25" fillId="3" borderId="15" xfId="29" applyNumberFormat="1" applyFont="1" applyFill="1" applyBorder="1" applyAlignment="1" applyProtection="1">
      <alignment horizontal="center" vertical="center" wrapText="1"/>
      <protection/>
    </xf>
    <xf numFmtId="164" fontId="6" fillId="3" borderId="16" xfId="28" applyFont="1" applyFill="1" applyBorder="1" applyAlignment="1">
      <alignment vertical="center" wrapText="1"/>
      <protection/>
    </xf>
    <xf numFmtId="164" fontId="6" fillId="3" borderId="6" xfId="28" applyFont="1" applyFill="1" applyBorder="1" applyAlignment="1">
      <alignment vertical="center" wrapText="1"/>
      <protection/>
    </xf>
    <xf numFmtId="169" fontId="6" fillId="3" borderId="6" xfId="28" applyNumberFormat="1" applyFont="1" applyFill="1" applyBorder="1" applyAlignment="1">
      <alignment vertical="center" wrapText="1"/>
      <protection/>
    </xf>
    <xf numFmtId="171" fontId="6" fillId="3" borderId="17" xfId="28" applyNumberFormat="1" applyFont="1" applyFill="1" applyBorder="1" applyAlignment="1">
      <alignment vertical="center" wrapText="1"/>
      <protection/>
    </xf>
    <xf numFmtId="164" fontId="23" fillId="3" borderId="18" xfId="28" applyFont="1" applyFill="1" applyBorder="1" applyAlignment="1">
      <alignment horizontal="center" vertical="center"/>
      <protection/>
    </xf>
    <xf numFmtId="164" fontId="23" fillId="4" borderId="19" xfId="28" applyFont="1" applyFill="1" applyBorder="1" applyAlignment="1">
      <alignment horizontal="center" vertical="center" wrapText="1"/>
      <protection/>
    </xf>
    <xf numFmtId="164" fontId="23" fillId="4" borderId="20" xfId="28" applyFont="1" applyFill="1" applyBorder="1" applyAlignment="1">
      <alignment horizontal="center" vertical="center" wrapText="1"/>
      <protection/>
    </xf>
    <xf numFmtId="164" fontId="23" fillId="4" borderId="20" xfId="28" applyFont="1" applyFill="1" applyBorder="1" applyAlignment="1">
      <alignment horizontal="left" vertical="center" wrapText="1"/>
      <protection/>
    </xf>
    <xf numFmtId="169" fontId="23" fillId="4" borderId="20" xfId="28" applyNumberFormat="1" applyFont="1" applyFill="1" applyBorder="1" applyAlignment="1">
      <alignment horizontal="center" vertical="center" wrapText="1"/>
      <protection/>
    </xf>
    <xf numFmtId="171" fontId="23" fillId="4" borderId="21" xfId="28" applyNumberFormat="1" applyFont="1" applyFill="1" applyBorder="1" applyAlignment="1">
      <alignment horizontal="center" vertical="center" wrapText="1"/>
      <protection/>
    </xf>
    <xf numFmtId="164" fontId="23" fillId="0" borderId="13" xfId="28" applyFont="1" applyFill="1" applyBorder="1" applyAlignment="1">
      <alignment horizontal="center"/>
      <protection/>
    </xf>
    <xf numFmtId="164" fontId="23" fillId="0" borderId="0" xfId="0" applyFont="1" applyBorder="1" applyAlignment="1">
      <alignment horizontal="left"/>
    </xf>
    <xf numFmtId="164" fontId="6" fillId="0" borderId="0" xfId="0" applyFont="1" applyBorder="1" applyAlignment="1">
      <alignment horizontal="right"/>
    </xf>
    <xf numFmtId="164" fontId="25" fillId="0" borderId="0" xfId="0" applyFont="1" applyBorder="1" applyAlignment="1">
      <alignment/>
    </xf>
    <xf numFmtId="169" fontId="25" fillId="0" borderId="0" xfId="0" applyNumberFormat="1" applyFont="1" applyBorder="1" applyAlignment="1">
      <alignment/>
    </xf>
    <xf numFmtId="169" fontId="25" fillId="0" borderId="14" xfId="0" applyNumberFormat="1" applyFont="1" applyBorder="1" applyAlignment="1">
      <alignment/>
    </xf>
    <xf numFmtId="164" fontId="23" fillId="0" borderId="13" xfId="28" applyFont="1" applyFill="1" applyBorder="1" applyAlignment="1">
      <alignment horizontal="right"/>
      <protection/>
    </xf>
    <xf numFmtId="169" fontId="25" fillId="0" borderId="0" xfId="0" applyNumberFormat="1" applyFont="1" applyBorder="1" applyAlignment="1">
      <alignment horizontal="right"/>
    </xf>
    <xf numFmtId="169" fontId="25" fillId="0" borderId="14" xfId="0" applyNumberFormat="1" applyFont="1" applyBorder="1" applyAlignment="1">
      <alignment horizontal="right"/>
    </xf>
    <xf numFmtId="164" fontId="23" fillId="0" borderId="13" xfId="0" applyFont="1" applyBorder="1" applyAlignment="1">
      <alignment horizontal="right"/>
    </xf>
    <xf numFmtId="164" fontId="6" fillId="3" borderId="22" xfId="28" applyFont="1" applyFill="1" applyBorder="1" applyAlignment="1">
      <alignment horizontal="center"/>
      <protection/>
    </xf>
    <xf numFmtId="164" fontId="23" fillId="3" borderId="23" xfId="0" applyFont="1" applyFill="1" applyBorder="1" applyAlignment="1">
      <alignment horizontal="left"/>
    </xf>
    <xf numFmtId="164" fontId="23" fillId="3" borderId="23" xfId="0" applyFont="1" applyFill="1" applyBorder="1" applyAlignment="1">
      <alignment horizontal="right"/>
    </xf>
    <xf numFmtId="164" fontId="25" fillId="3" borderId="23" xfId="0" applyFont="1" applyFill="1" applyBorder="1" applyAlignment="1">
      <alignment/>
    </xf>
    <xf numFmtId="169" fontId="23" fillId="3" borderId="23" xfId="0" applyNumberFormat="1" applyFont="1" applyFill="1" applyBorder="1" applyAlignment="1">
      <alignment/>
    </xf>
    <xf numFmtId="169" fontId="23" fillId="3" borderId="24" xfId="0" applyNumberFormat="1" applyFont="1" applyFill="1" applyBorder="1" applyAlignment="1">
      <alignment/>
    </xf>
    <xf numFmtId="164" fontId="6" fillId="0" borderId="13" xfId="28" applyFont="1" applyFill="1" applyBorder="1" applyAlignment="1">
      <alignment horizontal="center"/>
      <protection/>
    </xf>
    <xf numFmtId="164" fontId="23" fillId="0" borderId="0" xfId="0" applyFont="1" applyBorder="1" applyAlignment="1">
      <alignment horizontal="right"/>
    </xf>
    <xf numFmtId="169" fontId="23" fillId="0" borderId="0" xfId="0" applyNumberFormat="1" applyFont="1" applyBorder="1" applyAlignment="1">
      <alignment/>
    </xf>
    <xf numFmtId="169" fontId="23" fillId="0" borderId="14" xfId="0" applyNumberFormat="1" applyFont="1" applyBorder="1" applyAlignment="1">
      <alignment/>
    </xf>
    <xf numFmtId="164" fontId="6" fillId="0" borderId="0" xfId="0" applyFont="1" applyBorder="1" applyAlignment="1">
      <alignment horizontal="left"/>
    </xf>
    <xf numFmtId="164" fontId="23" fillId="0" borderId="25" xfId="28" applyFont="1" applyFill="1" applyBorder="1" applyAlignment="1">
      <alignment horizontal="center" vertical="center"/>
      <protection/>
    </xf>
    <xf numFmtId="164" fontId="23" fillId="3" borderId="26" xfId="0" applyFont="1" applyFill="1" applyBorder="1" applyAlignment="1">
      <alignment horizontal="left"/>
    </xf>
    <xf numFmtId="164" fontId="6" fillId="0" borderId="26" xfId="0" applyFont="1" applyBorder="1" applyAlignment="1">
      <alignment horizontal="left" vertical="center"/>
    </xf>
    <xf numFmtId="164" fontId="6" fillId="0" borderId="26" xfId="0" applyFont="1" applyBorder="1" applyAlignment="1">
      <alignment horizontal="left"/>
    </xf>
    <xf numFmtId="164" fontId="25" fillId="0" borderId="26" xfId="0" applyFont="1" applyBorder="1" applyAlignment="1">
      <alignment/>
    </xf>
    <xf numFmtId="170" fontId="6" fillId="0" borderId="26" xfId="28" applyNumberFormat="1" applyFont="1" applyFill="1" applyBorder="1" applyAlignment="1">
      <alignment vertical="center"/>
      <protection/>
    </xf>
    <xf numFmtId="169" fontId="23" fillId="3" borderId="26" xfId="0" applyNumberFormat="1" applyFont="1" applyFill="1" applyBorder="1" applyAlignment="1">
      <alignment/>
    </xf>
    <xf numFmtId="169" fontId="23" fillId="0" borderId="27" xfId="28" applyNumberFormat="1" applyFont="1" applyFill="1" applyBorder="1">
      <alignment/>
      <protection/>
    </xf>
    <xf numFmtId="164" fontId="23" fillId="0" borderId="0" xfId="28" applyFont="1" applyFill="1" applyBorder="1">
      <alignment/>
      <protection/>
    </xf>
    <xf numFmtId="164" fontId="6" fillId="0" borderId="0" xfId="28" applyFont="1" applyFill="1" applyBorder="1">
      <alignment/>
      <protection/>
    </xf>
    <xf numFmtId="170" fontId="6" fillId="0" borderId="0" xfId="28" applyNumberFormat="1" applyFont="1" applyFill="1" applyBorder="1">
      <alignment/>
      <protection/>
    </xf>
    <xf numFmtId="164" fontId="23" fillId="0" borderId="25" xfId="28" applyFont="1" applyFill="1" applyBorder="1" applyAlignment="1">
      <alignment horizontal="right"/>
      <protection/>
    </xf>
    <xf numFmtId="164" fontId="23" fillId="0" borderId="26" xfId="0" applyFont="1" applyBorder="1" applyAlignment="1">
      <alignment horizontal="left"/>
    </xf>
    <xf numFmtId="164" fontId="6" fillId="0" borderId="26" xfId="28" applyFont="1" applyFill="1" applyBorder="1">
      <alignment/>
      <protection/>
    </xf>
    <xf numFmtId="170" fontId="6" fillId="0" borderId="26" xfId="28" applyNumberFormat="1" applyFont="1" applyFill="1" applyBorder="1">
      <alignment/>
      <protection/>
    </xf>
    <xf numFmtId="169" fontId="23" fillId="0" borderId="26" xfId="28" applyNumberFormat="1" applyFont="1" applyFill="1" applyBorder="1">
      <alignment/>
      <protection/>
    </xf>
    <xf numFmtId="169" fontId="6" fillId="0" borderId="0" xfId="28" applyNumberFormat="1" applyFont="1" applyFill="1" applyBorder="1">
      <alignment/>
      <protection/>
    </xf>
    <xf numFmtId="171" fontId="6" fillId="0" borderId="14" xfId="28" applyNumberFormat="1" applyFont="1" applyFill="1" applyBorder="1">
      <alignment/>
      <protection/>
    </xf>
    <xf numFmtId="164" fontId="23" fillId="0" borderId="26" xfId="28" applyFont="1" applyFill="1" applyBorder="1">
      <alignment/>
      <protection/>
    </xf>
    <xf numFmtId="169" fontId="26" fillId="0" borderId="0" xfId="0" applyNumberFormat="1" applyFont="1" applyBorder="1" applyAlignment="1">
      <alignment horizontal="right"/>
    </xf>
    <xf numFmtId="169" fontId="26" fillId="0" borderId="14" xfId="0" applyNumberFormat="1" applyFont="1" applyBorder="1" applyAlignment="1">
      <alignment horizontal="right"/>
    </xf>
    <xf numFmtId="164" fontId="23" fillId="3" borderId="23" xfId="28" applyFont="1" applyFill="1" applyBorder="1">
      <alignment/>
      <protection/>
    </xf>
    <xf numFmtId="169" fontId="23" fillId="3" borderId="23" xfId="28" applyNumberFormat="1" applyFont="1" applyFill="1" applyBorder="1">
      <alignment/>
      <protection/>
    </xf>
    <xf numFmtId="169" fontId="23" fillId="3" borderId="24" xfId="28" applyNumberFormat="1" applyFont="1" applyFill="1" applyBorder="1">
      <alignment/>
      <protection/>
    </xf>
    <xf numFmtId="164" fontId="10" fillId="0" borderId="3" xfId="0" applyFont="1" applyBorder="1" applyAlignment="1">
      <alignment horizontal="left"/>
    </xf>
    <xf numFmtId="164" fontId="25" fillId="0" borderId="0" xfId="0" applyFont="1" applyBorder="1" applyAlignment="1">
      <alignment horizontal="left"/>
    </xf>
    <xf numFmtId="164" fontId="25" fillId="0" borderId="0" xfId="0" applyFont="1" applyBorder="1" applyAlignment="1">
      <alignment horizontal="right"/>
    </xf>
    <xf numFmtId="164" fontId="25" fillId="0" borderId="10" xfId="0" applyFont="1" applyBorder="1" applyAlignment="1">
      <alignment horizontal="left"/>
    </xf>
    <xf numFmtId="164" fontId="6" fillId="3" borderId="25" xfId="28" applyFont="1" applyFill="1" applyBorder="1" applyAlignment="1">
      <alignment horizontal="center"/>
      <protection/>
    </xf>
    <xf numFmtId="164" fontId="23" fillId="3" borderId="10" xfId="0" applyFont="1" applyFill="1" applyBorder="1" applyAlignment="1">
      <alignment horizontal="left"/>
    </xf>
    <xf numFmtId="164" fontId="23" fillId="3" borderId="10" xfId="28" applyFont="1" applyFill="1" applyBorder="1">
      <alignment/>
      <protection/>
    </xf>
    <xf numFmtId="164" fontId="23" fillId="3" borderId="26" xfId="28" applyFont="1" applyFill="1" applyBorder="1">
      <alignment/>
      <protection/>
    </xf>
    <xf numFmtId="164" fontId="6" fillId="4" borderId="28" xfId="28" applyFont="1" applyFill="1" applyBorder="1" applyAlignment="1">
      <alignment horizontal="center" vertical="center"/>
      <protection/>
    </xf>
    <xf numFmtId="164" fontId="26" fillId="4" borderId="29" xfId="0" applyFont="1" applyFill="1" applyBorder="1" applyAlignment="1">
      <alignment vertical="center"/>
    </xf>
    <xf numFmtId="169" fontId="26" fillId="4" borderId="29" xfId="0" applyNumberFormat="1" applyFont="1" applyFill="1" applyBorder="1" applyAlignment="1">
      <alignment horizontal="right" vertical="center"/>
    </xf>
    <xf numFmtId="169" fontId="26" fillId="4" borderId="30" xfId="0" applyNumberFormat="1" applyFont="1" applyFill="1" applyBorder="1" applyAlignment="1">
      <alignment horizontal="right" vertical="center"/>
    </xf>
    <xf numFmtId="164" fontId="6" fillId="3" borderId="31" xfId="28" applyFont="1" applyFill="1" applyBorder="1" applyAlignment="1">
      <alignment horizontal="center"/>
      <protection/>
    </xf>
    <xf numFmtId="164" fontId="23" fillId="3" borderId="32" xfId="28" applyFont="1" applyFill="1" applyBorder="1">
      <alignment/>
      <protection/>
    </xf>
    <xf numFmtId="169" fontId="6" fillId="3" borderId="32" xfId="28" applyNumberFormat="1" applyFont="1" applyFill="1" applyBorder="1">
      <alignment/>
      <protection/>
    </xf>
    <xf numFmtId="171" fontId="6" fillId="3" borderId="33" xfId="28" applyNumberFormat="1" applyFont="1" applyFill="1" applyBorder="1">
      <alignment/>
      <protection/>
    </xf>
    <xf numFmtId="164" fontId="23" fillId="3" borderId="13" xfId="28" applyFont="1" applyFill="1" applyBorder="1">
      <alignment/>
      <protection/>
    </xf>
    <xf numFmtId="164" fontId="6" fillId="3" borderId="0" xfId="28" applyFont="1" applyFill="1" applyBorder="1">
      <alignment/>
      <protection/>
    </xf>
    <xf numFmtId="169" fontId="6" fillId="3" borderId="0" xfId="28" applyNumberFormat="1" applyFont="1" applyFill="1" applyBorder="1">
      <alignment/>
      <protection/>
    </xf>
    <xf numFmtId="171" fontId="6" fillId="3" borderId="14" xfId="28" applyNumberFormat="1" applyFont="1" applyFill="1" applyBorder="1">
      <alignment/>
      <protection/>
    </xf>
    <xf numFmtId="164" fontId="6" fillId="3" borderId="13" xfId="28" applyFont="1" applyFill="1" applyBorder="1" applyAlignment="1">
      <alignment horizontal="center"/>
      <protection/>
    </xf>
    <xf numFmtId="164" fontId="23" fillId="3" borderId="34" xfId="28" applyFont="1" applyFill="1" applyBorder="1">
      <alignment/>
      <protection/>
    </xf>
    <xf numFmtId="164" fontId="23" fillId="3" borderId="35" xfId="28" applyFont="1" applyFill="1" applyBorder="1">
      <alignment/>
      <protection/>
    </xf>
    <xf numFmtId="164" fontId="23" fillId="3" borderId="20" xfId="28" applyFont="1" applyFill="1" applyBorder="1" applyAlignment="1">
      <alignment horizontal="center" wrapText="1"/>
      <protection/>
    </xf>
    <xf numFmtId="171" fontId="23" fillId="3" borderId="21" xfId="28" applyNumberFormat="1" applyFont="1" applyFill="1" applyBorder="1" applyAlignment="1">
      <alignment horizontal="center" wrapText="1"/>
      <protection/>
    </xf>
    <xf numFmtId="175" fontId="6" fillId="3" borderId="20" xfId="28" applyNumberFormat="1" applyFont="1" applyFill="1" applyBorder="1">
      <alignment/>
      <protection/>
    </xf>
    <xf numFmtId="171" fontId="6" fillId="3" borderId="21" xfId="28" applyNumberFormat="1" applyFont="1" applyFill="1" applyBorder="1">
      <alignment/>
      <protection/>
    </xf>
    <xf numFmtId="175" fontId="6" fillId="3" borderId="34" xfId="28" applyNumberFormat="1" applyFont="1" applyFill="1" applyBorder="1">
      <alignment/>
      <protection/>
    </xf>
    <xf numFmtId="175" fontId="6" fillId="3" borderId="23" xfId="28" applyNumberFormat="1" applyFont="1" applyFill="1" applyBorder="1">
      <alignment/>
      <protection/>
    </xf>
    <xf numFmtId="175" fontId="6" fillId="3" borderId="35" xfId="28" applyNumberFormat="1" applyFont="1" applyFill="1" applyBorder="1">
      <alignment/>
      <protection/>
    </xf>
    <xf numFmtId="175" fontId="6" fillId="3" borderId="21" xfId="28" applyNumberFormat="1" applyFont="1" applyFill="1" applyBorder="1">
      <alignment/>
      <protection/>
    </xf>
    <xf numFmtId="175" fontId="27" fillId="3" borderId="0" xfId="28" applyNumberFormat="1" applyFont="1" applyFill="1" applyBorder="1">
      <alignment/>
      <protection/>
    </xf>
    <xf numFmtId="175" fontId="6" fillId="3" borderId="0" xfId="28" applyNumberFormat="1" applyFont="1" applyFill="1" applyBorder="1">
      <alignment/>
      <protection/>
    </xf>
    <xf numFmtId="167" fontId="6" fillId="3" borderId="13" xfId="28" applyNumberFormat="1" applyFont="1" applyFill="1" applyBorder="1" applyAlignment="1">
      <alignment horizontal="center"/>
      <protection/>
    </xf>
    <xf numFmtId="177" fontId="28" fillId="2" borderId="2" xfId="28" applyNumberFormat="1" applyFont="1" applyFill="1" applyBorder="1" applyAlignment="1" applyProtection="1">
      <alignment horizontal="left" vertical="top" wrapText="1"/>
      <protection/>
    </xf>
    <xf numFmtId="178" fontId="29" fillId="0" borderId="2" xfId="0" applyNumberFormat="1" applyFont="1" applyBorder="1" applyAlignment="1">
      <alignment horizontal="left"/>
    </xf>
    <xf numFmtId="164" fontId="29" fillId="0" borderId="2" xfId="0" applyFont="1" applyBorder="1" applyAlignment="1">
      <alignment/>
    </xf>
    <xf numFmtId="164" fontId="30" fillId="0" borderId="2" xfId="0" applyFont="1" applyBorder="1" applyAlignment="1">
      <alignment horizontal="right"/>
    </xf>
    <xf numFmtId="179" fontId="6" fillId="3" borderId="0" xfId="28" applyNumberFormat="1" applyFont="1" applyFill="1" applyBorder="1">
      <alignment/>
      <protection/>
    </xf>
    <xf numFmtId="164" fontId="30" fillId="0" borderId="0" xfId="0" applyFont="1" applyAlignment="1">
      <alignment/>
    </xf>
    <xf numFmtId="180" fontId="30" fillId="0" borderId="2" xfId="0" applyNumberFormat="1" applyFont="1" applyBorder="1" applyAlignment="1">
      <alignment horizontal="right"/>
    </xf>
    <xf numFmtId="164" fontId="29" fillId="3" borderId="7" xfId="0" applyFont="1" applyFill="1" applyBorder="1" applyAlignment="1">
      <alignment/>
    </xf>
    <xf numFmtId="164" fontId="30" fillId="3" borderId="7" xfId="0" applyFont="1" applyFill="1" applyBorder="1" applyAlignment="1">
      <alignment horizontal="left"/>
    </xf>
    <xf numFmtId="164" fontId="28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75" fontId="31" fillId="3" borderId="0" xfId="28" applyNumberFormat="1" applyFont="1" applyFill="1" applyBorder="1">
      <alignment/>
      <protection/>
    </xf>
    <xf numFmtId="164" fontId="25" fillId="3" borderId="13" xfId="0" applyFont="1" applyFill="1" applyBorder="1" applyAlignment="1">
      <alignment/>
    </xf>
    <xf numFmtId="164" fontId="6" fillId="3" borderId="34" xfId="28" applyFont="1" applyFill="1" applyBorder="1">
      <alignment/>
      <protection/>
    </xf>
    <xf numFmtId="164" fontId="6" fillId="3" borderId="23" xfId="28" applyFont="1" applyFill="1" applyBorder="1">
      <alignment/>
      <protection/>
    </xf>
    <xf numFmtId="168" fontId="6" fillId="0" borderId="35" xfId="28" applyNumberFormat="1" applyFont="1" applyFill="1" applyBorder="1">
      <alignment/>
      <protection/>
    </xf>
    <xf numFmtId="168" fontId="6" fillId="0" borderId="0" xfId="28" applyNumberFormat="1" applyFont="1" applyFill="1" applyBorder="1">
      <alignment/>
      <protection/>
    </xf>
    <xf numFmtId="164" fontId="6" fillId="3" borderId="36" xfId="28" applyFont="1" applyFill="1" applyBorder="1">
      <alignment/>
      <protection/>
    </xf>
    <xf numFmtId="164" fontId="6" fillId="3" borderId="37" xfId="28" applyFont="1" applyFill="1" applyBorder="1">
      <alignment/>
      <protection/>
    </xf>
    <xf numFmtId="168" fontId="6" fillId="0" borderId="38" xfId="28" applyNumberFormat="1" applyFont="1" applyFill="1" applyBorder="1">
      <alignment/>
      <protection/>
    </xf>
    <xf numFmtId="164" fontId="6" fillId="3" borderId="13" xfId="28" applyFont="1" applyFill="1" applyBorder="1">
      <alignment/>
      <protection/>
    </xf>
    <xf numFmtId="164" fontId="6" fillId="3" borderId="13" xfId="28" applyFont="1" applyFill="1" applyBorder="1" applyAlignment="1">
      <alignment horizontal="center" wrapText="1"/>
      <protection/>
    </xf>
    <xf numFmtId="164" fontId="6" fillId="3" borderId="39" xfId="28" applyFont="1" applyFill="1" applyBorder="1" applyAlignment="1">
      <alignment horizontal="right" vertical="center"/>
      <protection/>
    </xf>
    <xf numFmtId="164" fontId="6" fillId="3" borderId="40" xfId="28" applyFont="1" applyFill="1" applyBorder="1">
      <alignment/>
      <protection/>
    </xf>
    <xf numFmtId="169" fontId="6" fillId="3" borderId="40" xfId="28" applyNumberFormat="1" applyFont="1" applyFill="1" applyBorder="1">
      <alignment/>
      <protection/>
    </xf>
    <xf numFmtId="171" fontId="6" fillId="3" borderId="41" xfId="28" applyNumberFormat="1" applyFont="1" applyFill="1" applyBorder="1">
      <alignment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Euro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 2" xfId="35"/>
    <cellStyle name="Percent 3" xfId="36"/>
    <cellStyle name="Style 1" xfId="37"/>
    <cellStyle name="Excel Built-in Norm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mc.ppfas.com/schemes/parag-parikh-liquid-fund/dividend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4">
      <selection activeCell="A18" sqref="A18"/>
    </sheetView>
  </sheetViews>
  <sheetFormatPr defaultColWidth="12.57421875" defaultRowHeight="12.75"/>
  <cols>
    <col min="1" max="1" width="14.5742187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8.28125" style="1" customWidth="1"/>
    <col min="8" max="8" width="0" style="1" hidden="1" customWidth="1"/>
    <col min="9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4" t="s">
        <v>2</v>
      </c>
      <c r="C2" s="3"/>
    </row>
    <row r="3" spans="1:3" ht="18" customHeight="1">
      <c r="A3" s="4" t="s">
        <v>3</v>
      </c>
      <c r="B3" s="4" t="s">
        <v>4</v>
      </c>
      <c r="C3" s="3"/>
    </row>
    <row r="4" spans="1:3" ht="36" customHeight="1">
      <c r="A4" s="4" t="s">
        <v>5</v>
      </c>
      <c r="B4" s="5" t="s">
        <v>6</v>
      </c>
      <c r="C4" s="3"/>
    </row>
    <row r="5" spans="1:3" ht="64.5" customHeight="1">
      <c r="A5" s="5" t="s">
        <v>7</v>
      </c>
      <c r="B5" s="6" t="s">
        <v>8</v>
      </c>
      <c r="C5" s="3"/>
    </row>
    <row r="6" spans="1:3" ht="12.75">
      <c r="A6" s="5" t="s">
        <v>9</v>
      </c>
      <c r="B6" s="7" t="s">
        <v>10</v>
      </c>
      <c r="C6" s="3"/>
    </row>
    <row r="7" spans="1:4" ht="12.75">
      <c r="A7" s="8" t="s">
        <v>11</v>
      </c>
      <c r="B7" s="8" t="s">
        <v>12</v>
      </c>
      <c r="C7" s="8" t="s">
        <v>13</v>
      </c>
      <c r="D7" s="8" t="s">
        <v>14</v>
      </c>
    </row>
    <row r="8" spans="1:4" ht="12.75">
      <c r="A8" s="9" t="s">
        <v>15</v>
      </c>
      <c r="B8" s="10">
        <v>0.17309999999999998</v>
      </c>
      <c r="C8" s="10">
        <v>0.16690000000000002</v>
      </c>
      <c r="D8" s="10">
        <v>0.1417</v>
      </c>
    </row>
    <row r="9" spans="1:4" ht="12.75">
      <c r="A9" s="9" t="s">
        <v>16</v>
      </c>
      <c r="B9" s="10">
        <v>0.031</v>
      </c>
      <c r="C9" s="10">
        <v>0.025099999999999997</v>
      </c>
      <c r="D9" s="10">
        <v>0.0074</v>
      </c>
    </row>
    <row r="10" spans="1:4" ht="12.75">
      <c r="A10" s="9" t="s">
        <v>17</v>
      </c>
      <c r="B10" s="10">
        <v>0.1067</v>
      </c>
      <c r="C10" s="10">
        <v>0.10039999999999999</v>
      </c>
      <c r="D10" s="10">
        <v>0.12240000000000001</v>
      </c>
    </row>
    <row r="11" spans="1:4" ht="12.75">
      <c r="A11" s="9" t="s">
        <v>18</v>
      </c>
      <c r="B11" s="10">
        <v>0.17350000000000002</v>
      </c>
      <c r="C11" s="10">
        <v>0.1671</v>
      </c>
      <c r="D11" s="10">
        <v>0.1512</v>
      </c>
    </row>
    <row r="12" spans="1:4" ht="12.75">
      <c r="A12" s="9" t="s">
        <v>19</v>
      </c>
      <c r="B12" s="11">
        <v>24.1532</v>
      </c>
      <c r="C12" s="11">
        <v>23.4565</v>
      </c>
      <c r="D12" s="12"/>
    </row>
    <row r="13" spans="1:4" ht="12.75">
      <c r="A13" s="9" t="s">
        <v>20</v>
      </c>
      <c r="B13" s="12" t="s">
        <v>21</v>
      </c>
      <c r="C13" s="12" t="s">
        <v>21</v>
      </c>
      <c r="D13" s="12" t="s">
        <v>22</v>
      </c>
    </row>
    <row r="14" spans="1:3" ht="12.75">
      <c r="A14" s="13" t="s">
        <v>23</v>
      </c>
      <c r="B14" s="13"/>
      <c r="C14" s="3"/>
    </row>
    <row r="15" spans="1:4" ht="12.75" customHeight="1">
      <c r="A15" s="14" t="s">
        <v>12</v>
      </c>
      <c r="B15" s="15" t="s">
        <v>24</v>
      </c>
      <c r="C15" s="16" t="s">
        <v>25</v>
      </c>
      <c r="D15" s="16"/>
    </row>
    <row r="16" spans="1:4" ht="12.75">
      <c r="A16" s="14" t="s">
        <v>13</v>
      </c>
      <c r="B16" s="15" t="s">
        <v>26</v>
      </c>
      <c r="C16" s="16"/>
      <c r="D16" s="16"/>
    </row>
    <row r="17" spans="1:4" ht="12.75">
      <c r="A17" s="5" t="s">
        <v>27</v>
      </c>
      <c r="B17" s="15" t="s">
        <v>28</v>
      </c>
      <c r="C17" s="16"/>
      <c r="D17" s="16"/>
    </row>
    <row r="18" spans="1:8" ht="24" customHeight="1">
      <c r="A18" s="17"/>
      <c r="B18" s="17"/>
      <c r="C18" s="17"/>
      <c r="D18" s="17"/>
      <c r="E18" s="17"/>
      <c r="F18" s="17"/>
      <c r="G18" s="17"/>
      <c r="H18" s="13"/>
    </row>
    <row r="19" spans="1:8" ht="12.75" customHeight="1">
      <c r="A19" s="18" t="s">
        <v>29</v>
      </c>
      <c r="B19" s="18"/>
      <c r="C19" s="18"/>
      <c r="D19" s="18"/>
      <c r="E19" s="18"/>
      <c r="F19" s="18"/>
      <c r="G19" s="18"/>
      <c r="H19" s="19"/>
    </row>
    <row r="20" spans="1:8" ht="12.75" customHeight="1">
      <c r="A20" s="20"/>
      <c r="B20" s="21"/>
      <c r="C20" s="21"/>
      <c r="D20" s="21"/>
      <c r="E20" s="22"/>
      <c r="F20" s="22"/>
      <c r="G20" s="23"/>
      <c r="H20" s="24"/>
    </row>
    <row r="21" spans="1:8" ht="12.75" customHeight="1">
      <c r="A21" s="25" t="s">
        <v>30</v>
      </c>
      <c r="B21" s="25"/>
      <c r="C21" s="25"/>
      <c r="D21" s="25"/>
      <c r="E21" s="25"/>
      <c r="F21" s="25"/>
      <c r="G21" s="25"/>
      <c r="H21" s="24"/>
    </row>
    <row r="22" spans="1:8" ht="12.75" customHeight="1">
      <c r="A22" s="25" t="s">
        <v>31</v>
      </c>
      <c r="B22" s="25"/>
      <c r="C22" s="25"/>
      <c r="D22" s="25"/>
      <c r="E22" s="25"/>
      <c r="F22" s="25"/>
      <c r="G22" s="25"/>
      <c r="H22" s="24"/>
    </row>
    <row r="23" spans="1:8" ht="12.75" customHeight="1">
      <c r="A23" s="26" t="s">
        <v>32</v>
      </c>
      <c r="B23" s="26"/>
      <c r="C23" s="26"/>
      <c r="D23" s="26"/>
      <c r="E23" s="26"/>
      <c r="F23" s="26"/>
      <c r="G23" s="26"/>
      <c r="H23" s="27"/>
    </row>
    <row r="24" spans="1:8" ht="12.75" customHeight="1">
      <c r="A24" s="20"/>
      <c r="B24" s="21"/>
      <c r="C24" s="21"/>
      <c r="D24" s="21"/>
      <c r="E24" s="22"/>
      <c r="F24" s="22"/>
      <c r="G24" s="23"/>
      <c r="H24" s="24"/>
    </row>
    <row r="25" spans="1:8" ht="12.75" customHeight="1">
      <c r="A25" s="28" t="s">
        <v>33</v>
      </c>
      <c r="B25" s="28"/>
      <c r="C25" s="28"/>
      <c r="D25" s="28"/>
      <c r="E25" s="28"/>
      <c r="F25" s="28"/>
      <c r="G25" s="28"/>
      <c r="H25" s="24"/>
    </row>
    <row r="26" spans="1:8" ht="12.75">
      <c r="A26" s="29"/>
      <c r="B26" s="29"/>
      <c r="C26" s="29"/>
      <c r="D26" s="29"/>
      <c r="E26" s="30"/>
      <c r="F26" s="30"/>
      <c r="G26" s="29"/>
      <c r="H26" s="24"/>
    </row>
    <row r="27" spans="1:8" ht="12.75">
      <c r="A27" s="31" t="s">
        <v>34</v>
      </c>
      <c r="B27" s="31"/>
      <c r="C27" s="31"/>
      <c r="D27" s="31"/>
      <c r="E27" s="31"/>
      <c r="F27" s="31"/>
      <c r="G27" s="31"/>
      <c r="H27" s="24"/>
    </row>
    <row r="28" spans="1:8" ht="12.75">
      <c r="A28" s="32" t="s">
        <v>35</v>
      </c>
      <c r="B28" s="32" t="s">
        <v>36</v>
      </c>
      <c r="C28" s="32" t="s">
        <v>37</v>
      </c>
      <c r="D28" s="32" t="s">
        <v>38</v>
      </c>
      <c r="E28" s="33" t="s">
        <v>39</v>
      </c>
      <c r="F28" s="34" t="s">
        <v>40</v>
      </c>
      <c r="G28" s="33" t="s">
        <v>41</v>
      </c>
      <c r="H28" s="35"/>
    </row>
    <row r="29" spans="1:8" ht="12.75">
      <c r="A29" s="36"/>
      <c r="B29" s="37"/>
      <c r="C29" s="36"/>
      <c r="D29" s="37"/>
      <c r="E29" s="38"/>
      <c r="F29" s="39"/>
      <c r="G29" s="36"/>
      <c r="H29" s="35"/>
    </row>
    <row r="30" spans="1:8" ht="12.75">
      <c r="A30" s="36"/>
      <c r="B30" s="37" t="s">
        <v>42</v>
      </c>
      <c r="C30" s="36"/>
      <c r="D30" s="37"/>
      <c r="E30" s="38"/>
      <c r="F30" s="39"/>
      <c r="G30" s="36"/>
      <c r="H30" s="35"/>
    </row>
    <row r="31" spans="1:8" ht="12.75">
      <c r="A31" s="40" t="s">
        <v>43</v>
      </c>
      <c r="B31" s="37" t="s">
        <v>44</v>
      </c>
      <c r="C31" s="36"/>
      <c r="D31" s="41"/>
      <c r="E31" s="42"/>
      <c r="F31" s="39"/>
      <c r="G31" s="36"/>
      <c r="H31" s="35"/>
    </row>
    <row r="32" spans="1:8" ht="12.75">
      <c r="A32" s="36"/>
      <c r="B32" s="37" t="s">
        <v>45</v>
      </c>
      <c r="C32" s="36"/>
      <c r="D32" s="39"/>
      <c r="E32" s="43"/>
      <c r="F32" s="39"/>
      <c r="G32" s="39"/>
      <c r="H32" s="35"/>
    </row>
    <row r="33" spans="1:8" ht="12.75">
      <c r="A33" s="44">
        <v>1</v>
      </c>
      <c r="B33" s="45" t="s">
        <v>46</v>
      </c>
      <c r="C33" s="46" t="s">
        <v>47</v>
      </c>
      <c r="D33" s="46" t="s">
        <v>48</v>
      </c>
      <c r="E33" s="47">
        <v>506253</v>
      </c>
      <c r="F33" s="47">
        <v>10775.341978499999</v>
      </c>
      <c r="G33" s="48">
        <v>0.0762626313</v>
      </c>
      <c r="H33" s="49"/>
    </row>
    <row r="34" spans="1:8" ht="12.75">
      <c r="A34" s="44">
        <v>2</v>
      </c>
      <c r="B34" s="45" t="s">
        <v>49</v>
      </c>
      <c r="C34" s="46" t="s">
        <v>50</v>
      </c>
      <c r="D34" s="46" t="s">
        <v>51</v>
      </c>
      <c r="E34" s="47">
        <v>268246</v>
      </c>
      <c r="F34" s="47">
        <v>8049.525968</v>
      </c>
      <c r="G34" s="48">
        <v>0.056970631</v>
      </c>
      <c r="H34" s="50"/>
    </row>
    <row r="35" spans="1:8" ht="12.75">
      <c r="A35" s="44">
        <v>3</v>
      </c>
      <c r="B35" s="45" t="s">
        <v>52</v>
      </c>
      <c r="C35" s="46" t="s">
        <v>53</v>
      </c>
      <c r="D35" s="46" t="s">
        <v>54</v>
      </c>
      <c r="E35" s="47">
        <v>1062436</v>
      </c>
      <c r="F35" s="47">
        <v>6433.581198</v>
      </c>
      <c r="G35" s="48">
        <v>0.0455337596</v>
      </c>
      <c r="H35" s="50"/>
    </row>
    <row r="36" spans="1:8" ht="12.75">
      <c r="A36" s="44">
        <v>4</v>
      </c>
      <c r="B36" s="45" t="s">
        <v>55</v>
      </c>
      <c r="C36" s="46" t="s">
        <v>56</v>
      </c>
      <c r="D36" s="46" t="s">
        <v>48</v>
      </c>
      <c r="E36" s="47">
        <v>1380467</v>
      </c>
      <c r="F36" s="47">
        <v>4902.7285505</v>
      </c>
      <c r="G36" s="48">
        <v>0.0346991289</v>
      </c>
      <c r="H36" s="50"/>
    </row>
    <row r="37" spans="1:8" ht="12.75">
      <c r="A37" s="44">
        <v>5</v>
      </c>
      <c r="B37" s="45" t="s">
        <v>57</v>
      </c>
      <c r="C37" s="46" t="s">
        <v>58</v>
      </c>
      <c r="D37" s="46" t="s">
        <v>48</v>
      </c>
      <c r="E37" s="47">
        <v>755179</v>
      </c>
      <c r="F37" s="47">
        <v>4725.5325925</v>
      </c>
      <c r="G37" s="48">
        <v>0.033445022</v>
      </c>
      <c r="H37" s="50"/>
    </row>
    <row r="38" spans="1:8" ht="12.75">
      <c r="A38" s="44">
        <v>6</v>
      </c>
      <c r="B38" s="45" t="s">
        <v>59</v>
      </c>
      <c r="C38" s="46" t="s">
        <v>60</v>
      </c>
      <c r="D38" s="46" t="s">
        <v>61</v>
      </c>
      <c r="E38" s="47">
        <v>386260</v>
      </c>
      <c r="F38" s="47">
        <v>4690.54831</v>
      </c>
      <c r="G38" s="48">
        <v>0.0331974203</v>
      </c>
      <c r="H38" s="51"/>
    </row>
    <row r="39" spans="1:8" ht="12.75">
      <c r="A39" s="44">
        <v>7</v>
      </c>
      <c r="B39" s="45" t="s">
        <v>62</v>
      </c>
      <c r="C39" s="46" t="s">
        <v>63</v>
      </c>
      <c r="D39" s="46" t="s">
        <v>64</v>
      </c>
      <c r="E39" s="47">
        <v>437350</v>
      </c>
      <c r="F39" s="47">
        <v>4200.3094</v>
      </c>
      <c r="G39" s="48">
        <v>0.0297277477</v>
      </c>
      <c r="H39" s="51"/>
    </row>
    <row r="40" spans="1:8" ht="12.75">
      <c r="A40" s="44">
        <v>8</v>
      </c>
      <c r="B40" s="45" t="s">
        <v>65</v>
      </c>
      <c r="C40" s="46" t="s">
        <v>66</v>
      </c>
      <c r="D40" s="46" t="s">
        <v>54</v>
      </c>
      <c r="E40" s="47">
        <v>333711</v>
      </c>
      <c r="F40" s="47">
        <v>3347.6218965</v>
      </c>
      <c r="G40" s="48">
        <v>0.023692840099999998</v>
      </c>
      <c r="H40" s="51"/>
    </row>
    <row r="41" spans="1:8" ht="12.75">
      <c r="A41" s="44">
        <v>9</v>
      </c>
      <c r="B41" s="45" t="s">
        <v>67</v>
      </c>
      <c r="C41" s="46" t="s">
        <v>68</v>
      </c>
      <c r="D41" s="46" t="s">
        <v>64</v>
      </c>
      <c r="E41" s="47">
        <v>107222</v>
      </c>
      <c r="F41" s="47">
        <v>2979.16327</v>
      </c>
      <c r="G41" s="48">
        <v>0.0210850691</v>
      </c>
      <c r="H41" s="51"/>
    </row>
    <row r="42" spans="1:8" ht="12.75">
      <c r="A42" s="44">
        <v>10</v>
      </c>
      <c r="B42" s="45" t="s">
        <v>69</v>
      </c>
      <c r="C42" s="46" t="s">
        <v>70</v>
      </c>
      <c r="D42" s="46" t="s">
        <v>71</v>
      </c>
      <c r="E42" s="47">
        <v>95443</v>
      </c>
      <c r="F42" s="47">
        <v>2915.974536</v>
      </c>
      <c r="G42" s="48">
        <v>0.020637850000000003</v>
      </c>
      <c r="H42" s="51"/>
    </row>
    <row r="43" spans="1:8" ht="12.75">
      <c r="A43" s="44">
        <v>11</v>
      </c>
      <c r="B43" s="45" t="s">
        <v>72</v>
      </c>
      <c r="C43" s="46" t="s">
        <v>73</v>
      </c>
      <c r="D43" s="46" t="s">
        <v>74</v>
      </c>
      <c r="E43" s="47">
        <v>85000</v>
      </c>
      <c r="F43" s="47">
        <v>2313.87</v>
      </c>
      <c r="G43" s="48">
        <v>0.0163764468</v>
      </c>
      <c r="H43" s="51"/>
    </row>
    <row r="44" spans="1:8" ht="12.75">
      <c r="A44" s="44">
        <v>12</v>
      </c>
      <c r="B44" s="45" t="s">
        <v>75</v>
      </c>
      <c r="C44" s="46" t="s">
        <v>76</v>
      </c>
      <c r="D44" s="46" t="s">
        <v>77</v>
      </c>
      <c r="E44" s="47">
        <v>1026893</v>
      </c>
      <c r="F44" s="47">
        <v>2074.32386</v>
      </c>
      <c r="G44" s="48">
        <v>0.0146810557</v>
      </c>
      <c r="H44" s="51"/>
    </row>
    <row r="45" spans="1:8" ht="12.75">
      <c r="A45" s="44">
        <v>13</v>
      </c>
      <c r="B45" s="45" t="s">
        <v>78</v>
      </c>
      <c r="C45" s="46" t="s">
        <v>79</v>
      </c>
      <c r="D45" s="46" t="s">
        <v>74</v>
      </c>
      <c r="E45" s="47">
        <v>222500</v>
      </c>
      <c r="F45" s="47">
        <v>1973.01875</v>
      </c>
      <c r="G45" s="48">
        <v>0.0139640674</v>
      </c>
      <c r="H45" s="51"/>
    </row>
    <row r="46" spans="1:8" ht="12.75">
      <c r="A46" s="44">
        <v>14</v>
      </c>
      <c r="B46" s="45" t="s">
        <v>80</v>
      </c>
      <c r="C46" s="46" t="s">
        <v>81</v>
      </c>
      <c r="D46" s="46" t="s">
        <v>74</v>
      </c>
      <c r="E46" s="47">
        <v>236663</v>
      </c>
      <c r="F46" s="47">
        <v>1884.9024634999998</v>
      </c>
      <c r="G46" s="48">
        <v>0.0133404232</v>
      </c>
      <c r="H46" s="51"/>
    </row>
    <row r="47" spans="1:8" ht="12.75">
      <c r="A47" s="44">
        <v>15</v>
      </c>
      <c r="B47" s="45" t="s">
        <v>82</v>
      </c>
      <c r="C47" s="46" t="s">
        <v>83</v>
      </c>
      <c r="D47" s="46" t="s">
        <v>84</v>
      </c>
      <c r="E47" s="47">
        <v>679868</v>
      </c>
      <c r="F47" s="47">
        <v>1789.0726419999999</v>
      </c>
      <c r="G47" s="48">
        <v>0.0126621863</v>
      </c>
      <c r="H47" s="51"/>
    </row>
    <row r="48" spans="1:8" ht="12.75">
      <c r="A48" s="44">
        <v>16</v>
      </c>
      <c r="B48" s="45" t="s">
        <v>85</v>
      </c>
      <c r="C48" s="46" t="s">
        <v>86</v>
      </c>
      <c r="D48" s="46" t="s">
        <v>74</v>
      </c>
      <c r="E48" s="47">
        <v>326500</v>
      </c>
      <c r="F48" s="47">
        <v>1608.339</v>
      </c>
      <c r="G48" s="48">
        <v>0.0113830414</v>
      </c>
      <c r="H48" s="51"/>
    </row>
    <row r="49" spans="1:8" ht="12.75">
      <c r="A49" s="44">
        <v>17</v>
      </c>
      <c r="B49" s="45" t="s">
        <v>87</v>
      </c>
      <c r="C49" s="46" t="s">
        <v>88</v>
      </c>
      <c r="D49" s="46" t="s">
        <v>51</v>
      </c>
      <c r="E49" s="47">
        <v>37835</v>
      </c>
      <c r="F49" s="47">
        <v>1210.72</v>
      </c>
      <c r="G49" s="48">
        <v>0.0085688875</v>
      </c>
      <c r="H49" s="24"/>
    </row>
    <row r="50" spans="1:8" ht="12.75">
      <c r="A50" s="44">
        <v>18</v>
      </c>
      <c r="B50" s="45" t="s">
        <v>89</v>
      </c>
      <c r="C50" s="46" t="s">
        <v>90</v>
      </c>
      <c r="D50" s="46" t="s">
        <v>74</v>
      </c>
      <c r="E50" s="47">
        <v>33600</v>
      </c>
      <c r="F50" s="47">
        <v>918.624</v>
      </c>
      <c r="G50" s="48">
        <v>0.0065015739999999995</v>
      </c>
      <c r="H50" s="50"/>
    </row>
    <row r="51" spans="1:8" ht="12.75">
      <c r="A51" s="44"/>
      <c r="B51" s="52" t="s">
        <v>91</v>
      </c>
      <c r="C51" s="53"/>
      <c r="D51" s="54"/>
      <c r="E51" s="55"/>
      <c r="F51" s="55"/>
      <c r="G51" s="56"/>
      <c r="H51" s="50"/>
    </row>
    <row r="52" spans="1:8" ht="12.75">
      <c r="A52" s="44">
        <v>19</v>
      </c>
      <c r="B52" s="45" t="s">
        <v>92</v>
      </c>
      <c r="C52" s="46" t="s">
        <v>93</v>
      </c>
      <c r="D52" s="46" t="s">
        <v>51</v>
      </c>
      <c r="E52" s="47">
        <v>370500</v>
      </c>
      <c r="F52" s="47">
        <v>7369.245</v>
      </c>
      <c r="G52" s="48">
        <v>0.052155933</v>
      </c>
      <c r="H52" s="51"/>
    </row>
    <row r="53" spans="1:8" ht="12.75">
      <c r="A53" s="44">
        <v>20</v>
      </c>
      <c r="B53" s="45" t="s">
        <v>94</v>
      </c>
      <c r="C53" s="46" t="s">
        <v>95</v>
      </c>
      <c r="D53" s="46" t="s">
        <v>71</v>
      </c>
      <c r="E53" s="47">
        <v>63825</v>
      </c>
      <c r="F53" s="47">
        <v>4890.0162</v>
      </c>
      <c r="G53" s="48">
        <v>0.034609157</v>
      </c>
      <c r="H53" s="50"/>
    </row>
    <row r="54" spans="1:8" ht="12.75">
      <c r="A54" s="44">
        <v>21</v>
      </c>
      <c r="B54" s="45" t="s">
        <v>96</v>
      </c>
      <c r="C54" s="46" t="s">
        <v>97</v>
      </c>
      <c r="D54" s="46" t="s">
        <v>98</v>
      </c>
      <c r="E54" s="47">
        <v>786201</v>
      </c>
      <c r="F54" s="47">
        <v>4162.934295</v>
      </c>
      <c r="G54" s="48">
        <v>0.0294632248</v>
      </c>
      <c r="H54" s="50"/>
    </row>
    <row r="55" spans="1:8" ht="12.75">
      <c r="A55" s="44">
        <v>22</v>
      </c>
      <c r="B55" s="45" t="s">
        <v>99</v>
      </c>
      <c r="C55" s="46" t="s">
        <v>100</v>
      </c>
      <c r="D55" s="46" t="s">
        <v>101</v>
      </c>
      <c r="E55" s="47">
        <v>421850</v>
      </c>
      <c r="F55" s="47">
        <v>3885.2385</v>
      </c>
      <c r="G55" s="48">
        <v>0.027497829</v>
      </c>
      <c r="H55" s="50"/>
    </row>
    <row r="56" spans="1:8" ht="12.75">
      <c r="A56" s="44">
        <v>23</v>
      </c>
      <c r="B56" s="45" t="s">
        <v>102</v>
      </c>
      <c r="C56" s="46" t="s">
        <v>103</v>
      </c>
      <c r="D56" s="46" t="s">
        <v>48</v>
      </c>
      <c r="E56" s="47">
        <v>1727250</v>
      </c>
      <c r="F56" s="47">
        <v>2932.8705</v>
      </c>
      <c r="G56" s="48">
        <v>0.0207574314</v>
      </c>
      <c r="H56" s="50"/>
    </row>
    <row r="57" spans="1:8" ht="12.75">
      <c r="A57" s="44">
        <v>24</v>
      </c>
      <c r="B57" s="45" t="s">
        <v>104</v>
      </c>
      <c r="C57" s="46" t="s">
        <v>105</v>
      </c>
      <c r="D57" s="46" t="s">
        <v>48</v>
      </c>
      <c r="E57" s="47">
        <v>786000</v>
      </c>
      <c r="F57" s="47">
        <v>2237.349</v>
      </c>
      <c r="G57" s="48">
        <v>0.0158348684</v>
      </c>
      <c r="H57" s="51"/>
    </row>
    <row r="58" spans="1:8" ht="12.75">
      <c r="A58" s="44">
        <v>25</v>
      </c>
      <c r="B58" s="45" t="s">
        <v>106</v>
      </c>
      <c r="C58" s="46" t="s">
        <v>107</v>
      </c>
      <c r="D58" s="46" t="s">
        <v>51</v>
      </c>
      <c r="E58" s="47">
        <v>207900</v>
      </c>
      <c r="F58" s="47">
        <v>969.54165</v>
      </c>
      <c r="G58" s="48">
        <v>0.006861944399999999</v>
      </c>
      <c r="H58" s="51"/>
    </row>
    <row r="59" spans="1:8" ht="12.75">
      <c r="A59" s="44">
        <v>26</v>
      </c>
      <c r="B59" s="45" t="s">
        <v>108</v>
      </c>
      <c r="C59" s="53"/>
      <c r="D59" s="46" t="s">
        <v>51</v>
      </c>
      <c r="E59" s="47">
        <v>-207900</v>
      </c>
      <c r="F59" s="57">
        <v>-973.49175</v>
      </c>
      <c r="G59" s="58">
        <v>-0.0068899013</v>
      </c>
      <c r="H59" s="51"/>
    </row>
    <row r="60" spans="1:8" ht="12.75">
      <c r="A60" s="44">
        <v>27</v>
      </c>
      <c r="B60" s="59" t="s">
        <v>109</v>
      </c>
      <c r="C60" s="46"/>
      <c r="D60" s="46" t="s">
        <v>48</v>
      </c>
      <c r="E60" s="60">
        <v>-786000</v>
      </c>
      <c r="F60" s="60">
        <v>-2238.921</v>
      </c>
      <c r="G60" s="48">
        <v>-0.0158459942</v>
      </c>
      <c r="H60" s="51"/>
    </row>
    <row r="61" spans="1:8" ht="12.75">
      <c r="A61" s="44">
        <v>28</v>
      </c>
      <c r="B61" s="45" t="s">
        <v>110</v>
      </c>
      <c r="C61" s="53"/>
      <c r="D61" s="46" t="s">
        <v>48</v>
      </c>
      <c r="E61" s="47">
        <v>-1727250</v>
      </c>
      <c r="F61" s="57">
        <v>-2944.097625</v>
      </c>
      <c r="G61" s="58">
        <v>-0.0208368915</v>
      </c>
      <c r="H61" s="51"/>
    </row>
    <row r="62" spans="1:8" ht="12.75">
      <c r="A62" s="44">
        <v>29</v>
      </c>
      <c r="B62" s="59" t="s">
        <v>111</v>
      </c>
      <c r="C62" s="53"/>
      <c r="D62" s="46" t="s">
        <v>101</v>
      </c>
      <c r="E62" s="47">
        <v>-421850</v>
      </c>
      <c r="F62" s="57">
        <v>-3887.34775</v>
      </c>
      <c r="G62" s="58">
        <v>-0.027512757300000003</v>
      </c>
      <c r="H62" s="51"/>
    </row>
    <row r="63" spans="1:8" ht="12.75">
      <c r="A63" s="44">
        <v>30</v>
      </c>
      <c r="B63" s="45" t="s">
        <v>112</v>
      </c>
      <c r="C63" s="53"/>
      <c r="D63" s="46" t="s">
        <v>113</v>
      </c>
      <c r="E63" s="47">
        <v>-786201</v>
      </c>
      <c r="F63" s="57">
        <v>-4171.1894055</v>
      </c>
      <c r="G63" s="58">
        <v>-0.0295216505</v>
      </c>
      <c r="H63" s="24"/>
    </row>
    <row r="64" spans="1:8" ht="12.75">
      <c r="A64" s="44">
        <v>31</v>
      </c>
      <c r="B64" s="59" t="s">
        <v>114</v>
      </c>
      <c r="C64" s="53"/>
      <c r="D64" s="46" t="s">
        <v>71</v>
      </c>
      <c r="E64" s="47">
        <v>-63825</v>
      </c>
      <c r="F64" s="57">
        <v>-4890.14385</v>
      </c>
      <c r="G64" s="58">
        <v>-0.0346100605</v>
      </c>
      <c r="H64" s="24"/>
    </row>
    <row r="65" spans="1:8" ht="12.75">
      <c r="A65" s="44">
        <v>32</v>
      </c>
      <c r="B65" s="59" t="s">
        <v>115</v>
      </c>
      <c r="C65" s="53"/>
      <c r="D65" s="46" t="s">
        <v>51</v>
      </c>
      <c r="E65" s="47">
        <v>-370500</v>
      </c>
      <c r="F65" s="57">
        <v>-7373.87625</v>
      </c>
      <c r="G65" s="58">
        <v>-0.0521887108</v>
      </c>
      <c r="H65" s="24"/>
    </row>
    <row r="66" spans="1:8" ht="12.75">
      <c r="A66" s="40"/>
      <c r="B66" s="37" t="s">
        <v>116</v>
      </c>
      <c r="C66" s="61"/>
      <c r="D66" s="54"/>
      <c r="E66" s="54"/>
      <c r="F66" s="54"/>
      <c r="G66" s="62"/>
      <c r="H66" s="24"/>
    </row>
    <row r="67" spans="1:8" ht="12.75">
      <c r="A67" s="44">
        <v>33</v>
      </c>
      <c r="B67" s="45" t="s">
        <v>117</v>
      </c>
      <c r="C67" s="46" t="s">
        <v>118</v>
      </c>
      <c r="D67" s="46" t="s">
        <v>54</v>
      </c>
      <c r="E67" s="47">
        <v>17769</v>
      </c>
      <c r="F67" s="47">
        <v>13476.2866596</v>
      </c>
      <c r="G67" s="48">
        <v>0.0953786045</v>
      </c>
      <c r="H67" s="24"/>
    </row>
    <row r="68" spans="1:8" ht="12.75">
      <c r="A68" s="44">
        <v>34</v>
      </c>
      <c r="B68" s="45" t="s">
        <v>119</v>
      </c>
      <c r="C68" s="46" t="s">
        <v>120</v>
      </c>
      <c r="D68" s="46" t="s">
        <v>71</v>
      </c>
      <c r="E68" s="47">
        <v>49029</v>
      </c>
      <c r="F68" s="47">
        <v>6636.6716094</v>
      </c>
      <c r="G68" s="48">
        <v>0.046971134799999995</v>
      </c>
      <c r="H68" s="24"/>
    </row>
    <row r="69" spans="1:8" ht="12.75">
      <c r="A69" s="44">
        <v>35</v>
      </c>
      <c r="B69" s="45" t="s">
        <v>121</v>
      </c>
      <c r="C69" s="46" t="s">
        <v>122</v>
      </c>
      <c r="D69" s="46" t="s">
        <v>54</v>
      </c>
      <c r="E69" s="47">
        <v>60343</v>
      </c>
      <c r="F69" s="47">
        <v>5831.7561306</v>
      </c>
      <c r="G69" s="48">
        <v>0.0412743344</v>
      </c>
      <c r="H69" s="24"/>
    </row>
    <row r="70" spans="1:8" ht="12.75">
      <c r="A70" s="44">
        <v>36</v>
      </c>
      <c r="B70" s="45" t="s">
        <v>123</v>
      </c>
      <c r="C70" s="46" t="s">
        <v>124</v>
      </c>
      <c r="D70" s="46" t="s">
        <v>125</v>
      </c>
      <c r="E70" s="47">
        <v>74580</v>
      </c>
      <c r="F70" s="47">
        <v>4438.0073434</v>
      </c>
      <c r="G70" s="48">
        <v>0.0314100581</v>
      </c>
      <c r="H70" s="24"/>
    </row>
    <row r="71" spans="1:8" ht="12.75">
      <c r="A71" s="44">
        <v>37</v>
      </c>
      <c r="B71" s="45" t="s">
        <v>126</v>
      </c>
      <c r="C71" s="46" t="s">
        <v>127</v>
      </c>
      <c r="D71" s="46" t="s">
        <v>128</v>
      </c>
      <c r="E71" s="47">
        <v>22555</v>
      </c>
      <c r="F71" s="47">
        <v>3215.3049593</v>
      </c>
      <c r="G71" s="48">
        <v>0.0227563652</v>
      </c>
      <c r="H71" s="63"/>
    </row>
    <row r="72" spans="1:8" ht="12.75">
      <c r="A72" s="44">
        <v>38</v>
      </c>
      <c r="B72" s="45" t="s">
        <v>129</v>
      </c>
      <c r="C72" s="46" t="s">
        <v>130</v>
      </c>
      <c r="D72" s="46" t="s">
        <v>131</v>
      </c>
      <c r="E72" s="47">
        <v>27730</v>
      </c>
      <c r="F72" s="47">
        <v>2347.5414906</v>
      </c>
      <c r="G72" s="48">
        <v>0.0166147572</v>
      </c>
      <c r="H72" s="63"/>
    </row>
    <row r="73" spans="1:8" ht="12.75">
      <c r="A73" s="44">
        <v>39</v>
      </c>
      <c r="B73" s="45" t="s">
        <v>132</v>
      </c>
      <c r="C73" s="64"/>
      <c r="D73" s="46" t="s">
        <v>133</v>
      </c>
      <c r="E73" s="60">
        <v>-42550000</v>
      </c>
      <c r="F73" s="65">
        <v>-29722.23875</v>
      </c>
      <c r="G73" s="66">
        <v>-0.2103595543</v>
      </c>
      <c r="H73" s="63"/>
    </row>
    <row r="74" spans="1:8" ht="12.75">
      <c r="A74" s="44">
        <v>40</v>
      </c>
      <c r="B74" s="45" t="s">
        <v>134</v>
      </c>
      <c r="C74" s="64"/>
      <c r="D74" s="46" t="s">
        <v>133</v>
      </c>
      <c r="E74" s="65">
        <v>-1700000</v>
      </c>
      <c r="F74" s="65">
        <v>-1190.935</v>
      </c>
      <c r="G74" s="67">
        <v>-0.0084288589</v>
      </c>
      <c r="H74" s="63"/>
    </row>
    <row r="75" spans="1:8" ht="12.75">
      <c r="A75" s="44"/>
      <c r="B75" s="45"/>
      <c r="C75" s="64"/>
      <c r="D75" s="54"/>
      <c r="E75" s="65"/>
      <c r="F75" s="65"/>
      <c r="G75" s="67"/>
      <c r="H75" s="63"/>
    </row>
    <row r="76" spans="1:8" ht="12.75">
      <c r="A76" s="40" t="s">
        <v>135</v>
      </c>
      <c r="B76" s="37" t="s">
        <v>136</v>
      </c>
      <c r="C76" s="37"/>
      <c r="D76" s="39"/>
      <c r="E76" s="68" t="s">
        <v>137</v>
      </c>
      <c r="F76" s="68" t="s">
        <v>137</v>
      </c>
      <c r="G76" s="68" t="s">
        <v>137</v>
      </c>
      <c r="H76" s="63"/>
    </row>
    <row r="77" spans="1:8" ht="12.75">
      <c r="A77" s="40" t="s">
        <v>138</v>
      </c>
      <c r="B77" s="69" t="s">
        <v>138</v>
      </c>
      <c r="C77" s="70" t="s">
        <v>138</v>
      </c>
      <c r="D77" s="70" t="s">
        <v>138</v>
      </c>
      <c r="E77" s="71"/>
      <c r="F77" s="71"/>
      <c r="G77" s="72"/>
      <c r="H77" s="50"/>
    </row>
    <row r="78" spans="1:8" ht="12.75">
      <c r="A78" s="36"/>
      <c r="B78" s="37"/>
      <c r="C78" s="37"/>
      <c r="D78" s="73" t="s">
        <v>139</v>
      </c>
      <c r="E78" s="41" t="s">
        <v>138</v>
      </c>
      <c r="F78" s="41">
        <f>SUM(F33:F77)-F74-F73-F65-F64-F63-F62-F61-F60-F59</f>
        <v>129185.9617534</v>
      </c>
      <c r="G78" s="74">
        <f>SUM(G33:G77)-G74-G73-G65-G63-G64-G62-G61-G60-G59</f>
        <v>0.9143154245000001</v>
      </c>
      <c r="H78" s="50"/>
    </row>
    <row r="79" spans="1:8" ht="12.75">
      <c r="A79" s="36"/>
      <c r="B79" s="37" t="s">
        <v>140</v>
      </c>
      <c r="C79" s="37"/>
      <c r="D79" s="73"/>
      <c r="E79" s="41"/>
      <c r="F79" s="41"/>
      <c r="G79" s="74"/>
      <c r="H79" s="24"/>
    </row>
    <row r="80" spans="1:8" ht="12.75">
      <c r="A80" s="36"/>
      <c r="B80" s="75" t="s">
        <v>44</v>
      </c>
      <c r="C80" s="37"/>
      <c r="D80" s="73"/>
      <c r="E80" s="41"/>
      <c r="F80" s="68" t="s">
        <v>137</v>
      </c>
      <c r="G80" s="68" t="s">
        <v>137</v>
      </c>
      <c r="H80" s="24"/>
    </row>
    <row r="81" spans="1:8" ht="12.75">
      <c r="A81" s="36"/>
      <c r="B81" s="75" t="s">
        <v>141</v>
      </c>
      <c r="C81" s="37"/>
      <c r="D81" s="73"/>
      <c r="E81" s="41"/>
      <c r="F81" s="68" t="s">
        <v>137</v>
      </c>
      <c r="G81" s="68" t="s">
        <v>137</v>
      </c>
      <c r="H81" s="24"/>
    </row>
    <row r="82" spans="1:8" ht="12.75">
      <c r="A82" s="36"/>
      <c r="B82" s="75" t="s">
        <v>142</v>
      </c>
      <c r="C82" s="37"/>
      <c r="D82" s="73"/>
      <c r="E82" s="41"/>
      <c r="F82" s="68" t="s">
        <v>137</v>
      </c>
      <c r="G82" s="68" t="s">
        <v>137</v>
      </c>
      <c r="H82" s="24"/>
    </row>
    <row r="83" spans="1:8" ht="12.75">
      <c r="A83" s="36"/>
      <c r="B83" s="37"/>
      <c r="C83" s="37"/>
      <c r="D83" s="73"/>
      <c r="E83" s="41"/>
      <c r="F83" s="41"/>
      <c r="G83" s="74"/>
      <c r="H83" s="24"/>
    </row>
    <row r="84" spans="1:8" ht="12.75">
      <c r="A84" s="36"/>
      <c r="B84" s="37" t="s">
        <v>143</v>
      </c>
      <c r="C84" s="37"/>
      <c r="D84" s="41"/>
      <c r="E84" s="76"/>
      <c r="F84" s="76"/>
      <c r="G84" s="77"/>
      <c r="H84" s="78"/>
    </row>
    <row r="85" spans="1:8" ht="12.75">
      <c r="A85" s="36"/>
      <c r="B85" s="79" t="s">
        <v>144</v>
      </c>
      <c r="C85" s="36"/>
      <c r="D85" s="39"/>
      <c r="E85" s="76"/>
      <c r="F85" s="68" t="s">
        <v>137</v>
      </c>
      <c r="G85" s="68" t="s">
        <v>137</v>
      </c>
      <c r="H85" s="78"/>
    </row>
    <row r="86" spans="1:8" ht="12.75">
      <c r="A86" s="36"/>
      <c r="B86" s="79" t="s">
        <v>145</v>
      </c>
      <c r="C86" s="36"/>
      <c r="D86" s="39"/>
      <c r="E86" s="76"/>
      <c r="F86" s="68" t="s">
        <v>137</v>
      </c>
      <c r="G86" s="68" t="s">
        <v>137</v>
      </c>
      <c r="H86" s="78"/>
    </row>
    <row r="87" spans="1:8" ht="12.75">
      <c r="A87" s="36"/>
      <c r="B87" s="79" t="s">
        <v>146</v>
      </c>
      <c r="C87" s="36"/>
      <c r="D87" s="39"/>
      <c r="E87" s="76"/>
      <c r="F87" s="68" t="s">
        <v>137</v>
      </c>
      <c r="G87" s="68" t="s">
        <v>137</v>
      </c>
      <c r="H87" s="78"/>
    </row>
    <row r="88" spans="1:8" ht="19.5" customHeight="1">
      <c r="A88" s="36"/>
      <c r="B88" s="79" t="s">
        <v>147</v>
      </c>
      <c r="C88" s="36"/>
      <c r="D88" s="39"/>
      <c r="E88" s="80"/>
      <c r="F88" s="60">
        <v>6697.7007769</v>
      </c>
      <c r="G88" s="48">
        <v>0.0474030695</v>
      </c>
      <c r="H88" s="78"/>
    </row>
    <row r="89" spans="1:8" ht="12.75">
      <c r="A89" s="37"/>
      <c r="B89" s="81" t="s">
        <v>148</v>
      </c>
      <c r="C89" s="37" t="s">
        <v>138</v>
      </c>
      <c r="D89" s="41" t="s">
        <v>138</v>
      </c>
      <c r="E89" s="82"/>
      <c r="F89" s="55"/>
      <c r="G89" s="83"/>
      <c r="H89" s="84" t="s">
        <v>138</v>
      </c>
    </row>
    <row r="90" spans="1:8" ht="12.75">
      <c r="A90" s="36"/>
      <c r="B90" s="85" t="s">
        <v>149</v>
      </c>
      <c r="C90" s="36"/>
      <c r="D90" s="39"/>
      <c r="E90" s="86"/>
      <c r="F90" s="60">
        <v>900</v>
      </c>
      <c r="G90" s="87">
        <v>0.0064</v>
      </c>
      <c r="H90" s="78"/>
    </row>
    <row r="91" spans="1:8" ht="12.75">
      <c r="A91" s="36"/>
      <c r="B91" s="88" t="s">
        <v>150</v>
      </c>
      <c r="C91" s="36"/>
      <c r="D91" s="39"/>
      <c r="E91" s="86"/>
      <c r="F91" s="60"/>
      <c r="G91" s="87"/>
      <c r="H91" s="78"/>
    </row>
    <row r="92" spans="1:8" ht="12.75">
      <c r="A92" s="36"/>
      <c r="B92" s="85" t="s">
        <v>149</v>
      </c>
      <c r="C92" s="36"/>
      <c r="D92" s="39"/>
      <c r="E92" s="86"/>
      <c r="F92" s="60">
        <v>3000</v>
      </c>
      <c r="G92" s="87">
        <v>0.0212</v>
      </c>
      <c r="H92" s="78"/>
    </row>
    <row r="93" spans="1:8" ht="12.75">
      <c r="A93" s="36"/>
      <c r="B93" s="85"/>
      <c r="C93" s="36"/>
      <c r="D93" s="39"/>
      <c r="E93" s="86"/>
      <c r="F93" s="57"/>
      <c r="G93" s="89"/>
      <c r="H93" s="78"/>
    </row>
    <row r="94" spans="1:8" ht="12.75">
      <c r="A94" s="36"/>
      <c r="B94" s="90" t="s">
        <v>151</v>
      </c>
      <c r="C94" s="36"/>
      <c r="D94" s="39"/>
      <c r="E94" s="86"/>
      <c r="F94" s="57"/>
      <c r="G94" s="89"/>
      <c r="H94" s="78" t="s">
        <v>138</v>
      </c>
    </row>
    <row r="95" spans="1:8" ht="12.75">
      <c r="A95" s="36"/>
      <c r="B95" s="79" t="s">
        <v>152</v>
      </c>
      <c r="C95" s="36"/>
      <c r="D95" s="39"/>
      <c r="E95" s="86"/>
      <c r="F95" s="60">
        <v>602.2</v>
      </c>
      <c r="G95" s="48">
        <v>0.0043</v>
      </c>
      <c r="H95" s="91" t="s">
        <v>138</v>
      </c>
    </row>
    <row r="96" spans="1:8" ht="12.75">
      <c r="A96" s="36"/>
      <c r="B96" s="85"/>
      <c r="C96" s="36"/>
      <c r="D96" s="73" t="s">
        <v>139</v>
      </c>
      <c r="E96" s="86"/>
      <c r="F96" s="92">
        <f>SUM(F79:F95)</f>
        <v>11199.9007769</v>
      </c>
      <c r="G96" s="93">
        <f>SUM(G79:G95)</f>
        <v>0.07930306949999999</v>
      </c>
      <c r="H96" s="78"/>
    </row>
    <row r="97" spans="1:8" ht="12.75">
      <c r="A97" s="36"/>
      <c r="B97" s="85"/>
      <c r="C97" s="36"/>
      <c r="D97" s="39"/>
      <c r="E97" s="86"/>
      <c r="F97" s="94"/>
      <c r="G97" s="95"/>
      <c r="H97" s="78"/>
    </row>
    <row r="98" spans="1:8" ht="12.75">
      <c r="A98" s="36"/>
      <c r="B98" s="81" t="s">
        <v>153</v>
      </c>
      <c r="C98" s="36"/>
      <c r="D98" s="39"/>
      <c r="E98" s="86"/>
      <c r="F98" s="96">
        <f>(58901.13-F95+F74+F73+F65+F64+F63+F62+F61+F60+F59)</f>
        <v>906.6886195000003</v>
      </c>
      <c r="G98" s="97">
        <v>0.0064</v>
      </c>
      <c r="H98" s="78"/>
    </row>
    <row r="99" spans="1:8" ht="12.75">
      <c r="A99" s="36"/>
      <c r="B99" s="85"/>
      <c r="C99" s="36"/>
      <c r="D99" s="39"/>
      <c r="E99" s="86"/>
      <c r="F99" s="94"/>
      <c r="G99" s="95"/>
      <c r="H99" s="78"/>
    </row>
    <row r="100" spans="1:8" ht="12.75">
      <c r="A100" s="37"/>
      <c r="B100" s="37" t="s">
        <v>154</v>
      </c>
      <c r="C100" s="37"/>
      <c r="D100" s="41"/>
      <c r="E100" s="41"/>
      <c r="F100" s="41">
        <f>F98+F96+F78</f>
        <v>141292.5511498</v>
      </c>
      <c r="G100" s="74">
        <f>G98+G96+G78</f>
        <v>1.000018494</v>
      </c>
      <c r="H100" s="91" t="s">
        <v>138</v>
      </c>
    </row>
    <row r="101" spans="1:8" ht="12.75">
      <c r="A101" s="98"/>
      <c r="B101" s="99"/>
      <c r="C101" s="99"/>
      <c r="D101" s="100"/>
      <c r="E101" s="100"/>
      <c r="F101" s="101"/>
      <c r="G101" s="102" t="s">
        <v>138</v>
      </c>
      <c r="H101" s="78"/>
    </row>
    <row r="102" spans="1:8" ht="12.75">
      <c r="A102" s="103" t="s">
        <v>155</v>
      </c>
      <c r="B102" s="104"/>
      <c r="C102" s="104"/>
      <c r="D102" s="104"/>
      <c r="E102" s="105"/>
      <c r="F102" s="106"/>
      <c r="G102" s="107" t="s">
        <v>138</v>
      </c>
      <c r="H102" s="78"/>
    </row>
    <row r="103" spans="1:8" ht="12.75">
      <c r="A103" s="108" t="s">
        <v>156</v>
      </c>
      <c r="B103" s="109" t="s">
        <v>157</v>
      </c>
      <c r="C103" s="104"/>
      <c r="D103" s="104"/>
      <c r="E103" s="105"/>
      <c r="F103" s="106"/>
      <c r="G103" s="107" t="s">
        <v>138</v>
      </c>
      <c r="H103" s="78"/>
    </row>
    <row r="104" spans="1:8" ht="12.75">
      <c r="A104" s="108" t="s">
        <v>158</v>
      </c>
      <c r="B104" s="109" t="s">
        <v>159</v>
      </c>
      <c r="C104" s="104"/>
      <c r="D104" s="104"/>
      <c r="E104" s="105"/>
      <c r="F104" s="106"/>
      <c r="G104" s="107" t="s">
        <v>138</v>
      </c>
      <c r="H104" s="110"/>
    </row>
    <row r="105" spans="1:8" ht="12.75" customHeight="1">
      <c r="A105" s="108" t="s">
        <v>160</v>
      </c>
      <c r="B105" s="109" t="s">
        <v>161</v>
      </c>
      <c r="C105" s="109"/>
      <c r="D105" s="109"/>
      <c r="E105" s="109"/>
      <c r="F105" s="111"/>
      <c r="G105" s="112" t="s">
        <v>138</v>
      </c>
      <c r="H105" s="110"/>
    </row>
    <row r="106" spans="1:8" ht="12.75">
      <c r="A106" s="108"/>
      <c r="B106" s="113" t="s">
        <v>162</v>
      </c>
      <c r="C106" s="114" t="s">
        <v>163</v>
      </c>
      <c r="D106" s="114" t="s">
        <v>164</v>
      </c>
      <c r="E106" s="109"/>
      <c r="F106" s="111"/>
      <c r="G106" s="115" t="s">
        <v>138</v>
      </c>
      <c r="H106" s="110"/>
    </row>
    <row r="107" spans="1:8" ht="12.75" customHeight="1">
      <c r="A107" s="108"/>
      <c r="B107" s="109" t="s">
        <v>12</v>
      </c>
      <c r="C107" s="116">
        <v>23.8388</v>
      </c>
      <c r="D107" s="116">
        <v>24.1532</v>
      </c>
      <c r="E107" s="109"/>
      <c r="F107" s="111"/>
      <c r="G107" s="112" t="s">
        <v>138</v>
      </c>
      <c r="H107" s="110"/>
    </row>
    <row r="108" spans="1:8" ht="12.75">
      <c r="A108" s="108"/>
      <c r="B108" s="109" t="s">
        <v>13</v>
      </c>
      <c r="C108" s="116">
        <v>23.1654</v>
      </c>
      <c r="D108" s="116">
        <v>23.4565</v>
      </c>
      <c r="E108" s="109"/>
      <c r="F108" s="111"/>
      <c r="G108" s="112"/>
      <c r="H108" s="110"/>
    </row>
    <row r="109" spans="1:8" ht="12.75" customHeight="1">
      <c r="A109" s="117"/>
      <c r="B109" s="109" t="s">
        <v>165</v>
      </c>
      <c r="C109" s="109"/>
      <c r="D109" s="109"/>
      <c r="E109" s="109"/>
      <c r="F109" s="111"/>
      <c r="G109" s="112"/>
      <c r="H109" s="110"/>
    </row>
    <row r="110" spans="1:8" ht="12.75" customHeight="1">
      <c r="A110" s="108" t="s">
        <v>166</v>
      </c>
      <c r="B110" s="118" t="s">
        <v>167</v>
      </c>
      <c r="C110" s="109"/>
      <c r="D110" s="109"/>
      <c r="E110" s="109"/>
      <c r="F110" s="111"/>
      <c r="G110" s="112"/>
      <c r="H110" s="110"/>
    </row>
    <row r="111" spans="1:8" ht="12.75">
      <c r="A111" s="108" t="s">
        <v>168</v>
      </c>
      <c r="B111" s="118" t="s">
        <v>169</v>
      </c>
      <c r="C111" s="109"/>
      <c r="D111" s="109"/>
      <c r="E111" s="109"/>
      <c r="F111" s="111"/>
      <c r="G111" s="112"/>
      <c r="H111" s="110"/>
    </row>
    <row r="112" spans="1:8" ht="12.75">
      <c r="A112" s="108" t="s">
        <v>170</v>
      </c>
      <c r="B112" s="109" t="s">
        <v>171</v>
      </c>
      <c r="C112" s="109"/>
      <c r="D112" s="109"/>
      <c r="E112" s="109"/>
      <c r="F112" s="111"/>
      <c r="G112" s="112"/>
      <c r="H112" s="50"/>
    </row>
    <row r="113" spans="1:8" ht="12.75">
      <c r="A113" s="117"/>
      <c r="B113" s="109" t="s">
        <v>172</v>
      </c>
      <c r="C113" s="109"/>
      <c r="D113" s="109"/>
      <c r="E113" s="109"/>
      <c r="F113" s="111"/>
      <c r="G113" s="112"/>
      <c r="H113" s="50"/>
    </row>
    <row r="114" spans="1:8" ht="12.75">
      <c r="A114" s="108" t="s">
        <v>173</v>
      </c>
      <c r="B114" s="109" t="s">
        <v>174</v>
      </c>
      <c r="C114" s="109"/>
      <c r="D114" s="109"/>
      <c r="E114" s="109"/>
      <c r="F114" s="111"/>
      <c r="G114" s="112"/>
      <c r="H114" s="50"/>
    </row>
    <row r="115" spans="1:8" ht="12.75">
      <c r="A115" s="108" t="s">
        <v>175</v>
      </c>
      <c r="B115" s="119" t="s">
        <v>176</v>
      </c>
      <c r="C115" s="109"/>
      <c r="D115" s="109"/>
      <c r="E115" s="109"/>
      <c r="F115" s="111"/>
      <c r="G115" s="112"/>
      <c r="H115" s="50"/>
    </row>
    <row r="116" spans="1:8" ht="12.75">
      <c r="A116" s="108" t="s">
        <v>177</v>
      </c>
      <c r="B116" s="119" t="s">
        <v>178</v>
      </c>
      <c r="C116" s="109"/>
      <c r="D116" s="109"/>
      <c r="E116" s="109"/>
      <c r="F116" s="111"/>
      <c r="G116" s="112"/>
      <c r="H116" s="50"/>
    </row>
    <row r="117" spans="1:8" ht="12.75">
      <c r="A117" s="108" t="s">
        <v>179</v>
      </c>
      <c r="B117" s="119" t="s">
        <v>180</v>
      </c>
      <c r="C117" s="120">
        <v>2.3221000000000003</v>
      </c>
      <c r="D117" s="109"/>
      <c r="E117" s="109"/>
      <c r="F117" s="111"/>
      <c r="G117" s="112"/>
      <c r="H117" s="50"/>
    </row>
    <row r="118" spans="1:8" ht="12.75">
      <c r="A118" s="108" t="s">
        <v>181</v>
      </c>
      <c r="B118" s="119" t="s">
        <v>182</v>
      </c>
      <c r="C118" s="120">
        <v>0.0398</v>
      </c>
      <c r="D118" s="109"/>
      <c r="E118" s="109"/>
      <c r="F118" s="111"/>
      <c r="G118" s="112"/>
      <c r="H118" s="50"/>
    </row>
    <row r="119" spans="1:8" ht="12.75">
      <c r="A119" s="108" t="s">
        <v>183</v>
      </c>
      <c r="B119" s="109" t="s">
        <v>184</v>
      </c>
      <c r="C119" s="109"/>
      <c r="D119" s="109"/>
      <c r="E119" s="109"/>
      <c r="F119" s="111"/>
      <c r="G119" s="112"/>
      <c r="H119" s="50"/>
    </row>
    <row r="120" spans="1:8" ht="12.75">
      <c r="A120" s="121"/>
      <c r="B120" s="109"/>
      <c r="C120" s="109"/>
      <c r="D120" s="109"/>
      <c r="E120" s="109"/>
      <c r="F120" s="111"/>
      <c r="G120" s="112"/>
      <c r="H120" s="50"/>
    </row>
    <row r="121" spans="1:7" ht="12.75">
      <c r="A121" s="121" t="s">
        <v>185</v>
      </c>
      <c r="B121" s="109" t="s">
        <v>186</v>
      </c>
      <c r="C121" s="109"/>
      <c r="D121" s="109"/>
      <c r="E121" s="109"/>
      <c r="F121" s="111"/>
      <c r="G121" s="112"/>
    </row>
    <row r="122" spans="1:7" ht="12.75">
      <c r="A122" s="121" t="s">
        <v>187</v>
      </c>
      <c r="B122" s="109" t="s">
        <v>188</v>
      </c>
      <c r="C122" s="109"/>
      <c r="D122" s="109"/>
      <c r="E122" s="109"/>
      <c r="F122" s="111"/>
      <c r="G122" s="112"/>
    </row>
    <row r="123" spans="1:7" ht="12.75">
      <c r="A123" s="122" t="s">
        <v>189</v>
      </c>
      <c r="B123" s="123" t="s">
        <v>190</v>
      </c>
      <c r="C123" s="123"/>
      <c r="D123" s="123"/>
      <c r="E123" s="123"/>
      <c r="F123" s="124"/>
      <c r="G123" s="125"/>
    </row>
    <row r="124" spans="1:7" ht="12.75">
      <c r="A124" s="121"/>
      <c r="B124" s="109"/>
      <c r="C124" s="109"/>
      <c r="D124" s="109"/>
      <c r="E124" s="109"/>
      <c r="F124" s="111"/>
      <c r="G124" s="112"/>
    </row>
    <row r="125" spans="1:7" ht="12.75">
      <c r="A125" s="121"/>
      <c r="B125" s="109"/>
      <c r="C125" s="109"/>
      <c r="D125" s="109"/>
      <c r="E125" s="109"/>
      <c r="F125" s="111"/>
      <c r="G125" s="112"/>
    </row>
    <row r="126" spans="1:7" ht="12.75">
      <c r="A126" s="122"/>
      <c r="B126" s="123"/>
      <c r="C126" s="123"/>
      <c r="D126" s="123"/>
      <c r="E126" s="123"/>
      <c r="F126" s="124"/>
      <c r="G126" s="125"/>
    </row>
  </sheetData>
  <sheetProtection selectLockedCells="1" selectUnlockedCells="1"/>
  <mergeCells count="10">
    <mergeCell ref="A1:B1"/>
    <mergeCell ref="A14:B14"/>
    <mergeCell ref="C15:D17"/>
    <mergeCell ref="A18:G18"/>
    <mergeCell ref="A19:G19"/>
    <mergeCell ref="A21:G21"/>
    <mergeCell ref="A22:G22"/>
    <mergeCell ref="A23:G23"/>
    <mergeCell ref="A25:G25"/>
    <mergeCell ref="A27:G2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tabSelected="1" workbookViewId="0" topLeftCell="A4">
      <selection activeCell="B7" sqref="B7"/>
    </sheetView>
  </sheetViews>
  <sheetFormatPr defaultColWidth="12.57421875" defaultRowHeight="12.75"/>
  <cols>
    <col min="1" max="1" width="14.5742187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9.7109375" style="1" customWidth="1"/>
    <col min="8" max="251" width="11.57421875" style="1" customWidth="1"/>
    <col min="252" max="16384" width="11.57421875" style="0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4" t="s">
        <v>191</v>
      </c>
      <c r="C2" s="3"/>
    </row>
    <row r="3" spans="1:3" ht="18" customHeight="1">
      <c r="A3" s="4" t="s">
        <v>3</v>
      </c>
      <c r="B3" s="4" t="s">
        <v>192</v>
      </c>
      <c r="C3" s="3"/>
    </row>
    <row r="4" spans="1:3" ht="36" customHeight="1">
      <c r="A4" s="4" t="s">
        <v>5</v>
      </c>
      <c r="B4" s="4" t="s">
        <v>193</v>
      </c>
      <c r="C4" s="3"/>
    </row>
    <row r="5" spans="1:3" ht="64.5" customHeight="1">
      <c r="A5" s="5" t="s">
        <v>7</v>
      </c>
      <c r="B5" s="5" t="s">
        <v>194</v>
      </c>
      <c r="C5" s="3"/>
    </row>
    <row r="6" spans="1:3" ht="12.75">
      <c r="A6" s="5" t="s">
        <v>9</v>
      </c>
      <c r="B6" s="7" t="s">
        <v>195</v>
      </c>
      <c r="C6" s="3"/>
    </row>
    <row r="7" spans="1:4" ht="12.75">
      <c r="A7" s="8" t="s">
        <v>11</v>
      </c>
      <c r="B7" s="8" t="s">
        <v>12</v>
      </c>
      <c r="C7" s="8" t="s">
        <v>13</v>
      </c>
      <c r="D7" s="8" t="s">
        <v>196</v>
      </c>
    </row>
    <row r="8" spans="1:4" ht="12.75">
      <c r="A8" s="9" t="s">
        <v>15</v>
      </c>
      <c r="B8" s="126">
        <v>0.0645</v>
      </c>
      <c r="C8" s="126">
        <v>0.0632</v>
      </c>
      <c r="D8" s="126">
        <v>0.07629999999999999</v>
      </c>
    </row>
    <row r="9" spans="1:4" ht="12.75">
      <c r="A9" s="127" t="s">
        <v>197</v>
      </c>
      <c r="B9" s="126">
        <v>0.0638</v>
      </c>
      <c r="C9" s="126">
        <v>0.06280000000000001</v>
      </c>
      <c r="D9" s="126">
        <v>0.0779</v>
      </c>
    </row>
    <row r="10" spans="1:4" ht="12.75">
      <c r="A10" s="127" t="s">
        <v>198</v>
      </c>
      <c r="B10" s="126">
        <v>0.0645</v>
      </c>
      <c r="C10" s="126">
        <v>0.0634</v>
      </c>
      <c r="D10" s="126">
        <v>0.0761</v>
      </c>
    </row>
    <row r="11" spans="1:4" ht="12.75">
      <c r="A11" s="128" t="s">
        <v>199</v>
      </c>
      <c r="B11" s="126">
        <v>0.065</v>
      </c>
      <c r="C11" s="126">
        <v>0.0639</v>
      </c>
      <c r="D11" s="126">
        <v>0.0783</v>
      </c>
    </row>
    <row r="12" spans="1:4" ht="12.75">
      <c r="A12" s="8" t="s">
        <v>19</v>
      </c>
      <c r="B12" s="8" t="s">
        <v>12</v>
      </c>
      <c r="C12" s="8" t="s">
        <v>13</v>
      </c>
      <c r="D12" s="129"/>
    </row>
    <row r="13" spans="1:4" ht="12.75">
      <c r="A13" s="128" t="s">
        <v>200</v>
      </c>
      <c r="B13" s="130">
        <v>1035.8694</v>
      </c>
      <c r="C13" s="130">
        <v>1035.1749</v>
      </c>
      <c r="D13" s="131"/>
    </row>
    <row r="14" spans="1:4" ht="12.75">
      <c r="A14" s="127" t="s">
        <v>201</v>
      </c>
      <c r="B14" s="130">
        <v>1000.2</v>
      </c>
      <c r="C14" s="130">
        <v>1000.1999990921413</v>
      </c>
      <c r="D14" s="131"/>
    </row>
    <row r="15" spans="1:4" ht="12.75">
      <c r="A15" s="127" t="s">
        <v>202</v>
      </c>
      <c r="B15" s="130">
        <v>1001.6986</v>
      </c>
      <c r="C15" s="130">
        <v>1001.6879</v>
      </c>
      <c r="D15" s="131"/>
    </row>
    <row r="16" spans="1:4" ht="12.75">
      <c r="A16" s="127" t="s">
        <v>203</v>
      </c>
      <c r="B16" s="130">
        <v>1003.7001</v>
      </c>
      <c r="C16" s="130">
        <v>1003.6897</v>
      </c>
      <c r="D16" s="131"/>
    </row>
    <row r="17" spans="1:4" ht="12.75">
      <c r="A17" s="9" t="s">
        <v>20</v>
      </c>
      <c r="B17" s="132">
        <v>43409</v>
      </c>
      <c r="C17" s="132">
        <v>43409</v>
      </c>
      <c r="D17" s="131"/>
    </row>
    <row r="18" spans="1:3" ht="12.75" customHeight="1">
      <c r="A18" s="8" t="s">
        <v>204</v>
      </c>
      <c r="B18" s="8"/>
      <c r="C18" s="3"/>
    </row>
    <row r="19" spans="1:4" ht="12.75" customHeight="1">
      <c r="A19" s="133" t="s">
        <v>12</v>
      </c>
      <c r="B19" s="134" t="s">
        <v>205</v>
      </c>
      <c r="C19" s="16" t="s">
        <v>25</v>
      </c>
      <c r="D19" s="16"/>
    </row>
    <row r="20" spans="1:4" ht="12.75">
      <c r="A20" s="133" t="s">
        <v>13</v>
      </c>
      <c r="B20" s="134" t="s">
        <v>206</v>
      </c>
      <c r="C20" s="16"/>
      <c r="D20" s="16"/>
    </row>
    <row r="21" spans="1:4" ht="12.75">
      <c r="A21" s="135" t="s">
        <v>27</v>
      </c>
      <c r="B21" s="134" t="s">
        <v>207</v>
      </c>
      <c r="C21" s="16"/>
      <c r="D21" s="16"/>
    </row>
    <row r="22" spans="1:7" ht="24" customHeight="1">
      <c r="A22" s="17"/>
      <c r="B22" s="17"/>
      <c r="C22" s="17"/>
      <c r="D22" s="17"/>
      <c r="E22" s="17"/>
      <c r="F22" s="17"/>
      <c r="G22" s="17"/>
    </row>
    <row r="23" spans="1:8" ht="12.75" customHeight="1">
      <c r="A23" s="136" t="s">
        <v>29</v>
      </c>
      <c r="B23" s="136"/>
      <c r="C23" s="136"/>
      <c r="D23" s="136"/>
      <c r="E23" s="136"/>
      <c r="F23" s="136"/>
      <c r="G23" s="136"/>
      <c r="H23" s="136"/>
    </row>
    <row r="24" spans="1:8" ht="12.75" customHeight="1">
      <c r="A24" s="137"/>
      <c r="B24" s="138"/>
      <c r="C24" s="138"/>
      <c r="D24" s="138"/>
      <c r="E24" s="138"/>
      <c r="F24" s="138"/>
      <c r="G24" s="139"/>
      <c r="H24" s="140"/>
    </row>
    <row r="25" spans="1:8" ht="12.75" customHeight="1">
      <c r="A25" s="141" t="s">
        <v>30</v>
      </c>
      <c r="B25" s="141"/>
      <c r="C25" s="141"/>
      <c r="D25" s="141"/>
      <c r="E25" s="141"/>
      <c r="F25" s="141"/>
      <c r="G25" s="141"/>
      <c r="H25" s="141"/>
    </row>
    <row r="26" spans="1:8" ht="12.75" customHeight="1">
      <c r="A26" s="141" t="s">
        <v>208</v>
      </c>
      <c r="B26" s="141"/>
      <c r="C26" s="141"/>
      <c r="D26" s="141"/>
      <c r="E26" s="141"/>
      <c r="F26" s="141"/>
      <c r="G26" s="141"/>
      <c r="H26" s="141"/>
    </row>
    <row r="27" spans="1:8" ht="12.75" customHeight="1">
      <c r="A27" s="142" t="s">
        <v>32</v>
      </c>
      <c r="B27" s="142"/>
      <c r="C27" s="142"/>
      <c r="D27" s="142"/>
      <c r="E27" s="142"/>
      <c r="F27" s="142"/>
      <c r="G27" s="142"/>
      <c r="H27" s="142"/>
    </row>
    <row r="28" spans="1:8" ht="12.75" customHeight="1">
      <c r="A28" s="137"/>
      <c r="B28" s="138"/>
      <c r="C28" s="138"/>
      <c r="D28" s="138"/>
      <c r="E28" s="138"/>
      <c r="F28" s="138"/>
      <c r="G28" s="139"/>
      <c r="H28" s="140"/>
    </row>
    <row r="29" spans="1:8" ht="12.75" customHeight="1">
      <c r="A29" s="136" t="s">
        <v>209</v>
      </c>
      <c r="B29" s="136"/>
      <c r="C29" s="136"/>
      <c r="D29" s="136"/>
      <c r="E29" s="136"/>
      <c r="F29" s="136"/>
      <c r="G29" s="136"/>
      <c r="H29" s="136"/>
    </row>
    <row r="30" spans="1:8" ht="12.75">
      <c r="A30" s="143"/>
      <c r="B30" s="144"/>
      <c r="C30" s="144"/>
      <c r="D30" s="144"/>
      <c r="E30" s="144"/>
      <c r="F30" s="144"/>
      <c r="G30" s="145"/>
      <c r="H30" s="146"/>
    </row>
    <row r="31" spans="1:8" ht="12.75">
      <c r="A31" s="147" t="s">
        <v>210</v>
      </c>
      <c r="B31" s="147"/>
      <c r="C31" s="147"/>
      <c r="D31" s="147"/>
      <c r="E31" s="147"/>
      <c r="F31" s="147"/>
      <c r="G31" s="147"/>
      <c r="H31" s="147"/>
    </row>
    <row r="32" spans="1:8" ht="30.75" customHeight="1">
      <c r="A32" s="148" t="s">
        <v>35</v>
      </c>
      <c r="B32" s="149" t="s">
        <v>211</v>
      </c>
      <c r="C32" s="149"/>
      <c r="D32" s="150" t="s">
        <v>37</v>
      </c>
      <c r="E32" s="150" t="s">
        <v>212</v>
      </c>
      <c r="F32" s="150" t="s">
        <v>39</v>
      </c>
      <c r="G32" s="151" t="s">
        <v>213</v>
      </c>
      <c r="H32" s="152" t="s">
        <v>41</v>
      </c>
    </row>
    <row r="33" spans="1:8" ht="12.75">
      <c r="A33" s="153" t="s">
        <v>214</v>
      </c>
      <c r="B33" s="154" t="s">
        <v>140</v>
      </c>
      <c r="C33" s="155"/>
      <c r="D33" s="155"/>
      <c r="E33" s="156"/>
      <c r="F33" s="156"/>
      <c r="G33" s="157"/>
      <c r="H33" s="158"/>
    </row>
    <row r="34" spans="1:8" ht="12.75">
      <c r="A34" s="159" t="s">
        <v>215</v>
      </c>
      <c r="B34" s="154" t="s">
        <v>44</v>
      </c>
      <c r="C34" s="155"/>
      <c r="D34" s="155"/>
      <c r="E34" s="156"/>
      <c r="F34" s="156"/>
      <c r="G34" s="160" t="s">
        <v>137</v>
      </c>
      <c r="H34" s="161" t="s">
        <v>137</v>
      </c>
    </row>
    <row r="35" spans="1:8" ht="12.75">
      <c r="A35" s="159" t="s">
        <v>216</v>
      </c>
      <c r="B35" s="154" t="s">
        <v>141</v>
      </c>
      <c r="C35" s="155"/>
      <c r="D35" s="155"/>
      <c r="E35" s="156"/>
      <c r="F35" s="156"/>
      <c r="G35" s="160" t="s">
        <v>137</v>
      </c>
      <c r="H35" s="161" t="s">
        <v>137</v>
      </c>
    </row>
    <row r="36" spans="1:8" ht="12.75">
      <c r="A36" s="162" t="s">
        <v>217</v>
      </c>
      <c r="B36" s="154" t="s">
        <v>142</v>
      </c>
      <c r="C36" s="155"/>
      <c r="D36" s="155"/>
      <c r="E36" s="156"/>
      <c r="F36" s="156"/>
      <c r="G36" s="160" t="s">
        <v>137</v>
      </c>
      <c r="H36" s="161" t="s">
        <v>137</v>
      </c>
    </row>
    <row r="37" spans="1:8" ht="12.75">
      <c r="A37" s="163"/>
      <c r="B37" s="164" t="s">
        <v>218</v>
      </c>
      <c r="C37" s="165"/>
      <c r="D37" s="165"/>
      <c r="E37" s="166"/>
      <c r="F37" s="166"/>
      <c r="G37" s="167">
        <f>SUM(G34:G36)</f>
        <v>0</v>
      </c>
      <c r="H37" s="168">
        <f>SUM(H34:H36)</f>
        <v>0</v>
      </c>
    </row>
    <row r="38" spans="1:8" ht="12.75">
      <c r="A38" s="169"/>
      <c r="B38" s="154"/>
      <c r="C38" s="170"/>
      <c r="D38" s="170"/>
      <c r="E38" s="156"/>
      <c r="F38" s="156"/>
      <c r="G38" s="171"/>
      <c r="H38" s="172"/>
    </row>
    <row r="39" spans="1:8" ht="12.75">
      <c r="A39" s="153" t="s">
        <v>219</v>
      </c>
      <c r="B39" s="154" t="s">
        <v>220</v>
      </c>
      <c r="C39" s="155"/>
      <c r="D39" s="155"/>
      <c r="E39" s="156"/>
      <c r="F39" s="156"/>
      <c r="G39" s="157"/>
      <c r="H39" s="158"/>
    </row>
    <row r="40" spans="1:8" ht="12.75">
      <c r="A40" s="159" t="s">
        <v>215</v>
      </c>
      <c r="B40" s="154" t="s">
        <v>221</v>
      </c>
      <c r="C40" s="155"/>
      <c r="D40" s="155"/>
      <c r="E40" s="156"/>
      <c r="F40" s="156"/>
      <c r="G40" s="160"/>
      <c r="H40" s="158"/>
    </row>
    <row r="41" spans="1:8" ht="12.75">
      <c r="A41" s="159"/>
      <c r="B41" s="173" t="s">
        <v>222</v>
      </c>
      <c r="C41" s="155"/>
      <c r="D41" s="155"/>
      <c r="E41" s="156"/>
      <c r="F41" s="156"/>
      <c r="G41" s="160">
        <v>998.363</v>
      </c>
      <c r="H41" s="158">
        <v>4.87791806</v>
      </c>
    </row>
    <row r="42" spans="1:8" ht="12.75">
      <c r="A42" s="174"/>
      <c r="B42" s="175" t="s">
        <v>223</v>
      </c>
      <c r="C42" s="176"/>
      <c r="D42" s="177"/>
      <c r="E42" s="178"/>
      <c r="F42" s="179"/>
      <c r="G42" s="180">
        <f>SUM(G41:G41)</f>
        <v>998.363</v>
      </c>
      <c r="H42" s="181">
        <f>SUM(H41:H41)</f>
        <v>4.87791806</v>
      </c>
    </row>
    <row r="43" spans="1:8" ht="12.75">
      <c r="A43" s="159" t="s">
        <v>216</v>
      </c>
      <c r="B43" s="154" t="s">
        <v>145</v>
      </c>
      <c r="C43" s="182"/>
      <c r="D43" s="182"/>
      <c r="E43" s="182"/>
      <c r="F43" s="182"/>
      <c r="G43" s="160" t="s">
        <v>138</v>
      </c>
      <c r="H43" s="161" t="s">
        <v>138</v>
      </c>
    </row>
    <row r="44" spans="1:8" ht="12.75">
      <c r="A44" s="159"/>
      <c r="B44" s="173" t="s">
        <v>224</v>
      </c>
      <c r="C44" s="183"/>
      <c r="D44" s="183" t="s">
        <v>225</v>
      </c>
      <c r="E44" s="183" t="s">
        <v>226</v>
      </c>
      <c r="F44" s="184">
        <v>500000</v>
      </c>
      <c r="G44" s="160">
        <v>498.6677167</v>
      </c>
      <c r="H44" s="161">
        <v>2.43644873</v>
      </c>
    </row>
    <row r="45" spans="1:8" ht="12.75">
      <c r="A45" s="159"/>
      <c r="B45" s="173" t="s">
        <v>227</v>
      </c>
      <c r="C45" s="183"/>
      <c r="D45" s="183" t="s">
        <v>228</v>
      </c>
      <c r="E45" s="183" t="s">
        <v>229</v>
      </c>
      <c r="F45" s="184">
        <v>500000</v>
      </c>
      <c r="G45" s="160">
        <v>497.767275</v>
      </c>
      <c r="H45" s="161">
        <v>2.43204925</v>
      </c>
    </row>
    <row r="46" spans="1:8" ht="12.75">
      <c r="A46" s="159"/>
      <c r="B46" s="173" t="s">
        <v>230</v>
      </c>
      <c r="C46" s="183"/>
      <c r="D46" s="183" t="s">
        <v>231</v>
      </c>
      <c r="E46" s="183" t="s">
        <v>226</v>
      </c>
      <c r="F46" s="184">
        <v>500000</v>
      </c>
      <c r="G46" s="160">
        <v>496.775625</v>
      </c>
      <c r="H46" s="161">
        <v>2.42720413</v>
      </c>
    </row>
    <row r="47" spans="1:8" ht="12.75">
      <c r="A47" s="159"/>
      <c r="B47" s="173" t="s">
        <v>232</v>
      </c>
      <c r="C47" s="183"/>
      <c r="D47" s="183" t="s">
        <v>233</v>
      </c>
      <c r="E47" s="183" t="s">
        <v>234</v>
      </c>
      <c r="F47" s="184">
        <v>500000</v>
      </c>
      <c r="G47" s="160">
        <v>494.6682084</v>
      </c>
      <c r="H47" s="161">
        <v>2.41690747</v>
      </c>
    </row>
    <row r="48" spans="1:8" ht="12.75">
      <c r="A48" s="185"/>
      <c r="B48" s="186" t="s">
        <v>235</v>
      </c>
      <c r="C48" s="187"/>
      <c r="D48" s="187"/>
      <c r="E48" s="187"/>
      <c r="F48" s="188"/>
      <c r="G48" s="189">
        <f>SUM(G44:G47)</f>
        <v>1987.8788250999999</v>
      </c>
      <c r="H48" s="181">
        <f>SUM(H44:H47)</f>
        <v>9.71260958</v>
      </c>
    </row>
    <row r="49" spans="1:8" ht="12.75">
      <c r="A49" s="159" t="s">
        <v>217</v>
      </c>
      <c r="B49" s="154" t="s">
        <v>236</v>
      </c>
      <c r="C49" s="182"/>
      <c r="D49" s="182"/>
      <c r="E49" s="182"/>
      <c r="F49" s="182"/>
      <c r="G49" s="190"/>
      <c r="H49" s="191"/>
    </row>
    <row r="50" spans="1:8" ht="12.75">
      <c r="A50" s="159"/>
      <c r="B50" s="173" t="s">
        <v>237</v>
      </c>
      <c r="C50" s="183"/>
      <c r="D50" s="183" t="s">
        <v>238</v>
      </c>
      <c r="E50" s="156" t="s">
        <v>239</v>
      </c>
      <c r="F50" s="184">
        <v>1500000</v>
      </c>
      <c r="G50" s="190">
        <v>1490.767425</v>
      </c>
      <c r="H50" s="191">
        <v>7.28376487</v>
      </c>
    </row>
    <row r="51" spans="1:8" ht="12.75">
      <c r="A51" s="159"/>
      <c r="B51" s="173" t="s">
        <v>240</v>
      </c>
      <c r="C51" s="183"/>
      <c r="D51" s="183" t="s">
        <v>241</v>
      </c>
      <c r="E51" s="156" t="s">
        <v>239</v>
      </c>
      <c r="F51" s="184">
        <v>1000000</v>
      </c>
      <c r="G51" s="190">
        <v>999.0821667</v>
      </c>
      <c r="H51" s="191">
        <v>4.88143185</v>
      </c>
    </row>
    <row r="52" spans="1:8" ht="12.75">
      <c r="A52" s="159"/>
      <c r="B52" s="173" t="s">
        <v>242</v>
      </c>
      <c r="C52" s="183"/>
      <c r="D52" s="183" t="s">
        <v>243</v>
      </c>
      <c r="E52" s="156" t="s">
        <v>239</v>
      </c>
      <c r="F52" s="184">
        <v>1000000</v>
      </c>
      <c r="G52" s="190">
        <v>997.818</v>
      </c>
      <c r="H52" s="191">
        <v>4.87525524</v>
      </c>
    </row>
    <row r="53" spans="1:8" ht="12.75">
      <c r="A53" s="159"/>
      <c r="B53" s="173" t="s">
        <v>244</v>
      </c>
      <c r="C53" s="183"/>
      <c r="D53" s="183" t="s">
        <v>245</v>
      </c>
      <c r="E53" s="156" t="s">
        <v>239</v>
      </c>
      <c r="F53" s="184">
        <v>1000000</v>
      </c>
      <c r="G53" s="190">
        <v>997.6361667</v>
      </c>
      <c r="H53" s="191">
        <v>4.87436681</v>
      </c>
    </row>
    <row r="54" spans="1:8" ht="12.75">
      <c r="A54" s="159"/>
      <c r="B54" s="173" t="s">
        <v>246</v>
      </c>
      <c r="C54" s="183"/>
      <c r="D54" s="183" t="s">
        <v>247</v>
      </c>
      <c r="E54" s="156" t="s">
        <v>239</v>
      </c>
      <c r="F54" s="184">
        <v>1000000</v>
      </c>
      <c r="G54" s="190">
        <v>996.318</v>
      </c>
      <c r="H54" s="191">
        <v>4.86792636</v>
      </c>
    </row>
    <row r="55" spans="1:8" ht="12.75">
      <c r="A55" s="159"/>
      <c r="B55" s="173" t="s">
        <v>248</v>
      </c>
      <c r="C55" s="183"/>
      <c r="D55" s="183" t="s">
        <v>249</v>
      </c>
      <c r="E55" s="156" t="s">
        <v>239</v>
      </c>
      <c r="F55" s="184">
        <v>1000000</v>
      </c>
      <c r="G55" s="190">
        <v>995.2272667</v>
      </c>
      <c r="H55" s="191">
        <v>4.86259713</v>
      </c>
    </row>
    <row r="56" spans="1:8" ht="12.75">
      <c r="A56" s="159"/>
      <c r="B56" s="173" t="s">
        <v>250</v>
      </c>
      <c r="C56" s="183"/>
      <c r="D56" s="183" t="s">
        <v>251</v>
      </c>
      <c r="E56" s="156" t="s">
        <v>239</v>
      </c>
      <c r="F56" s="184">
        <v>1000000</v>
      </c>
      <c r="G56" s="190">
        <v>991.3661</v>
      </c>
      <c r="H56" s="191">
        <v>4.84373179</v>
      </c>
    </row>
    <row r="57" spans="1:8" ht="12.75">
      <c r="A57" s="159"/>
      <c r="B57" s="173" t="s">
        <v>252</v>
      </c>
      <c r="C57" s="183"/>
      <c r="D57" s="183" t="s">
        <v>253</v>
      </c>
      <c r="E57" s="156" t="s">
        <v>239</v>
      </c>
      <c r="F57" s="184">
        <v>1000000</v>
      </c>
      <c r="G57" s="190">
        <v>991.1824</v>
      </c>
      <c r="H57" s="191">
        <v>4.84283425</v>
      </c>
    </row>
    <row r="58" spans="1:8" ht="12.75">
      <c r="A58" s="159"/>
      <c r="B58" s="173" t="s">
        <v>254</v>
      </c>
      <c r="C58" s="183"/>
      <c r="D58" s="183" t="s">
        <v>255</v>
      </c>
      <c r="E58" s="156" t="s">
        <v>239</v>
      </c>
      <c r="F58" s="184">
        <v>1000000</v>
      </c>
      <c r="G58" s="190">
        <v>990.1666</v>
      </c>
      <c r="H58" s="191">
        <v>4.83787114</v>
      </c>
    </row>
    <row r="59" spans="1:8" ht="12.75">
      <c r="A59" s="159"/>
      <c r="B59" s="173" t="s">
        <v>256</v>
      </c>
      <c r="C59" s="183"/>
      <c r="D59" s="183" t="s">
        <v>257</v>
      </c>
      <c r="E59" s="156" t="s">
        <v>239</v>
      </c>
      <c r="F59" s="184">
        <v>1000000</v>
      </c>
      <c r="G59" s="190">
        <v>986.4</v>
      </c>
      <c r="H59" s="191">
        <v>4.81946784</v>
      </c>
    </row>
    <row r="60" spans="1:8" ht="12.75">
      <c r="A60" s="159"/>
      <c r="B60" s="173" t="s">
        <v>258</v>
      </c>
      <c r="C60" s="183"/>
      <c r="D60" s="183" t="s">
        <v>259</v>
      </c>
      <c r="E60" s="156" t="s">
        <v>239</v>
      </c>
      <c r="F60" s="184">
        <v>1000000</v>
      </c>
      <c r="G60" s="190">
        <v>983.855</v>
      </c>
      <c r="H60" s="191">
        <v>4.80703319</v>
      </c>
    </row>
    <row r="61" spans="1:8" ht="12.75">
      <c r="A61" s="185"/>
      <c r="B61" s="186" t="s">
        <v>260</v>
      </c>
      <c r="C61" s="192"/>
      <c r="D61" s="192"/>
      <c r="E61" s="192"/>
      <c r="F61" s="192"/>
      <c r="G61" s="189">
        <f>SUM(G50:G60)</f>
        <v>11419.819125099999</v>
      </c>
      <c r="H61" s="181">
        <f>SUM(H50:H60)</f>
        <v>55.79628047</v>
      </c>
    </row>
    <row r="62" spans="1:8" ht="12.75">
      <c r="A62" s="162" t="s">
        <v>261</v>
      </c>
      <c r="B62" s="154" t="s">
        <v>262</v>
      </c>
      <c r="C62" s="155"/>
      <c r="D62" s="155"/>
      <c r="E62" s="156"/>
      <c r="F62" s="156"/>
      <c r="G62" s="193">
        <v>5243.1965965</v>
      </c>
      <c r="H62" s="194">
        <v>25.61781974</v>
      </c>
    </row>
    <row r="63" spans="1:8" ht="12.75">
      <c r="A63" s="163"/>
      <c r="B63" s="164" t="s">
        <v>223</v>
      </c>
      <c r="C63" s="195"/>
      <c r="D63" s="195"/>
      <c r="E63" s="195"/>
      <c r="F63" s="195"/>
      <c r="G63" s="196">
        <f>G62+G61+G48+G42</f>
        <v>19649.257546700002</v>
      </c>
      <c r="H63" s="197">
        <f>H62+H61+H48+H42</f>
        <v>96.00462785</v>
      </c>
    </row>
    <row r="64" spans="1:8" ht="12.75">
      <c r="A64" s="169"/>
      <c r="B64" s="182"/>
      <c r="C64" s="182"/>
      <c r="D64" s="182"/>
      <c r="E64" s="182"/>
      <c r="F64" s="182"/>
      <c r="G64" s="190"/>
      <c r="H64" s="191"/>
    </row>
    <row r="65" spans="1:8" ht="12.75">
      <c r="A65" s="153" t="s">
        <v>263</v>
      </c>
      <c r="B65" s="198" t="s">
        <v>150</v>
      </c>
      <c r="C65" s="155"/>
      <c r="D65" s="155"/>
      <c r="E65" s="156"/>
      <c r="F65" s="156"/>
      <c r="G65" s="157"/>
      <c r="H65" s="158"/>
    </row>
    <row r="66" spans="1:8" ht="12.75">
      <c r="A66" s="169"/>
      <c r="B66" s="199" t="s">
        <v>264</v>
      </c>
      <c r="C66" s="199"/>
      <c r="D66" s="156"/>
      <c r="E66" s="156"/>
      <c r="F66" s="200"/>
      <c r="G66" s="160">
        <v>100</v>
      </c>
      <c r="H66" s="161">
        <v>0.48859163</v>
      </c>
    </row>
    <row r="67" spans="1:8" ht="12.75">
      <c r="A67" s="169"/>
      <c r="B67" s="201" t="s">
        <v>265</v>
      </c>
      <c r="C67" s="201"/>
      <c r="D67" s="156"/>
      <c r="E67" s="156"/>
      <c r="F67" s="200"/>
      <c r="G67" s="160">
        <v>100</v>
      </c>
      <c r="H67" s="161">
        <v>0.48859163</v>
      </c>
    </row>
    <row r="68" spans="1:8" ht="12.75">
      <c r="A68" s="202"/>
      <c r="B68" s="203" t="s">
        <v>266</v>
      </c>
      <c r="C68" s="204"/>
      <c r="D68" s="205"/>
      <c r="E68" s="205"/>
      <c r="F68" s="205"/>
      <c r="G68" s="189">
        <f>SUM(G66:G67)</f>
        <v>200</v>
      </c>
      <c r="H68" s="181">
        <f>SUM(H66:H67)</f>
        <v>0.97718326</v>
      </c>
    </row>
    <row r="69" spans="1:8" ht="12.75">
      <c r="A69" s="169"/>
      <c r="B69" s="182"/>
      <c r="C69" s="182"/>
      <c r="D69" s="182"/>
      <c r="E69" s="182"/>
      <c r="F69" s="182"/>
      <c r="G69" s="190"/>
      <c r="H69" s="191"/>
    </row>
    <row r="70" spans="1:8" ht="12.75">
      <c r="A70" s="153" t="s">
        <v>267</v>
      </c>
      <c r="B70" s="154" t="s">
        <v>151</v>
      </c>
      <c r="C70" s="155"/>
      <c r="D70" s="155"/>
      <c r="E70" s="156"/>
      <c r="F70" s="156"/>
      <c r="G70" s="157"/>
      <c r="H70" s="158"/>
    </row>
    <row r="71" spans="1:8" ht="12.75">
      <c r="A71" s="169"/>
      <c r="B71" s="154" t="s">
        <v>268</v>
      </c>
      <c r="C71" s="155"/>
      <c r="D71" s="155"/>
      <c r="E71" s="156"/>
      <c r="F71" s="156"/>
      <c r="G71" s="160">
        <v>617.7324203199983</v>
      </c>
      <c r="H71" s="161">
        <v>3.02</v>
      </c>
    </row>
    <row r="72" spans="1:8" ht="12.75">
      <c r="A72" s="163"/>
      <c r="B72" s="164" t="s">
        <v>269</v>
      </c>
      <c r="C72" s="165"/>
      <c r="D72" s="165"/>
      <c r="E72" s="166"/>
      <c r="F72" s="166"/>
      <c r="G72" s="167">
        <f>G71</f>
        <v>617.7324203199983</v>
      </c>
      <c r="H72" s="168">
        <f>H71</f>
        <v>3.02</v>
      </c>
    </row>
    <row r="73" spans="1:8" ht="12.75">
      <c r="A73" s="169"/>
      <c r="B73" s="173"/>
      <c r="C73" s="155"/>
      <c r="D73" s="155"/>
      <c r="E73" s="156"/>
      <c r="F73" s="156"/>
      <c r="G73" s="157"/>
      <c r="H73" s="158"/>
    </row>
    <row r="74" spans="1:8" ht="12.75">
      <c r="A74" s="206"/>
      <c r="B74" s="207" t="s">
        <v>270</v>
      </c>
      <c r="C74" s="207"/>
      <c r="D74" s="207"/>
      <c r="E74" s="207"/>
      <c r="F74" s="207"/>
      <c r="G74" s="208">
        <f>G72+G68+G63+G37</f>
        <v>20466.98996702</v>
      </c>
      <c r="H74" s="209">
        <f>H72+H68+H63+H37</f>
        <v>100.00181111</v>
      </c>
    </row>
    <row r="75" spans="1:8" ht="12.75">
      <c r="A75" s="210"/>
      <c r="B75" s="211"/>
      <c r="C75" s="211"/>
      <c r="D75" s="211"/>
      <c r="E75" s="211"/>
      <c r="F75" s="211"/>
      <c r="G75" s="212"/>
      <c r="H75" s="213"/>
    </row>
    <row r="76" spans="1:8" ht="12.75">
      <c r="A76" s="214" t="s">
        <v>155</v>
      </c>
      <c r="B76" s="215"/>
      <c r="C76" s="215"/>
      <c r="D76" s="215"/>
      <c r="E76" s="215"/>
      <c r="F76" s="215"/>
      <c r="G76" s="216" t="s">
        <v>138</v>
      </c>
      <c r="H76" s="217" t="s">
        <v>138</v>
      </c>
    </row>
    <row r="77" spans="1:8" ht="12.75">
      <c r="A77" s="218" t="s">
        <v>156</v>
      </c>
      <c r="B77" s="215" t="s">
        <v>271</v>
      </c>
      <c r="C77" s="215"/>
      <c r="D77" s="215"/>
      <c r="E77" s="215"/>
      <c r="F77" s="215"/>
      <c r="G77" s="216"/>
      <c r="H77" s="217" t="s">
        <v>138</v>
      </c>
    </row>
    <row r="78" spans="1:8" ht="12.75">
      <c r="A78" s="218" t="s">
        <v>158</v>
      </c>
      <c r="B78" s="215" t="s">
        <v>272</v>
      </c>
      <c r="C78" s="215"/>
      <c r="D78" s="215"/>
      <c r="E78" s="215"/>
      <c r="F78" s="215"/>
      <c r="G78" s="216"/>
      <c r="H78" s="217" t="s">
        <v>138</v>
      </c>
    </row>
    <row r="79" spans="1:8" ht="12.75">
      <c r="A79" s="218"/>
      <c r="B79" s="219" t="s">
        <v>273</v>
      </c>
      <c r="C79" s="195"/>
      <c r="D79" s="195"/>
      <c r="E79" s="195"/>
      <c r="F79" s="220"/>
      <c r="G79" s="221" t="s">
        <v>163</v>
      </c>
      <c r="H79" s="222" t="s">
        <v>164</v>
      </c>
    </row>
    <row r="80" spans="1:8" ht="12.75">
      <c r="A80" s="218"/>
      <c r="B80" s="219" t="s">
        <v>12</v>
      </c>
      <c r="C80" s="195"/>
      <c r="D80" s="195"/>
      <c r="E80" s="195"/>
      <c r="F80" s="220"/>
      <c r="G80" s="223"/>
      <c r="H80" s="224"/>
    </row>
    <row r="81" spans="1:8" ht="12.75">
      <c r="A81" s="218"/>
      <c r="B81" s="225" t="s">
        <v>274</v>
      </c>
      <c r="C81" s="226"/>
      <c r="D81" s="226"/>
      <c r="E81" s="226"/>
      <c r="F81" s="227"/>
      <c r="G81" s="223">
        <v>1030.5395</v>
      </c>
      <c r="H81" s="228">
        <v>1035.8694</v>
      </c>
    </row>
    <row r="82" spans="1:8" ht="12.75">
      <c r="A82" s="218"/>
      <c r="B82" s="225" t="s">
        <v>275</v>
      </c>
      <c r="C82" s="226"/>
      <c r="D82" s="226"/>
      <c r="E82" s="226"/>
      <c r="F82" s="227"/>
      <c r="G82" s="223">
        <v>1000.2</v>
      </c>
      <c r="H82" s="228">
        <v>1000.2</v>
      </c>
    </row>
    <row r="83" spans="1:8" ht="12.75">
      <c r="A83" s="218"/>
      <c r="B83" s="225" t="s">
        <v>276</v>
      </c>
      <c r="C83" s="226"/>
      <c r="D83" s="226"/>
      <c r="E83" s="226"/>
      <c r="F83" s="227"/>
      <c r="G83" s="223">
        <v>1001.5304</v>
      </c>
      <c r="H83" s="228">
        <v>1001.6986</v>
      </c>
    </row>
    <row r="84" spans="1:8" ht="12.75">
      <c r="A84" s="218"/>
      <c r="B84" s="225" t="s">
        <v>277</v>
      </c>
      <c r="C84" s="226"/>
      <c r="D84" s="226"/>
      <c r="E84" s="226"/>
      <c r="F84" s="227"/>
      <c r="G84" s="223">
        <v>1003.5314</v>
      </c>
      <c r="H84" s="228">
        <v>1003.7001</v>
      </c>
    </row>
    <row r="85" spans="1:8" ht="12.75">
      <c r="A85" s="218"/>
      <c r="B85" s="219" t="s">
        <v>13</v>
      </c>
      <c r="C85" s="195"/>
      <c r="D85" s="195"/>
      <c r="E85" s="195"/>
      <c r="F85" s="220"/>
      <c r="G85" s="223"/>
      <c r="H85" s="228"/>
    </row>
    <row r="86" spans="1:8" ht="12.75">
      <c r="A86" s="218"/>
      <c r="B86" s="225" t="s">
        <v>278</v>
      </c>
      <c r="C86" s="226"/>
      <c r="D86" s="226"/>
      <c r="E86" s="226"/>
      <c r="F86" s="227"/>
      <c r="G86" s="223">
        <v>1029.933</v>
      </c>
      <c r="H86" s="228">
        <v>1035.1749</v>
      </c>
    </row>
    <row r="87" spans="1:8" ht="12.75">
      <c r="A87" s="218"/>
      <c r="B87" s="225" t="s">
        <v>279</v>
      </c>
      <c r="C87" s="226"/>
      <c r="D87" s="226"/>
      <c r="E87" s="226"/>
      <c r="F87" s="227"/>
      <c r="G87" s="223">
        <v>1000.1999989019027</v>
      </c>
      <c r="H87" s="228">
        <v>1000.1999990921413</v>
      </c>
    </row>
    <row r="88" spans="1:8" ht="12.75">
      <c r="A88" s="218"/>
      <c r="B88" s="225" t="s">
        <v>280</v>
      </c>
      <c r="C88" s="226"/>
      <c r="D88" s="226"/>
      <c r="E88" s="226"/>
      <c r="F88" s="227"/>
      <c r="G88" s="223">
        <v>1001.5221</v>
      </c>
      <c r="H88" s="228">
        <v>1001.6879</v>
      </c>
    </row>
    <row r="89" spans="1:8" ht="12.75">
      <c r="A89" s="218"/>
      <c r="B89" s="225" t="s">
        <v>281</v>
      </c>
      <c r="C89" s="226"/>
      <c r="D89" s="226"/>
      <c r="E89" s="226"/>
      <c r="F89" s="227"/>
      <c r="G89" s="223">
        <v>1003.5233</v>
      </c>
      <c r="H89" s="228">
        <v>1003.6897</v>
      </c>
    </row>
    <row r="90" spans="1:8" ht="19.5" customHeight="1">
      <c r="A90" s="218"/>
      <c r="B90" s="229"/>
      <c r="C90" s="230"/>
      <c r="D90" s="230"/>
      <c r="E90" s="230"/>
      <c r="F90" s="230"/>
      <c r="G90" s="216"/>
      <c r="H90" s="217"/>
    </row>
    <row r="91" spans="1:8" ht="12.75">
      <c r="A91" s="231" t="s">
        <v>160</v>
      </c>
      <c r="B91" s="215" t="s">
        <v>282</v>
      </c>
      <c r="C91" s="215"/>
      <c r="D91" s="215"/>
      <c r="E91" s="215"/>
      <c r="F91" s="215"/>
      <c r="G91" s="216"/>
      <c r="H91" s="217"/>
    </row>
    <row r="92" spans="1:8" ht="12.75">
      <c r="A92" s="231"/>
      <c r="B92" s="232" t="s">
        <v>283</v>
      </c>
      <c r="C92" s="232" t="s">
        <v>284</v>
      </c>
      <c r="D92" s="232" t="s">
        <v>285</v>
      </c>
      <c r="E92" s="232" t="s">
        <v>286</v>
      </c>
      <c r="F92" s="215"/>
      <c r="G92" s="216"/>
      <c r="H92" s="217"/>
    </row>
    <row r="93" spans="1:8" ht="12.75">
      <c r="A93" s="231"/>
      <c r="B93" s="233">
        <v>43405</v>
      </c>
      <c r="C93" s="234" t="s">
        <v>287</v>
      </c>
      <c r="D93" s="235">
        <v>3.8375593799999996</v>
      </c>
      <c r="E93" s="235">
        <v>3.5535999700000005</v>
      </c>
      <c r="F93" s="215"/>
      <c r="G93" s="236"/>
      <c r="H93" s="217"/>
    </row>
    <row r="94" spans="1:8" ht="12.75">
      <c r="A94" s="231"/>
      <c r="B94" s="237"/>
      <c r="C94" s="237"/>
      <c r="D94" s="237"/>
      <c r="E94" s="237"/>
      <c r="F94" s="215"/>
      <c r="G94" s="236"/>
      <c r="H94" s="217"/>
    </row>
    <row r="95" spans="1:8" ht="12.75">
      <c r="A95" s="231"/>
      <c r="B95" s="232" t="s">
        <v>283</v>
      </c>
      <c r="C95" s="232" t="s">
        <v>288</v>
      </c>
      <c r="D95" s="232" t="s">
        <v>285</v>
      </c>
      <c r="E95" s="232" t="s">
        <v>286</v>
      </c>
      <c r="F95" s="215"/>
      <c r="G95" s="236"/>
      <c r="H95" s="217"/>
    </row>
    <row r="96" spans="1:8" ht="12.75">
      <c r="A96" s="231"/>
      <c r="B96" s="233">
        <v>43405</v>
      </c>
      <c r="C96" s="234" t="s">
        <v>289</v>
      </c>
      <c r="D96" s="235">
        <v>3.778548240000001</v>
      </c>
      <c r="E96" s="235">
        <v>3.4989553100000004</v>
      </c>
      <c r="F96" s="215"/>
      <c r="G96" s="236"/>
      <c r="H96" s="217"/>
    </row>
    <row r="97" spans="1:8" ht="12.75">
      <c r="A97" s="231"/>
      <c r="B97" s="237"/>
      <c r="C97" s="237"/>
      <c r="D97" s="237"/>
      <c r="E97" s="237"/>
      <c r="F97" s="215"/>
      <c r="G97" s="216"/>
      <c r="H97" s="217"/>
    </row>
    <row r="98" spans="1:8" ht="12.75">
      <c r="A98" s="231"/>
      <c r="B98" s="232" t="s">
        <v>283</v>
      </c>
      <c r="C98" s="232" t="s">
        <v>290</v>
      </c>
      <c r="D98" s="232" t="s">
        <v>285</v>
      </c>
      <c r="E98" s="232" t="s">
        <v>286</v>
      </c>
      <c r="F98" s="215"/>
      <c r="G98" s="216"/>
      <c r="H98" s="217"/>
    </row>
    <row r="99" spans="1:8" ht="12.75">
      <c r="A99" s="231"/>
      <c r="B99" s="234" t="s">
        <v>291</v>
      </c>
      <c r="C99" s="234" t="s">
        <v>292</v>
      </c>
      <c r="D99" s="235">
        <v>0.89643679</v>
      </c>
      <c r="E99" s="235">
        <v>0.83010514</v>
      </c>
      <c r="F99" s="215"/>
      <c r="G99" s="216"/>
      <c r="H99" s="217"/>
    </row>
    <row r="100" spans="1:8" ht="12.75">
      <c r="A100" s="231"/>
      <c r="B100" s="234" t="s">
        <v>293</v>
      </c>
      <c r="C100" s="234" t="s">
        <v>292</v>
      </c>
      <c r="D100" s="235">
        <v>0.9055246100000001</v>
      </c>
      <c r="E100" s="238">
        <v>0.8385205</v>
      </c>
      <c r="F100" s="215"/>
      <c r="G100" s="216"/>
      <c r="H100" s="217"/>
    </row>
    <row r="101" spans="1:8" ht="12.75">
      <c r="A101" s="231"/>
      <c r="B101" s="234" t="s">
        <v>294</v>
      </c>
      <c r="C101" s="234" t="s">
        <v>292</v>
      </c>
      <c r="D101" s="235">
        <v>0.90944574</v>
      </c>
      <c r="E101" s="235">
        <v>0.84215149</v>
      </c>
      <c r="F101" s="215"/>
      <c r="G101" s="216"/>
      <c r="H101" s="217"/>
    </row>
    <row r="102" spans="1:8" ht="12.75">
      <c r="A102" s="231"/>
      <c r="B102" s="234" t="s">
        <v>295</v>
      </c>
      <c r="C102" s="234" t="s">
        <v>292</v>
      </c>
      <c r="D102" s="235">
        <v>0.8890180400000001</v>
      </c>
      <c r="E102" s="235">
        <v>0.82323533</v>
      </c>
      <c r="F102" s="215"/>
      <c r="G102" s="216"/>
      <c r="H102" s="217"/>
    </row>
    <row r="103" spans="1:8" ht="12.75">
      <c r="A103" s="231"/>
      <c r="B103" s="239"/>
      <c r="C103" s="239"/>
      <c r="D103" s="240"/>
      <c r="E103" s="240"/>
      <c r="F103" s="215"/>
      <c r="G103" s="216"/>
      <c r="H103" s="217"/>
    </row>
    <row r="104" spans="1:8" ht="12.75">
      <c r="A104" s="231"/>
      <c r="B104" s="237"/>
      <c r="C104" s="237"/>
      <c r="D104" s="237"/>
      <c r="E104" s="237"/>
      <c r="F104" s="215"/>
      <c r="G104" s="216"/>
      <c r="H104" s="217"/>
    </row>
    <row r="105" spans="1:8" ht="12.75">
      <c r="A105" s="231"/>
      <c r="B105" s="232" t="s">
        <v>283</v>
      </c>
      <c r="C105" s="232" t="s">
        <v>296</v>
      </c>
      <c r="D105" s="232" t="s">
        <v>285</v>
      </c>
      <c r="E105" s="232" t="s">
        <v>286</v>
      </c>
      <c r="F105" s="215"/>
      <c r="G105" s="216"/>
      <c r="H105" s="217"/>
    </row>
    <row r="106" spans="1:8" ht="12.75">
      <c r="A106" s="231"/>
      <c r="B106" s="234" t="s">
        <v>291</v>
      </c>
      <c r="C106" s="234" t="s">
        <v>297</v>
      </c>
      <c r="D106" s="235">
        <v>0.8825674800000001</v>
      </c>
      <c r="E106" s="235">
        <v>0.81726208</v>
      </c>
      <c r="F106" s="215"/>
      <c r="G106" s="216"/>
      <c r="H106" s="217"/>
    </row>
    <row r="107" spans="1:8" ht="12.75">
      <c r="A107" s="231"/>
      <c r="B107" s="234" t="s">
        <v>293</v>
      </c>
      <c r="C107" s="234" t="s">
        <v>297</v>
      </c>
      <c r="D107" s="235">
        <v>0.8917386900000001</v>
      </c>
      <c r="E107" s="235">
        <v>0.82575466</v>
      </c>
      <c r="F107" s="215"/>
      <c r="G107" s="216"/>
      <c r="H107" s="217"/>
    </row>
    <row r="108" spans="1:8" ht="12.75">
      <c r="A108" s="231"/>
      <c r="B108" s="234" t="s">
        <v>294</v>
      </c>
      <c r="C108" s="234" t="s">
        <v>297</v>
      </c>
      <c r="D108" s="235">
        <v>0.89550576</v>
      </c>
      <c r="E108" s="235">
        <v>0.82924299</v>
      </c>
      <c r="F108" s="215"/>
      <c r="G108" s="216"/>
      <c r="H108" s="217"/>
    </row>
    <row r="109" spans="1:8" ht="12.75">
      <c r="A109" s="231"/>
      <c r="B109" s="234" t="s">
        <v>295</v>
      </c>
      <c r="C109" s="234" t="s">
        <v>297</v>
      </c>
      <c r="D109" s="238">
        <v>0.87518291</v>
      </c>
      <c r="E109" s="235">
        <v>0.81042393</v>
      </c>
      <c r="F109" s="215"/>
      <c r="G109" s="216"/>
      <c r="H109" s="217"/>
    </row>
    <row r="110" spans="1:8" ht="12.75">
      <c r="A110" s="231"/>
      <c r="B110" s="239"/>
      <c r="C110" s="239"/>
      <c r="D110" s="240"/>
      <c r="E110" s="240"/>
      <c r="F110" s="215"/>
      <c r="G110" s="216"/>
      <c r="H110" s="217"/>
    </row>
    <row r="111" spans="1:8" ht="12.75">
      <c r="A111" s="231"/>
      <c r="B111" s="237"/>
      <c r="C111" s="237"/>
      <c r="D111" s="241"/>
      <c r="E111" s="241"/>
      <c r="F111" s="215"/>
      <c r="G111" s="216"/>
      <c r="H111" s="217"/>
    </row>
    <row r="112" spans="1:8" ht="12.75">
      <c r="A112" s="231"/>
      <c r="B112" s="232" t="s">
        <v>283</v>
      </c>
      <c r="C112" s="232" t="s">
        <v>298</v>
      </c>
      <c r="D112" s="232" t="s">
        <v>285</v>
      </c>
      <c r="E112" s="232" t="s">
        <v>286</v>
      </c>
      <c r="F112" s="215"/>
      <c r="G112" s="216"/>
      <c r="H112" s="217"/>
    </row>
    <row r="113" spans="1:8" ht="12.75">
      <c r="A113" s="231"/>
      <c r="B113" s="234" t="s">
        <v>295</v>
      </c>
      <c r="C113" s="234" t="s">
        <v>299</v>
      </c>
      <c r="D113" s="235">
        <v>3.61421263</v>
      </c>
      <c r="E113" s="235">
        <v>3.3467797</v>
      </c>
      <c r="F113" s="215"/>
      <c r="G113" s="216"/>
      <c r="H113" s="217"/>
    </row>
    <row r="114" spans="1:8" ht="12.75">
      <c r="A114" s="231"/>
      <c r="B114" s="237"/>
      <c r="C114" s="237"/>
      <c r="D114" s="237"/>
      <c r="E114" s="237"/>
      <c r="F114" s="215"/>
      <c r="G114" s="216"/>
      <c r="H114" s="217"/>
    </row>
    <row r="115" spans="1:8" ht="12.75">
      <c r="A115" s="231"/>
      <c r="B115" s="232" t="s">
        <v>283</v>
      </c>
      <c r="C115" s="232" t="s">
        <v>300</v>
      </c>
      <c r="D115" s="232" t="s">
        <v>285</v>
      </c>
      <c r="E115" s="232" t="s">
        <v>286</v>
      </c>
      <c r="F115" s="215"/>
      <c r="G115" s="216"/>
      <c r="H115" s="217"/>
    </row>
    <row r="116" spans="1:8" ht="12.75">
      <c r="A116" s="231"/>
      <c r="B116" s="234" t="s">
        <v>295</v>
      </c>
      <c r="C116" s="234" t="s">
        <v>301</v>
      </c>
      <c r="D116" s="235">
        <v>3.53651955</v>
      </c>
      <c r="E116" s="235">
        <v>3.27483551</v>
      </c>
      <c r="F116" s="215"/>
      <c r="G116" s="216"/>
      <c r="H116" s="217"/>
    </row>
    <row r="117" spans="1:8" ht="12.75">
      <c r="A117" s="231"/>
      <c r="B117" s="242"/>
      <c r="C117" s="242"/>
      <c r="D117" s="243"/>
      <c r="E117" s="243"/>
      <c r="F117" s="215"/>
      <c r="G117" s="216"/>
      <c r="H117" s="217"/>
    </row>
    <row r="118" spans="1:8" ht="12.75">
      <c r="A118" s="218"/>
      <c r="B118" s="244" t="s">
        <v>302</v>
      </c>
      <c r="C118" s="230"/>
      <c r="D118" s="230"/>
      <c r="E118" s="230"/>
      <c r="F118" s="230"/>
      <c r="G118" s="216"/>
      <c r="H118" s="217"/>
    </row>
    <row r="119" spans="1:8" ht="12.75">
      <c r="A119" s="245"/>
      <c r="B119" s="215" t="s">
        <v>303</v>
      </c>
      <c r="C119" s="215"/>
      <c r="D119" s="215"/>
      <c r="E119" s="215"/>
      <c r="F119" s="215"/>
      <c r="G119" s="216"/>
      <c r="H119" s="217"/>
    </row>
    <row r="120" spans="1:8" ht="12.75">
      <c r="A120" s="218" t="s">
        <v>166</v>
      </c>
      <c r="B120" s="230" t="s">
        <v>169</v>
      </c>
      <c r="C120" s="215"/>
      <c r="D120" s="215"/>
      <c r="E120" s="215"/>
      <c r="F120" s="215"/>
      <c r="G120" s="216"/>
      <c r="H120" s="217"/>
    </row>
    <row r="121" spans="1:8" ht="12.75">
      <c r="A121" s="218" t="s">
        <v>168</v>
      </c>
      <c r="B121" s="215" t="s">
        <v>304</v>
      </c>
      <c r="C121" s="215"/>
      <c r="D121" s="215"/>
      <c r="E121" s="215"/>
      <c r="F121" s="215"/>
      <c r="G121" s="216"/>
      <c r="H121" s="217"/>
    </row>
    <row r="122" spans="1:8" ht="12.75">
      <c r="A122" s="218" t="s">
        <v>170</v>
      </c>
      <c r="B122" s="215" t="s">
        <v>305</v>
      </c>
      <c r="C122" s="215"/>
      <c r="D122" s="215"/>
      <c r="E122" s="215"/>
      <c r="F122" s="215"/>
      <c r="G122" s="216"/>
      <c r="H122" s="217"/>
    </row>
    <row r="123" spans="1:8" ht="12.75">
      <c r="A123" s="231" t="s">
        <v>173</v>
      </c>
      <c r="B123" s="215" t="s">
        <v>306</v>
      </c>
      <c r="C123" s="215"/>
      <c r="D123" s="215"/>
      <c r="E123" s="215"/>
      <c r="F123" s="215"/>
      <c r="G123" s="216"/>
      <c r="H123" s="217"/>
    </row>
    <row r="124" spans="1:8" ht="12.75">
      <c r="A124" s="231" t="s">
        <v>175</v>
      </c>
      <c r="B124" s="215" t="s">
        <v>184</v>
      </c>
      <c r="C124" s="215"/>
      <c r="D124" s="215"/>
      <c r="E124" s="215"/>
      <c r="F124" s="215"/>
      <c r="G124" s="216"/>
      <c r="H124" s="217"/>
    </row>
    <row r="125" spans="1:8" ht="12.75">
      <c r="A125" s="218" t="s">
        <v>177</v>
      </c>
      <c r="B125" s="215" t="s">
        <v>307</v>
      </c>
      <c r="C125" s="215"/>
      <c r="D125" s="215"/>
      <c r="E125" s="215"/>
      <c r="F125" s="215"/>
      <c r="G125" s="216"/>
      <c r="H125" s="217"/>
    </row>
    <row r="126" spans="1:8" ht="12.75">
      <c r="A126" s="231"/>
      <c r="B126" s="246" t="s">
        <v>308</v>
      </c>
      <c r="C126" s="247"/>
      <c r="D126" s="247"/>
      <c r="E126" s="247"/>
      <c r="F126" s="247"/>
      <c r="G126" s="248">
        <v>0.5579999999999999</v>
      </c>
      <c r="H126" s="217"/>
    </row>
    <row r="127" spans="1:8" ht="12.75">
      <c r="A127" s="231"/>
      <c r="B127" s="246" t="s">
        <v>309</v>
      </c>
      <c r="C127" s="247"/>
      <c r="D127" s="247"/>
      <c r="E127" s="247"/>
      <c r="F127" s="247"/>
      <c r="G127" s="248">
        <v>0.048799999999999996</v>
      </c>
      <c r="H127" s="217"/>
    </row>
    <row r="128" spans="1:8" ht="12.75">
      <c r="A128" s="231"/>
      <c r="B128" s="246" t="s">
        <v>145</v>
      </c>
      <c r="C128" s="247"/>
      <c r="D128" s="247"/>
      <c r="E128" s="247"/>
      <c r="F128" s="247"/>
      <c r="G128" s="248">
        <v>0.0971</v>
      </c>
      <c r="H128" s="217"/>
    </row>
    <row r="129" spans="1:8" ht="12.75">
      <c r="A129" s="231"/>
      <c r="B129" s="246" t="s">
        <v>310</v>
      </c>
      <c r="C129" s="247"/>
      <c r="D129" s="247"/>
      <c r="E129" s="247"/>
      <c r="F129" s="247"/>
      <c r="G129" s="248">
        <v>0.2961</v>
      </c>
      <c r="H129" s="217"/>
    </row>
    <row r="130" spans="1:8" ht="12.75">
      <c r="A130" s="231"/>
      <c r="B130" s="215"/>
      <c r="C130" s="215"/>
      <c r="D130" s="215"/>
      <c r="E130" s="215"/>
      <c r="F130" s="215"/>
      <c r="G130" s="249"/>
      <c r="H130" s="217"/>
    </row>
    <row r="131" spans="1:8" ht="12.75">
      <c r="A131" s="218" t="s">
        <v>179</v>
      </c>
      <c r="B131" s="215" t="s">
        <v>311</v>
      </c>
      <c r="C131" s="215"/>
      <c r="D131" s="215"/>
      <c r="E131" s="215"/>
      <c r="F131" s="215"/>
      <c r="G131" s="183"/>
      <c r="H131" s="217"/>
    </row>
    <row r="132" spans="1:8" ht="12.75">
      <c r="A132" s="231"/>
      <c r="B132" s="246" t="s">
        <v>239</v>
      </c>
      <c r="C132" s="247"/>
      <c r="D132" s="247"/>
      <c r="E132" s="247"/>
      <c r="F132" s="247"/>
      <c r="G132" s="248">
        <v>0.6068</v>
      </c>
      <c r="H132" s="217"/>
    </row>
    <row r="133" spans="1:8" ht="12.75">
      <c r="A133" s="231"/>
      <c r="B133" s="246" t="s">
        <v>312</v>
      </c>
      <c r="C133" s="247"/>
      <c r="D133" s="247"/>
      <c r="E133" s="247"/>
      <c r="F133" s="247"/>
      <c r="G133" s="248">
        <v>0.0971</v>
      </c>
      <c r="H133" s="217"/>
    </row>
    <row r="134" spans="1:8" ht="12.75">
      <c r="A134" s="231"/>
      <c r="B134" s="250" t="s">
        <v>310</v>
      </c>
      <c r="C134" s="251"/>
      <c r="D134" s="251"/>
      <c r="E134" s="251"/>
      <c r="F134" s="251"/>
      <c r="G134" s="252">
        <v>0.2961</v>
      </c>
      <c r="H134" s="217"/>
    </row>
    <row r="135" spans="1:8" ht="12.75">
      <c r="A135" s="231"/>
      <c r="B135" s="215"/>
      <c r="C135" s="215"/>
      <c r="D135" s="215"/>
      <c r="E135" s="215"/>
      <c r="F135" s="215"/>
      <c r="G135" s="216"/>
      <c r="H135" s="217"/>
    </row>
    <row r="136" spans="1:8" ht="12.75">
      <c r="A136" s="218" t="s">
        <v>181</v>
      </c>
      <c r="B136" s="215" t="s">
        <v>313</v>
      </c>
      <c r="C136" s="215"/>
      <c r="D136" s="215"/>
      <c r="E136" s="215"/>
      <c r="F136" s="215"/>
      <c r="G136" s="216"/>
      <c r="H136" s="217"/>
    </row>
    <row r="137" spans="1:8" ht="12.75">
      <c r="A137" s="218" t="s">
        <v>183</v>
      </c>
      <c r="B137" s="215" t="s">
        <v>314</v>
      </c>
      <c r="C137" s="215"/>
      <c r="D137" s="215"/>
      <c r="E137" s="215"/>
      <c r="F137" s="215"/>
      <c r="G137" s="216"/>
      <c r="H137" s="217"/>
    </row>
    <row r="138" spans="1:8" ht="12.75">
      <c r="A138" s="253"/>
      <c r="B138" s="215"/>
      <c r="C138" s="215"/>
      <c r="D138" s="215"/>
      <c r="E138" s="215"/>
      <c r="F138" s="215"/>
      <c r="G138" s="216"/>
      <c r="H138" s="217"/>
    </row>
    <row r="139" spans="1:8" ht="12.75">
      <c r="A139" s="254" t="s">
        <v>315</v>
      </c>
      <c r="B139" s="215" t="s">
        <v>316</v>
      </c>
      <c r="C139" s="215"/>
      <c r="D139" s="215"/>
      <c r="E139" s="215"/>
      <c r="F139" s="215"/>
      <c r="G139" s="216"/>
      <c r="H139" s="217"/>
    </row>
    <row r="140" spans="1:8" ht="12.75">
      <c r="A140" s="255"/>
      <c r="B140" s="256"/>
      <c r="C140" s="256"/>
      <c r="D140" s="256"/>
      <c r="E140" s="256"/>
      <c r="F140" s="256"/>
      <c r="G140" s="257"/>
      <c r="H140" s="258"/>
    </row>
  </sheetData>
  <sheetProtection selectLockedCells="1" selectUnlockedCells="1"/>
  <mergeCells count="13">
    <mergeCell ref="A1:B1"/>
    <mergeCell ref="A18:B18"/>
    <mergeCell ref="C19:D21"/>
    <mergeCell ref="A22:G22"/>
    <mergeCell ref="A23:H23"/>
    <mergeCell ref="A25:H25"/>
    <mergeCell ref="A26:H26"/>
    <mergeCell ref="A27:H27"/>
    <mergeCell ref="A29:H29"/>
    <mergeCell ref="A31:H31"/>
    <mergeCell ref="B32:C32"/>
    <mergeCell ref="B66:C66"/>
    <mergeCell ref="B67:C67"/>
  </mergeCells>
  <hyperlinks>
    <hyperlink ref="B118" r:id="rId1" display="For more details on Dividend history visit our website on following path: https://amc.ppfas.com/schemes/parag-parikh-liquid-fund/dividend/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2018-12-07T09:43:33Z</dcterms:modified>
  <cp:category/>
  <cp:version/>
  <cp:contentType/>
  <cp:contentStatus/>
  <cp:revision>84</cp:revision>
</cp:coreProperties>
</file>