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945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<sst xmlns="http://schemas.openxmlformats.org/spreadsheetml/2006/main" count="412" uniqueCount="275">
  <si>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</si>
  <si>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</si>
  <si>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</si>
  <si>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</si>
  <si>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</si>
  <si>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</si>
  <si>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</si>
  <si>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</si>
  <si>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</si>
  <si>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</si>
  <si>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</si>
  <si>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</si>
  <si>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</si>
  <si>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</si>
  <si>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</si>
  <si>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</si>
  <si>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</si>
  <si>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----</t>
  </si>
  <si>
    <t>Date of allotment</t>
  </si>
  <si>
    <t>24/05/2013</t>
  </si>
  <si>
    <t>1.50%*</t>
  </si>
  <si>
    <t>*Exclusive of GST on management fees</t>
  </si>
  <si>
    <t>2.00%*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</si>
  <si>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</si>
  <si>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</si>
  <si>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</si>
  <si>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</si>
  <si>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</si>
  <si>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</si>
  <si>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</si>
  <si>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</si>
  <si>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</si>
  <si>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</si>
  <si>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</si>
  <si>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</si>
  <si>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</si>
  <si>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</si>
  <si>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</si>
  <si>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</si>
  <si>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</si>
  <si>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</si>
  <si>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</si>
  <si>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</si>
  <si>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</si>
  <si>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</si>
  <si>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</si>
  <si>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</si>
  <si>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</si>
  <si>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</si>
  <si>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</si>
  <si>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</si>
  <si>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</si>
  <si>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</si>
  <si>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</si>
  <si>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Mphasis Ltd(prev)Mphasis BFL Ltd</t>
  </si>
  <si>
    <t>INE356A01018</t>
  </si>
  <si>
    <t>Maharashtra Scooters Ltd</t>
  </si>
  <si>
    <t>INE288A01013</t>
  </si>
  <si>
    <t>Axis Bank Ltd</t>
  </si>
  <si>
    <t>INE238A01034</t>
  </si>
  <si>
    <t>Mahindra Holidays &amp; Resorts India Ltd</t>
  </si>
  <si>
    <t>INE998I01010</t>
  </si>
  <si>
    <t>Hotels, Resorts and Other Recreational Activities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</si>
  <si>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</si>
  <si>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</si>
  <si>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</si>
  <si>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</si>
  <si>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</si>
  <si>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</si>
  <si>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</si>
  <si>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</si>
  <si>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Dr.Reddys Laboratories Ltd</t>
  </si>
  <si>
    <t>INE089A01023</t>
  </si>
  <si>
    <t>Lupin Ltd</t>
  </si>
  <si>
    <t>INE326A01037</t>
  </si>
  <si>
    <t>ICRA Ltd</t>
  </si>
  <si>
    <t>INE725G01011</t>
  </si>
  <si>
    <t>Pfizer (I) Ltd</t>
  </si>
  <si>
    <t>INE182A01018</t>
  </si>
  <si>
    <t>Special Situation / Arbitrage</t>
  </si>
  <si>
    <t xml:space="preserve">Housing Development Fin Corp Ltd </t>
  </si>
  <si>
    <t>INE001A01036</t>
  </si>
  <si>
    <t>Maruti Suzuki India Ltd</t>
  </si>
  <si>
    <t>INE585B01010</t>
  </si>
  <si>
    <t>Auto</t>
  </si>
  <si>
    <t>Yes Bank Ltd</t>
  </si>
  <si>
    <t>INE528G01027</t>
  </si>
  <si>
    <t>Tata Steel Ltd</t>
  </si>
  <si>
    <t>INE081A01012</t>
  </si>
  <si>
    <t>Ferrous Metal</t>
  </si>
  <si>
    <t>Century Textiles Industries Ltd.</t>
  </si>
  <si>
    <t>INE055A01016</t>
  </si>
  <si>
    <t>Cement</t>
  </si>
  <si>
    <t>LIC Housing Finance Ltd</t>
  </si>
  <si>
    <t>INE115A01026</t>
  </si>
  <si>
    <t>Sun Pharmaceuticals Industries Ltd</t>
  </si>
  <si>
    <t>INE044A01036</t>
  </si>
  <si>
    <t>State Bank Of India Ltd</t>
  </si>
  <si>
    <t>INE062A01020</t>
  </si>
  <si>
    <t xml:space="preserve">Bank of Baroda </t>
  </si>
  <si>
    <t>INE028A01039</t>
  </si>
  <si>
    <t>Bharti Airtel Ltd</t>
  </si>
  <si>
    <t>INE397D01024</t>
  </si>
  <si>
    <t>Telecom - Services</t>
  </si>
  <si>
    <t>Ferrous Metals</t>
  </si>
  <si>
    <t>Foreign Securities / ADRs / GDRs</t>
  </si>
  <si>
    <t>Alphabet INC</t>
  </si>
  <si>
    <t>US02079K1079</t>
  </si>
  <si>
    <t xml:space="preserve">Facebook INC </t>
  </si>
  <si>
    <t>US30303M1027</t>
  </si>
  <si>
    <t>US86959X1072</t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</si>
  <si>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</si>
  <si>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</si>
  <si>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</si>
  <si>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</si>
  <si>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</si>
  <si>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</si>
  <si>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</si>
  <si>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</si>
  <si>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Misc.</t>
  </si>
  <si>
    <t>b)</t>
  </si>
  <si>
    <t>Unlisted</t>
  </si>
  <si>
    <t xml:space="preserve"> </t>
  </si>
  <si>
    <t>Total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</si>
  <si>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</si>
  <si>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</si>
  <si>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</si>
  <si>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</si>
  <si>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</si>
  <si>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</si>
  <si>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</si>
  <si>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</si>
  <si>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</si>
  <si>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</si>
  <si>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</si>
  <si>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</si>
  <si>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</si>
  <si>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</si>
  <si>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Iiquid Equity Shares: Nil</t>
  </si>
  <si>
    <t>(3)</t>
  </si>
  <si>
    <t>Plan wise per unit Net Asset Value are as follows:</t>
  </si>
  <si>
    <t>Plan / Option</t>
  </si>
  <si>
    <t>June 29, 2018 (Rs.)</t>
  </si>
  <si>
    <t>Face Value per unit = Rs.10/-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</si>
  <si>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</si>
  <si>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</si>
  <si>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</si>
  <si>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</si>
  <si>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</si>
  <si>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</si>
  <si>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</si>
  <si>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</si>
  <si>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</si>
  <si>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</si>
  <si>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</si>
  <si>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</si>
  <si>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</si>
  <si>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</si>
  <si>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</si>
  <si>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</si>
  <si>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</si>
  <si>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</si>
  <si>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</si>
  <si>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</si>
  <si>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</si>
  <si>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</si>
  <si>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</si>
  <si>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</si>
  <si>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Growth</t>
  </si>
  <si>
    <t>Daily Dividend</t>
  </si>
  <si>
    <t>Weekly Dividend</t>
  </si>
  <si>
    <t>Monthly Dividend</t>
  </si>
  <si>
    <t>0.10%*</t>
  </si>
  <si>
    <t>0.20%*</t>
  </si>
  <si>
    <t>Tel No.: 91-22-61406555 | Fax No.: 91-22-61406590 | Email: mf@ppfas.com | Website : www.amc.ppfas.com</t>
  </si>
  <si>
    <t>Name of the Scheme: Parag Parikh Liquid Fund (An Open Ended Liquid Scheme)</t>
  </si>
  <si>
    <t>Sovereign</t>
  </si>
  <si>
    <t>45 Days T Bill - 10 Aug 2018</t>
  </si>
  <si>
    <t>IN002018U035</t>
  </si>
  <si>
    <t>70 Days T Bill - 21 Aug 2018</t>
  </si>
  <si>
    <t>IN002018U027</t>
  </si>
  <si>
    <t>91 Days T Bill - 20 Sep 2018</t>
  </si>
  <si>
    <t>IN002018X138</t>
  </si>
  <si>
    <t>91 Days T Bill - 27 Sep 2018</t>
  </si>
  <si>
    <t>IN002018X146</t>
  </si>
  <si>
    <t>Collateralised Borrowing &amp; Lending Obligation ^</t>
  </si>
  <si>
    <t>Option wise per unit Net Asset Value and Dividend History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</si>
  <si>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</si>
  <si>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</si>
  <si>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</si>
  <si>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</si>
  <si>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</si>
  <si>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</si>
  <si>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</si>
  <si>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</si>
  <si>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</si>
  <si>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</si>
  <si>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Dividend history is available on our website . i.e www.amc.ppfas.com</t>
  </si>
  <si>
    <t>You can get the details on our website on following path: Schemes/Parag Parikh Liquid Fund/Dividend</t>
  </si>
  <si>
    <t>Face Value per unit = Rs.1000/-</t>
  </si>
  <si>
    <t>Portfolio Classification by Asset Class(%) :</t>
  </si>
  <si>
    <t>T Bills</t>
  </si>
  <si>
    <t xml:space="preserve">Cash,Cash Equivalents and Net Current Assets including CBLO </t>
  </si>
  <si>
    <t>Portfolio Classification by Rating Class(%) :</t>
  </si>
  <si>
    <t>^</t>
  </si>
  <si>
    <t>Cash and Cash Equivalents</t>
  </si>
  <si>
    <t>Monthly Portfolio Statement of the Scheme/s of PPFAS MUTUAL FUND as on July 31, 2018</t>
  </si>
  <si>
    <t>Name Of the Instrument</t>
  </si>
  <si>
    <t>Industry+ /Rating</t>
  </si>
  <si>
    <t>Market/ Fair Value (Rs. in Lacs.)</t>
  </si>
  <si>
    <t>A</t>
  </si>
  <si>
    <t>DEBT INSTRUMENTS</t>
  </si>
  <si>
    <t>(i)</t>
  </si>
  <si>
    <t>Listed / awaiting listing on Stock Exchanges</t>
  </si>
  <si>
    <t>Nil</t>
  </si>
  <si>
    <t>(ii)</t>
  </si>
  <si>
    <t>Privately Placed / Unlisted</t>
  </si>
  <si>
    <t>(iii)</t>
  </si>
  <si>
    <t>Securitized Debt Instruments</t>
  </si>
  <si>
    <t>Total (A)</t>
  </si>
  <si>
    <t>B</t>
  </si>
  <si>
    <t>MONEY MARKET INSTRUMENTS</t>
  </si>
  <si>
    <t>Treasury bills</t>
  </si>
  <si>
    <t>IN002018X161</t>
  </si>
  <si>
    <t>91 Days T Bill - 11 Oct 2018</t>
  </si>
  <si>
    <t>IN002018X088</t>
  </si>
  <si>
    <t>91 Days T Bill - 23 Aug 2018</t>
  </si>
  <si>
    <t>IN002018X179</t>
  </si>
  <si>
    <t>91 Days T Bill - 18 Oct 2018</t>
  </si>
  <si>
    <t>IN002018X187</t>
  </si>
  <si>
    <t>91 Days T Bill - 25 Oct 2018</t>
  </si>
  <si>
    <t>Total of T-Bills</t>
  </si>
  <si>
    <t>Total (B)</t>
  </si>
  <si>
    <t>C</t>
  </si>
  <si>
    <t>FIXED DEPOSITS</t>
  </si>
  <si>
    <t>Deposits placed for margin (maturity not exceeding 91 days)</t>
  </si>
  <si>
    <t>HDFC Bank Ltd.</t>
  </si>
  <si>
    <t xml:space="preserve">Total (C) </t>
  </si>
  <si>
    <t>D</t>
  </si>
  <si>
    <t>OTHERS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</si>
  <si>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</si>
  <si>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</si>
  <si>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</si>
  <si>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</si>
  <si>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July 31, 2018 (Rs.)</t>
  </si>
  <si>
    <t>Total outstanding exposure in derivative instruments as on July 31, 2018: Nil</t>
  </si>
  <si>
    <t>Total investment in Foreign Securities / ADRs / GDRs as on July 31, 2018: Nil</t>
  </si>
  <si>
    <t>Average Portfolio Maturity : 40.52</t>
  </si>
  <si>
    <t>Weighted Average Expense Ratio as on 31/07/2018</t>
  </si>
  <si>
    <t>NAV as on 31/07/2018</t>
  </si>
  <si>
    <t>85.15</t>
  </si>
  <si>
    <t>BHARTI ARTL-30AUG2018 FUT  #</t>
  </si>
  <si>
    <t>SBIN-30AUG2018 FUT  #</t>
  </si>
  <si>
    <t>BANK OF BARODA-30AUG2018 FUT  #</t>
  </si>
  <si>
    <t>SUN PHARMA-30AUG2018 FUT  #</t>
  </si>
  <si>
    <t>LIC HSG FINANCE-30AUG2018 FUT  #</t>
  </si>
  <si>
    <t>CENTURY TEX-30AUG2018 FUT  #</t>
  </si>
  <si>
    <t>TATA STEEL-30AUG2018 FUT  #</t>
  </si>
  <si>
    <t>YES BANK-30AUG2018 FUT  #</t>
  </si>
  <si>
    <t>MARUTI SUZUKI-30AUG2018 FUT  #</t>
  </si>
  <si>
    <t>HDFC-30AUG2018 FUT  #</t>
  </si>
  <si>
    <r>
      <t>Suzuki Motor Corp (ADR)</t>
    </r>
    <r>
      <rPr>
        <sz val="12"/>
        <rFont val="Arial"/>
        <family val="2"/>
      </rPr>
      <t xml:space="preserve"> *</t>
    </r>
  </si>
  <si>
    <r>
      <t xml:space="preserve">Nestle SA-ADR </t>
    </r>
    <r>
      <rPr>
        <sz val="12"/>
        <rFont val="Arial"/>
        <family val="2"/>
      </rPr>
      <t>*</t>
    </r>
  </si>
  <si>
    <t>CUR_USDINR-29AUG2018 FUT  #</t>
  </si>
  <si>
    <t>No Dividend declared during the period ended July 31, 2018</t>
  </si>
  <si>
    <t>No Bonus declared during the period ended July 31, 2018</t>
  </si>
  <si>
    <t>Total outstanding exposure in derivative instruments as on July 31, 2018: Rs.(4,887,727,133.80)</t>
  </si>
  <si>
    <t>Total investment in Foreign Securities / ADRs / GDRs as on July 31, 2018: Rs.3,246,211,490.41</t>
  </si>
  <si>
    <t>Total Commission paid in the month of July 2018: 692,850.74</t>
  </si>
  <si>
    <t>Total Brokerage paid for Buying/ Selling of Investment for July 2018 is Rs.1,044,880.55</t>
  </si>
  <si>
    <r>
      <t>Portfolio Turnover Ratio (Including Equity Arbitrage):</t>
    </r>
    <r>
      <rPr>
        <b/>
        <sz val="8"/>
        <rFont val="Arial"/>
        <family val="2"/>
      </rPr>
      <t xml:space="preserve"> 204.00%</t>
    </r>
  </si>
  <si>
    <t>Portfolio Turnover Ratio (Excluding Equity Arbitrage): 11.03%</t>
  </si>
  <si>
    <t>1186.00</t>
  </si>
  <si>
    <t>Scheme Dash Board (July 2018)</t>
  </si>
  <si>
    <t>Expense Ratio as on 31/07/2018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</si>
</sst>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000"/>
    <numFmt numFmtId="166" formatCode="#,##0.00%"/>
    <numFmt numFmtId="167" formatCode="#,##0.00%\ ;\(#,##0.00%\)"/>
    <numFmt numFmtId="168" formatCode="dd/mm/yyyy"/>
    <numFmt numFmtId="169" formatCode="mm/dd/yy"/>
    <numFmt numFmtId="170" formatCode="#,###.00"/>
    <numFmt numFmtId="171" formatCode="#,##0.00\ ;\(#,##0.00\)"/>
  </numFmts>
  <fonts count="59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66" applyFont="1" applyBorder="1">
      <alignment/>
      <protection/>
    </xf>
    <xf numFmtId="0" fontId="0" fillId="33" borderId="12" xfId="64" applyFont="1" applyFill="1" applyBorder="1" applyAlignment="1">
      <alignment vertical="center" wrapText="1"/>
      <protection/>
    </xf>
    <xf numFmtId="0" fontId="0" fillId="33" borderId="0" xfId="64" applyFont="1" applyFill="1" applyBorder="1" applyAlignment="1">
      <alignment vertical="center" wrapText="1"/>
      <protection/>
    </xf>
    <xf numFmtId="4" fontId="0" fillId="33" borderId="0" xfId="64" applyNumberFormat="1" applyFont="1" applyFill="1" applyBorder="1" applyAlignment="1">
      <alignment vertical="center" wrapText="1"/>
      <protection/>
    </xf>
    <xf numFmtId="0" fontId="0" fillId="33" borderId="13" xfId="64" applyFont="1" applyFill="1" applyBorder="1" applyAlignment="1">
      <alignment vertical="center" wrapText="1"/>
      <protection/>
    </xf>
    <xf numFmtId="0" fontId="0" fillId="0" borderId="14" xfId="66" applyFont="1" applyBorder="1">
      <alignment/>
      <protection/>
    </xf>
    <xf numFmtId="0" fontId="0" fillId="33" borderId="14" xfId="65" applyNumberFormat="1" applyFont="1" applyFill="1" applyBorder="1" applyAlignment="1" applyProtection="1">
      <alignment/>
      <protection/>
    </xf>
    <xf numFmtId="0" fontId="0" fillId="33" borderId="10" xfId="64" applyFont="1" applyFill="1" applyBorder="1" applyAlignment="1">
      <alignment vertical="center" wrapText="1"/>
      <protection/>
    </xf>
    <xf numFmtId="4" fontId="0" fillId="33" borderId="10" xfId="64" applyNumberFormat="1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4" fontId="9" fillId="33" borderId="10" xfId="64" applyNumberFormat="1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wrapText="1"/>
      <protection/>
    </xf>
    <xf numFmtId="0" fontId="0" fillId="0" borderId="10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3" fontId="9" fillId="0" borderId="10" xfId="64" applyNumberFormat="1" applyFont="1" applyFill="1" applyBorder="1" applyAlignment="1">
      <alignment horizontal="center"/>
      <protection/>
    </xf>
    <xf numFmtId="4" fontId="0" fillId="0" borderId="10" xfId="64" applyNumberFormat="1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4" fontId="9" fillId="0" borderId="10" xfId="64" applyNumberFormat="1" applyFont="1" applyFill="1" applyBorder="1">
      <alignment/>
      <protection/>
    </xf>
    <xf numFmtId="3" fontId="9" fillId="0" borderId="10" xfId="64" applyNumberFormat="1" applyFont="1" applyFill="1" applyBorder="1">
      <alignment/>
      <protection/>
    </xf>
    <xf numFmtId="3" fontId="0" fillId="0" borderId="10" xfId="64" applyNumberFormat="1" applyFont="1" applyFill="1" applyBorder="1">
      <alignment/>
      <protection/>
    </xf>
    <xf numFmtId="0" fontId="14" fillId="0" borderId="10" xfId="64" applyFont="1" applyFill="1" applyBorder="1" applyAlignment="1">
      <alignment horizontal="center"/>
      <protection/>
    </xf>
    <xf numFmtId="49" fontId="14" fillId="0" borderId="10" xfId="64" applyNumberFormat="1" applyFont="1" applyFill="1" applyBorder="1" applyAlignment="1" applyProtection="1">
      <alignment horizontal="left"/>
      <protection/>
    </xf>
    <xf numFmtId="49" fontId="14" fillId="0" borderId="10" xfId="0" applyNumberFormat="1" applyFont="1" applyBorder="1" applyAlignment="1">
      <alignment/>
    </xf>
    <xf numFmtId="2" fontId="14" fillId="0" borderId="10" xfId="64" applyNumberFormat="1" applyFont="1" applyFill="1" applyBorder="1" applyAlignment="1" applyProtection="1">
      <alignment horizontal="right"/>
      <protection/>
    </xf>
    <xf numFmtId="10" fontId="14" fillId="0" borderId="10" xfId="64" applyNumberFormat="1" applyFont="1" applyFill="1" applyBorder="1" applyAlignment="1" applyProtection="1">
      <alignment horizontal="right"/>
      <protection/>
    </xf>
    <xf numFmtId="40" fontId="14" fillId="0" borderId="14" xfId="0" applyNumberFormat="1" applyFont="1" applyBorder="1" applyAlignment="1">
      <alignment/>
    </xf>
    <xf numFmtId="0" fontId="14" fillId="0" borderId="14" xfId="66" applyFont="1" applyBorder="1">
      <alignment/>
      <protection/>
    </xf>
    <xf numFmtId="0" fontId="14" fillId="0" borderId="14" xfId="66" applyFont="1" applyBorder="1" applyAlignment="1">
      <alignment vertical="center" wrapText="1"/>
      <protection/>
    </xf>
    <xf numFmtId="0" fontId="9" fillId="0" borderId="10" xfId="66" applyFont="1" applyBorder="1">
      <alignment/>
      <protection/>
    </xf>
    <xf numFmtId="0" fontId="14" fillId="0" borderId="10" xfId="66" applyFont="1" applyBorder="1" applyAlignment="1">
      <alignment horizontal="left"/>
      <protection/>
    </xf>
    <xf numFmtId="4" fontId="14" fillId="0" borderId="10" xfId="64" applyNumberFormat="1" applyFont="1" applyFill="1" applyBorder="1">
      <alignment/>
      <protection/>
    </xf>
    <xf numFmtId="4" fontId="15" fillId="0" borderId="10" xfId="47" applyNumberFormat="1" applyFont="1" applyFill="1" applyBorder="1" applyAlignment="1" applyProtection="1">
      <alignment horizontal="right"/>
      <protection/>
    </xf>
    <xf numFmtId="10" fontId="0" fillId="0" borderId="10" xfId="66" applyNumberFormat="1" applyFont="1" applyBorder="1">
      <alignment/>
      <protection/>
    </xf>
    <xf numFmtId="4" fontId="14" fillId="0" borderId="10" xfId="47" applyNumberFormat="1" applyFont="1" applyFill="1" applyBorder="1" applyAlignment="1" applyProtection="1">
      <alignment horizontal="right"/>
      <protection/>
    </xf>
    <xf numFmtId="10" fontId="14" fillId="0" borderId="10" xfId="66" applyNumberFormat="1" applyFont="1" applyBorder="1">
      <alignment/>
      <protection/>
    </xf>
    <xf numFmtId="4" fontId="14" fillId="0" borderId="10" xfId="64" applyNumberFormat="1" applyFont="1" applyFill="1" applyBorder="1" applyAlignment="1" applyProtection="1">
      <alignment horizontal="right"/>
      <protection/>
    </xf>
    <xf numFmtId="49" fontId="14" fillId="0" borderId="10" xfId="64" applyNumberFormat="1" applyFont="1" applyFill="1" applyBorder="1" applyProtection="1">
      <alignment/>
      <protection/>
    </xf>
    <xf numFmtId="0" fontId="14" fillId="0" borderId="10" xfId="64" applyFont="1" applyFill="1" applyBorder="1" applyAlignment="1">
      <alignment horizontal="left"/>
      <protection/>
    </xf>
    <xf numFmtId="0" fontId="0" fillId="0" borderId="10" xfId="66" applyFont="1" applyBorder="1">
      <alignment/>
      <protection/>
    </xf>
    <xf numFmtId="0" fontId="14" fillId="0" borderId="14" xfId="66" applyFont="1" applyFill="1" applyBorder="1">
      <alignment/>
      <protection/>
    </xf>
    <xf numFmtId="0" fontId="14" fillId="0" borderId="10" xfId="64" applyFont="1" applyFill="1" applyBorder="1">
      <alignment/>
      <protection/>
    </xf>
    <xf numFmtId="4" fontId="14" fillId="0" borderId="10" xfId="0" applyNumberFormat="1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0" fontId="14" fillId="0" borderId="10" xfId="68" applyNumberFormat="1" applyFont="1" applyFill="1" applyBorder="1" applyAlignment="1" applyProtection="1">
      <alignment horizontal="left"/>
      <protection/>
    </xf>
    <xf numFmtId="167" fontId="16" fillId="0" borderId="10" xfId="0" applyNumberFormat="1" applyFont="1" applyBorder="1" applyAlignment="1">
      <alignment horizontal="right"/>
    </xf>
    <xf numFmtId="4" fontId="14" fillId="0" borderId="10" xfId="64" applyNumberFormat="1" applyFont="1" applyFill="1" applyBorder="1" applyAlignment="1" applyProtection="1">
      <alignment horizontal="right"/>
      <protection/>
    </xf>
    <xf numFmtId="49" fontId="14" fillId="0" borderId="10" xfId="64" applyNumberFormat="1" applyFont="1" applyFill="1" applyBorder="1" applyAlignment="1" applyProtection="1">
      <alignment horizontal="left"/>
      <protection/>
    </xf>
    <xf numFmtId="49" fontId="14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" fontId="9" fillId="0" borderId="10" xfId="64" applyNumberFormat="1" applyFont="1" applyFill="1" applyBorder="1" applyAlignment="1">
      <alignment horizontal="right"/>
      <protection/>
    </xf>
    <xf numFmtId="10" fontId="9" fillId="0" borderId="10" xfId="64" applyNumberFormat="1" applyFont="1" applyFill="1" applyBorder="1">
      <alignment/>
      <protection/>
    </xf>
    <xf numFmtId="4" fontId="5" fillId="0" borderId="10" xfId="47" applyNumberFormat="1" applyFont="1" applyFill="1" applyBorder="1" applyAlignment="1" applyProtection="1">
      <alignment horizontal="right"/>
      <protection/>
    </xf>
    <xf numFmtId="164" fontId="5" fillId="0" borderId="10" xfId="47" applyFont="1" applyFill="1" applyBorder="1" applyAlignment="1" applyProtection="1">
      <alignment horizontal="right"/>
      <protection/>
    </xf>
    <xf numFmtId="0" fontId="11" fillId="0" borderId="14" xfId="0" applyFont="1" applyBorder="1" applyAlignment="1">
      <alignment/>
    </xf>
    <xf numFmtId="0" fontId="4" fillId="0" borderId="10" xfId="64" applyFont="1" applyFill="1" applyBorder="1">
      <alignment/>
      <protection/>
    </xf>
    <xf numFmtId="4" fontId="4" fillId="0" borderId="10" xfId="47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10" fontId="15" fillId="0" borderId="10" xfId="47" applyNumberFormat="1" applyFont="1" applyFill="1" applyBorder="1" applyAlignment="1" applyProtection="1">
      <alignment horizontal="right"/>
      <protection/>
    </xf>
    <xf numFmtId="0" fontId="18" fillId="0" borderId="14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10" fontId="14" fillId="0" borderId="10" xfId="0" applyNumberFormat="1" applyFont="1" applyBorder="1" applyAlignment="1">
      <alignment horizontal="right"/>
    </xf>
    <xf numFmtId="10" fontId="14" fillId="0" borderId="10" xfId="47" applyNumberFormat="1" applyFont="1" applyFill="1" applyBorder="1" applyAlignment="1" applyProtection="1">
      <alignment horizontal="right"/>
      <protection/>
    </xf>
    <xf numFmtId="4" fontId="9" fillId="0" borderId="10" xfId="47" applyNumberFormat="1" applyFont="1" applyFill="1" applyBorder="1" applyAlignment="1" applyProtection="1">
      <alignment horizontal="right"/>
      <protection/>
    </xf>
    <xf numFmtId="10" fontId="9" fillId="0" borderId="10" xfId="47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/>
    </xf>
    <xf numFmtId="4" fontId="0" fillId="0" borderId="10" xfId="47" applyNumberFormat="1" applyFont="1" applyFill="1" applyBorder="1" applyAlignment="1" applyProtection="1">
      <alignment horizontal="right"/>
      <protection/>
    </xf>
    <xf numFmtId="10" fontId="0" fillId="0" borderId="10" xfId="47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0" fillId="33" borderId="15" xfId="64" applyFont="1" applyFill="1" applyBorder="1">
      <alignment/>
      <protection/>
    </xf>
    <xf numFmtId="0" fontId="0" fillId="33" borderId="16" xfId="64" applyFont="1" applyFill="1" applyBorder="1">
      <alignment/>
      <protection/>
    </xf>
    <xf numFmtId="4" fontId="0" fillId="33" borderId="16" xfId="64" applyNumberFormat="1" applyFont="1" applyFill="1" applyBorder="1">
      <alignment/>
      <protection/>
    </xf>
    <xf numFmtId="4" fontId="9" fillId="33" borderId="16" xfId="64" applyNumberFormat="1" applyFont="1" applyFill="1" applyBorder="1" applyAlignment="1">
      <alignment horizontal="left"/>
      <protection/>
    </xf>
    <xf numFmtId="10" fontId="0" fillId="33" borderId="17" xfId="64" applyNumberFormat="1" applyFont="1" applyFill="1" applyBorder="1">
      <alignment/>
      <protection/>
    </xf>
    <xf numFmtId="0" fontId="9" fillId="33" borderId="12" xfId="64" applyFont="1" applyFill="1" applyBorder="1">
      <alignment/>
      <protection/>
    </xf>
    <xf numFmtId="0" fontId="0" fillId="33" borderId="0" xfId="64" applyFont="1" applyFill="1" applyBorder="1">
      <alignment/>
      <protection/>
    </xf>
    <xf numFmtId="2" fontId="0" fillId="33" borderId="0" xfId="64" applyNumberFormat="1" applyFont="1" applyFill="1" applyBorder="1">
      <alignment/>
      <protection/>
    </xf>
    <xf numFmtId="4" fontId="0" fillId="33" borderId="0" xfId="64" applyNumberFormat="1" applyFont="1" applyFill="1" applyBorder="1">
      <alignment/>
      <protection/>
    </xf>
    <xf numFmtId="0" fontId="0" fillId="33" borderId="13" xfId="64" applyFont="1" applyFill="1" applyBorder="1">
      <alignment/>
      <protection/>
    </xf>
    <xf numFmtId="0" fontId="14" fillId="33" borderId="12" xfId="64" applyFont="1" applyFill="1" applyBorder="1" applyAlignment="1">
      <alignment horizontal="center"/>
      <protection/>
    </xf>
    <xf numFmtId="0" fontId="14" fillId="33" borderId="0" xfId="64" applyFont="1" applyFill="1" applyBorder="1">
      <alignment/>
      <protection/>
    </xf>
    <xf numFmtId="4" fontId="14" fillId="33" borderId="0" xfId="64" applyNumberFormat="1" applyFont="1" applyFill="1" applyBorder="1">
      <alignment/>
      <protection/>
    </xf>
    <xf numFmtId="0" fontId="14" fillId="33" borderId="13" xfId="64" applyFont="1" applyFill="1" applyBorder="1">
      <alignment/>
      <protection/>
    </xf>
    <xf numFmtId="0" fontId="16" fillId="0" borderId="14" xfId="0" applyFont="1" applyBorder="1" applyAlignment="1">
      <alignment/>
    </xf>
    <xf numFmtId="0" fontId="15" fillId="33" borderId="13" xfId="64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14" fillId="0" borderId="0" xfId="54" applyNumberFormat="1" applyFont="1" applyFill="1" applyBorder="1" applyAlignment="1" applyProtection="1">
      <alignment horizontal="left" vertical="top"/>
      <protection/>
    </xf>
    <xf numFmtId="0" fontId="14" fillId="0" borderId="0" xfId="64" applyFont="1" applyFill="1" applyBorder="1">
      <alignment/>
      <protection/>
    </xf>
    <xf numFmtId="0" fontId="14" fillId="33" borderId="12" xfId="64" applyFont="1" applyFill="1" applyBorder="1" applyAlignment="1">
      <alignment horizontal="right"/>
      <protection/>
    </xf>
    <xf numFmtId="1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33" borderId="18" xfId="64" applyFont="1" applyFill="1" applyBorder="1" applyAlignment="1">
      <alignment vertical="center" wrapText="1"/>
      <protection/>
    </xf>
    <xf numFmtId="0" fontId="0" fillId="33" borderId="19" xfId="64" applyFont="1" applyFill="1" applyBorder="1" applyAlignment="1">
      <alignment vertical="center" wrapText="1"/>
      <protection/>
    </xf>
    <xf numFmtId="0" fontId="0" fillId="33" borderId="20" xfId="64" applyFont="1" applyFill="1" applyBorder="1" applyAlignment="1">
      <alignment vertical="center" wrapText="1"/>
      <protection/>
    </xf>
    <xf numFmtId="0" fontId="0" fillId="33" borderId="14" xfId="64" applyFont="1" applyFill="1" applyBorder="1" applyAlignment="1">
      <alignment vertical="center" wrapText="1"/>
      <protection/>
    </xf>
    <xf numFmtId="4" fontId="0" fillId="33" borderId="14" xfId="64" applyNumberFormat="1" applyFont="1" applyFill="1" applyBorder="1" applyAlignment="1">
      <alignment vertical="center" wrapText="1"/>
      <protection/>
    </xf>
    <xf numFmtId="0" fontId="0" fillId="33" borderId="21" xfId="64" applyFont="1" applyFill="1" applyBorder="1" applyAlignment="1">
      <alignment vertical="center" wrapText="1"/>
      <protection/>
    </xf>
    <xf numFmtId="0" fontId="14" fillId="33" borderId="18" xfId="64" applyFont="1" applyFill="1" applyBorder="1" applyAlignment="1">
      <alignment horizontal="center"/>
      <protection/>
    </xf>
    <xf numFmtId="165" fontId="14" fillId="33" borderId="0" xfId="64" applyNumberFormat="1" applyFont="1" applyFill="1" applyBorder="1">
      <alignment/>
      <protection/>
    </xf>
    <xf numFmtId="10" fontId="14" fillId="33" borderId="0" xfId="64" applyNumberFormat="1" applyFont="1" applyFill="1" applyBorder="1">
      <alignment/>
      <protection/>
    </xf>
    <xf numFmtId="0" fontId="14" fillId="33" borderId="18" xfId="64" applyFont="1" applyFill="1" applyBorder="1">
      <alignment/>
      <protection/>
    </xf>
    <xf numFmtId="0" fontId="14" fillId="33" borderId="18" xfId="64" applyFont="1" applyFill="1" applyBorder="1" applyAlignment="1">
      <alignment horizontal="center" wrapText="1"/>
      <protection/>
    </xf>
    <xf numFmtId="0" fontId="20" fillId="35" borderId="22" xfId="64" applyFont="1" applyFill="1" applyBorder="1" applyAlignment="1">
      <alignment horizontal="center" vertical="center" wrapText="1"/>
      <protection/>
    </xf>
    <xf numFmtId="0" fontId="20" fillId="35" borderId="23" xfId="64" applyFont="1" applyFill="1" applyBorder="1" applyAlignment="1">
      <alignment horizontal="left" vertical="center" wrapText="1"/>
      <protection/>
    </xf>
    <xf numFmtId="4" fontId="20" fillId="35" borderId="23" xfId="64" applyNumberFormat="1" applyFont="1" applyFill="1" applyBorder="1" applyAlignment="1">
      <alignment horizontal="center" vertical="center" wrapText="1"/>
      <protection/>
    </xf>
    <xf numFmtId="2" fontId="20" fillId="35" borderId="24" xfId="64" applyNumberFormat="1" applyFont="1" applyFill="1" applyBorder="1" applyAlignment="1">
      <alignment horizontal="center" vertical="center" wrapText="1"/>
      <protection/>
    </xf>
    <xf numFmtId="0" fontId="20" fillId="0" borderId="18" xfId="64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0" fontId="20" fillId="0" borderId="18" xfId="64" applyFont="1" applyFill="1" applyBorder="1" applyAlignment="1">
      <alignment horizontal="right"/>
      <protection/>
    </xf>
    <xf numFmtId="4" fontId="22" fillId="0" borderId="0" xfId="0" applyNumberFormat="1" applyFont="1" applyBorder="1" applyAlignment="1">
      <alignment horizontal="right"/>
    </xf>
    <xf numFmtId="4" fontId="22" fillId="0" borderId="19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1" fillId="33" borderId="25" xfId="64" applyFont="1" applyFill="1" applyBorder="1" applyAlignment="1">
      <alignment horizontal="center"/>
      <protection/>
    </xf>
    <xf numFmtId="0" fontId="20" fillId="33" borderId="26" xfId="0" applyFont="1" applyFill="1" applyBorder="1" applyAlignment="1">
      <alignment horizontal="left"/>
    </xf>
    <xf numFmtId="0" fontId="20" fillId="33" borderId="26" xfId="0" applyFont="1" applyFill="1" applyBorder="1" applyAlignment="1">
      <alignment horizontal="right"/>
    </xf>
    <xf numFmtId="0" fontId="22" fillId="33" borderId="26" xfId="0" applyFont="1" applyFill="1" applyBorder="1" applyAlignment="1">
      <alignment/>
    </xf>
    <xf numFmtId="4" fontId="20" fillId="33" borderId="26" xfId="0" applyNumberFormat="1" applyFont="1" applyFill="1" applyBorder="1" applyAlignment="1">
      <alignment/>
    </xf>
    <xf numFmtId="4" fontId="20" fillId="33" borderId="27" xfId="0" applyNumberFormat="1" applyFont="1" applyFill="1" applyBorder="1" applyAlignment="1">
      <alignment/>
    </xf>
    <xf numFmtId="0" fontId="21" fillId="0" borderId="18" xfId="64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0" fontId="20" fillId="0" borderId="0" xfId="64" applyFont="1" applyFill="1" applyBorder="1">
      <alignment/>
      <protection/>
    </xf>
    <xf numFmtId="4" fontId="21" fillId="0" borderId="0" xfId="64" applyNumberFormat="1" applyFont="1" applyFill="1" applyBorder="1">
      <alignment/>
      <protection/>
    </xf>
    <xf numFmtId="2" fontId="21" fillId="0" borderId="19" xfId="64" applyNumberFormat="1" applyFont="1" applyFill="1" applyBorder="1">
      <alignment/>
      <protection/>
    </xf>
    <xf numFmtId="0" fontId="21" fillId="0" borderId="0" xfId="64" applyFont="1" applyFill="1" applyBorder="1">
      <alignment/>
      <protection/>
    </xf>
    <xf numFmtId="49" fontId="21" fillId="0" borderId="0" xfId="64" applyNumberFormat="1" applyFont="1" applyFill="1" applyBorder="1" applyAlignment="1" applyProtection="1">
      <alignment horizontal="left"/>
      <protection/>
    </xf>
    <xf numFmtId="3" fontId="21" fillId="0" borderId="0" xfId="64" applyNumberFormat="1" applyFont="1" applyFill="1" applyBorder="1">
      <alignment/>
      <protection/>
    </xf>
    <xf numFmtId="4" fontId="20" fillId="0" borderId="0" xfId="64" applyNumberFormat="1" applyFont="1" applyFill="1" applyBorder="1">
      <alignment/>
      <protection/>
    </xf>
    <xf numFmtId="4" fontId="20" fillId="0" borderId="19" xfId="64" applyNumberFormat="1" applyFont="1" applyFill="1" applyBorder="1">
      <alignment/>
      <protection/>
    </xf>
    <xf numFmtId="4" fontId="23" fillId="0" borderId="0" xfId="0" applyNumberFormat="1" applyFont="1" applyBorder="1" applyAlignment="1">
      <alignment horizontal="right"/>
    </xf>
    <xf numFmtId="4" fontId="23" fillId="0" borderId="19" xfId="0" applyNumberFormat="1" applyFont="1" applyBorder="1" applyAlignment="1">
      <alignment horizontal="right"/>
    </xf>
    <xf numFmtId="0" fontId="20" fillId="33" borderId="26" xfId="64" applyFont="1" applyFill="1" applyBorder="1">
      <alignment/>
      <protection/>
    </xf>
    <xf numFmtId="4" fontId="20" fillId="33" borderId="26" xfId="64" applyNumberFormat="1" applyFont="1" applyFill="1" applyBorder="1">
      <alignment/>
      <protection/>
    </xf>
    <xf numFmtId="4" fontId="20" fillId="33" borderId="27" xfId="64" applyNumberFormat="1" applyFont="1" applyFill="1" applyBorder="1">
      <alignment/>
      <protection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35" borderId="28" xfId="64" applyFont="1" applyFill="1" applyBorder="1" applyAlignment="1">
      <alignment horizontal="center" vertical="center"/>
      <protection/>
    </xf>
    <xf numFmtId="0" fontId="23" fillId="35" borderId="29" xfId="0" applyFont="1" applyFill="1" applyBorder="1" applyAlignment="1">
      <alignment vertical="center"/>
    </xf>
    <xf numFmtId="4" fontId="23" fillId="35" borderId="29" xfId="0" applyNumberFormat="1" applyFont="1" applyFill="1" applyBorder="1" applyAlignment="1">
      <alignment horizontal="right" vertical="center"/>
    </xf>
    <xf numFmtId="4" fontId="23" fillId="35" borderId="30" xfId="0" applyNumberFormat="1" applyFont="1" applyFill="1" applyBorder="1" applyAlignment="1">
      <alignment horizontal="right" vertical="center"/>
    </xf>
    <xf numFmtId="0" fontId="21" fillId="33" borderId="31" xfId="64" applyFont="1" applyFill="1" applyBorder="1" applyAlignment="1">
      <alignment horizontal="center"/>
      <protection/>
    </xf>
    <xf numFmtId="0" fontId="20" fillId="33" borderId="32" xfId="64" applyFont="1" applyFill="1" applyBorder="1">
      <alignment/>
      <protection/>
    </xf>
    <xf numFmtId="4" fontId="21" fillId="33" borderId="32" xfId="64" applyNumberFormat="1" applyFont="1" applyFill="1" applyBorder="1">
      <alignment/>
      <protection/>
    </xf>
    <xf numFmtId="2" fontId="21" fillId="33" borderId="33" xfId="64" applyNumberFormat="1" applyFont="1" applyFill="1" applyBorder="1">
      <alignment/>
      <protection/>
    </xf>
    <xf numFmtId="0" fontId="20" fillId="33" borderId="18" xfId="64" applyFont="1" applyFill="1" applyBorder="1">
      <alignment/>
      <protection/>
    </xf>
    <xf numFmtId="0" fontId="21" fillId="33" borderId="0" xfId="64" applyFont="1" applyFill="1" applyBorder="1">
      <alignment/>
      <protection/>
    </xf>
    <xf numFmtId="4" fontId="21" fillId="33" borderId="0" xfId="64" applyNumberFormat="1" applyFont="1" applyFill="1" applyBorder="1">
      <alignment/>
      <protection/>
    </xf>
    <xf numFmtId="2" fontId="21" fillId="33" borderId="19" xfId="64" applyNumberFormat="1" applyFont="1" applyFill="1" applyBorder="1">
      <alignment/>
      <protection/>
    </xf>
    <xf numFmtId="0" fontId="21" fillId="33" borderId="18" xfId="64" applyFont="1" applyFill="1" applyBorder="1" applyAlignment="1">
      <alignment horizontal="center"/>
      <protection/>
    </xf>
    <xf numFmtId="0" fontId="20" fillId="33" borderId="34" xfId="64" applyFont="1" applyFill="1" applyBorder="1">
      <alignment/>
      <protection/>
    </xf>
    <xf numFmtId="0" fontId="20" fillId="33" borderId="35" xfId="64" applyFont="1" applyFill="1" applyBorder="1">
      <alignment/>
      <protection/>
    </xf>
    <xf numFmtId="0" fontId="20" fillId="33" borderId="23" xfId="64" applyFont="1" applyFill="1" applyBorder="1" applyAlignment="1">
      <alignment horizontal="center" wrapText="1"/>
      <protection/>
    </xf>
    <xf numFmtId="2" fontId="20" fillId="33" borderId="24" xfId="64" applyNumberFormat="1" applyFont="1" applyFill="1" applyBorder="1" applyAlignment="1">
      <alignment horizontal="center" wrapText="1"/>
      <protection/>
    </xf>
    <xf numFmtId="165" fontId="21" fillId="33" borderId="23" xfId="64" applyNumberFormat="1" applyFont="1" applyFill="1" applyBorder="1">
      <alignment/>
      <protection/>
    </xf>
    <xf numFmtId="2" fontId="21" fillId="33" borderId="24" xfId="64" applyNumberFormat="1" applyFont="1" applyFill="1" applyBorder="1">
      <alignment/>
      <protection/>
    </xf>
    <xf numFmtId="165" fontId="21" fillId="33" borderId="34" xfId="64" applyNumberFormat="1" applyFont="1" applyFill="1" applyBorder="1">
      <alignment/>
      <protection/>
    </xf>
    <xf numFmtId="165" fontId="21" fillId="33" borderId="26" xfId="64" applyNumberFormat="1" applyFont="1" applyFill="1" applyBorder="1">
      <alignment/>
      <protection/>
    </xf>
    <xf numFmtId="165" fontId="21" fillId="33" borderId="35" xfId="64" applyNumberFormat="1" applyFont="1" applyFill="1" applyBorder="1">
      <alignment/>
      <protection/>
    </xf>
    <xf numFmtId="165" fontId="21" fillId="33" borderId="24" xfId="64" applyNumberFormat="1" applyFont="1" applyFill="1" applyBorder="1">
      <alignment/>
      <protection/>
    </xf>
    <xf numFmtId="165" fontId="21" fillId="33" borderId="0" xfId="64" applyNumberFormat="1" applyFont="1" applyFill="1" applyBorder="1">
      <alignment/>
      <protection/>
    </xf>
    <xf numFmtId="49" fontId="21" fillId="33" borderId="18" xfId="64" applyNumberFormat="1" applyFont="1" applyFill="1" applyBorder="1" applyAlignment="1">
      <alignment horizontal="center"/>
      <protection/>
    </xf>
    <xf numFmtId="0" fontId="22" fillId="33" borderId="18" xfId="0" applyFont="1" applyFill="1" applyBorder="1" applyAlignment="1">
      <alignment/>
    </xf>
    <xf numFmtId="0" fontId="21" fillId="33" borderId="34" xfId="64" applyFont="1" applyFill="1" applyBorder="1">
      <alignment/>
      <protection/>
    </xf>
    <xf numFmtId="0" fontId="21" fillId="33" borderId="26" xfId="64" applyFont="1" applyFill="1" applyBorder="1">
      <alignment/>
      <protection/>
    </xf>
    <xf numFmtId="10" fontId="21" fillId="33" borderId="35" xfId="64" applyNumberFormat="1" applyFont="1" applyFill="1" applyBorder="1">
      <alignment/>
      <protection/>
    </xf>
    <xf numFmtId="10" fontId="21" fillId="33" borderId="0" xfId="64" applyNumberFormat="1" applyFont="1" applyFill="1" applyBorder="1">
      <alignment/>
      <protection/>
    </xf>
    <xf numFmtId="0" fontId="21" fillId="33" borderId="36" xfId="64" applyFont="1" applyFill="1" applyBorder="1">
      <alignment/>
      <protection/>
    </xf>
    <xf numFmtId="0" fontId="21" fillId="33" borderId="37" xfId="64" applyFont="1" applyFill="1" applyBorder="1">
      <alignment/>
      <protection/>
    </xf>
    <xf numFmtId="10" fontId="21" fillId="33" borderId="38" xfId="64" applyNumberFormat="1" applyFont="1" applyFill="1" applyBorder="1">
      <alignment/>
      <protection/>
    </xf>
    <xf numFmtId="0" fontId="21" fillId="33" borderId="18" xfId="64" applyFont="1" applyFill="1" applyBorder="1">
      <alignment/>
      <protection/>
    </xf>
    <xf numFmtId="0" fontId="21" fillId="33" borderId="18" xfId="64" applyFont="1" applyFill="1" applyBorder="1" applyAlignment="1">
      <alignment horizontal="center" wrapText="1"/>
      <protection/>
    </xf>
    <xf numFmtId="0" fontId="21" fillId="33" borderId="39" xfId="64" applyFont="1" applyFill="1" applyBorder="1" applyAlignment="1">
      <alignment horizontal="right" vertical="center"/>
      <protection/>
    </xf>
    <xf numFmtId="0" fontId="21" fillId="33" borderId="40" xfId="64" applyFont="1" applyFill="1" applyBorder="1">
      <alignment/>
      <protection/>
    </xf>
    <xf numFmtId="4" fontId="21" fillId="33" borderId="40" xfId="64" applyNumberFormat="1" applyFont="1" applyFill="1" applyBorder="1">
      <alignment/>
      <protection/>
    </xf>
    <xf numFmtId="49" fontId="14" fillId="33" borderId="0" xfId="64" applyNumberFormat="1" applyFont="1" applyFill="1" applyBorder="1" applyAlignment="1">
      <alignment horizontal="center"/>
      <protection/>
    </xf>
    <xf numFmtId="0" fontId="15" fillId="33" borderId="0" xfId="64" applyFont="1" applyFill="1" applyBorder="1">
      <alignment/>
      <protection/>
    </xf>
    <xf numFmtId="0" fontId="15" fillId="33" borderId="0" xfId="64" applyFont="1" applyFill="1" applyBorder="1" applyAlignment="1">
      <alignment horizontal="right"/>
      <protection/>
    </xf>
    <xf numFmtId="2" fontId="21" fillId="33" borderId="41" xfId="64" applyNumberFormat="1" applyFont="1" applyFill="1" applyBorder="1">
      <alignment/>
      <protection/>
    </xf>
    <xf numFmtId="165" fontId="4" fillId="33" borderId="24" xfId="64" applyNumberFormat="1" applyFont="1" applyFill="1" applyBorder="1" applyAlignment="1">
      <alignment horizontal="center"/>
      <protection/>
    </xf>
    <xf numFmtId="0" fontId="14" fillId="0" borderId="10" xfId="64" applyFont="1" applyFill="1" applyBorder="1" applyAlignment="1">
      <alignment horizontal="center" vertical="center"/>
      <protection/>
    </xf>
    <xf numFmtId="49" fontId="14" fillId="0" borderId="10" xfId="64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 wrapText="1"/>
    </xf>
    <xf numFmtId="2" fontId="14" fillId="0" borderId="10" xfId="64" applyNumberFormat="1" applyFont="1" applyFill="1" applyBorder="1" applyAlignment="1" applyProtection="1">
      <alignment horizontal="right" vertical="center"/>
      <protection/>
    </xf>
    <xf numFmtId="10" fontId="14" fillId="0" borderId="10" xfId="64" applyNumberFormat="1" applyFont="1" applyFill="1" applyBorder="1" applyAlignment="1" applyProtection="1">
      <alignment horizontal="right" vertical="center"/>
      <protection/>
    </xf>
    <xf numFmtId="0" fontId="0" fillId="0" borderId="10" xfId="64" applyFont="1" applyFill="1" applyBorder="1">
      <alignment/>
      <protection/>
    </xf>
    <xf numFmtId="10" fontId="14" fillId="33" borderId="0" xfId="64" applyNumberFormat="1" applyFont="1" applyFill="1" applyBorder="1" applyAlignment="1">
      <alignment horizontal="left"/>
      <protection/>
    </xf>
    <xf numFmtId="0" fontId="19" fillId="33" borderId="42" xfId="64" applyFont="1" applyFill="1" applyBorder="1" applyAlignment="1">
      <alignment horizontal="right" vertical="center"/>
      <protection/>
    </xf>
    <xf numFmtId="0" fontId="14" fillId="33" borderId="43" xfId="64" applyFont="1" applyFill="1" applyBorder="1">
      <alignment/>
      <protection/>
    </xf>
    <xf numFmtId="4" fontId="14" fillId="33" borderId="43" xfId="64" applyNumberFormat="1" applyFont="1" applyFill="1" applyBorder="1">
      <alignment/>
      <protection/>
    </xf>
    <xf numFmtId="0" fontId="14" fillId="33" borderId="44" xfId="64" applyFont="1" applyFill="1" applyBorder="1">
      <alignment/>
      <protection/>
    </xf>
    <xf numFmtId="168" fontId="4" fillId="33" borderId="23" xfId="64" applyNumberFormat="1" applyFont="1" applyFill="1" applyBorder="1" applyAlignment="1">
      <alignment horizontal="center"/>
      <protection/>
    </xf>
    <xf numFmtId="0" fontId="8" fillId="34" borderId="11" xfId="64" applyFont="1" applyFill="1" applyBorder="1" applyAlignment="1">
      <alignment horizontal="center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11" fillId="33" borderId="14" xfId="65" applyNumberFormat="1" applyFont="1" applyFill="1" applyBorder="1" applyAlignment="1" applyProtection="1">
      <alignment horizontal="center" vertical="center" wrapText="1"/>
      <protection/>
    </xf>
    <xf numFmtId="0" fontId="12" fillId="34" borderId="10" xfId="64" applyFont="1" applyFill="1" applyBorder="1" applyAlignment="1">
      <alignment horizontal="center" vertical="center" wrapText="1"/>
      <protection/>
    </xf>
    <xf numFmtId="0" fontId="13" fillId="33" borderId="10" xfId="64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4" applyFont="1" applyFill="1" applyBorder="1" applyAlignment="1">
      <alignment horizontal="center" vertical="center" wrapText="1"/>
      <protection/>
    </xf>
    <xf numFmtId="0" fontId="9" fillId="33" borderId="45" xfId="64" applyFont="1" applyFill="1" applyBorder="1" applyAlignment="1">
      <alignment horizontal="center" vertical="center" wrapText="1"/>
      <protection/>
    </xf>
    <xf numFmtId="0" fontId="11" fillId="33" borderId="45" xfId="65" applyNumberFormat="1" applyFont="1" applyFill="1" applyBorder="1" applyAlignment="1" applyProtection="1">
      <alignment horizontal="center" vertical="center" wrapText="1"/>
      <protection/>
    </xf>
    <xf numFmtId="0" fontId="12" fillId="34" borderId="46" xfId="6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8" fillId="34" borderId="47" xfId="64" applyFont="1" applyFill="1" applyBorder="1" applyAlignment="1">
      <alignment horizontal="center" vertical="center" wrapText="1"/>
      <protection/>
    </xf>
    <xf numFmtId="0" fontId="41" fillId="33" borderId="46" xfId="64" applyFont="1" applyFill="1" applyBorder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Percent 3" xfId="75"/>
    <cellStyle name="Style 1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02">
      <selection activeCell="B128" sqref="B128"/>
    </sheetView>
  </sheetViews>
  <sheetFormatPr defaultColWidth="11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">
      <c r="A1" s="229" t="s">
        <v>273</v>
      </c>
      <c r="B1" s="229"/>
      <c r="C1" s="2"/>
    </row>
    <row r="2" spans="1:3" ht="17.25" customHeight="1">
      <c r="A2" s="3" t="s">
        <v>0</v>
      </c>
      <c r="B2" s="3" t="s">
        <v>1</v>
      </c>
      <c r="C2" s="2"/>
    </row>
    <row r="3" spans="1:3" ht="18" customHeight="1">
      <c r="A3" s="3" t="s">
        <v>2</v>
      </c>
      <c r="B3" s="3" t="s">
        <v>3</v>
      </c>
      <c r="C3" s="2"/>
    </row>
    <row r="4" spans="1:3" ht="36" customHeight="1">
      <c r="A4" s="3" t="s">
        <v>4</v>
      </c>
      <c r="B4" s="4" t="s">
        <v>5</v>
      </c>
      <c r="C4" s="2"/>
    </row>
    <row r="5" spans="1:3" ht="64.5" customHeight="1">
      <c r="A5" s="4" t="s">
        <v>6</v>
      </c>
      <c r="B5" s="5" t="s">
        <v>7</v>
      </c>
      <c r="C5" s="2"/>
    </row>
    <row r="6" spans="1:3" ht="24">
      <c r="A6" s="4" t="s">
        <v>8</v>
      </c>
      <c r="B6" s="6" t="s">
        <v>272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12</v>
      </c>
    </row>
    <row r="8" spans="1:4" ht="12">
      <c r="A8" s="8" t="s">
        <v>13</v>
      </c>
      <c r="B8" s="9">
        <v>0.1974</v>
      </c>
      <c r="C8" s="9">
        <v>0.1911</v>
      </c>
      <c r="D8" s="9">
        <v>0.1636</v>
      </c>
    </row>
    <row r="9" spans="1:4" ht="12">
      <c r="A9" s="8" t="s">
        <v>14</v>
      </c>
      <c r="B9" s="9">
        <v>0.1754</v>
      </c>
      <c r="C9" s="9">
        <v>0.1688</v>
      </c>
      <c r="D9" s="9">
        <v>0.1106</v>
      </c>
    </row>
    <row r="10" spans="1:4" ht="12">
      <c r="A10" s="8" t="s">
        <v>15</v>
      </c>
      <c r="B10" s="9">
        <v>0.1397</v>
      </c>
      <c r="C10" s="9">
        <v>0.1334</v>
      </c>
      <c r="D10" s="9">
        <v>0.1209</v>
      </c>
    </row>
    <row r="11" spans="1:4" ht="12">
      <c r="A11" s="8" t="s">
        <v>16</v>
      </c>
      <c r="B11" s="9">
        <v>0.211</v>
      </c>
      <c r="C11" s="9">
        <v>0.2047</v>
      </c>
      <c r="D11" s="9">
        <v>0.1846</v>
      </c>
    </row>
    <row r="12" spans="1:4" ht="24">
      <c r="A12" s="8" t="s">
        <v>249</v>
      </c>
      <c r="B12" s="10">
        <v>25.4667</v>
      </c>
      <c r="C12" s="11">
        <v>24.7828</v>
      </c>
      <c r="D12" s="11" t="s">
        <v>17</v>
      </c>
    </row>
    <row r="13" spans="1:4" ht="12">
      <c r="A13" s="8" t="s">
        <v>18</v>
      </c>
      <c r="B13" s="11" t="s">
        <v>19</v>
      </c>
      <c r="C13" s="11" t="s">
        <v>19</v>
      </c>
      <c r="D13" s="11" t="s">
        <v>17</v>
      </c>
    </row>
    <row r="14" spans="1:3" ht="12">
      <c r="A14" s="230" t="s">
        <v>274</v>
      </c>
      <c r="B14" s="230"/>
      <c r="C14" s="2"/>
    </row>
    <row r="15" spans="1:4" ht="12.75" customHeight="1">
      <c r="A15" s="13" t="s">
        <v>10</v>
      </c>
      <c r="B15" s="14" t="s">
        <v>20</v>
      </c>
      <c r="C15" s="231" t="s">
        <v>21</v>
      </c>
      <c r="D15" s="231"/>
    </row>
    <row r="16" spans="1:4" ht="12">
      <c r="A16" s="13" t="s">
        <v>11</v>
      </c>
      <c r="B16" s="14" t="s">
        <v>22</v>
      </c>
      <c r="C16" s="231"/>
      <c r="D16" s="231"/>
    </row>
    <row r="17" spans="1:4" ht="12.75" customHeight="1">
      <c r="A17" s="4" t="s">
        <v>23</v>
      </c>
      <c r="B17" s="14">
        <v>0.0182</v>
      </c>
      <c r="C17" s="231"/>
      <c r="D17" s="231"/>
    </row>
    <row r="18" spans="1:8" ht="24" customHeight="1">
      <c r="A18" s="232"/>
      <c r="B18" s="232"/>
      <c r="C18" s="232"/>
      <c r="D18" s="232"/>
      <c r="E18" s="232"/>
      <c r="F18" s="232"/>
      <c r="G18" s="232"/>
      <c r="H18" s="12"/>
    </row>
    <row r="19" spans="1:8" ht="12.75" customHeight="1">
      <c r="A19" s="224" t="s">
        <v>24</v>
      </c>
      <c r="B19" s="224"/>
      <c r="C19" s="224"/>
      <c r="D19" s="224"/>
      <c r="E19" s="224"/>
      <c r="F19" s="224"/>
      <c r="G19" s="224"/>
      <c r="H19" s="16"/>
    </row>
    <row r="20" spans="1:8" ht="12.75" customHeight="1">
      <c r="A20" s="17"/>
      <c r="B20" s="18"/>
      <c r="C20" s="18"/>
      <c r="D20" s="18"/>
      <c r="E20" s="19"/>
      <c r="F20" s="19"/>
      <c r="G20" s="20"/>
      <c r="H20" s="21"/>
    </row>
    <row r="21" spans="1:8" ht="12.75" customHeight="1">
      <c r="A21" s="225" t="s">
        <v>25</v>
      </c>
      <c r="B21" s="225"/>
      <c r="C21" s="225"/>
      <c r="D21" s="225"/>
      <c r="E21" s="225"/>
      <c r="F21" s="225"/>
      <c r="G21" s="225"/>
      <c r="H21" s="21"/>
    </row>
    <row r="22" spans="1:8" ht="12.75" customHeight="1">
      <c r="A22" s="225" t="s">
        <v>26</v>
      </c>
      <c r="B22" s="225"/>
      <c r="C22" s="225"/>
      <c r="D22" s="225"/>
      <c r="E22" s="225"/>
      <c r="F22" s="225"/>
      <c r="G22" s="225"/>
      <c r="H22" s="21"/>
    </row>
    <row r="23" spans="1:8" ht="12.75" customHeight="1">
      <c r="A23" s="226" t="s">
        <v>27</v>
      </c>
      <c r="B23" s="226"/>
      <c r="C23" s="226"/>
      <c r="D23" s="226"/>
      <c r="E23" s="226"/>
      <c r="F23" s="226"/>
      <c r="G23" s="226"/>
      <c r="H23" s="22"/>
    </row>
    <row r="24" spans="1:8" ht="12.75" customHeight="1">
      <c r="A24" s="17"/>
      <c r="B24" s="18"/>
      <c r="C24" s="18"/>
      <c r="D24" s="18"/>
      <c r="E24" s="19"/>
      <c r="F24" s="19"/>
      <c r="G24" s="20"/>
      <c r="H24" s="21"/>
    </row>
    <row r="25" spans="1:8" ht="12.75" customHeight="1">
      <c r="A25" s="227" t="s">
        <v>206</v>
      </c>
      <c r="B25" s="227"/>
      <c r="C25" s="227"/>
      <c r="D25" s="227"/>
      <c r="E25" s="227"/>
      <c r="F25" s="227"/>
      <c r="G25" s="227"/>
      <c r="H25" s="21"/>
    </row>
    <row r="26" spans="1:8" ht="12.75">
      <c r="A26" s="23"/>
      <c r="B26" s="23"/>
      <c r="C26" s="23"/>
      <c r="D26" s="23"/>
      <c r="E26" s="24"/>
      <c r="F26" s="24"/>
      <c r="G26" s="23"/>
      <c r="H26" s="21"/>
    </row>
    <row r="27" spans="1:8" ht="15.75">
      <c r="A27" s="228" t="s">
        <v>28</v>
      </c>
      <c r="B27" s="228"/>
      <c r="C27" s="228"/>
      <c r="D27" s="228"/>
      <c r="E27" s="228"/>
      <c r="F27" s="228"/>
      <c r="G27" s="228"/>
      <c r="H27" s="21"/>
    </row>
    <row r="28" spans="1:8" ht="51">
      <c r="A28" s="25" t="s">
        <v>29</v>
      </c>
      <c r="B28" s="25" t="s">
        <v>30</v>
      </c>
      <c r="C28" s="25" t="s">
        <v>31</v>
      </c>
      <c r="D28" s="25" t="s">
        <v>32</v>
      </c>
      <c r="E28" s="26" t="s">
        <v>33</v>
      </c>
      <c r="F28" s="27" t="s">
        <v>34</v>
      </c>
      <c r="G28" s="26" t="s">
        <v>35</v>
      </c>
      <c r="H28" s="28"/>
    </row>
    <row r="29" spans="1:8" ht="12.75">
      <c r="A29" s="29"/>
      <c r="B29" s="30"/>
      <c r="C29" s="29"/>
      <c r="D29" s="30"/>
      <c r="E29" s="31"/>
      <c r="F29" s="32"/>
      <c r="G29" s="29"/>
      <c r="H29" s="28"/>
    </row>
    <row r="30" spans="1:8" ht="12.75">
      <c r="A30" s="29"/>
      <c r="B30" s="30" t="s">
        <v>36</v>
      </c>
      <c r="C30" s="29"/>
      <c r="D30" s="30"/>
      <c r="E30" s="31"/>
      <c r="F30" s="32"/>
      <c r="G30" s="29"/>
      <c r="H30" s="28"/>
    </row>
    <row r="31" spans="1:8" ht="12.75">
      <c r="A31" s="33" t="s">
        <v>37</v>
      </c>
      <c r="B31" s="30" t="s">
        <v>213</v>
      </c>
      <c r="C31" s="29"/>
      <c r="D31" s="34"/>
      <c r="E31" s="35"/>
      <c r="F31" s="32"/>
      <c r="G31" s="29"/>
      <c r="H31" s="28"/>
    </row>
    <row r="32" spans="1:8" ht="12.75">
      <c r="A32" s="29"/>
      <c r="B32" s="30" t="s">
        <v>38</v>
      </c>
      <c r="C32" s="29"/>
      <c r="D32" s="32"/>
      <c r="E32" s="36"/>
      <c r="F32" s="32"/>
      <c r="G32" s="32"/>
      <c r="H32" s="28"/>
    </row>
    <row r="33" spans="1:8" ht="12">
      <c r="A33" s="37">
        <v>1</v>
      </c>
      <c r="B33" s="38" t="s">
        <v>39</v>
      </c>
      <c r="C33" s="39" t="s">
        <v>40</v>
      </c>
      <c r="D33" s="39" t="s">
        <v>41</v>
      </c>
      <c r="E33" s="40">
        <v>369070</v>
      </c>
      <c r="F33" s="40">
        <v>8043.88065</v>
      </c>
      <c r="G33" s="41">
        <v>0.0678</v>
      </c>
      <c r="H33" s="42"/>
    </row>
    <row r="34" spans="1:8" ht="12">
      <c r="A34" s="37">
        <v>2</v>
      </c>
      <c r="B34" s="38" t="s">
        <v>42</v>
      </c>
      <c r="C34" s="39" t="s">
        <v>43</v>
      </c>
      <c r="D34" s="39" t="s">
        <v>44</v>
      </c>
      <c r="E34" s="40">
        <v>240482</v>
      </c>
      <c r="F34" s="40">
        <v>6984.559208</v>
      </c>
      <c r="G34" s="41">
        <v>0.0589</v>
      </c>
      <c r="H34" s="43"/>
    </row>
    <row r="35" spans="1:8" ht="12">
      <c r="A35" s="37">
        <v>3</v>
      </c>
      <c r="B35" s="38" t="s">
        <v>45</v>
      </c>
      <c r="C35" s="39" t="s">
        <v>46</v>
      </c>
      <c r="D35" s="39" t="s">
        <v>47</v>
      </c>
      <c r="E35" s="40">
        <v>705517</v>
      </c>
      <c r="F35" s="40">
        <v>5894.2417765</v>
      </c>
      <c r="G35" s="41">
        <v>0.0497</v>
      </c>
      <c r="H35" s="43"/>
    </row>
    <row r="36" spans="1:8" ht="12">
      <c r="A36" s="37">
        <v>4</v>
      </c>
      <c r="B36" s="38" t="s">
        <v>51</v>
      </c>
      <c r="C36" s="39" t="s">
        <v>52</v>
      </c>
      <c r="D36" s="39" t="s">
        <v>53</v>
      </c>
      <c r="E36" s="40">
        <v>458430</v>
      </c>
      <c r="F36" s="40">
        <v>5537.146755</v>
      </c>
      <c r="G36" s="41">
        <v>0.0467</v>
      </c>
      <c r="H36" s="43"/>
    </row>
    <row r="37" spans="1:8" ht="12">
      <c r="A37" s="37">
        <v>5</v>
      </c>
      <c r="B37" s="38" t="s">
        <v>48</v>
      </c>
      <c r="C37" s="39" t="s">
        <v>49</v>
      </c>
      <c r="D37" s="39" t="s">
        <v>50</v>
      </c>
      <c r="E37" s="40">
        <v>386260</v>
      </c>
      <c r="F37" s="40">
        <v>5522.35922</v>
      </c>
      <c r="G37" s="41">
        <v>0.0466</v>
      </c>
      <c r="H37" s="43"/>
    </row>
    <row r="38" spans="1:8" ht="12">
      <c r="A38" s="37">
        <v>6</v>
      </c>
      <c r="B38" s="38" t="s">
        <v>54</v>
      </c>
      <c r="C38" s="39" t="s">
        <v>55</v>
      </c>
      <c r="D38" s="39" t="s">
        <v>47</v>
      </c>
      <c r="E38" s="40">
        <v>333711</v>
      </c>
      <c r="F38" s="40">
        <v>3843.5164425</v>
      </c>
      <c r="G38" s="41">
        <v>0.0324</v>
      </c>
      <c r="H38" s="44"/>
    </row>
    <row r="39" spans="1:8" ht="12">
      <c r="A39" s="37">
        <v>7</v>
      </c>
      <c r="B39" s="38" t="s">
        <v>56</v>
      </c>
      <c r="C39" s="39" t="s">
        <v>57</v>
      </c>
      <c r="D39" s="39" t="s">
        <v>53</v>
      </c>
      <c r="E39" s="40">
        <v>107222</v>
      </c>
      <c r="F39" s="40">
        <v>3232.475245</v>
      </c>
      <c r="G39" s="41">
        <v>0.0273</v>
      </c>
      <c r="H39" s="44"/>
    </row>
    <row r="40" spans="1:8" ht="12">
      <c r="A40" s="37">
        <v>8</v>
      </c>
      <c r="B40" s="38" t="s">
        <v>58</v>
      </c>
      <c r="C40" s="39" t="s">
        <v>59</v>
      </c>
      <c r="D40" s="39" t="s">
        <v>41</v>
      </c>
      <c r="E40" s="40">
        <v>505179</v>
      </c>
      <c r="F40" s="40">
        <v>2780.505216</v>
      </c>
      <c r="G40" s="41">
        <v>0.0234</v>
      </c>
      <c r="H40" s="44"/>
    </row>
    <row r="41" spans="1:8" ht="12">
      <c r="A41" s="37">
        <v>9</v>
      </c>
      <c r="B41" s="38" t="s">
        <v>63</v>
      </c>
      <c r="C41" s="39" t="s">
        <v>64</v>
      </c>
      <c r="D41" s="39" t="s">
        <v>41</v>
      </c>
      <c r="E41" s="40">
        <v>830467</v>
      </c>
      <c r="F41" s="40">
        <v>2526.6958475</v>
      </c>
      <c r="G41" s="41">
        <v>0.0213</v>
      </c>
      <c r="H41" s="44"/>
    </row>
    <row r="42" spans="1:8" ht="33.75">
      <c r="A42" s="211">
        <v>10</v>
      </c>
      <c r="B42" s="212" t="s">
        <v>60</v>
      </c>
      <c r="C42" s="213" t="s">
        <v>61</v>
      </c>
      <c r="D42" s="214" t="s">
        <v>62</v>
      </c>
      <c r="E42" s="215">
        <v>861421</v>
      </c>
      <c r="F42" s="215">
        <v>2489.50669</v>
      </c>
      <c r="G42" s="216">
        <v>0.021</v>
      </c>
      <c r="H42" s="44"/>
    </row>
    <row r="43" spans="1:8" ht="12">
      <c r="A43" s="37">
        <v>11</v>
      </c>
      <c r="B43" s="38" t="s">
        <v>65</v>
      </c>
      <c r="C43" s="39" t="s">
        <v>66</v>
      </c>
      <c r="D43" s="39" t="s">
        <v>67</v>
      </c>
      <c r="E43" s="40">
        <v>679868</v>
      </c>
      <c r="F43" s="40">
        <v>2066.458786</v>
      </c>
      <c r="G43" s="41">
        <v>0.0174</v>
      </c>
      <c r="H43" s="44"/>
    </row>
    <row r="44" spans="1:8" ht="12">
      <c r="A44" s="37">
        <v>12</v>
      </c>
      <c r="B44" s="38" t="s">
        <v>68</v>
      </c>
      <c r="C44" s="39" t="s">
        <v>69</v>
      </c>
      <c r="D44" s="39" t="s">
        <v>70</v>
      </c>
      <c r="E44" s="40">
        <v>236663</v>
      </c>
      <c r="F44" s="40">
        <v>1797.8104795</v>
      </c>
      <c r="G44" s="41">
        <v>0.0151</v>
      </c>
      <c r="H44" s="44"/>
    </row>
    <row r="45" spans="1:8" ht="12">
      <c r="A45" s="37">
        <v>13</v>
      </c>
      <c r="B45" s="38" t="s">
        <v>71</v>
      </c>
      <c r="C45" s="39" t="s">
        <v>72</v>
      </c>
      <c r="D45" s="39" t="s">
        <v>70</v>
      </c>
      <c r="E45" s="40">
        <v>65000</v>
      </c>
      <c r="F45" s="40">
        <v>1383.07</v>
      </c>
      <c r="G45" s="41">
        <v>0.0116</v>
      </c>
      <c r="H45" s="44"/>
    </row>
    <row r="46" spans="1:8" ht="12">
      <c r="A46" s="37">
        <v>14</v>
      </c>
      <c r="B46" s="38" t="s">
        <v>75</v>
      </c>
      <c r="C46" s="39" t="s">
        <v>76</v>
      </c>
      <c r="D46" s="39" t="s">
        <v>44</v>
      </c>
      <c r="E46" s="40">
        <v>37835</v>
      </c>
      <c r="F46" s="40">
        <v>1272.23971</v>
      </c>
      <c r="G46" s="41">
        <v>0.0107</v>
      </c>
      <c r="H46" s="44"/>
    </row>
    <row r="47" spans="1:8" ht="12">
      <c r="A47" s="37">
        <v>15</v>
      </c>
      <c r="B47" s="38" t="s">
        <v>73</v>
      </c>
      <c r="C47" s="39" t="s">
        <v>74</v>
      </c>
      <c r="D47" s="39" t="s">
        <v>70</v>
      </c>
      <c r="E47" s="40">
        <v>144800</v>
      </c>
      <c r="F47" s="40">
        <v>1193.7312</v>
      </c>
      <c r="G47" s="41">
        <v>0.0101</v>
      </c>
      <c r="H47" s="44"/>
    </row>
    <row r="48" spans="1:8" ht="12">
      <c r="A48" s="37">
        <v>16</v>
      </c>
      <c r="B48" s="38" t="s">
        <v>77</v>
      </c>
      <c r="C48" s="39" t="s">
        <v>78</v>
      </c>
      <c r="D48" s="39" t="s">
        <v>70</v>
      </c>
      <c r="E48" s="40">
        <v>33600</v>
      </c>
      <c r="F48" s="40">
        <v>897.9432</v>
      </c>
      <c r="G48" s="41">
        <v>0.0076</v>
      </c>
      <c r="H48" s="44"/>
    </row>
    <row r="49" spans="1:8" ht="12.75">
      <c r="A49" s="37"/>
      <c r="B49" s="45" t="s">
        <v>79</v>
      </c>
      <c r="C49" s="46"/>
      <c r="D49" s="47"/>
      <c r="E49" s="48"/>
      <c r="F49" s="48"/>
      <c r="G49" s="49"/>
      <c r="H49" s="21"/>
    </row>
    <row r="50" spans="1:8" ht="12">
      <c r="A50" s="37">
        <v>17</v>
      </c>
      <c r="B50" s="38" t="s">
        <v>80</v>
      </c>
      <c r="C50" s="39" t="s">
        <v>81</v>
      </c>
      <c r="D50" s="39" t="s">
        <v>44</v>
      </c>
      <c r="E50" s="40">
        <v>250000</v>
      </c>
      <c r="F50" s="40">
        <v>4987.125</v>
      </c>
      <c r="G50" s="41">
        <v>0.042</v>
      </c>
      <c r="H50" s="43"/>
    </row>
    <row r="51" spans="1:8" ht="12">
      <c r="A51" s="37">
        <v>18</v>
      </c>
      <c r="B51" s="38" t="s">
        <v>82</v>
      </c>
      <c r="C51" s="39" t="s">
        <v>83</v>
      </c>
      <c r="D51" s="39" t="s">
        <v>84</v>
      </c>
      <c r="E51" s="40">
        <v>38100</v>
      </c>
      <c r="F51" s="40">
        <v>3627.32955</v>
      </c>
      <c r="G51" s="41">
        <v>0.0306</v>
      </c>
      <c r="H51" s="43"/>
    </row>
    <row r="52" spans="1:8" ht="12">
      <c r="A52" s="37">
        <v>19</v>
      </c>
      <c r="B52" s="38" t="s">
        <v>85</v>
      </c>
      <c r="C52" s="39" t="s">
        <v>86</v>
      </c>
      <c r="D52" s="39" t="s">
        <v>41</v>
      </c>
      <c r="E52" s="40">
        <v>931000</v>
      </c>
      <c r="F52" s="40">
        <v>3425.6145</v>
      </c>
      <c r="G52" s="41">
        <v>0.0289</v>
      </c>
      <c r="H52" s="44"/>
    </row>
    <row r="53" spans="1:8" ht="12">
      <c r="A53" s="37">
        <v>20</v>
      </c>
      <c r="B53" s="38" t="s">
        <v>87</v>
      </c>
      <c r="C53" s="39" t="s">
        <v>88</v>
      </c>
      <c r="D53" s="39" t="s">
        <v>89</v>
      </c>
      <c r="E53" s="40">
        <v>475328</v>
      </c>
      <c r="F53" s="40">
        <v>2676.334304</v>
      </c>
      <c r="G53" s="41">
        <v>0.0226</v>
      </c>
      <c r="H53" s="43"/>
    </row>
    <row r="54" spans="1:8" ht="12">
      <c r="A54" s="37">
        <v>21</v>
      </c>
      <c r="B54" s="38" t="s">
        <v>90</v>
      </c>
      <c r="C54" s="39" t="s">
        <v>91</v>
      </c>
      <c r="D54" s="39" t="s">
        <v>92</v>
      </c>
      <c r="E54" s="40">
        <v>284900</v>
      </c>
      <c r="F54" s="40">
        <v>2609.82645</v>
      </c>
      <c r="G54" s="41">
        <v>0.022</v>
      </c>
      <c r="H54" s="43"/>
    </row>
    <row r="55" spans="1:8" ht="12">
      <c r="A55" s="37">
        <v>22</v>
      </c>
      <c r="B55" s="38" t="s">
        <v>93</v>
      </c>
      <c r="C55" s="39" t="s">
        <v>94</v>
      </c>
      <c r="D55" s="39" t="s">
        <v>44</v>
      </c>
      <c r="E55" s="40">
        <v>409200</v>
      </c>
      <c r="F55" s="40">
        <v>2164.8726</v>
      </c>
      <c r="G55" s="41">
        <v>0.0183</v>
      </c>
      <c r="H55" s="43"/>
    </row>
    <row r="56" spans="1:8" ht="12">
      <c r="A56" s="37">
        <v>23</v>
      </c>
      <c r="B56" s="38" t="s">
        <v>95</v>
      </c>
      <c r="C56" s="39" t="s">
        <v>96</v>
      </c>
      <c r="D56" s="39" t="s">
        <v>70</v>
      </c>
      <c r="E56" s="40">
        <v>170500</v>
      </c>
      <c r="F56" s="40">
        <v>969.2925</v>
      </c>
      <c r="G56" s="41">
        <v>0.0082</v>
      </c>
      <c r="H56" s="43"/>
    </row>
    <row r="57" spans="1:8" ht="12">
      <c r="A57" s="37">
        <v>24</v>
      </c>
      <c r="B57" s="38" t="s">
        <v>99</v>
      </c>
      <c r="C57" s="39" t="s">
        <v>100</v>
      </c>
      <c r="D57" s="39" t="s">
        <v>41</v>
      </c>
      <c r="E57" s="40">
        <v>588000</v>
      </c>
      <c r="F57" s="40">
        <v>901.698</v>
      </c>
      <c r="G57" s="41">
        <v>0.0076</v>
      </c>
      <c r="H57" s="44"/>
    </row>
    <row r="58" spans="1:8" ht="12">
      <c r="A58" s="37">
        <v>25</v>
      </c>
      <c r="B58" s="38" t="s">
        <v>97</v>
      </c>
      <c r="C58" s="39" t="s">
        <v>98</v>
      </c>
      <c r="D58" s="39" t="s">
        <v>41</v>
      </c>
      <c r="E58" s="40">
        <v>300000</v>
      </c>
      <c r="F58" s="40">
        <v>880.5</v>
      </c>
      <c r="G58" s="41">
        <v>0.0074</v>
      </c>
      <c r="H58" s="44"/>
    </row>
    <row r="59" spans="1:8" ht="12">
      <c r="A59" s="37">
        <v>26</v>
      </c>
      <c r="B59" s="38" t="s">
        <v>101</v>
      </c>
      <c r="C59" s="39" t="s">
        <v>102</v>
      </c>
      <c r="D59" s="39" t="s">
        <v>103</v>
      </c>
      <c r="E59" s="40">
        <v>11900</v>
      </c>
      <c r="F59" s="40">
        <v>46.4814</v>
      </c>
      <c r="G59" s="41">
        <v>0.0004</v>
      </c>
      <c r="H59" s="44"/>
    </row>
    <row r="60" spans="1:8" ht="12">
      <c r="A60" s="37">
        <v>27</v>
      </c>
      <c r="B60" s="38" t="s">
        <v>251</v>
      </c>
      <c r="C60" s="46"/>
      <c r="D60" s="39" t="s">
        <v>103</v>
      </c>
      <c r="E60" s="40">
        <v>-11900</v>
      </c>
      <c r="F60" s="50">
        <v>-46.2553</v>
      </c>
      <c r="G60" s="51">
        <v>-0.0004</v>
      </c>
      <c r="H60" s="44"/>
    </row>
    <row r="61" spans="1:8" ht="12">
      <c r="A61" s="37">
        <v>28</v>
      </c>
      <c r="B61" s="53" t="s">
        <v>252</v>
      </c>
      <c r="C61" s="39"/>
      <c r="D61" s="39" t="s">
        <v>41</v>
      </c>
      <c r="E61" s="52">
        <v>-300000</v>
      </c>
      <c r="F61" s="52">
        <v>-884.4</v>
      </c>
      <c r="G61" s="41">
        <v>-0.0075</v>
      </c>
      <c r="H61" s="44"/>
    </row>
    <row r="62" spans="1:8" ht="12">
      <c r="A62" s="37">
        <v>29</v>
      </c>
      <c r="B62" s="38" t="s">
        <v>253</v>
      </c>
      <c r="C62" s="39"/>
      <c r="D62" s="39" t="s">
        <v>41</v>
      </c>
      <c r="E62" s="40">
        <v>-588000</v>
      </c>
      <c r="F62" s="52">
        <v>-906.402</v>
      </c>
      <c r="G62" s="41">
        <v>-0.0076</v>
      </c>
      <c r="H62" s="44"/>
    </row>
    <row r="63" spans="1:8" ht="12.75">
      <c r="A63" s="37">
        <v>30</v>
      </c>
      <c r="B63" s="38" t="s">
        <v>254</v>
      </c>
      <c r="C63" s="39"/>
      <c r="D63" s="39" t="s">
        <v>70</v>
      </c>
      <c r="E63" s="52">
        <v>-170500</v>
      </c>
      <c r="F63" s="52">
        <v>-970.9975</v>
      </c>
      <c r="G63" s="41">
        <v>-0.0082</v>
      </c>
      <c r="H63" s="21"/>
    </row>
    <row r="64" spans="1:8" ht="12.75">
      <c r="A64" s="37">
        <v>31</v>
      </c>
      <c r="B64" s="38" t="s">
        <v>255</v>
      </c>
      <c r="C64" s="46"/>
      <c r="D64" s="39" t="s">
        <v>44</v>
      </c>
      <c r="E64" s="40">
        <v>-409200</v>
      </c>
      <c r="F64" s="50">
        <v>-2143.185</v>
      </c>
      <c r="G64" s="51">
        <v>-0.0181</v>
      </c>
      <c r="H64" s="21"/>
    </row>
    <row r="65" spans="1:8" ht="12.75">
      <c r="A65" s="37">
        <v>32</v>
      </c>
      <c r="B65" s="53" t="s">
        <v>256</v>
      </c>
      <c r="C65" s="46"/>
      <c r="D65" s="39" t="s">
        <v>92</v>
      </c>
      <c r="E65" s="40">
        <v>-284900</v>
      </c>
      <c r="F65" s="50">
        <v>-2623.929</v>
      </c>
      <c r="G65" s="51">
        <v>-0.0221</v>
      </c>
      <c r="H65" s="21"/>
    </row>
    <row r="66" spans="1:8" ht="12.75">
      <c r="A66" s="37">
        <v>33</v>
      </c>
      <c r="B66" s="38" t="s">
        <v>257</v>
      </c>
      <c r="C66" s="46"/>
      <c r="D66" s="39" t="s">
        <v>104</v>
      </c>
      <c r="E66" s="40">
        <v>-475328</v>
      </c>
      <c r="F66" s="50">
        <v>-2689.643488</v>
      </c>
      <c r="G66" s="51">
        <v>-0.0227</v>
      </c>
      <c r="H66" s="21"/>
    </row>
    <row r="67" spans="1:8" ht="12.75">
      <c r="A67" s="37">
        <v>34</v>
      </c>
      <c r="B67" s="38" t="s">
        <v>258</v>
      </c>
      <c r="C67" s="46"/>
      <c r="D67" s="39" t="s">
        <v>41</v>
      </c>
      <c r="E67" s="40">
        <v>-931000</v>
      </c>
      <c r="F67" s="50">
        <v>-3443.769</v>
      </c>
      <c r="G67" s="51">
        <v>-0.029</v>
      </c>
      <c r="H67" s="21"/>
    </row>
    <row r="68" spans="1:8" ht="12.75">
      <c r="A68" s="37">
        <v>35</v>
      </c>
      <c r="B68" s="53" t="s">
        <v>259</v>
      </c>
      <c r="C68" s="46"/>
      <c r="D68" s="39" t="s">
        <v>84</v>
      </c>
      <c r="E68" s="40">
        <v>-38100</v>
      </c>
      <c r="F68" s="50">
        <v>-3610.37505</v>
      </c>
      <c r="G68" s="51">
        <v>-0.0304</v>
      </c>
      <c r="H68" s="21"/>
    </row>
    <row r="69" spans="1:8" ht="12.75">
      <c r="A69" s="37">
        <v>36</v>
      </c>
      <c r="B69" s="53" t="s">
        <v>260</v>
      </c>
      <c r="C69" s="46"/>
      <c r="D69" s="39" t="s">
        <v>44</v>
      </c>
      <c r="E69" s="40">
        <v>-250000</v>
      </c>
      <c r="F69" s="50">
        <v>-5005.375</v>
      </c>
      <c r="G69" s="51">
        <v>-0.0422</v>
      </c>
      <c r="H69" s="21"/>
    </row>
    <row r="70" spans="1:8" ht="12.75">
      <c r="A70" s="33"/>
      <c r="B70" s="30" t="s">
        <v>105</v>
      </c>
      <c r="C70" s="54"/>
      <c r="D70" s="47"/>
      <c r="E70" s="47"/>
      <c r="F70" s="47"/>
      <c r="G70" s="55"/>
      <c r="H70" s="21"/>
    </row>
    <row r="71" spans="1:8" ht="12">
      <c r="A71" s="37">
        <v>37</v>
      </c>
      <c r="B71" s="38" t="s">
        <v>106</v>
      </c>
      <c r="C71" s="39" t="s">
        <v>107</v>
      </c>
      <c r="D71" s="39" t="s">
        <v>47</v>
      </c>
      <c r="E71" s="40">
        <v>15093</v>
      </c>
      <c r="F71" s="40">
        <v>12625.627856099998</v>
      </c>
      <c r="G71" s="41">
        <v>0.1065</v>
      </c>
      <c r="H71" s="56"/>
    </row>
    <row r="72" spans="1:8" ht="15">
      <c r="A72" s="37">
        <v>38</v>
      </c>
      <c r="B72" s="38" t="s">
        <v>261</v>
      </c>
      <c r="C72" s="39" t="s">
        <v>110</v>
      </c>
      <c r="D72" s="39" t="s">
        <v>84</v>
      </c>
      <c r="E72" s="40">
        <v>36600</v>
      </c>
      <c r="F72" s="40">
        <v>6061.8943979999995</v>
      </c>
      <c r="G72" s="41">
        <v>0.0511</v>
      </c>
      <c r="H72" s="56"/>
    </row>
    <row r="73" spans="1:8" ht="12">
      <c r="A73" s="37">
        <v>39</v>
      </c>
      <c r="B73" s="38" t="s">
        <v>108</v>
      </c>
      <c r="C73" s="39" t="s">
        <v>109</v>
      </c>
      <c r="D73" s="39" t="s">
        <v>47</v>
      </c>
      <c r="E73" s="40">
        <v>42580</v>
      </c>
      <c r="F73" s="40">
        <v>4995.3310005</v>
      </c>
      <c r="G73" s="41">
        <v>0.0421</v>
      </c>
      <c r="H73" s="56"/>
    </row>
    <row r="74" spans="1:8" ht="15">
      <c r="A74" s="37">
        <v>40</v>
      </c>
      <c r="B74" s="38" t="s">
        <v>262</v>
      </c>
      <c r="C74" s="39" t="s">
        <v>111</v>
      </c>
      <c r="D74" s="39" t="s">
        <v>112</v>
      </c>
      <c r="E74" s="40">
        <v>74580</v>
      </c>
      <c r="F74" s="40">
        <v>4194.1733592</v>
      </c>
      <c r="G74" s="41">
        <v>0.0353</v>
      </c>
      <c r="H74" s="56"/>
    </row>
    <row r="75" spans="1:8" ht="12">
      <c r="A75" s="37">
        <v>41</v>
      </c>
      <c r="B75" s="38" t="s">
        <v>113</v>
      </c>
      <c r="C75" s="39" t="s">
        <v>114</v>
      </c>
      <c r="D75" s="39" t="s">
        <v>115</v>
      </c>
      <c r="E75" s="40">
        <v>17755</v>
      </c>
      <c r="F75" s="40">
        <v>2497.6916986</v>
      </c>
      <c r="G75" s="41">
        <v>0.0211</v>
      </c>
      <c r="H75" s="56"/>
    </row>
    <row r="76" spans="1:8" ht="12">
      <c r="A76" s="37">
        <v>42</v>
      </c>
      <c r="B76" s="38" t="s">
        <v>116</v>
      </c>
      <c r="C76" s="39" t="s">
        <v>117</v>
      </c>
      <c r="D76" s="39" t="s">
        <v>118</v>
      </c>
      <c r="E76" s="40">
        <v>20920</v>
      </c>
      <c r="F76" s="40">
        <v>2087.3965917</v>
      </c>
      <c r="G76" s="41">
        <v>0.0176</v>
      </c>
      <c r="H76" s="56"/>
    </row>
    <row r="77" spans="1:8" ht="12">
      <c r="A77" s="37">
        <v>43</v>
      </c>
      <c r="B77" s="38" t="s">
        <v>263</v>
      </c>
      <c r="C77" s="57"/>
      <c r="D77" s="39" t="s">
        <v>119</v>
      </c>
      <c r="E77" s="52">
        <v>-38600000</v>
      </c>
      <c r="F77" s="58">
        <v>-26552.94</v>
      </c>
      <c r="G77" s="59">
        <v>-0.2239</v>
      </c>
      <c r="H77" s="43"/>
    </row>
    <row r="78" spans="1:8" ht="12">
      <c r="A78" s="37"/>
      <c r="B78" s="60"/>
      <c r="C78" s="57"/>
      <c r="D78" s="47"/>
      <c r="E78" s="58"/>
      <c r="F78" s="58"/>
      <c r="G78" s="61"/>
      <c r="H78" s="43"/>
    </row>
    <row r="79" spans="1:8" ht="12.75">
      <c r="A79" s="33" t="s">
        <v>120</v>
      </c>
      <c r="B79" s="30" t="s">
        <v>121</v>
      </c>
      <c r="C79" s="30"/>
      <c r="D79" s="32"/>
      <c r="E79" s="62" t="s">
        <v>214</v>
      </c>
      <c r="F79" s="62" t="s">
        <v>214</v>
      </c>
      <c r="G79" s="62" t="s">
        <v>214</v>
      </c>
      <c r="H79" s="21"/>
    </row>
    <row r="80" spans="1:8" ht="14.25">
      <c r="A80" s="33" t="s">
        <v>122</v>
      </c>
      <c r="B80" s="63" t="s">
        <v>122</v>
      </c>
      <c r="C80" s="64" t="s">
        <v>122</v>
      </c>
      <c r="D80" s="64" t="s">
        <v>122</v>
      </c>
      <c r="E80" s="65"/>
      <c r="F80" s="65"/>
      <c r="G80" s="66"/>
      <c r="H80" s="21"/>
    </row>
    <row r="81" spans="1:8" ht="12.75">
      <c r="A81" s="29"/>
      <c r="B81" s="30"/>
      <c r="C81" s="30"/>
      <c r="D81" s="67" t="s">
        <v>123</v>
      </c>
      <c r="E81" s="34" t="s">
        <v>122</v>
      </c>
      <c r="F81" s="34">
        <f>SUM(F33:F80)-F77-F69-F68-F67-F66-F65-F64-F63-F61-F62-F60</f>
        <v>110217.3296341</v>
      </c>
      <c r="G81" s="68">
        <f>SUM(G33:G80)-G77-G69-G68-G67-G66-G65-G64-G63-G61-G62-G60</f>
        <v>0.9292999999999999</v>
      </c>
      <c r="H81" s="21"/>
    </row>
    <row r="82" spans="1:8" ht="12.75">
      <c r="A82" s="29"/>
      <c r="B82" s="30" t="s">
        <v>211</v>
      </c>
      <c r="C82" s="30"/>
      <c r="D82" s="67"/>
      <c r="E82" s="34"/>
      <c r="F82" s="34"/>
      <c r="G82" s="68"/>
      <c r="H82" s="21"/>
    </row>
    <row r="83" spans="1:8" ht="12.75">
      <c r="A83" s="29"/>
      <c r="B83" s="217" t="s">
        <v>213</v>
      </c>
      <c r="C83" s="30"/>
      <c r="D83" s="67"/>
      <c r="E83" s="34"/>
      <c r="F83" s="62" t="s">
        <v>214</v>
      </c>
      <c r="G83" s="62" t="s">
        <v>214</v>
      </c>
      <c r="H83" s="21"/>
    </row>
    <row r="84" spans="1:8" ht="12.75">
      <c r="A84" s="29"/>
      <c r="B84" s="217" t="s">
        <v>216</v>
      </c>
      <c r="C84" s="30"/>
      <c r="D84" s="67"/>
      <c r="E84" s="34"/>
      <c r="F84" s="62" t="s">
        <v>214</v>
      </c>
      <c r="G84" s="62" t="s">
        <v>214</v>
      </c>
      <c r="H84" s="71"/>
    </row>
    <row r="85" spans="1:8" ht="12.75">
      <c r="A85" s="29"/>
      <c r="B85" s="217" t="s">
        <v>218</v>
      </c>
      <c r="C85" s="30"/>
      <c r="D85" s="67"/>
      <c r="E85" s="34"/>
      <c r="F85" s="62" t="s">
        <v>214</v>
      </c>
      <c r="G85" s="62" t="s">
        <v>214</v>
      </c>
      <c r="H85" s="71"/>
    </row>
    <row r="86" spans="1:8" ht="12.75">
      <c r="A86" s="29"/>
      <c r="B86" s="30"/>
      <c r="C86" s="30"/>
      <c r="D86" s="67"/>
      <c r="E86" s="34"/>
      <c r="F86" s="34"/>
      <c r="G86" s="68"/>
      <c r="H86" s="71"/>
    </row>
    <row r="87" spans="1:8" ht="12.75">
      <c r="A87" s="29"/>
      <c r="B87" s="30" t="s">
        <v>124</v>
      </c>
      <c r="C87" s="30"/>
      <c r="D87" s="34"/>
      <c r="E87" s="69"/>
      <c r="F87" s="69"/>
      <c r="G87" s="70"/>
      <c r="H87" s="71"/>
    </row>
    <row r="88" spans="1:8" ht="19.5" customHeight="1">
      <c r="A88" s="29"/>
      <c r="B88" s="72" t="s">
        <v>125</v>
      </c>
      <c r="C88" s="29"/>
      <c r="D88" s="32"/>
      <c r="E88" s="69"/>
      <c r="F88" s="62" t="s">
        <v>214</v>
      </c>
      <c r="G88" s="62" t="s">
        <v>214</v>
      </c>
      <c r="H88" s="71"/>
    </row>
    <row r="89" spans="1:8" ht="12.75">
      <c r="A89" s="29"/>
      <c r="B89" s="72" t="s">
        <v>126</v>
      </c>
      <c r="C89" s="29"/>
      <c r="D89" s="32"/>
      <c r="E89" s="69"/>
      <c r="F89" s="62" t="s">
        <v>214</v>
      </c>
      <c r="G89" s="62" t="s">
        <v>214</v>
      </c>
      <c r="H89" s="77" t="s">
        <v>122</v>
      </c>
    </row>
    <row r="90" spans="1:8" ht="12.75">
      <c r="A90" s="29"/>
      <c r="B90" s="72" t="s">
        <v>127</v>
      </c>
      <c r="C90" s="29"/>
      <c r="D90" s="32"/>
      <c r="E90" s="69"/>
      <c r="F90" s="62" t="s">
        <v>214</v>
      </c>
      <c r="G90" s="62" t="s">
        <v>214</v>
      </c>
      <c r="H90" s="71"/>
    </row>
    <row r="91" spans="1:8" ht="12.75">
      <c r="A91" s="29"/>
      <c r="B91" s="72" t="s">
        <v>128</v>
      </c>
      <c r="C91" s="29"/>
      <c r="D91" s="32"/>
      <c r="E91" s="73"/>
      <c r="F91" s="52">
        <v>1470</v>
      </c>
      <c r="G91" s="41">
        <v>0.0124</v>
      </c>
      <c r="H91" s="71"/>
    </row>
    <row r="92" spans="1:8" ht="12.75">
      <c r="A92" s="30"/>
      <c r="B92" s="74" t="s">
        <v>129</v>
      </c>
      <c r="C92" s="30" t="s">
        <v>122</v>
      </c>
      <c r="D92" s="34" t="s">
        <v>122</v>
      </c>
      <c r="E92" s="75"/>
      <c r="F92" s="48"/>
      <c r="G92" s="76"/>
      <c r="H92" s="71"/>
    </row>
    <row r="93" spans="1:8" ht="12.75">
      <c r="A93" s="29"/>
      <c r="B93" s="78" t="s">
        <v>130</v>
      </c>
      <c r="C93" s="29"/>
      <c r="D93" s="32"/>
      <c r="E93" s="79"/>
      <c r="F93" s="52">
        <v>900</v>
      </c>
      <c r="G93" s="80">
        <v>0.0076</v>
      </c>
      <c r="H93" s="71"/>
    </row>
    <row r="94" spans="1:8" ht="12.75">
      <c r="A94" s="29"/>
      <c r="B94" s="78"/>
      <c r="C94" s="29"/>
      <c r="D94" s="32"/>
      <c r="E94" s="79"/>
      <c r="F94" s="50"/>
      <c r="G94" s="81"/>
      <c r="H94" s="71" t="s">
        <v>122</v>
      </c>
    </row>
    <row r="95" spans="1:8" ht="12.75">
      <c r="A95" s="29"/>
      <c r="B95" s="72" t="s">
        <v>131</v>
      </c>
      <c r="C95" s="29"/>
      <c r="D95" s="32"/>
      <c r="E95" s="79"/>
      <c r="F95" s="52">
        <v>4166.903217699988</v>
      </c>
      <c r="G95" s="41">
        <f>F95/F100</f>
        <v>0.03513408875399726</v>
      </c>
      <c r="H95" s="84" t="s">
        <v>122</v>
      </c>
    </row>
    <row r="96" spans="1:8" ht="12.75">
      <c r="A96" s="29"/>
      <c r="B96" s="78"/>
      <c r="C96" s="29"/>
      <c r="D96" s="67" t="s">
        <v>123</v>
      </c>
      <c r="E96" s="79"/>
      <c r="F96" s="82">
        <f>SUM(F82:F95)</f>
        <v>6536.903217699988</v>
      </c>
      <c r="G96" s="83">
        <f>SUM(G82:G95)</f>
        <v>0.055134088753997265</v>
      </c>
      <c r="H96" s="71"/>
    </row>
    <row r="97" spans="1:8" ht="12.75">
      <c r="A97" s="29"/>
      <c r="B97" s="78"/>
      <c r="C97" s="29"/>
      <c r="D97" s="32"/>
      <c r="E97" s="79"/>
      <c r="F97" s="85"/>
      <c r="G97" s="86"/>
      <c r="H97" s="71"/>
    </row>
    <row r="98" spans="1:8" ht="12.75">
      <c r="A98" s="29"/>
      <c r="B98" s="74" t="s">
        <v>132</v>
      </c>
      <c r="C98" s="29"/>
      <c r="D98" s="32"/>
      <c r="E98" s="79"/>
      <c r="F98" s="87">
        <f>(54889.95-F95+F77+F69+F68+F67+F66+F65+F64+F63+F61+F62+F60)</f>
        <v>1845.7754443000083</v>
      </c>
      <c r="G98" s="88">
        <v>0.015600000000000001</v>
      </c>
      <c r="H98" s="71"/>
    </row>
    <row r="99" spans="1:8" ht="12.75">
      <c r="A99" s="29"/>
      <c r="B99" s="78"/>
      <c r="C99" s="29"/>
      <c r="D99" s="32"/>
      <c r="E99" s="79"/>
      <c r="F99" s="85"/>
      <c r="G99" s="86"/>
      <c r="H99" s="71"/>
    </row>
    <row r="100" spans="1:8" ht="12.75">
      <c r="A100" s="30"/>
      <c r="B100" s="30" t="s">
        <v>133</v>
      </c>
      <c r="C100" s="30"/>
      <c r="D100" s="34"/>
      <c r="E100" s="34"/>
      <c r="F100" s="34">
        <f>F98+F96+F81</f>
        <v>118600.00829609999</v>
      </c>
      <c r="G100" s="68">
        <f>G98+G96+G81</f>
        <v>1.0000340887539971</v>
      </c>
      <c r="H100" s="84" t="s">
        <v>122</v>
      </c>
    </row>
    <row r="101" spans="1:8" ht="12.75">
      <c r="A101" s="89"/>
      <c r="B101" s="90"/>
      <c r="C101" s="90"/>
      <c r="D101" s="91"/>
      <c r="E101" s="91"/>
      <c r="F101" s="92"/>
      <c r="G101" s="93" t="s">
        <v>122</v>
      </c>
      <c r="H101" s="71"/>
    </row>
    <row r="102" spans="1:8" ht="12.75">
      <c r="A102" s="94" t="s">
        <v>134</v>
      </c>
      <c r="B102" s="95"/>
      <c r="C102" s="95"/>
      <c r="D102" s="95"/>
      <c r="E102" s="96"/>
      <c r="F102" s="97"/>
      <c r="G102" s="98" t="s">
        <v>122</v>
      </c>
      <c r="H102" s="71"/>
    </row>
    <row r="103" spans="1:8" ht="12.75">
      <c r="A103" s="99" t="s">
        <v>135</v>
      </c>
      <c r="B103" s="100" t="s">
        <v>136</v>
      </c>
      <c r="C103" s="95"/>
      <c r="D103" s="95"/>
      <c r="E103" s="96"/>
      <c r="F103" s="97"/>
      <c r="G103" s="98" t="s">
        <v>122</v>
      </c>
      <c r="H103" s="71"/>
    </row>
    <row r="104" spans="1:8" ht="12.75">
      <c r="A104" s="99" t="s">
        <v>137</v>
      </c>
      <c r="B104" s="100" t="s">
        <v>138</v>
      </c>
      <c r="C104" s="95"/>
      <c r="D104" s="95"/>
      <c r="E104" s="96"/>
      <c r="F104" s="97"/>
      <c r="G104" s="98" t="s">
        <v>122</v>
      </c>
      <c r="H104" s="103"/>
    </row>
    <row r="105" spans="1:8" ht="12.75" customHeight="1">
      <c r="A105" s="99" t="s">
        <v>139</v>
      </c>
      <c r="B105" s="100" t="s">
        <v>140</v>
      </c>
      <c r="C105" s="100"/>
      <c r="D105" s="100"/>
      <c r="E105" s="100"/>
      <c r="F105" s="101"/>
      <c r="G105" s="102" t="s">
        <v>122</v>
      </c>
      <c r="H105" s="103"/>
    </row>
    <row r="106" spans="1:8" ht="12">
      <c r="A106" s="99"/>
      <c r="B106" s="207" t="s">
        <v>141</v>
      </c>
      <c r="C106" s="208" t="s">
        <v>142</v>
      </c>
      <c r="D106" s="208" t="s">
        <v>244</v>
      </c>
      <c r="E106" s="100"/>
      <c r="F106" s="101"/>
      <c r="G106" s="104" t="s">
        <v>122</v>
      </c>
      <c r="H106" s="103"/>
    </row>
    <row r="107" spans="1:8" ht="12.75" customHeight="1">
      <c r="A107" s="99"/>
      <c r="B107" s="100" t="s">
        <v>10</v>
      </c>
      <c r="C107" s="125">
        <v>24.4894</v>
      </c>
      <c r="D107" s="125">
        <v>25.4667</v>
      </c>
      <c r="E107" s="100"/>
      <c r="F107" s="101"/>
      <c r="G107" s="102" t="s">
        <v>122</v>
      </c>
      <c r="H107" s="103"/>
    </row>
    <row r="108" spans="1:8" ht="12">
      <c r="A108" s="99"/>
      <c r="B108" s="100" t="s">
        <v>11</v>
      </c>
      <c r="C108" s="125">
        <v>23.8433</v>
      </c>
      <c r="D108" s="125">
        <v>24.7828</v>
      </c>
      <c r="E108" s="100"/>
      <c r="F108" s="101"/>
      <c r="G108" s="102"/>
      <c r="H108" s="103"/>
    </row>
    <row r="109" spans="1:8" ht="12.75" customHeight="1">
      <c r="A109" s="105"/>
      <c r="B109" s="100" t="s">
        <v>143</v>
      </c>
      <c r="C109" s="100"/>
      <c r="D109" s="100"/>
      <c r="E109" s="100"/>
      <c r="F109" s="101"/>
      <c r="G109" s="102"/>
      <c r="H109" s="103"/>
    </row>
    <row r="110" spans="1:8" ht="12.75" customHeight="1">
      <c r="A110" s="99" t="s">
        <v>144</v>
      </c>
      <c r="B110" s="106" t="s">
        <v>264</v>
      </c>
      <c r="C110" s="100"/>
      <c r="D110" s="100"/>
      <c r="E110" s="100"/>
      <c r="F110" s="101"/>
      <c r="G110" s="102"/>
      <c r="H110" s="103"/>
    </row>
    <row r="111" spans="1:8" ht="12">
      <c r="A111" s="99" t="s">
        <v>145</v>
      </c>
      <c r="B111" s="106" t="s">
        <v>265</v>
      </c>
      <c r="C111" s="100"/>
      <c r="D111" s="100"/>
      <c r="E111" s="100"/>
      <c r="F111" s="101"/>
      <c r="G111" s="102"/>
      <c r="H111" s="103"/>
    </row>
    <row r="112" spans="1:8" ht="12">
      <c r="A112" s="99" t="s">
        <v>146</v>
      </c>
      <c r="B112" s="100" t="s">
        <v>266</v>
      </c>
      <c r="C112" s="100"/>
      <c r="D112" s="100"/>
      <c r="E112" s="100"/>
      <c r="F112" s="101"/>
      <c r="G112" s="102"/>
      <c r="H112" s="43"/>
    </row>
    <row r="113" spans="1:8" ht="12.75">
      <c r="A113" s="105"/>
      <c r="B113" s="100"/>
      <c r="C113" s="100"/>
      <c r="D113" s="100"/>
      <c r="E113" s="100"/>
      <c r="F113" s="101"/>
      <c r="G113" s="102"/>
      <c r="H113" s="43"/>
    </row>
    <row r="114" spans="1:8" ht="12">
      <c r="A114" s="99" t="s">
        <v>147</v>
      </c>
      <c r="B114" s="100" t="s">
        <v>267</v>
      </c>
      <c r="C114" s="100"/>
      <c r="D114" s="100"/>
      <c r="E114" s="100"/>
      <c r="F114" s="101"/>
      <c r="G114" s="102"/>
      <c r="H114" s="43"/>
    </row>
    <row r="115" spans="1:8" ht="12">
      <c r="A115" s="99" t="s">
        <v>148</v>
      </c>
      <c r="B115" s="107" t="s">
        <v>268</v>
      </c>
      <c r="C115" s="100"/>
      <c r="D115" s="100"/>
      <c r="E115" s="100"/>
      <c r="F115" s="101"/>
      <c r="G115" s="102"/>
      <c r="H115" s="43"/>
    </row>
    <row r="116" spans="1:8" ht="12">
      <c r="A116" s="99" t="s">
        <v>149</v>
      </c>
      <c r="B116" s="107" t="s">
        <v>269</v>
      </c>
      <c r="C116" s="100"/>
      <c r="D116" s="100"/>
      <c r="E116" s="100"/>
      <c r="F116" s="101"/>
      <c r="G116" s="102"/>
      <c r="H116" s="43"/>
    </row>
    <row r="117" spans="1:8" ht="12">
      <c r="A117" s="99" t="s">
        <v>150</v>
      </c>
      <c r="B117" s="107" t="s">
        <v>270</v>
      </c>
      <c r="C117" s="218"/>
      <c r="D117" s="100"/>
      <c r="E117" s="100"/>
      <c r="F117" s="101"/>
      <c r="G117" s="102"/>
      <c r="H117" s="43"/>
    </row>
    <row r="118" spans="1:8" ht="12">
      <c r="A118" s="99" t="s">
        <v>151</v>
      </c>
      <c r="B118" s="107" t="s">
        <v>271</v>
      </c>
      <c r="C118" s="218"/>
      <c r="D118" s="100"/>
      <c r="E118" s="100"/>
      <c r="F118" s="101"/>
      <c r="G118" s="102"/>
      <c r="H118" s="43"/>
    </row>
    <row r="119" spans="1:8" ht="12">
      <c r="A119" s="99" t="s">
        <v>152</v>
      </c>
      <c r="B119" s="100" t="s">
        <v>153</v>
      </c>
      <c r="C119" s="100"/>
      <c r="D119" s="100"/>
      <c r="E119" s="100"/>
      <c r="F119" s="101"/>
      <c r="G119" s="102"/>
      <c r="H119" s="43"/>
    </row>
    <row r="120" spans="1:8" ht="12">
      <c r="A120" s="108"/>
      <c r="B120" s="100"/>
      <c r="C120" s="100"/>
      <c r="D120" s="100"/>
      <c r="E120" s="100"/>
      <c r="F120" s="101"/>
      <c r="G120" s="102"/>
      <c r="H120" s="43"/>
    </row>
    <row r="121" spans="1:7" ht="12">
      <c r="A121" s="108" t="s">
        <v>154</v>
      </c>
      <c r="B121" s="100" t="s">
        <v>155</v>
      </c>
      <c r="C121" s="100"/>
      <c r="D121" s="100"/>
      <c r="E121" s="100"/>
      <c r="F121" s="101"/>
      <c r="G121" s="102"/>
    </row>
    <row r="122" spans="1:7" ht="12">
      <c r="A122" s="108" t="s">
        <v>156</v>
      </c>
      <c r="B122" s="100" t="s">
        <v>157</v>
      </c>
      <c r="C122" s="100"/>
      <c r="D122" s="100"/>
      <c r="E122" s="100"/>
      <c r="F122" s="101"/>
      <c r="G122" s="102"/>
    </row>
    <row r="123" spans="1:7" ht="14.25">
      <c r="A123" s="219" t="s">
        <v>158</v>
      </c>
      <c r="B123" s="220" t="s">
        <v>159</v>
      </c>
      <c r="C123" s="220"/>
      <c r="D123" s="220"/>
      <c r="E123" s="220"/>
      <c r="F123" s="221"/>
      <c r="G123" s="222"/>
    </row>
  </sheetData>
  <sheetProtection selectLockedCells="1" selectUnlockedCells="1"/>
  <mergeCells count="11">
    <mergeCell ref="A1:B1"/>
    <mergeCell ref="A14:B14"/>
    <mergeCell ref="C15:D16"/>
    <mergeCell ref="C17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14.57421875" style="1" customWidth="1"/>
    <col min="2" max="2" width="46.7109375" style="1" customWidth="1"/>
    <col min="3" max="3" width="24.14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</cols>
  <sheetData>
    <row r="1" spans="1:3" ht="12.75">
      <c r="A1" s="229" t="s">
        <v>273</v>
      </c>
      <c r="B1" s="229"/>
      <c r="C1" s="2"/>
    </row>
    <row r="2" spans="1:3" ht="17.25" customHeight="1">
      <c r="A2" s="3" t="s">
        <v>0</v>
      </c>
      <c r="B2" s="3" t="s">
        <v>160</v>
      </c>
      <c r="C2" s="2"/>
    </row>
    <row r="3" spans="1:3" ht="18" customHeight="1">
      <c r="A3" s="3" t="s">
        <v>2</v>
      </c>
      <c r="B3" s="3" t="s">
        <v>161</v>
      </c>
      <c r="C3" s="2"/>
    </row>
    <row r="4" spans="1:3" ht="36" customHeight="1">
      <c r="A4" s="3" t="s">
        <v>4</v>
      </c>
      <c r="B4" s="3" t="s">
        <v>162</v>
      </c>
      <c r="C4" s="2"/>
    </row>
    <row r="5" spans="1:3" ht="64.5" customHeight="1">
      <c r="A5" s="4" t="s">
        <v>6</v>
      </c>
      <c r="B5" s="4" t="s">
        <v>163</v>
      </c>
      <c r="C5" s="2"/>
    </row>
    <row r="6" spans="1:3" ht="24">
      <c r="A6" s="4" t="s">
        <v>8</v>
      </c>
      <c r="B6" s="6" t="s">
        <v>250</v>
      </c>
      <c r="C6" s="2"/>
    </row>
    <row r="7" spans="1:4" ht="24">
      <c r="A7" s="7" t="s">
        <v>9</v>
      </c>
      <c r="B7" s="7" t="s">
        <v>10</v>
      </c>
      <c r="C7" s="7" t="s">
        <v>11</v>
      </c>
      <c r="D7" s="7" t="s">
        <v>164</v>
      </c>
    </row>
    <row r="8" spans="1:4" ht="12.75">
      <c r="A8" s="8" t="s">
        <v>13</v>
      </c>
      <c r="B8" s="109">
        <v>0.0619</v>
      </c>
      <c r="C8" s="109">
        <v>0.0607</v>
      </c>
      <c r="D8" s="109">
        <v>0.0751</v>
      </c>
    </row>
    <row r="9" spans="1:4" ht="12.75">
      <c r="A9" s="110" t="s">
        <v>165</v>
      </c>
      <c r="B9" s="9">
        <v>0.062</v>
      </c>
      <c r="C9" s="9">
        <v>0.0608</v>
      </c>
      <c r="D9" s="9">
        <v>0.0665</v>
      </c>
    </row>
    <row r="10" spans="1:4" ht="12.75">
      <c r="A10" s="110" t="s">
        <v>166</v>
      </c>
      <c r="B10" s="9">
        <v>0.0615</v>
      </c>
      <c r="C10" s="9">
        <v>0.0602</v>
      </c>
      <c r="D10" s="9">
        <v>0.0631</v>
      </c>
    </row>
    <row r="11" spans="1:4" ht="12.75">
      <c r="A11" s="111" t="s">
        <v>167</v>
      </c>
      <c r="B11" s="109">
        <v>0.0619</v>
      </c>
      <c r="C11" s="109">
        <v>0.0606</v>
      </c>
      <c r="D11" s="112">
        <v>0.0705</v>
      </c>
    </row>
    <row r="12" spans="1:4" ht="24">
      <c r="A12" s="7" t="s">
        <v>249</v>
      </c>
      <c r="B12" s="7" t="s">
        <v>10</v>
      </c>
      <c r="C12" s="7" t="s">
        <v>11</v>
      </c>
      <c r="D12" s="113"/>
    </row>
    <row r="13" spans="1:4" ht="12.75">
      <c r="A13" s="111" t="s">
        <v>168</v>
      </c>
      <c r="B13" s="210">
        <v>1013.7478</v>
      </c>
      <c r="C13" s="210">
        <v>1013.4655</v>
      </c>
      <c r="D13" s="114"/>
    </row>
    <row r="14" spans="1:4" ht="12.75">
      <c r="A14" s="110" t="s">
        <v>169</v>
      </c>
      <c r="B14" s="210">
        <v>1000.2</v>
      </c>
      <c r="C14" s="210">
        <v>1000.1999993252563</v>
      </c>
      <c r="D14" s="114"/>
    </row>
    <row r="15" spans="1:4" ht="12.75">
      <c r="A15" s="110" t="s">
        <v>170</v>
      </c>
      <c r="B15" s="210">
        <v>1001.1739</v>
      </c>
      <c r="C15" s="210">
        <v>1001.1708</v>
      </c>
      <c r="D15" s="114"/>
    </row>
    <row r="16" spans="1:4" ht="12.75">
      <c r="A16" s="110" t="s">
        <v>171</v>
      </c>
      <c r="B16" s="210">
        <v>1003.1741</v>
      </c>
      <c r="C16" s="210">
        <v>1003.1716</v>
      </c>
      <c r="D16" s="114"/>
    </row>
    <row r="17" spans="1:4" ht="12.75">
      <c r="A17" s="8" t="s">
        <v>18</v>
      </c>
      <c r="B17" s="223">
        <v>43231</v>
      </c>
      <c r="C17" s="115"/>
      <c r="D17" s="114"/>
    </row>
    <row r="18" spans="1:3" ht="12.75" customHeight="1">
      <c r="A18" s="236" t="s">
        <v>248</v>
      </c>
      <c r="B18" s="236"/>
      <c r="C18" s="2"/>
    </row>
    <row r="19" spans="1:4" ht="12.75" customHeight="1">
      <c r="A19" s="116" t="s">
        <v>10</v>
      </c>
      <c r="B19" s="9" t="s">
        <v>172</v>
      </c>
      <c r="C19" s="231" t="s">
        <v>21</v>
      </c>
      <c r="D19" s="231"/>
    </row>
    <row r="20" spans="1:4" ht="12.75">
      <c r="A20" s="116" t="s">
        <v>11</v>
      </c>
      <c r="B20" s="9" t="s">
        <v>173</v>
      </c>
      <c r="C20" s="231"/>
      <c r="D20" s="231"/>
    </row>
    <row r="21" spans="1:4" ht="24">
      <c r="A21" s="117" t="s">
        <v>23</v>
      </c>
      <c r="B21" s="9">
        <v>0.0011</v>
      </c>
      <c r="C21" s="15"/>
      <c r="D21" s="15"/>
    </row>
    <row r="22" spans="1:7" ht="24" customHeight="1">
      <c r="A22" s="232"/>
      <c r="B22" s="232"/>
      <c r="C22" s="232"/>
      <c r="D22" s="232"/>
      <c r="E22" s="232"/>
      <c r="F22" s="232"/>
      <c r="G22" s="232"/>
    </row>
    <row r="23" spans="1:7" ht="12.75" customHeight="1">
      <c r="A23" s="237" t="s">
        <v>24</v>
      </c>
      <c r="B23" s="237"/>
      <c r="C23" s="237"/>
      <c r="D23" s="237"/>
      <c r="E23" s="237"/>
      <c r="F23" s="237"/>
      <c r="G23" s="237"/>
    </row>
    <row r="24" spans="1:7" ht="12.75" customHeight="1">
      <c r="A24" s="118"/>
      <c r="B24" s="18"/>
      <c r="C24" s="18"/>
      <c r="D24" s="18"/>
      <c r="E24" s="19"/>
      <c r="F24" s="19"/>
      <c r="G24" s="119"/>
    </row>
    <row r="25" spans="1:7" ht="12.75" customHeight="1">
      <c r="A25" s="233" t="s">
        <v>25</v>
      </c>
      <c r="B25" s="233"/>
      <c r="C25" s="233"/>
      <c r="D25" s="233"/>
      <c r="E25" s="233"/>
      <c r="F25" s="233"/>
      <c r="G25" s="233"/>
    </row>
    <row r="26" spans="1:7" ht="12.75" customHeight="1">
      <c r="A26" s="233" t="s">
        <v>26</v>
      </c>
      <c r="B26" s="233"/>
      <c r="C26" s="233"/>
      <c r="D26" s="233"/>
      <c r="E26" s="233"/>
      <c r="F26" s="233"/>
      <c r="G26" s="233"/>
    </row>
    <row r="27" spans="1:7" ht="12.75" customHeight="1">
      <c r="A27" s="234" t="s">
        <v>174</v>
      </c>
      <c r="B27" s="234"/>
      <c r="C27" s="234"/>
      <c r="D27" s="234"/>
      <c r="E27" s="234"/>
      <c r="F27" s="234"/>
      <c r="G27" s="234"/>
    </row>
    <row r="28" spans="1:7" ht="12.75" customHeight="1">
      <c r="A28" s="118"/>
      <c r="B28" s="18"/>
      <c r="C28" s="18"/>
      <c r="D28" s="18"/>
      <c r="E28" s="19"/>
      <c r="F28" s="19"/>
      <c r="G28" s="119"/>
    </row>
    <row r="29" spans="1:7" ht="12.75" customHeight="1">
      <c r="A29" s="235" t="s">
        <v>206</v>
      </c>
      <c r="B29" s="235"/>
      <c r="C29" s="235"/>
      <c r="D29" s="235"/>
      <c r="E29" s="235"/>
      <c r="F29" s="235"/>
      <c r="G29" s="235"/>
    </row>
    <row r="30" spans="1:7" ht="12.75">
      <c r="A30" s="120"/>
      <c r="B30" s="121"/>
      <c r="C30" s="121"/>
      <c r="D30" s="121"/>
      <c r="E30" s="122"/>
      <c r="F30" s="122"/>
      <c r="G30" s="123"/>
    </row>
    <row r="31" spans="1:7" ht="15.75">
      <c r="A31" s="238" t="s">
        <v>175</v>
      </c>
      <c r="B31" s="238"/>
      <c r="C31" s="238"/>
      <c r="D31" s="238"/>
      <c r="E31" s="238"/>
      <c r="F31" s="238"/>
      <c r="G31" s="238"/>
    </row>
    <row r="32" spans="1:7" ht="38.25">
      <c r="A32" s="129" t="s">
        <v>29</v>
      </c>
      <c r="B32" s="130" t="s">
        <v>31</v>
      </c>
      <c r="C32" s="130" t="s">
        <v>207</v>
      </c>
      <c r="D32" s="130" t="s">
        <v>208</v>
      </c>
      <c r="E32" s="130" t="s">
        <v>33</v>
      </c>
      <c r="F32" s="131" t="s">
        <v>209</v>
      </c>
      <c r="G32" s="132" t="s">
        <v>35</v>
      </c>
    </row>
    <row r="33" spans="1:7" ht="12.75">
      <c r="A33" s="133" t="s">
        <v>210</v>
      </c>
      <c r="B33" s="134" t="s">
        <v>211</v>
      </c>
      <c r="C33" s="135"/>
      <c r="D33" s="136"/>
      <c r="E33" s="136"/>
      <c r="F33" s="137"/>
      <c r="G33" s="138"/>
    </row>
    <row r="34" spans="1:7" ht="12.75">
      <c r="A34" s="139" t="s">
        <v>212</v>
      </c>
      <c r="B34" s="134" t="s">
        <v>213</v>
      </c>
      <c r="C34" s="135"/>
      <c r="D34" s="136"/>
      <c r="E34" s="136"/>
      <c r="F34" s="140" t="s">
        <v>214</v>
      </c>
      <c r="G34" s="141" t="s">
        <v>214</v>
      </c>
    </row>
    <row r="35" spans="1:7" ht="12.75">
      <c r="A35" s="139" t="s">
        <v>215</v>
      </c>
      <c r="B35" s="134" t="s">
        <v>216</v>
      </c>
      <c r="C35" s="135"/>
      <c r="D35" s="136"/>
      <c r="E35" s="136"/>
      <c r="F35" s="140" t="s">
        <v>214</v>
      </c>
      <c r="G35" s="141" t="s">
        <v>214</v>
      </c>
    </row>
    <row r="36" spans="1:7" ht="12.75">
      <c r="A36" s="142" t="s">
        <v>217</v>
      </c>
      <c r="B36" s="134" t="s">
        <v>218</v>
      </c>
      <c r="C36" s="135"/>
      <c r="D36" s="136"/>
      <c r="E36" s="136"/>
      <c r="F36" s="140" t="s">
        <v>214</v>
      </c>
      <c r="G36" s="141" t="s">
        <v>214</v>
      </c>
    </row>
    <row r="37" spans="1:7" ht="12.75">
      <c r="A37" s="143"/>
      <c r="B37" s="144" t="s">
        <v>219</v>
      </c>
      <c r="C37" s="145"/>
      <c r="D37" s="146"/>
      <c r="E37" s="146"/>
      <c r="F37" s="147">
        <f>SUM(F34:F36)</f>
        <v>0</v>
      </c>
      <c r="G37" s="148">
        <f>SUM(G34:G36)</f>
        <v>0</v>
      </c>
    </row>
    <row r="38" spans="1:7" ht="12.75">
      <c r="A38" s="149"/>
      <c r="B38" s="134"/>
      <c r="C38" s="150"/>
      <c r="D38" s="136"/>
      <c r="E38" s="136"/>
      <c r="F38" s="151"/>
      <c r="G38" s="152"/>
    </row>
    <row r="39" spans="1:7" ht="12.75">
      <c r="A39" s="133" t="s">
        <v>220</v>
      </c>
      <c r="B39" s="134" t="s">
        <v>221</v>
      </c>
      <c r="C39" s="135"/>
      <c r="D39" s="136"/>
      <c r="E39" s="136"/>
      <c r="F39" s="137"/>
      <c r="G39" s="138"/>
    </row>
    <row r="40" spans="1:7" ht="12.75">
      <c r="A40" s="139" t="s">
        <v>212</v>
      </c>
      <c r="B40" s="134" t="s">
        <v>126</v>
      </c>
      <c r="C40" s="153"/>
      <c r="D40" s="153"/>
      <c r="E40" s="153"/>
      <c r="F40" s="140" t="s">
        <v>214</v>
      </c>
      <c r="G40" s="141" t="s">
        <v>214</v>
      </c>
    </row>
    <row r="41" spans="1:7" ht="12.75">
      <c r="A41" s="139" t="s">
        <v>215</v>
      </c>
      <c r="B41" s="134" t="s">
        <v>222</v>
      </c>
      <c r="C41" s="153"/>
      <c r="D41" s="153"/>
      <c r="E41" s="153"/>
      <c r="F41" s="154"/>
      <c r="G41" s="155"/>
    </row>
    <row r="42" spans="1:7" ht="12.75">
      <c r="A42" s="149"/>
      <c r="B42" s="156" t="s">
        <v>223</v>
      </c>
      <c r="C42" s="157" t="s">
        <v>224</v>
      </c>
      <c r="D42" s="136" t="s">
        <v>176</v>
      </c>
      <c r="E42" s="158">
        <v>1500000</v>
      </c>
      <c r="F42" s="154">
        <v>1480.98</v>
      </c>
      <c r="G42" s="155">
        <v>17.39</v>
      </c>
    </row>
    <row r="43" spans="1:7" ht="12.75">
      <c r="A43" s="149"/>
      <c r="B43" s="156" t="s">
        <v>178</v>
      </c>
      <c r="C43" s="157" t="s">
        <v>177</v>
      </c>
      <c r="D43" s="136" t="s">
        <v>176</v>
      </c>
      <c r="E43" s="158">
        <v>1000000</v>
      </c>
      <c r="F43" s="154">
        <v>998.4172</v>
      </c>
      <c r="G43" s="155">
        <v>11.73</v>
      </c>
    </row>
    <row r="44" spans="1:7" ht="12.75">
      <c r="A44" s="149"/>
      <c r="B44" s="156" t="s">
        <v>180</v>
      </c>
      <c r="C44" s="157" t="s">
        <v>179</v>
      </c>
      <c r="D44" s="136" t="s">
        <v>176</v>
      </c>
      <c r="E44" s="158">
        <v>1000000</v>
      </c>
      <c r="F44" s="154">
        <v>996.5136667</v>
      </c>
      <c r="G44" s="155">
        <v>11.7</v>
      </c>
    </row>
    <row r="45" spans="1:7" ht="12.75">
      <c r="A45" s="149"/>
      <c r="B45" s="156" t="s">
        <v>182</v>
      </c>
      <c r="C45" s="157" t="s">
        <v>181</v>
      </c>
      <c r="D45" s="136" t="s">
        <v>176</v>
      </c>
      <c r="E45" s="158">
        <v>1000000</v>
      </c>
      <c r="F45" s="154">
        <v>991.305</v>
      </c>
      <c r="G45" s="155">
        <v>11.64</v>
      </c>
    </row>
    <row r="46" spans="1:7" ht="12.75">
      <c r="A46" s="149"/>
      <c r="B46" s="156" t="s">
        <v>184</v>
      </c>
      <c r="C46" s="157" t="s">
        <v>183</v>
      </c>
      <c r="D46" s="136" t="s">
        <v>176</v>
      </c>
      <c r="E46" s="158">
        <v>1000000</v>
      </c>
      <c r="F46" s="154">
        <v>989.9338</v>
      </c>
      <c r="G46" s="155">
        <v>11.63</v>
      </c>
    </row>
    <row r="47" spans="1:7" ht="12.75">
      <c r="A47" s="149"/>
      <c r="B47" s="156" t="s">
        <v>225</v>
      </c>
      <c r="C47" s="157" t="s">
        <v>226</v>
      </c>
      <c r="D47" s="136" t="s">
        <v>176</v>
      </c>
      <c r="E47" s="158">
        <v>500000</v>
      </c>
      <c r="F47" s="154">
        <v>498.1274118</v>
      </c>
      <c r="G47" s="155">
        <v>5.85</v>
      </c>
    </row>
    <row r="48" spans="1:7" ht="12.75">
      <c r="A48" s="149"/>
      <c r="B48" s="156" t="s">
        <v>227</v>
      </c>
      <c r="C48" s="157" t="s">
        <v>228</v>
      </c>
      <c r="D48" s="136" t="s">
        <v>176</v>
      </c>
      <c r="E48" s="158">
        <v>500000</v>
      </c>
      <c r="F48" s="154">
        <v>493.025</v>
      </c>
      <c r="G48" s="155">
        <v>5.79</v>
      </c>
    </row>
    <row r="49" spans="1:7" ht="12.75">
      <c r="A49" s="149"/>
      <c r="B49" s="156" t="s">
        <v>229</v>
      </c>
      <c r="C49" s="157" t="s">
        <v>230</v>
      </c>
      <c r="D49" s="136" t="s">
        <v>176</v>
      </c>
      <c r="E49" s="158">
        <v>500000</v>
      </c>
      <c r="F49" s="154">
        <v>492.33</v>
      </c>
      <c r="G49" s="155">
        <v>5.78</v>
      </c>
    </row>
    <row r="50" spans="1:7" ht="12.75">
      <c r="A50" s="149"/>
      <c r="B50" s="134" t="s">
        <v>231</v>
      </c>
      <c r="C50" s="153"/>
      <c r="D50" s="153"/>
      <c r="E50" s="153"/>
      <c r="F50" s="159">
        <f>SUM(F41:F49)</f>
        <v>6940.6320785</v>
      </c>
      <c r="G50" s="160">
        <f>SUM(G41:G49)</f>
        <v>81.51</v>
      </c>
    </row>
    <row r="51" spans="1:7" ht="12.75">
      <c r="A51" s="142" t="s">
        <v>217</v>
      </c>
      <c r="B51" s="134" t="s">
        <v>185</v>
      </c>
      <c r="C51" s="135"/>
      <c r="D51" s="136"/>
      <c r="E51" s="136"/>
      <c r="F51" s="161">
        <v>1465</v>
      </c>
      <c r="G51" s="162">
        <v>17.20474179</v>
      </c>
    </row>
    <row r="52" spans="1:7" ht="12.75">
      <c r="A52" s="143"/>
      <c r="B52" s="144" t="s">
        <v>232</v>
      </c>
      <c r="C52" s="163"/>
      <c r="D52" s="163"/>
      <c r="E52" s="163"/>
      <c r="F52" s="164">
        <f>F51+F50</f>
        <v>8405.632078499999</v>
      </c>
      <c r="G52" s="165">
        <f>G51+G50</f>
        <v>98.71474179</v>
      </c>
    </row>
    <row r="53" spans="1:7" ht="12.75">
      <c r="A53" s="149"/>
      <c r="B53" s="153"/>
      <c r="C53" s="153"/>
      <c r="D53" s="153"/>
      <c r="E53" s="153"/>
      <c r="F53" s="154"/>
      <c r="G53" s="155"/>
    </row>
    <row r="54" spans="1:7" ht="12.75">
      <c r="A54" s="133" t="s">
        <v>233</v>
      </c>
      <c r="B54" s="134" t="s">
        <v>234</v>
      </c>
      <c r="C54" s="135"/>
      <c r="D54" s="136"/>
      <c r="E54" s="136"/>
      <c r="F54" s="137"/>
      <c r="G54" s="138"/>
    </row>
    <row r="55" spans="1:7" ht="12.75">
      <c r="A55" s="149"/>
      <c r="B55" s="134" t="s">
        <v>235</v>
      </c>
      <c r="C55" s="135"/>
      <c r="D55" s="136"/>
      <c r="E55" s="136"/>
      <c r="F55" s="137"/>
      <c r="G55" s="138"/>
    </row>
    <row r="56" spans="1:7" ht="12.75">
      <c r="A56" s="149"/>
      <c r="B56" s="136"/>
      <c r="C56" s="136" t="s">
        <v>236</v>
      </c>
      <c r="D56" s="136"/>
      <c r="E56" s="166"/>
      <c r="F56" s="140">
        <v>100</v>
      </c>
      <c r="G56" s="141">
        <v>1.17</v>
      </c>
    </row>
    <row r="57" spans="1:7" ht="12.75">
      <c r="A57" s="143"/>
      <c r="B57" s="144" t="s">
        <v>237</v>
      </c>
      <c r="C57" s="163"/>
      <c r="D57" s="163"/>
      <c r="E57" s="163"/>
      <c r="F57" s="164">
        <f>F56</f>
        <v>100</v>
      </c>
      <c r="G57" s="165">
        <f>G56</f>
        <v>1.17</v>
      </c>
    </row>
    <row r="58" spans="1:7" ht="12.75">
      <c r="A58" s="149"/>
      <c r="B58" s="153"/>
      <c r="C58" s="153"/>
      <c r="D58" s="153"/>
      <c r="E58" s="153"/>
      <c r="F58" s="154"/>
      <c r="G58" s="155"/>
    </row>
    <row r="59" spans="1:7" ht="12.75">
      <c r="A59" s="133" t="s">
        <v>238</v>
      </c>
      <c r="B59" s="134" t="s">
        <v>239</v>
      </c>
      <c r="C59" s="135"/>
      <c r="D59" s="136"/>
      <c r="E59" s="136"/>
      <c r="F59" s="137"/>
      <c r="G59" s="138"/>
    </row>
    <row r="60" spans="1:7" ht="12.75">
      <c r="A60" s="149"/>
      <c r="B60" s="134" t="s">
        <v>240</v>
      </c>
      <c r="C60" s="135"/>
      <c r="D60" s="136"/>
      <c r="E60" s="136"/>
      <c r="F60" s="140">
        <v>9.462292489999532</v>
      </c>
      <c r="G60" s="141">
        <v>0.12</v>
      </c>
    </row>
    <row r="61" spans="1:7" ht="12.75">
      <c r="A61" s="143"/>
      <c r="B61" s="144" t="s">
        <v>241</v>
      </c>
      <c r="C61" s="145"/>
      <c r="D61" s="146"/>
      <c r="E61" s="146"/>
      <c r="F61" s="147">
        <f>F60</f>
        <v>9.462292489999532</v>
      </c>
      <c r="G61" s="148">
        <f>G60</f>
        <v>0.12</v>
      </c>
    </row>
    <row r="62" spans="1:7" ht="13.5" thickBot="1">
      <c r="A62" s="149"/>
      <c r="B62" s="167"/>
      <c r="C62" s="135"/>
      <c r="D62" s="136"/>
      <c r="E62" s="136"/>
      <c r="F62" s="137"/>
      <c r="G62" s="138"/>
    </row>
    <row r="63" spans="1:7" ht="13.5" thickBot="1">
      <c r="A63" s="168"/>
      <c r="B63" s="169" t="s">
        <v>242</v>
      </c>
      <c r="C63" s="169"/>
      <c r="D63" s="169"/>
      <c r="E63" s="169"/>
      <c r="F63" s="170">
        <f>F61+F57+F52+F37</f>
        <v>8515.094370989998</v>
      </c>
      <c r="G63" s="171">
        <f>G61+G57+G52+G37</f>
        <v>100.00474179000001</v>
      </c>
    </row>
    <row r="64" spans="1:7" ht="12.75">
      <c r="A64" s="172"/>
      <c r="B64" s="173"/>
      <c r="C64" s="173"/>
      <c r="D64" s="173"/>
      <c r="E64" s="173"/>
      <c r="F64" s="174"/>
      <c r="G64" s="175"/>
    </row>
    <row r="65" spans="1:7" ht="12.75">
      <c r="A65" s="176" t="s">
        <v>134</v>
      </c>
      <c r="B65" s="177"/>
      <c r="C65" s="177"/>
      <c r="D65" s="177"/>
      <c r="E65" s="177"/>
      <c r="F65" s="178" t="s">
        <v>122</v>
      </c>
      <c r="G65" s="179" t="s">
        <v>122</v>
      </c>
    </row>
    <row r="66" spans="1:7" ht="12.75">
      <c r="A66" s="180" t="s">
        <v>135</v>
      </c>
      <c r="B66" s="177" t="s">
        <v>243</v>
      </c>
      <c r="C66" s="177"/>
      <c r="D66" s="177"/>
      <c r="E66" s="177"/>
      <c r="F66" s="178"/>
      <c r="G66" s="179" t="s">
        <v>122</v>
      </c>
    </row>
    <row r="67" spans="1:7" ht="12.75">
      <c r="A67" s="180" t="s">
        <v>137</v>
      </c>
      <c r="B67" s="177" t="s">
        <v>186</v>
      </c>
      <c r="C67" s="177"/>
      <c r="D67" s="177"/>
      <c r="E67" s="177"/>
      <c r="F67" s="178"/>
      <c r="G67" s="179" t="s">
        <v>122</v>
      </c>
    </row>
    <row r="68" spans="1:7" ht="25.5">
      <c r="A68" s="180"/>
      <c r="B68" s="181" t="s">
        <v>187</v>
      </c>
      <c r="C68" s="163"/>
      <c r="D68" s="163"/>
      <c r="E68" s="182"/>
      <c r="F68" s="183" t="s">
        <v>142</v>
      </c>
      <c r="G68" s="184" t="s">
        <v>244</v>
      </c>
    </row>
    <row r="69" spans="1:7" ht="12.75">
      <c r="A69" s="180"/>
      <c r="B69" s="181" t="s">
        <v>10</v>
      </c>
      <c r="C69" s="163"/>
      <c r="D69" s="163"/>
      <c r="E69" s="182"/>
      <c r="F69" s="185"/>
      <c r="G69" s="186"/>
    </row>
    <row r="70" spans="1:7" ht="12.75">
      <c r="A70" s="180"/>
      <c r="B70" s="187" t="s">
        <v>188</v>
      </c>
      <c r="C70" s="188"/>
      <c r="D70" s="188"/>
      <c r="E70" s="189"/>
      <c r="F70" s="185">
        <v>1008.2762371424501</v>
      </c>
      <c r="G70" s="190">
        <v>1013.7478</v>
      </c>
    </row>
    <row r="71" spans="1:7" ht="12.75">
      <c r="A71" s="180"/>
      <c r="B71" s="187" t="s">
        <v>189</v>
      </c>
      <c r="C71" s="188"/>
      <c r="D71" s="188"/>
      <c r="E71" s="189"/>
      <c r="F71" s="185">
        <v>1000.2</v>
      </c>
      <c r="G71" s="190">
        <v>1000.2</v>
      </c>
    </row>
    <row r="72" spans="1:7" ht="12.75">
      <c r="A72" s="180"/>
      <c r="B72" s="187" t="s">
        <v>190</v>
      </c>
      <c r="C72" s="188"/>
      <c r="D72" s="188"/>
      <c r="E72" s="189"/>
      <c r="F72" s="185">
        <v>1001.6997450117</v>
      </c>
      <c r="G72" s="190">
        <v>1001.1739</v>
      </c>
    </row>
    <row r="73" spans="1:7" ht="12.75">
      <c r="A73" s="180"/>
      <c r="B73" s="187" t="s">
        <v>191</v>
      </c>
      <c r="C73" s="188"/>
      <c r="D73" s="188"/>
      <c r="E73" s="189"/>
      <c r="F73" s="185">
        <v>1003.70323968171</v>
      </c>
      <c r="G73" s="190">
        <v>1003.1741</v>
      </c>
    </row>
    <row r="74" spans="1:7" ht="12.75">
      <c r="A74" s="180"/>
      <c r="B74" s="181" t="s">
        <v>11</v>
      </c>
      <c r="C74" s="163"/>
      <c r="D74" s="163"/>
      <c r="E74" s="182"/>
      <c r="F74" s="185"/>
      <c r="G74" s="190"/>
    </row>
    <row r="75" spans="1:7" ht="12.75">
      <c r="A75" s="180"/>
      <c r="B75" s="187" t="s">
        <v>192</v>
      </c>
      <c r="C75" s="188"/>
      <c r="D75" s="188"/>
      <c r="E75" s="189"/>
      <c r="F75" s="185">
        <v>1008.10523307084</v>
      </c>
      <c r="G75" s="190">
        <v>1013.4655</v>
      </c>
    </row>
    <row r="76" spans="1:7" ht="12.75">
      <c r="A76" s="180"/>
      <c r="B76" s="187" t="s">
        <v>193</v>
      </c>
      <c r="C76" s="188"/>
      <c r="D76" s="188"/>
      <c r="E76" s="189"/>
      <c r="F76" s="185">
        <v>1000.2</v>
      </c>
      <c r="G76" s="190">
        <v>1000.1999993252563</v>
      </c>
    </row>
    <row r="77" spans="1:7" ht="12.75">
      <c r="A77" s="180"/>
      <c r="B77" s="187" t="s">
        <v>194</v>
      </c>
      <c r="C77" s="188"/>
      <c r="D77" s="188"/>
      <c r="E77" s="189"/>
      <c r="F77" s="185">
        <v>1001.68866058845</v>
      </c>
      <c r="G77" s="190">
        <v>1001.1708</v>
      </c>
    </row>
    <row r="78" spans="1:7" ht="12.75">
      <c r="A78" s="180"/>
      <c r="B78" s="187" t="s">
        <v>195</v>
      </c>
      <c r="C78" s="188"/>
      <c r="D78" s="188"/>
      <c r="E78" s="189"/>
      <c r="F78" s="185">
        <v>1003.68930522666</v>
      </c>
      <c r="G78" s="190">
        <v>1003.1716</v>
      </c>
    </row>
    <row r="79" spans="1:7" ht="12.75">
      <c r="A79" s="180"/>
      <c r="B79" s="191"/>
      <c r="C79" s="191"/>
      <c r="D79" s="191"/>
      <c r="E79" s="191"/>
      <c r="F79" s="178"/>
      <c r="G79" s="179"/>
    </row>
    <row r="80" spans="1:7" ht="12.75">
      <c r="A80" s="192" t="s">
        <v>139</v>
      </c>
      <c r="B80" s="177" t="s">
        <v>196</v>
      </c>
      <c r="C80" s="177"/>
      <c r="D80" s="177"/>
      <c r="E80" s="177"/>
      <c r="F80" s="178"/>
      <c r="G80" s="179"/>
    </row>
    <row r="81" spans="1:7" ht="12.75">
      <c r="A81" s="180"/>
      <c r="B81" s="191" t="s">
        <v>197</v>
      </c>
      <c r="C81" s="191"/>
      <c r="D81" s="191"/>
      <c r="E81" s="191"/>
      <c r="F81" s="178"/>
      <c r="G81" s="179"/>
    </row>
    <row r="82" spans="1:7" ht="12.75">
      <c r="A82" s="180"/>
      <c r="B82" s="191" t="s">
        <v>198</v>
      </c>
      <c r="C82" s="191"/>
      <c r="D82" s="191"/>
      <c r="E82" s="191"/>
      <c r="F82" s="178"/>
      <c r="G82" s="179"/>
    </row>
    <row r="83" spans="1:7" ht="12.75">
      <c r="A83" s="193"/>
      <c r="B83" s="177" t="s">
        <v>199</v>
      </c>
      <c r="C83" s="177"/>
      <c r="D83" s="177"/>
      <c r="E83" s="177"/>
      <c r="F83" s="178"/>
      <c r="G83" s="179"/>
    </row>
    <row r="84" spans="1:7" ht="12.75">
      <c r="A84" s="180" t="s">
        <v>144</v>
      </c>
      <c r="B84" s="177" t="s">
        <v>245</v>
      </c>
      <c r="C84" s="177"/>
      <c r="D84" s="177"/>
      <c r="E84" s="177"/>
      <c r="F84" s="178"/>
      <c r="G84" s="179"/>
    </row>
    <row r="85" spans="1:7" ht="12.75">
      <c r="A85" s="180" t="s">
        <v>145</v>
      </c>
      <c r="B85" s="177" t="s">
        <v>246</v>
      </c>
      <c r="C85" s="177"/>
      <c r="D85" s="177"/>
      <c r="E85" s="177"/>
      <c r="F85" s="178"/>
      <c r="G85" s="179"/>
    </row>
    <row r="86" spans="1:7" ht="12.75">
      <c r="A86" s="180" t="s">
        <v>146</v>
      </c>
      <c r="B86" s="177" t="s">
        <v>153</v>
      </c>
      <c r="C86" s="177"/>
      <c r="D86" s="177"/>
      <c r="E86" s="177"/>
      <c r="F86" s="178"/>
      <c r="G86" s="179"/>
    </row>
    <row r="87" spans="1:7" ht="12.75">
      <c r="A87" s="180" t="s">
        <v>147</v>
      </c>
      <c r="B87" s="177" t="s">
        <v>200</v>
      </c>
      <c r="C87" s="177"/>
      <c r="D87" s="177"/>
      <c r="E87" s="177"/>
      <c r="F87" s="178"/>
      <c r="G87" s="179"/>
    </row>
    <row r="88" spans="1:7" ht="12.75">
      <c r="A88" s="192"/>
      <c r="B88" s="194" t="s">
        <v>201</v>
      </c>
      <c r="C88" s="195"/>
      <c r="D88" s="195"/>
      <c r="E88" s="195"/>
      <c r="F88" s="196">
        <v>0.8151</v>
      </c>
      <c r="G88" s="179"/>
    </row>
    <row r="89" spans="1:7" ht="12.75">
      <c r="A89" s="192"/>
      <c r="B89" s="194" t="s">
        <v>202</v>
      </c>
      <c r="C89" s="195"/>
      <c r="D89" s="195"/>
      <c r="E89" s="195"/>
      <c r="F89" s="196">
        <v>0.1849</v>
      </c>
      <c r="G89" s="179"/>
    </row>
    <row r="90" spans="1:7" ht="19.5" customHeight="1">
      <c r="A90" s="192"/>
      <c r="B90" s="177"/>
      <c r="C90" s="177"/>
      <c r="D90" s="177"/>
      <c r="E90" s="177"/>
      <c r="F90" s="197"/>
      <c r="G90" s="179"/>
    </row>
    <row r="91" spans="1:7" ht="12.75">
      <c r="A91" s="180" t="s">
        <v>148</v>
      </c>
      <c r="B91" s="177" t="s">
        <v>203</v>
      </c>
      <c r="C91" s="177"/>
      <c r="D91" s="177"/>
      <c r="E91" s="177"/>
      <c r="F91" s="177"/>
      <c r="G91" s="179"/>
    </row>
    <row r="92" spans="1:7" ht="12.75">
      <c r="A92" s="192"/>
      <c r="B92" s="194" t="s">
        <v>176</v>
      </c>
      <c r="C92" s="195"/>
      <c r="D92" s="195"/>
      <c r="E92" s="195"/>
      <c r="F92" s="196">
        <v>0.8151</v>
      </c>
      <c r="G92" s="179"/>
    </row>
    <row r="93" spans="1:7" ht="12.75">
      <c r="A93" s="192"/>
      <c r="B93" s="198" t="s">
        <v>202</v>
      </c>
      <c r="C93" s="199"/>
      <c r="D93" s="199"/>
      <c r="E93" s="199"/>
      <c r="F93" s="200">
        <v>0.1849</v>
      </c>
      <c r="G93" s="179"/>
    </row>
    <row r="94" spans="1:7" ht="12.75">
      <c r="A94" s="192"/>
      <c r="B94" s="177"/>
      <c r="C94" s="177"/>
      <c r="D94" s="177"/>
      <c r="E94" s="177"/>
      <c r="F94" s="178"/>
      <c r="G94" s="179"/>
    </row>
    <row r="95" spans="1:7" ht="12.75">
      <c r="A95" s="180" t="s">
        <v>149</v>
      </c>
      <c r="B95" s="177" t="s">
        <v>247</v>
      </c>
      <c r="C95" s="177"/>
      <c r="D95" s="177"/>
      <c r="E95" s="177"/>
      <c r="F95" s="178"/>
      <c r="G95" s="179"/>
    </row>
    <row r="96" spans="1:7" ht="12.75">
      <c r="A96" s="201"/>
      <c r="B96" s="177"/>
      <c r="C96" s="177"/>
      <c r="D96" s="177"/>
      <c r="E96" s="177"/>
      <c r="F96" s="178"/>
      <c r="G96" s="179"/>
    </row>
    <row r="97" spans="1:7" ht="12.75">
      <c r="A97" s="180" t="s">
        <v>156</v>
      </c>
      <c r="B97" s="177" t="s">
        <v>157</v>
      </c>
      <c r="C97" s="177"/>
      <c r="D97" s="177"/>
      <c r="E97" s="177"/>
      <c r="F97" s="178"/>
      <c r="G97" s="179"/>
    </row>
    <row r="98" spans="1:7" ht="12.75">
      <c r="A98" s="202" t="s">
        <v>204</v>
      </c>
      <c r="B98" s="177" t="s">
        <v>205</v>
      </c>
      <c r="C98" s="177"/>
      <c r="D98" s="177"/>
      <c r="E98" s="177"/>
      <c r="F98" s="178"/>
      <c r="G98" s="179"/>
    </row>
    <row r="99" spans="1:7" ht="13.5" thickBot="1">
      <c r="A99" s="203"/>
      <c r="B99" s="204"/>
      <c r="C99" s="204"/>
      <c r="D99" s="204"/>
      <c r="E99" s="204"/>
      <c r="F99" s="205"/>
      <c r="G99" s="209"/>
    </row>
    <row r="100" spans="1:7" ht="12.75">
      <c r="A100" s="206"/>
      <c r="B100" s="100"/>
      <c r="C100" s="100"/>
      <c r="D100" s="126"/>
      <c r="E100" s="100"/>
      <c r="F100" s="101"/>
      <c r="G100" s="100"/>
    </row>
    <row r="101" spans="1:7" ht="12.75">
      <c r="A101" s="206"/>
      <c r="B101" s="100"/>
      <c r="C101" s="100"/>
      <c r="D101" s="126"/>
      <c r="E101" s="100"/>
      <c r="F101" s="101"/>
      <c r="G101" s="100"/>
    </row>
    <row r="102" spans="1:7" ht="12.75">
      <c r="A102" s="206"/>
      <c r="B102" s="100"/>
      <c r="C102" s="100"/>
      <c r="D102" s="100"/>
      <c r="E102" s="100"/>
      <c r="F102" s="101"/>
      <c r="G102" s="100"/>
    </row>
    <row r="103" spans="1:7" ht="12.75">
      <c r="A103" s="127"/>
      <c r="B103" s="100"/>
      <c r="C103" s="100"/>
      <c r="D103" s="100"/>
      <c r="E103" s="100"/>
      <c r="F103" s="101"/>
      <c r="G103" s="100"/>
    </row>
    <row r="104" spans="1:7" ht="12.75">
      <c r="A104" s="124"/>
      <c r="B104" s="100"/>
      <c r="C104" s="100"/>
      <c r="D104" s="100"/>
      <c r="E104" s="100"/>
      <c r="F104" s="101"/>
      <c r="G104" s="100"/>
    </row>
    <row r="105" spans="1:7" ht="12.75">
      <c r="A105" s="128"/>
      <c r="B105" s="100"/>
      <c r="C105" s="100"/>
      <c r="D105" s="100"/>
      <c r="E105" s="100"/>
      <c r="F105" s="101"/>
      <c r="G105" s="100"/>
    </row>
  </sheetData>
  <sheetProtection selectLockedCells="1" selectUnlockedCells="1"/>
  <mergeCells count="10">
    <mergeCell ref="A26:G26"/>
    <mergeCell ref="A27:G27"/>
    <mergeCell ref="A29:G29"/>
    <mergeCell ref="A31:G31"/>
    <mergeCell ref="A1:B1"/>
    <mergeCell ref="A18:B18"/>
    <mergeCell ref="C19:D20"/>
    <mergeCell ref="A22:G22"/>
    <mergeCell ref="A23:G23"/>
    <mergeCell ref="A25:G2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dcterms:modified xsi:type="dcterms:W3CDTF">2018-08-20T05:50:45Z</dcterms:modified>
  <cp:category/>
  <cp:version/>
  <cp:contentType/>
  <cp:contentStatus/>
</cp:coreProperties>
</file>