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<sst xmlns="http://schemas.openxmlformats.org/spreadsheetml/2006/main" count="486" uniqueCount="315">
  <si>
    <t>Scheme Dash Board (December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</si>
  <si>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</si>
  <si>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</si>
  <si>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</si>
  <si>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</si>
  <si>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</si>
  <si>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</si>
  <si>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</si>
  <si>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</si>
  <si>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</si>
  <si>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1452.52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</si>
  <si>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</si>
  <si>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</si>
  <si>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</si>
  <si>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</si>
  <si>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</si>
  <si>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</si>
  <si>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</si>
  <si>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</si>
  <si>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31/12/2018</t>
  </si>
  <si>
    <t>Date of allotment</t>
  </si>
  <si>
    <t>24/05/2013</t>
  </si>
  <si>
    <t>----</t>
  </si>
  <si>
    <t>Expense Ratio as on 31/12/2018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</si>
  <si>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</si>
  <si>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</si>
  <si>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</si>
  <si>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</si>
  <si>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</si>
  <si>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</si>
  <si>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December 31,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</si>
  <si>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</si>
  <si>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</si>
  <si>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</si>
  <si>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</si>
  <si>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</si>
  <si>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</si>
  <si>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</si>
  <si>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</si>
  <si>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</si>
  <si>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</si>
  <si>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</si>
  <si>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</si>
  <si>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</si>
  <si>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</si>
  <si>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</si>
  <si>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</si>
  <si>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</si>
  <si>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</si>
  <si>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</si>
  <si>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</si>
  <si>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</si>
  <si>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</si>
  <si>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</si>
  <si>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</si>
  <si>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ICICI Bank Ltd</t>
  </si>
  <si>
    <t>INE090A01021</t>
  </si>
  <si>
    <t>Axis Bank Ltd</t>
  </si>
  <si>
    <t>INE238A01034</t>
  </si>
  <si>
    <t>Balkrishna Industries Ltd</t>
  </si>
  <si>
    <t>INE787D01026</t>
  </si>
  <si>
    <t>Auto Ancillaries</t>
  </si>
  <si>
    <t>Maharashtra Scooters Ltd</t>
  </si>
  <si>
    <t>INE288A01013</t>
  </si>
  <si>
    <t>Mphasis Ltd(prev)Mphasis BFL Ltd</t>
  </si>
  <si>
    <t>INE356A01018</t>
  </si>
  <si>
    <t>Hero Motocorp Ltd</t>
  </si>
  <si>
    <t>INE158A01026</t>
  </si>
  <si>
    <t>Auto</t>
  </si>
  <si>
    <t>Mahindra Holidays &amp; Resorts India Ltd</t>
  </si>
  <si>
    <t>INE998I01010</t>
  </si>
  <si>
    <t>Hotels, Resorts and Other Recreational Activities</t>
  </si>
  <si>
    <t>Dr.Reddys Laboratories Ltd</t>
  </si>
  <si>
    <t>INE089A01023</t>
  </si>
  <si>
    <t>Pharmaceuticals</t>
  </si>
  <si>
    <t>IPCA Laboratories Ltd</t>
  </si>
  <si>
    <t>INE571A01020</t>
  </si>
  <si>
    <t>Lupin Ltd</t>
  </si>
  <si>
    <t>INE326A01037</t>
  </si>
  <si>
    <t xml:space="preserve">Indraprastha Gas Ltd </t>
  </si>
  <si>
    <t>INE203G01027</t>
  </si>
  <si>
    <t>Gas</t>
  </si>
  <si>
    <t>Sun Pharmaceuticals Industries Ltd</t>
  </si>
  <si>
    <t>INE044A01036</t>
  </si>
  <si>
    <t>ICRA Ltd</t>
  </si>
  <si>
    <t>INE725G01011</t>
  </si>
  <si>
    <t>Pfizer (I) Ltd</t>
  </si>
  <si>
    <t>INE182A01018</t>
  </si>
  <si>
    <t>Arbitrage</t>
  </si>
  <si>
    <t xml:space="preserve">Housing Development Fin Corp Ltd </t>
  </si>
  <si>
    <t>INE001A01036</t>
  </si>
  <si>
    <t>Tata Steel Ltd</t>
  </si>
  <si>
    <t>INE081A01012</t>
  </si>
  <si>
    <t>Ferrous Metals</t>
  </si>
  <si>
    <t>Maruti Suzuki India Ltd</t>
  </si>
  <si>
    <t>INE585B01010</t>
  </si>
  <si>
    <t>Century Textiles Industries Ltd.</t>
  </si>
  <si>
    <t>INE055A01016</t>
  </si>
  <si>
    <t>Cement</t>
  </si>
  <si>
    <t>Yes Bank Ltd</t>
  </si>
  <si>
    <t>INE528G01027</t>
  </si>
  <si>
    <t>State Bank Of India Ltd</t>
  </si>
  <si>
    <t>INE062A01020</t>
  </si>
  <si>
    <t>LIC Housing Finance Ltd</t>
  </si>
  <si>
    <t>INE115A01026</t>
  </si>
  <si>
    <t>LIC HSG FINANCE-31JAN2019 FUT  #</t>
  </si>
  <si>
    <t>SBIN-31JAN2019 FUT  #</t>
  </si>
  <si>
    <t>YES BANK-31JAN2019 FUT  #</t>
  </si>
  <si>
    <t>CENTURY TEX-31JAN2019 FUT  #</t>
  </si>
  <si>
    <t>MARUTI SUZUKI-31JAN2019 FUT  #</t>
  </si>
  <si>
    <t>TATA STEEL-31JAN2019 FUT  #</t>
  </si>
  <si>
    <t>HDFC-31JAN2019 FUT  #</t>
  </si>
  <si>
    <t>Foreign Securities / ADRs / GDRs</t>
  </si>
  <si>
    <t>Alphabet INC</t>
  </si>
  <si>
    <t>US02079K1079</t>
  </si>
  <si>
    <t>Internet &amp; Technology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</si>
  <si>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</si>
  <si>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</si>
  <si>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</si>
  <si>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</si>
  <si>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</si>
  <si>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</si>
  <si>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</si>
  <si>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</si>
  <si>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</si>
  <si>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</si>
  <si>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</si>
  <si>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</si>
  <si>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</si>
  <si>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CUR_USDINR-29JAN2019 FUT  #</t>
  </si>
  <si>
    <t>Misc.</t>
  </si>
  <si>
    <t>CUR_USDINR-26FEB2019 FUT  #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</si>
  <si>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</si>
  <si>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</si>
  <si>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</si>
  <si>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</si>
  <si>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</si>
  <si>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</si>
  <si>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</si>
  <si>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</si>
  <si>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</si>
  <si>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</si>
  <si>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</si>
  <si>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</si>
  <si>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</si>
  <si>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</si>
  <si>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</si>
  <si>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</si>
  <si>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</si>
  <si>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</si>
  <si>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</si>
  <si>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</si>
  <si>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</si>
  <si>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</si>
  <si>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</si>
  <si>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</si>
  <si>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</si>
  <si>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</si>
  <si>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</si>
  <si>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</si>
  <si>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December 03, 2018 (Rs.)</t>
  </si>
  <si>
    <t>December 31, 2018 (Rs.)</t>
  </si>
  <si>
    <t>Face Value per unit = Rs.10/-</t>
  </si>
  <si>
    <t>(4)</t>
  </si>
  <si>
    <t>No Dividend declared during the period ended December 31, 2018</t>
  </si>
  <si>
    <t>(5)</t>
  </si>
  <si>
    <t>No Bonus declared during the period ended December 31, 2018</t>
  </si>
  <si>
    <t>(6)</t>
  </si>
  <si>
    <t>Total outstanding exposure in derivative instruments as on December 31, 2018: Rs.(6,048,253,211.00)</t>
  </si>
  <si>
    <t>For details on derivatives positions for the period ended December 31, please refer to derivatives disclosure table given in the Monthly Portfolio.</t>
  </si>
  <si>
    <t>(7)</t>
  </si>
  <si>
    <t>Total investment in Foreign Securities / ADRs / GDRs as on December 31, 2018: Rs.3,818,519,094.47</t>
  </si>
  <si>
    <t>(8)</t>
  </si>
  <si>
    <t>Total Commission paid in the month of December 2018:2,600,021.03</t>
  </si>
  <si>
    <t>(9)</t>
  </si>
  <si>
    <t>Total Brokerage paid for Buying/ Selling of Investment for December 2018 is Rs.1,618,219.36</t>
  </si>
  <si>
    <t>(10)</t>
  </si>
  <si>
    <t>Portfolio Turnover Ratio (Including Equity Arbitrage): 233.22%</t>
  </si>
  <si>
    <t>(11)</t>
  </si>
  <si>
    <t>Portfolio Turnover Ratio (Excluding Equity Arbitrage): 3.99%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</si>
  <si>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</si>
  <si>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</si>
  <si>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</si>
  <si>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</si>
  <si>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</si>
  <si>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</si>
  <si>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</si>
  <si>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</si>
  <si>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</si>
  <si>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</si>
  <si>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</si>
  <si>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</si>
  <si>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202.19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</si>
  <si>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</si>
  <si>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</si>
  <si>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</si>
  <si>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</si>
  <si>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</si>
  <si>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</si>
  <si>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</si>
  <si>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</si>
  <si>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</si>
  <si>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</si>
  <si>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Weighted Average Expense Ratio as on 31/12/2018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</si>
  <si>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</si>
  <si>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December 31, 2018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</si>
  <si>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</si>
  <si>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</si>
  <si>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</si>
  <si>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</si>
  <si>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</si>
  <si>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</si>
  <si>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</si>
  <si>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</si>
  <si>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</si>
  <si>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</si>
  <si>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</si>
  <si>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</si>
  <si>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6.05% G. Sec - 02 Feb 2019</t>
  </si>
  <si>
    <t>IN0020080068</t>
  </si>
  <si>
    <t>Sovereign</t>
  </si>
  <si>
    <t>Total (B)</t>
  </si>
  <si>
    <t>NABARD CP 03 Jan 2019</t>
  </si>
  <si>
    <t>INE261F14EC0</t>
  </si>
  <si>
    <t>ICRA A1+</t>
  </si>
  <si>
    <t>HDFC Ltd CP 01 Feb 2019</t>
  </si>
  <si>
    <t>INE001A14TJ4</t>
  </si>
  <si>
    <t>CARE A1+</t>
  </si>
  <si>
    <t>AXIS Bank Ltd CD 18 Jan 2019</t>
  </si>
  <si>
    <t>INE238A166G2</t>
  </si>
  <si>
    <t>CRISIL A1+</t>
  </si>
  <si>
    <t>HDFC Bank Ltd CD 25 Jan 2019</t>
  </si>
  <si>
    <t>INE040A16CA2</t>
  </si>
  <si>
    <t>IND A1+</t>
  </si>
  <si>
    <t>Total of CP &amp; CD</t>
  </si>
  <si>
    <t>Treasury bills</t>
  </si>
  <si>
    <t>91 Days T Bill - 28 Feb 2019</t>
  </si>
  <si>
    <t>IN002018X385</t>
  </si>
  <si>
    <t>91 Days T Bill – 03 Jan 2019</t>
  </si>
  <si>
    <t>IN002018X302</t>
  </si>
  <si>
    <t>182 Days T Bill - 17 Jan 2019</t>
  </si>
  <si>
    <t>IN002018Y169</t>
  </si>
  <si>
    <t>91 Days T Bill - 18 Jan 2019</t>
  </si>
  <si>
    <t>IN002018X328</t>
  </si>
  <si>
    <t>91 Days T Bill - 24 Jan 2019</t>
  </si>
  <si>
    <t>IN002018X336</t>
  </si>
  <si>
    <t>91 Days T Bill - 08 Feb 2019</t>
  </si>
  <si>
    <t>IN002018X351</t>
  </si>
  <si>
    <t>91 Days T Bill - 14 Feb 2019</t>
  </si>
  <si>
    <t>IN002018X369</t>
  </si>
  <si>
    <t>91 Days T Bill - 07 Mar 2019</t>
  </si>
  <si>
    <t>IN002018X393</t>
  </si>
  <si>
    <t>91 Days T Bill - 14 Mar 2019</t>
  </si>
  <si>
    <t>IN002018X401</t>
  </si>
  <si>
    <t>91 Days T Bill - 28 Mar 2019</t>
  </si>
  <si>
    <t>IN002018X427</t>
  </si>
  <si>
    <t>Total of T-Bills</t>
  </si>
  <si>
    <t>(iv)</t>
  </si>
  <si>
    <t>Tri-Party Repo ^</t>
  </si>
  <si>
    <t>C</t>
  </si>
  <si>
    <t>HDFC Bank Ltd. (91 Days FD - MD 19 Mar 2019)</t>
  </si>
  <si>
    <t>HDFC Bank Ltd. (368 Days FD - MD 04 Oct 2019)</t>
  </si>
  <si>
    <t xml:space="preserve">Total (C) </t>
  </si>
  <si>
    <t>D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</si>
  <si>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</si>
  <si>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</si>
  <si>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</si>
  <si>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</si>
  <si>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</si>
  <si>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</si>
  <si>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December 02, 2018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</si>
  <si>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</si>
  <si>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</si>
  <si>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</si>
  <si>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</si>
  <si>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</si>
  <si>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</si>
  <si>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</si>
  <si>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</si>
  <si>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</si>
  <si>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</si>
  <si>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</si>
  <si>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</si>
  <si>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</si>
  <si>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</si>
  <si>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</si>
  <si>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</si>
  <si>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</si>
  <si>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2018-12-03</t>
  </si>
  <si>
    <t>LFWDZ</t>
  </si>
  <si>
    <t>2018-12-10</t>
  </si>
  <si>
    <t>2018-12-17</t>
  </si>
  <si>
    <t>2018-12-24</t>
  </si>
  <si>
    <t>2018-12-31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</si>
  <si>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</si>
  <si>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</si>
  <si>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</si>
  <si>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</si>
  <si>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</si>
  <si>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</si>
  <si>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</si>
  <si>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</si>
  <si>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December 31, 2018: Nil</t>
  </si>
  <si>
    <t>Total investment in Foreign Securities / ADRs / GDRs as on December 31, 2018: Nil</t>
  </si>
  <si>
    <t>Details of transactions of "Credit Default Swap" for half year ended December 31, 2018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</si>
  <si>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</si>
  <si>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</si>
  <si>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</si>
  <si>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</si>
  <si>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</si>
  <si>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</si>
  <si>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30.34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</si>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</sst>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_);[RED]\(#,##0.00\)"/>
    <numFmt numFmtId="173" formatCode="#,##0.00%"/>
    <numFmt numFmtId="174" formatCode="#,##0.00%\ ;\(#,##0.00%\)"/>
    <numFmt numFmtId="175" formatCode="0.0000"/>
    <numFmt numFmtId="176" formatCode="MM/DD/YY"/>
    <numFmt numFmtId="177" formatCode="0.00000"/>
    <numFmt numFmtId="178" formatCode="MMM\-YY"/>
    <numFmt numFmtId="179" formatCode="0.00000000"/>
    <numFmt numFmtId="180" formatCode="#,##0.00000000"/>
  </numFmts>
  <fonts count="35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9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6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1" fillId="0" borderId="2" xfId="38" applyNumberFormat="1" applyFont="1" applyFill="1" applyBorder="1" applyAlignment="1" applyProtection="1">
      <alignment horizontal="center" wrapText="1"/>
      <protection/>
    </xf>
    <xf numFmtId="164" fontId="6" fillId="0" borderId="0" xfId="0" applyFont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3" borderId="0" xfId="28" applyFont="1" applyFill="1" applyBorder="1" applyAlignment="1">
      <alignment horizontal="center" vertical="center" wrapText="1"/>
      <protection/>
    </xf>
    <xf numFmtId="164" fontId="9" fillId="2" borderId="3" xfId="28" applyFont="1" applyFill="1" applyBorder="1" applyAlignment="1">
      <alignment horizontal="center" vertical="center" wrapText="1"/>
      <protection/>
    </xf>
    <xf numFmtId="164" fontId="0" fillId="0" borderId="3" xfId="30" applyFont="1" applyBorder="1">
      <alignment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0" fillId="0" borderId="6" xfId="30" applyFont="1" applyBorder="1">
      <alignment/>
      <protection/>
    </xf>
    <xf numFmtId="164" fontId="10" fillId="3" borderId="6" xfId="28" applyFont="1" applyFill="1" applyBorder="1" applyAlignment="1">
      <alignment horizontal="center" vertical="center" wrapText="1"/>
      <protection/>
    </xf>
    <xf numFmtId="164" fontId="12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6" xfId="29" applyNumberFormat="1" applyFont="1" applyFill="1" applyBorder="1" applyAlignment="1" applyProtection="1">
      <alignment/>
      <protection/>
    </xf>
    <xf numFmtId="164" fontId="13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4" fillId="3" borderId="2" xfId="28" applyFont="1" applyFill="1" applyBorder="1" applyAlignment="1">
      <alignment horizontal="center" vertical="center"/>
      <protection/>
    </xf>
    <xf numFmtId="164" fontId="10" fillId="0" borderId="2" xfId="28" applyFont="1" applyFill="1" applyBorder="1" applyAlignment="1">
      <alignment horizontal="left" vertical="center" wrapText="1"/>
      <protection/>
    </xf>
    <xf numFmtId="164" fontId="10" fillId="0" borderId="2" xfId="28" applyFont="1" applyFill="1" applyBorder="1" applyAlignment="1">
      <alignment horizontal="center" vertical="center" wrapText="1"/>
      <protection/>
    </xf>
    <xf numFmtId="169" fontId="10" fillId="3" borderId="2" xfId="28" applyNumberFormat="1" applyFont="1" applyFill="1" applyBorder="1" applyAlignment="1">
      <alignment horizontal="center" vertical="center" wrapText="1"/>
      <protection/>
    </xf>
    <xf numFmtId="164" fontId="0" fillId="0" borderId="6" xfId="28" applyFont="1" applyFill="1" applyBorder="1" applyAlignment="1">
      <alignment wrapText="1"/>
      <protection/>
    </xf>
    <xf numFmtId="164" fontId="0" fillId="0" borderId="2" xfId="28" applyFont="1" applyFill="1" applyBorder="1">
      <alignment/>
      <protection/>
    </xf>
    <xf numFmtId="164" fontId="10" fillId="0" borderId="2" xfId="28" applyFont="1" applyFill="1" applyBorder="1">
      <alignment/>
      <protection/>
    </xf>
    <xf numFmtId="170" fontId="10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10" fillId="0" borderId="2" xfId="28" applyNumberFormat="1" applyFont="1" applyFill="1" applyBorder="1">
      <alignment/>
      <protection/>
    </xf>
    <xf numFmtId="170" fontId="1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5" fillId="0" borderId="2" xfId="28" applyFont="1" applyFill="1" applyBorder="1" applyAlignment="1">
      <alignment horizontal="center"/>
      <protection/>
    </xf>
    <xf numFmtId="167" fontId="15" fillId="0" borderId="2" xfId="28" applyNumberFormat="1" applyFont="1" applyFill="1" applyBorder="1" applyAlignment="1" applyProtection="1">
      <alignment horizontal="left"/>
      <protection/>
    </xf>
    <xf numFmtId="167" fontId="15" fillId="0" borderId="2" xfId="0" applyNumberFormat="1" applyFont="1" applyBorder="1" applyAlignment="1">
      <alignment/>
    </xf>
    <xf numFmtId="171" fontId="15" fillId="0" borderId="2" xfId="28" applyNumberFormat="1" applyFont="1" applyFill="1" applyBorder="1" applyAlignment="1" applyProtection="1">
      <alignment horizontal="right"/>
      <protection/>
    </xf>
    <xf numFmtId="168" fontId="15" fillId="0" borderId="2" xfId="28" applyNumberFormat="1" applyFont="1" applyFill="1" applyBorder="1" applyAlignment="1" applyProtection="1">
      <alignment horizontal="right"/>
      <protection/>
    </xf>
    <xf numFmtId="172" fontId="15" fillId="0" borderId="6" xfId="0" applyNumberFormat="1" applyFont="1" applyBorder="1" applyAlignment="1">
      <alignment/>
    </xf>
    <xf numFmtId="164" fontId="15" fillId="0" borderId="6" xfId="30" applyFont="1" applyBorder="1">
      <alignment/>
      <protection/>
    </xf>
    <xf numFmtId="164" fontId="15" fillId="0" borderId="6" xfId="30" applyFont="1" applyBorder="1" applyAlignment="1">
      <alignment vertical="center" wrapText="1"/>
      <protection/>
    </xf>
    <xf numFmtId="164" fontId="10" fillId="0" borderId="2" xfId="30" applyFont="1" applyBorder="1">
      <alignment/>
      <protection/>
    </xf>
    <xf numFmtId="164" fontId="15" fillId="0" borderId="2" xfId="30" applyFont="1" applyBorder="1" applyAlignment="1">
      <alignment horizontal="left"/>
      <protection/>
    </xf>
    <xf numFmtId="169" fontId="15" fillId="0" borderId="2" xfId="28" applyNumberFormat="1" applyFont="1" applyFill="1" applyBorder="1">
      <alignment/>
      <protection/>
    </xf>
    <xf numFmtId="169" fontId="16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5" fillId="0" borderId="2" xfId="23" applyNumberFormat="1" applyFont="1" applyFill="1" applyBorder="1" applyAlignment="1" applyProtection="1">
      <alignment horizontal="right"/>
      <protection/>
    </xf>
    <xf numFmtId="168" fontId="15" fillId="0" borderId="2" xfId="30" applyNumberFormat="1" applyFont="1" applyBorder="1">
      <alignment/>
      <protection/>
    </xf>
    <xf numFmtId="167" fontId="15" fillId="0" borderId="2" xfId="28" applyNumberFormat="1" applyFont="1" applyFill="1" applyBorder="1" applyProtection="1">
      <alignment/>
      <protection/>
    </xf>
    <xf numFmtId="169" fontId="15" fillId="0" borderId="2" xfId="28" applyNumberFormat="1" applyFont="1" applyFill="1" applyBorder="1" applyAlignment="1" applyProtection="1">
      <alignment horizontal="right"/>
      <protection/>
    </xf>
    <xf numFmtId="164" fontId="15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5" fillId="0" borderId="6" xfId="30" applyFont="1" applyFill="1" applyBorder="1">
      <alignment/>
      <protection/>
    </xf>
    <xf numFmtId="164" fontId="15" fillId="0" borderId="2" xfId="28" applyFont="1" applyFill="1" applyBorder="1">
      <alignment/>
      <protection/>
    </xf>
    <xf numFmtId="169" fontId="15" fillId="0" borderId="2" xfId="0" applyNumberFormat="1" applyFont="1" applyBorder="1" applyAlignment="1">
      <alignment horizontal="right"/>
    </xf>
    <xf numFmtId="173" fontId="18" fillId="0" borderId="2" xfId="0" applyNumberFormat="1" applyFont="1" applyBorder="1" applyAlignment="1">
      <alignment horizontal="right"/>
    </xf>
    <xf numFmtId="174" fontId="18" fillId="0" borderId="2" xfId="0" applyNumberFormat="1" applyFont="1" applyBorder="1" applyAlignment="1">
      <alignment horizontal="right"/>
    </xf>
    <xf numFmtId="169" fontId="15" fillId="0" borderId="2" xfId="28" applyNumberFormat="1" applyFont="1" applyFill="1" applyBorder="1" applyAlignment="1" applyProtection="1">
      <alignment horizontal="right"/>
      <protection/>
    </xf>
    <xf numFmtId="167" fontId="15" fillId="0" borderId="2" xfId="28" applyNumberFormat="1" applyFont="1" applyFill="1" applyBorder="1" applyAlignment="1" applyProtection="1">
      <alignment horizontal="left"/>
      <protection/>
    </xf>
    <xf numFmtId="167" fontId="15" fillId="0" borderId="2" xfId="0" applyNumberFormat="1" applyFont="1" applyBorder="1" applyAlignment="1">
      <alignment/>
    </xf>
    <xf numFmtId="169" fontId="19" fillId="0" borderId="2" xfId="0" applyNumberFormat="1" applyFont="1" applyBorder="1" applyAlignment="1">
      <alignment/>
    </xf>
    <xf numFmtId="164" fontId="19" fillId="0" borderId="2" xfId="0" applyFont="1" applyBorder="1" applyAlignment="1">
      <alignment/>
    </xf>
    <xf numFmtId="169" fontId="10" fillId="0" borderId="2" xfId="28" applyNumberFormat="1" applyFont="1" applyFill="1" applyBorder="1" applyAlignment="1">
      <alignment horizontal="right"/>
      <protection/>
    </xf>
    <xf numFmtId="168" fontId="10" fillId="0" borderId="2" xfId="28" applyNumberFormat="1" applyFont="1" applyFill="1" applyBorder="1">
      <alignment/>
      <protection/>
    </xf>
    <xf numFmtId="164" fontId="0" fillId="0" borderId="2" xfId="28" applyFont="1" applyFill="1" applyBorder="1">
      <alignment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12" fillId="0" borderId="6" xfId="0" applyFont="1" applyBorder="1" applyAlignment="1">
      <alignment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4" fontId="10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8" fontId="16" fillId="0" borderId="2" xfId="23" applyNumberFormat="1" applyFont="1" applyFill="1" applyBorder="1" applyAlignment="1" applyProtection="1">
      <alignment horizontal="right"/>
      <protection/>
    </xf>
    <xf numFmtId="164" fontId="20" fillId="0" borderId="6" xfId="0" applyFont="1" applyBorder="1" applyAlignment="1">
      <alignment/>
    </xf>
    <xf numFmtId="164" fontId="4" fillId="0" borderId="2" xfId="0" applyFont="1" applyBorder="1" applyAlignment="1">
      <alignment horizontal="left"/>
    </xf>
    <xf numFmtId="169" fontId="4" fillId="0" borderId="2" xfId="0" applyNumberFormat="1" applyFont="1" applyBorder="1" applyAlignment="1">
      <alignment/>
    </xf>
    <xf numFmtId="168" fontId="15" fillId="0" borderId="2" xfId="0" applyNumberFormat="1" applyFont="1" applyBorder="1" applyAlignment="1">
      <alignment horizontal="right"/>
    </xf>
    <xf numFmtId="164" fontId="10" fillId="0" borderId="2" xfId="0" applyFont="1" applyBorder="1" applyAlignment="1">
      <alignment horizontal="left"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68" fontId="12" fillId="0" borderId="6" xfId="0" applyNumberFormat="1" applyFont="1" applyBorder="1" applyAlignment="1">
      <alignment/>
    </xf>
    <xf numFmtId="169" fontId="10" fillId="0" borderId="2" xfId="23" applyNumberFormat="1" applyFont="1" applyFill="1" applyBorder="1" applyAlignment="1" applyProtection="1">
      <alignment horizontal="right"/>
      <protection/>
    </xf>
    <xf numFmtId="168" fontId="10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10" fillId="0" borderId="2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10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10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5" fillId="3" borderId="4" xfId="28" applyFont="1" applyFill="1" applyBorder="1" applyAlignment="1">
      <alignment horizontal="center"/>
      <protection/>
    </xf>
    <xf numFmtId="164" fontId="15" fillId="3" borderId="0" xfId="28" applyFont="1" applyFill="1" applyBorder="1">
      <alignment/>
      <protection/>
    </xf>
    <xf numFmtId="164" fontId="18" fillId="0" borderId="6" xfId="0" applyFont="1" applyBorder="1" applyAlignment="1">
      <alignment/>
    </xf>
    <xf numFmtId="169" fontId="15" fillId="3" borderId="0" xfId="28" applyNumberFormat="1" applyFont="1" applyFill="1" applyBorder="1">
      <alignment/>
      <protection/>
    </xf>
    <xf numFmtId="164" fontId="15" fillId="3" borderId="5" xfId="28" applyFont="1" applyFill="1" applyBorder="1">
      <alignment/>
      <protection/>
    </xf>
    <xf numFmtId="164" fontId="16" fillId="3" borderId="0" xfId="28" applyFont="1" applyFill="1" applyBorder="1">
      <alignment/>
      <protection/>
    </xf>
    <xf numFmtId="164" fontId="16" fillId="3" borderId="0" xfId="28" applyFont="1" applyFill="1" applyBorder="1" applyAlignment="1">
      <alignment horizontal="right"/>
      <protection/>
    </xf>
    <xf numFmtId="164" fontId="16" fillId="3" borderId="5" xfId="28" applyFont="1" applyFill="1" applyBorder="1" applyAlignment="1">
      <alignment wrapText="1"/>
      <protection/>
    </xf>
    <xf numFmtId="175" fontId="15" fillId="3" borderId="0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5" fillId="0" borderId="0" xfId="38" applyNumberFormat="1" applyFont="1" applyFill="1" applyBorder="1" applyAlignment="1" applyProtection="1">
      <alignment horizontal="left" vertical="top"/>
      <protection/>
    </xf>
    <xf numFmtId="164" fontId="15" fillId="0" borderId="0" xfId="28" applyFont="1" applyFill="1" applyBorder="1">
      <alignment/>
      <protection/>
    </xf>
    <xf numFmtId="168" fontId="15" fillId="0" borderId="0" xfId="28" applyNumberFormat="1" applyFont="1" applyFill="1" applyBorder="1" applyAlignment="1">
      <alignment horizontal="left"/>
      <protection/>
    </xf>
    <xf numFmtId="164" fontId="15" fillId="3" borderId="4" xfId="28" applyFont="1" applyFill="1" applyBorder="1" applyAlignment="1">
      <alignment horizontal="right"/>
      <protection/>
    </xf>
    <xf numFmtId="164" fontId="21" fillId="3" borderId="9" xfId="28" applyFont="1" applyFill="1" applyBorder="1" applyAlignment="1">
      <alignment horizontal="right" vertical="center"/>
      <protection/>
    </xf>
    <xf numFmtId="164" fontId="15" fillId="3" borderId="10" xfId="28" applyFont="1" applyFill="1" applyBorder="1">
      <alignment/>
      <protection/>
    </xf>
    <xf numFmtId="169" fontId="15" fillId="3" borderId="10" xfId="28" applyNumberFormat="1" applyFont="1" applyFill="1" applyBorder="1">
      <alignment/>
      <protection/>
    </xf>
    <xf numFmtId="164" fontId="15" fillId="3" borderId="11" xfId="28" applyFont="1" applyFill="1" applyBorder="1">
      <alignment/>
      <protection/>
    </xf>
    <xf numFmtId="168" fontId="22" fillId="0" borderId="2" xfId="38" applyNumberFormat="1" applyFont="1" applyFill="1" applyBorder="1" applyAlignment="1" applyProtection="1">
      <alignment horizontal="center" wrapText="1"/>
      <protection/>
    </xf>
    <xf numFmtId="164" fontId="4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8" fontId="22" fillId="0" borderId="0" xfId="38" applyNumberFormat="1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75" fontId="22" fillId="3" borderId="2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 vertical="top" wrapText="1"/>
    </xf>
    <xf numFmtId="164" fontId="23" fillId="2" borderId="12" xfId="28" applyFont="1" applyFill="1" applyBorder="1" applyAlignment="1">
      <alignment horizontal="center" vertical="center" wrapText="1"/>
      <protection/>
    </xf>
    <xf numFmtId="164" fontId="22" fillId="3" borderId="13" xfId="28" applyFont="1" applyFill="1" applyBorder="1" applyAlignment="1">
      <alignment vertical="center" wrapText="1"/>
      <protection/>
    </xf>
    <xf numFmtId="164" fontId="22" fillId="3" borderId="0" xfId="28" applyFont="1" applyFill="1" applyBorder="1" applyAlignment="1">
      <alignment vertical="center" wrapText="1"/>
      <protection/>
    </xf>
    <xf numFmtId="169" fontId="22" fillId="3" borderId="0" xfId="28" applyNumberFormat="1" applyFont="1" applyFill="1" applyBorder="1" applyAlignment="1">
      <alignment vertical="center" wrapText="1"/>
      <protection/>
    </xf>
    <xf numFmtId="171" fontId="22" fillId="3" borderId="14" xfId="28" applyNumberFormat="1" applyFont="1" applyFill="1" applyBorder="1" applyAlignment="1">
      <alignment vertical="center" wrapText="1"/>
      <protection/>
    </xf>
    <xf numFmtId="164" fontId="24" fillId="3" borderId="15" xfId="28" applyFont="1" applyFill="1" applyBorder="1" applyAlignment="1">
      <alignment horizontal="center" vertical="center" wrapText="1"/>
      <protection/>
    </xf>
    <xf numFmtId="164" fontId="26" fillId="3" borderId="15" xfId="29" applyNumberFormat="1" applyFont="1" applyFill="1" applyBorder="1" applyAlignment="1" applyProtection="1">
      <alignment horizontal="center" vertical="center" wrapText="1"/>
      <protection/>
    </xf>
    <xf numFmtId="164" fontId="27" fillId="2" borderId="12" xfId="28" applyFont="1" applyFill="1" applyBorder="1" applyAlignment="1">
      <alignment horizontal="center" vertical="center" wrapText="1"/>
      <protection/>
    </xf>
    <xf numFmtId="164" fontId="22" fillId="3" borderId="16" xfId="28" applyFont="1" applyFill="1" applyBorder="1" applyAlignment="1">
      <alignment vertical="center" wrapText="1"/>
      <protection/>
    </xf>
    <xf numFmtId="164" fontId="22" fillId="3" borderId="6" xfId="28" applyFont="1" applyFill="1" applyBorder="1" applyAlignment="1">
      <alignment vertical="center" wrapText="1"/>
      <protection/>
    </xf>
    <xf numFmtId="169" fontId="22" fillId="3" borderId="6" xfId="28" applyNumberFormat="1" applyFont="1" applyFill="1" applyBorder="1" applyAlignment="1">
      <alignment vertical="center" wrapText="1"/>
      <protection/>
    </xf>
    <xf numFmtId="171" fontId="22" fillId="3" borderId="17" xfId="28" applyNumberFormat="1" applyFont="1" applyFill="1" applyBorder="1" applyAlignment="1">
      <alignment vertical="center" wrapText="1"/>
      <protection/>
    </xf>
    <xf numFmtId="164" fontId="24" fillId="3" borderId="18" xfId="28" applyFont="1" applyFill="1" applyBorder="1" applyAlignment="1">
      <alignment horizontal="center" vertical="center"/>
      <protection/>
    </xf>
    <xf numFmtId="164" fontId="24" fillId="2" borderId="19" xfId="28" applyFont="1" applyFill="1" applyBorder="1" applyAlignment="1">
      <alignment horizontal="center" vertical="center" wrapText="1"/>
      <protection/>
    </xf>
    <xf numFmtId="164" fontId="24" fillId="2" borderId="20" xfId="28" applyFont="1" applyFill="1" applyBorder="1" applyAlignment="1">
      <alignment horizontal="center" vertical="center" wrapText="1"/>
      <protection/>
    </xf>
    <xf numFmtId="164" fontId="24" fillId="2" borderId="20" xfId="28" applyFont="1" applyFill="1" applyBorder="1" applyAlignment="1">
      <alignment horizontal="left" vertical="center" wrapText="1"/>
      <protection/>
    </xf>
    <xf numFmtId="169" fontId="24" fillId="2" borderId="20" xfId="28" applyNumberFormat="1" applyFont="1" applyFill="1" applyBorder="1" applyAlignment="1">
      <alignment horizontal="center" vertical="center" wrapText="1"/>
      <protection/>
    </xf>
    <xf numFmtId="171" fontId="24" fillId="2" borderId="21" xfId="28" applyNumberFormat="1" applyFont="1" applyFill="1" applyBorder="1" applyAlignment="1">
      <alignment horizontal="center" vertical="center" wrapText="1"/>
      <protection/>
    </xf>
    <xf numFmtId="164" fontId="24" fillId="0" borderId="13" xfId="28" applyFont="1" applyFill="1" applyBorder="1" applyAlignment="1">
      <alignment horizontal="center"/>
      <protection/>
    </xf>
    <xf numFmtId="164" fontId="2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right"/>
    </xf>
    <xf numFmtId="164" fontId="26" fillId="0" borderId="0" xfId="0" applyFont="1" applyBorder="1" applyAlignment="1">
      <alignment/>
    </xf>
    <xf numFmtId="169" fontId="26" fillId="0" borderId="0" xfId="0" applyNumberFormat="1" applyFont="1" applyBorder="1" applyAlignment="1">
      <alignment/>
    </xf>
    <xf numFmtId="169" fontId="26" fillId="0" borderId="14" xfId="0" applyNumberFormat="1" applyFont="1" applyBorder="1" applyAlignment="1">
      <alignment/>
    </xf>
    <xf numFmtId="164" fontId="24" fillId="0" borderId="13" xfId="28" applyFont="1" applyFill="1" applyBorder="1" applyAlignment="1">
      <alignment horizontal="right"/>
      <protection/>
    </xf>
    <xf numFmtId="169" fontId="26" fillId="0" borderId="0" xfId="0" applyNumberFormat="1" applyFont="1" applyBorder="1" applyAlignment="1">
      <alignment horizontal="right"/>
    </xf>
    <xf numFmtId="169" fontId="26" fillId="0" borderId="14" xfId="0" applyNumberFormat="1" applyFont="1" applyBorder="1" applyAlignment="1">
      <alignment horizontal="right"/>
    </xf>
    <xf numFmtId="164" fontId="24" fillId="0" borderId="13" xfId="0" applyFont="1" applyBorder="1" applyAlignment="1">
      <alignment horizontal="right"/>
    </xf>
    <xf numFmtId="164" fontId="22" fillId="3" borderId="22" xfId="28" applyFont="1" applyFill="1" applyBorder="1" applyAlignment="1">
      <alignment horizontal="center"/>
      <protection/>
    </xf>
    <xf numFmtId="164" fontId="24" fillId="3" borderId="23" xfId="0" applyFont="1" applyFill="1" applyBorder="1" applyAlignment="1">
      <alignment horizontal="left"/>
    </xf>
    <xf numFmtId="164" fontId="24" fillId="3" borderId="23" xfId="0" applyFont="1" applyFill="1" applyBorder="1" applyAlignment="1">
      <alignment horizontal="right"/>
    </xf>
    <xf numFmtId="164" fontId="26" fillId="3" borderId="23" xfId="0" applyFont="1" applyFill="1" applyBorder="1" applyAlignment="1">
      <alignment/>
    </xf>
    <xf numFmtId="169" fontId="24" fillId="3" borderId="23" xfId="0" applyNumberFormat="1" applyFont="1" applyFill="1" applyBorder="1" applyAlignment="1">
      <alignment/>
    </xf>
    <xf numFmtId="169" fontId="24" fillId="3" borderId="24" xfId="0" applyNumberFormat="1" applyFont="1" applyFill="1" applyBorder="1" applyAlignment="1">
      <alignment/>
    </xf>
    <xf numFmtId="164" fontId="22" fillId="0" borderId="13" xfId="28" applyFont="1" applyFill="1" applyBorder="1" applyAlignment="1">
      <alignment horizontal="center"/>
      <protection/>
    </xf>
    <xf numFmtId="164" fontId="24" fillId="0" borderId="0" xfId="0" applyFont="1" applyBorder="1" applyAlignment="1">
      <alignment horizontal="right"/>
    </xf>
    <xf numFmtId="169" fontId="24" fillId="0" borderId="0" xfId="0" applyNumberFormat="1" applyFont="1" applyBorder="1" applyAlignment="1">
      <alignment/>
    </xf>
    <xf numFmtId="169" fontId="24" fillId="0" borderId="14" xfId="0" applyNumberFormat="1" applyFont="1" applyBorder="1" applyAlignment="1">
      <alignment/>
    </xf>
    <xf numFmtId="164" fontId="22" fillId="0" borderId="0" xfId="0" applyFont="1" applyBorder="1" applyAlignment="1">
      <alignment horizontal="left"/>
    </xf>
    <xf numFmtId="170" fontId="22" fillId="0" borderId="0" xfId="28" applyNumberFormat="1" applyFont="1" applyFill="1" applyBorder="1">
      <alignment/>
      <protection/>
    </xf>
    <xf numFmtId="164" fontId="24" fillId="0" borderId="25" xfId="28" applyFont="1" applyFill="1" applyBorder="1" applyAlignment="1">
      <alignment horizontal="center" vertical="center"/>
      <protection/>
    </xf>
    <xf numFmtId="164" fontId="24" fillId="3" borderId="26" xfId="0" applyFont="1" applyFill="1" applyBorder="1" applyAlignment="1">
      <alignment horizontal="left"/>
    </xf>
    <xf numFmtId="164" fontId="22" fillId="0" borderId="26" xfId="0" applyFont="1" applyBorder="1" applyAlignment="1">
      <alignment horizontal="left" vertical="center"/>
    </xf>
    <xf numFmtId="164" fontId="22" fillId="0" borderId="26" xfId="0" applyFont="1" applyBorder="1" applyAlignment="1">
      <alignment horizontal="left"/>
    </xf>
    <xf numFmtId="164" fontId="26" fillId="0" borderId="26" xfId="0" applyFont="1" applyBorder="1" applyAlignment="1">
      <alignment/>
    </xf>
    <xf numFmtId="170" fontId="22" fillId="0" borderId="26" xfId="28" applyNumberFormat="1" applyFont="1" applyFill="1" applyBorder="1" applyAlignment="1">
      <alignment vertical="center"/>
      <protection/>
    </xf>
    <xf numFmtId="169" fontId="24" fillId="3" borderId="26" xfId="0" applyNumberFormat="1" applyFont="1" applyFill="1" applyBorder="1" applyAlignment="1">
      <alignment/>
    </xf>
    <xf numFmtId="169" fontId="24" fillId="0" borderId="27" xfId="28" applyNumberFormat="1" applyFont="1" applyFill="1" applyBorder="1">
      <alignment/>
      <protection/>
    </xf>
    <xf numFmtId="164" fontId="24" fillId="0" borderId="0" xfId="28" applyFont="1" applyFill="1" applyBorder="1">
      <alignment/>
      <protection/>
    </xf>
    <xf numFmtId="164" fontId="22" fillId="0" borderId="0" xfId="28" applyFont="1" applyFill="1" applyBorder="1">
      <alignment/>
      <protection/>
    </xf>
    <xf numFmtId="164" fontId="24" fillId="0" borderId="25" xfId="28" applyFont="1" applyFill="1" applyBorder="1" applyAlignment="1">
      <alignment horizontal="right"/>
      <protection/>
    </xf>
    <xf numFmtId="164" fontId="24" fillId="0" borderId="26" xfId="0" applyFont="1" applyBorder="1" applyAlignment="1">
      <alignment horizontal="left"/>
    </xf>
    <xf numFmtId="164" fontId="22" fillId="0" borderId="26" xfId="28" applyFont="1" applyFill="1" applyBorder="1">
      <alignment/>
      <protection/>
    </xf>
    <xf numFmtId="170" fontId="22" fillId="0" borderId="26" xfId="28" applyNumberFormat="1" applyFont="1" applyFill="1" applyBorder="1">
      <alignment/>
      <protection/>
    </xf>
    <xf numFmtId="169" fontId="24" fillId="0" borderId="26" xfId="28" applyNumberFormat="1" applyFont="1" applyFill="1" applyBorder="1">
      <alignment/>
      <protection/>
    </xf>
    <xf numFmtId="169" fontId="22" fillId="0" borderId="0" xfId="28" applyNumberFormat="1" applyFont="1" applyFill="1" applyBorder="1">
      <alignment/>
      <protection/>
    </xf>
    <xf numFmtId="171" fontId="22" fillId="0" borderId="14" xfId="28" applyNumberFormat="1" applyFont="1" applyFill="1" applyBorder="1">
      <alignment/>
      <protection/>
    </xf>
    <xf numFmtId="164" fontId="24" fillId="0" borderId="26" xfId="28" applyFont="1" applyFill="1" applyBorder="1">
      <alignment/>
      <protection/>
    </xf>
    <xf numFmtId="169" fontId="28" fillId="0" borderId="0" xfId="0" applyNumberFormat="1" applyFont="1" applyBorder="1" applyAlignment="1">
      <alignment horizontal="right"/>
    </xf>
    <xf numFmtId="169" fontId="28" fillId="0" borderId="14" xfId="0" applyNumberFormat="1" applyFont="1" applyBorder="1" applyAlignment="1">
      <alignment horizontal="right"/>
    </xf>
    <xf numFmtId="164" fontId="24" fillId="3" borderId="23" xfId="28" applyFont="1" applyFill="1" applyBorder="1">
      <alignment/>
      <protection/>
    </xf>
    <xf numFmtId="169" fontId="24" fillId="3" borderId="23" xfId="28" applyNumberFormat="1" applyFont="1" applyFill="1" applyBorder="1">
      <alignment/>
      <protection/>
    </xf>
    <xf numFmtId="169" fontId="24" fillId="3" borderId="24" xfId="28" applyNumberFormat="1" applyFont="1" applyFill="1" applyBorder="1">
      <alignment/>
      <protection/>
    </xf>
    <xf numFmtId="164" fontId="10" fillId="0" borderId="3" xfId="0" applyFont="1" applyBorder="1" applyAlignment="1">
      <alignment horizontal="left"/>
    </xf>
    <xf numFmtId="164" fontId="26" fillId="0" borderId="0" xfId="0" applyFont="1" applyBorder="1" applyAlignment="1">
      <alignment horizontal="left"/>
    </xf>
    <xf numFmtId="164" fontId="26" fillId="0" borderId="0" xfId="0" applyFont="1" applyBorder="1" applyAlignment="1">
      <alignment horizontal="right"/>
    </xf>
    <xf numFmtId="164" fontId="26" fillId="0" borderId="10" xfId="0" applyFont="1" applyBorder="1" applyAlignment="1">
      <alignment horizontal="left"/>
    </xf>
    <xf numFmtId="164" fontId="22" fillId="3" borderId="25" xfId="28" applyFont="1" applyFill="1" applyBorder="1" applyAlignment="1">
      <alignment horizontal="center"/>
      <protection/>
    </xf>
    <xf numFmtId="164" fontId="24" fillId="3" borderId="10" xfId="0" applyFont="1" applyFill="1" applyBorder="1" applyAlignment="1">
      <alignment horizontal="left"/>
    </xf>
    <xf numFmtId="164" fontId="24" fillId="3" borderId="10" xfId="28" applyFont="1" applyFill="1" applyBorder="1">
      <alignment/>
      <protection/>
    </xf>
    <xf numFmtId="164" fontId="24" fillId="3" borderId="26" xfId="28" applyFont="1" applyFill="1" applyBorder="1">
      <alignment/>
      <protection/>
    </xf>
    <xf numFmtId="164" fontId="22" fillId="4" borderId="28" xfId="28" applyFont="1" applyFill="1" applyBorder="1" applyAlignment="1">
      <alignment horizontal="center" vertical="center"/>
      <protection/>
    </xf>
    <xf numFmtId="164" fontId="28" fillId="4" borderId="29" xfId="0" applyFont="1" applyFill="1" applyBorder="1" applyAlignment="1">
      <alignment vertical="center"/>
    </xf>
    <xf numFmtId="169" fontId="28" fillId="4" borderId="29" xfId="0" applyNumberFormat="1" applyFont="1" applyFill="1" applyBorder="1" applyAlignment="1">
      <alignment horizontal="right" vertical="center"/>
    </xf>
    <xf numFmtId="169" fontId="28" fillId="4" borderId="30" xfId="0" applyNumberFormat="1" applyFont="1" applyFill="1" applyBorder="1" applyAlignment="1">
      <alignment horizontal="right" vertical="center"/>
    </xf>
    <xf numFmtId="164" fontId="22" fillId="3" borderId="31" xfId="28" applyFont="1" applyFill="1" applyBorder="1" applyAlignment="1">
      <alignment horizontal="center"/>
      <protection/>
    </xf>
    <xf numFmtId="164" fontId="24" fillId="3" borderId="32" xfId="28" applyFont="1" applyFill="1" applyBorder="1">
      <alignment/>
      <protection/>
    </xf>
    <xf numFmtId="169" fontId="22" fillId="3" borderId="32" xfId="28" applyNumberFormat="1" applyFont="1" applyFill="1" applyBorder="1">
      <alignment/>
      <protection/>
    </xf>
    <xf numFmtId="171" fontId="22" fillId="3" borderId="33" xfId="28" applyNumberFormat="1" applyFont="1" applyFill="1" applyBorder="1">
      <alignment/>
      <protection/>
    </xf>
    <xf numFmtId="164" fontId="24" fillId="3" borderId="13" xfId="28" applyFont="1" applyFill="1" applyBorder="1">
      <alignment/>
      <protection/>
    </xf>
    <xf numFmtId="164" fontId="22" fillId="3" borderId="0" xfId="28" applyFont="1" applyFill="1" applyBorder="1">
      <alignment/>
      <protection/>
    </xf>
    <xf numFmtId="169" fontId="22" fillId="3" borderId="0" xfId="28" applyNumberFormat="1" applyFont="1" applyFill="1" applyBorder="1">
      <alignment/>
      <protection/>
    </xf>
    <xf numFmtId="171" fontId="22" fillId="3" borderId="14" xfId="28" applyNumberFormat="1" applyFont="1" applyFill="1" applyBorder="1">
      <alignment/>
      <protection/>
    </xf>
    <xf numFmtId="164" fontId="22" fillId="3" borderId="13" xfId="28" applyFont="1" applyFill="1" applyBorder="1" applyAlignment="1">
      <alignment horizontal="center"/>
      <protection/>
    </xf>
    <xf numFmtId="164" fontId="24" fillId="3" borderId="34" xfId="28" applyFont="1" applyFill="1" applyBorder="1">
      <alignment/>
      <protection/>
    </xf>
    <xf numFmtId="164" fontId="24" fillId="3" borderId="35" xfId="28" applyFont="1" applyFill="1" applyBorder="1">
      <alignment/>
      <protection/>
    </xf>
    <xf numFmtId="164" fontId="24" fillId="3" borderId="20" xfId="28" applyFont="1" applyFill="1" applyBorder="1" applyAlignment="1">
      <alignment horizontal="center" wrapText="1"/>
      <protection/>
    </xf>
    <xf numFmtId="171" fontId="24" fillId="3" borderId="21" xfId="28" applyNumberFormat="1" applyFont="1" applyFill="1" applyBorder="1" applyAlignment="1">
      <alignment horizontal="center" wrapText="1"/>
      <protection/>
    </xf>
    <xf numFmtId="175" fontId="22" fillId="3" borderId="20" xfId="28" applyNumberFormat="1" applyFont="1" applyFill="1" applyBorder="1">
      <alignment/>
      <protection/>
    </xf>
    <xf numFmtId="171" fontId="22" fillId="3" borderId="21" xfId="28" applyNumberFormat="1" applyFont="1" applyFill="1" applyBorder="1">
      <alignment/>
      <protection/>
    </xf>
    <xf numFmtId="175" fontId="22" fillId="3" borderId="34" xfId="28" applyNumberFormat="1" applyFont="1" applyFill="1" applyBorder="1">
      <alignment/>
      <protection/>
    </xf>
    <xf numFmtId="175" fontId="22" fillId="3" borderId="23" xfId="28" applyNumberFormat="1" applyFont="1" applyFill="1" applyBorder="1">
      <alignment/>
      <protection/>
    </xf>
    <xf numFmtId="175" fontId="22" fillId="3" borderId="35" xfId="28" applyNumberFormat="1" applyFont="1" applyFill="1" applyBorder="1">
      <alignment/>
      <protection/>
    </xf>
    <xf numFmtId="175" fontId="22" fillId="3" borderId="21" xfId="28" applyNumberFormat="1" applyFont="1" applyFill="1" applyBorder="1">
      <alignment/>
      <protection/>
    </xf>
    <xf numFmtId="175" fontId="29" fillId="3" borderId="0" xfId="28" applyNumberFormat="1" applyFont="1" applyFill="1" applyBorder="1">
      <alignment/>
      <protection/>
    </xf>
    <xf numFmtId="175" fontId="22" fillId="3" borderId="0" xfId="28" applyNumberFormat="1" applyFont="1" applyFill="1" applyBorder="1">
      <alignment/>
      <protection/>
    </xf>
    <xf numFmtId="167" fontId="22" fillId="3" borderId="13" xfId="28" applyNumberFormat="1" applyFont="1" applyFill="1" applyBorder="1" applyAlignment="1">
      <alignment horizontal="center"/>
      <protection/>
    </xf>
    <xf numFmtId="177" fontId="30" fillId="2" borderId="2" xfId="28" applyNumberFormat="1" applyFont="1" applyFill="1" applyBorder="1" applyAlignment="1" applyProtection="1">
      <alignment horizontal="left" vertical="top" wrapText="1"/>
      <protection/>
    </xf>
    <xf numFmtId="178" fontId="31" fillId="0" borderId="2" xfId="0" applyNumberFormat="1" applyFont="1" applyBorder="1" applyAlignment="1">
      <alignment horizontal="left"/>
    </xf>
    <xf numFmtId="164" fontId="32" fillId="0" borderId="2" xfId="0" applyFont="1" applyBorder="1" applyAlignment="1">
      <alignment/>
    </xf>
    <xf numFmtId="179" fontId="33" fillId="0" borderId="2" xfId="0" applyNumberFormat="1" applyFont="1" applyBorder="1" applyAlignment="1">
      <alignment horizontal="right"/>
    </xf>
    <xf numFmtId="180" fontId="22" fillId="3" borderId="0" xfId="28" applyNumberFormat="1" applyFont="1" applyFill="1" applyBorder="1">
      <alignment/>
      <protection/>
    </xf>
    <xf numFmtId="164" fontId="33" fillId="0" borderId="0" xfId="0" applyFont="1" applyAlignment="1">
      <alignment/>
    </xf>
    <xf numFmtId="164" fontId="31" fillId="0" borderId="2" xfId="0" applyFont="1" applyBorder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75" fontId="34" fillId="3" borderId="0" xfId="28" applyNumberFormat="1" applyFont="1" applyFill="1" applyBorder="1">
      <alignment/>
      <protection/>
    </xf>
    <xf numFmtId="164" fontId="26" fillId="3" borderId="13" xfId="0" applyFont="1" applyFill="1" applyBorder="1" applyAlignment="1">
      <alignment/>
    </xf>
    <xf numFmtId="164" fontId="22" fillId="3" borderId="34" xfId="28" applyFont="1" applyFill="1" applyBorder="1">
      <alignment/>
      <protection/>
    </xf>
    <xf numFmtId="164" fontId="22" fillId="3" borderId="23" xfId="28" applyFont="1" applyFill="1" applyBorder="1">
      <alignment/>
      <protection/>
    </xf>
    <xf numFmtId="168" fontId="22" fillId="0" borderId="35" xfId="28" applyNumberFormat="1" applyFont="1" applyFill="1" applyBorder="1">
      <alignment/>
      <protection/>
    </xf>
    <xf numFmtId="168" fontId="22" fillId="0" borderId="0" xfId="28" applyNumberFormat="1" applyFont="1" applyFill="1" applyBorder="1">
      <alignment/>
      <protection/>
    </xf>
    <xf numFmtId="164" fontId="22" fillId="3" borderId="36" xfId="28" applyFont="1" applyFill="1" applyBorder="1">
      <alignment/>
      <protection/>
    </xf>
    <xf numFmtId="164" fontId="22" fillId="3" borderId="37" xfId="28" applyFont="1" applyFill="1" applyBorder="1">
      <alignment/>
      <protection/>
    </xf>
    <xf numFmtId="168" fontId="22" fillId="0" borderId="38" xfId="28" applyNumberFormat="1" applyFont="1" applyFill="1" applyBorder="1">
      <alignment/>
      <protection/>
    </xf>
    <xf numFmtId="164" fontId="22" fillId="3" borderId="13" xfId="28" applyFont="1" applyFill="1" applyBorder="1">
      <alignment/>
      <protection/>
    </xf>
    <xf numFmtId="164" fontId="22" fillId="3" borderId="13" xfId="28" applyFont="1" applyFill="1" applyBorder="1" applyAlignment="1">
      <alignment horizontal="center" wrapText="1"/>
      <protection/>
    </xf>
    <xf numFmtId="164" fontId="22" fillId="3" borderId="39" xfId="28" applyFont="1" applyFill="1" applyBorder="1" applyAlignment="1">
      <alignment horizontal="right" vertical="center"/>
      <protection/>
    </xf>
    <xf numFmtId="164" fontId="22" fillId="3" borderId="40" xfId="28" applyFont="1" applyFill="1" applyBorder="1">
      <alignment/>
      <protection/>
    </xf>
    <xf numFmtId="169" fontId="22" fillId="3" borderId="40" xfId="28" applyNumberFormat="1" applyFont="1" applyFill="1" applyBorder="1">
      <alignment/>
      <protection/>
    </xf>
    <xf numFmtId="171" fontId="22" fillId="3" borderId="41" xfId="28" applyNumberFormat="1" applyFont="1" applyFill="1" applyBorder="1">
      <alignment/>
      <protection/>
    </xf>
    <xf numFmtId="164" fontId="22" fillId="3" borderId="0" xfId="28" applyFont="1" applyFill="1" applyBorder="1" applyAlignment="1">
      <alignment horizontal="right" vertical="center"/>
      <protection/>
    </xf>
    <xf numFmtId="171" fontId="22" fillId="3" borderId="0" xfId="28" applyNumberFormat="1" applyFont="1" applyFill="1" applyBorder="1">
      <alignment/>
      <protection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0">
      <selection activeCell="B12" sqref="B12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0.16940000000000002</v>
      </c>
      <c r="C8" s="10">
        <v>0.1632</v>
      </c>
      <c r="D8" s="10">
        <v>0.1408</v>
      </c>
    </row>
    <row r="9" spans="1:4" ht="12.75">
      <c r="A9" s="9" t="s">
        <v>16</v>
      </c>
      <c r="B9" s="10">
        <v>0.0016</v>
      </c>
      <c r="C9" s="10">
        <v>-0.0043</v>
      </c>
      <c r="D9" s="10">
        <v>-0.0212</v>
      </c>
    </row>
    <row r="10" spans="1:4" ht="12.75">
      <c r="A10" s="9" t="s">
        <v>17</v>
      </c>
      <c r="B10" s="10">
        <v>0.106</v>
      </c>
      <c r="C10" s="10">
        <v>0.09970000000000001</v>
      </c>
      <c r="D10" s="10">
        <v>0.1229</v>
      </c>
    </row>
    <row r="11" spans="1:4" ht="12.75">
      <c r="A11" s="9" t="s">
        <v>18</v>
      </c>
      <c r="B11" s="10">
        <v>0.166</v>
      </c>
      <c r="C11" s="10">
        <v>0.1597</v>
      </c>
      <c r="D11" s="10">
        <v>0.146</v>
      </c>
    </row>
    <row r="12" spans="1:4" ht="12.75">
      <c r="A12" s="9" t="s">
        <v>19</v>
      </c>
      <c r="B12" s="11">
        <v>24.0551</v>
      </c>
      <c r="C12" s="11">
        <v>23.3458</v>
      </c>
      <c r="D12" s="12"/>
    </row>
    <row r="13" spans="1:4" ht="12.75">
      <c r="A13" s="9" t="s">
        <v>20</v>
      </c>
      <c r="B13" s="12" t="s">
        <v>21</v>
      </c>
      <c r="C13" s="12" t="s">
        <v>21</v>
      </c>
      <c r="D13" s="12" t="s">
        <v>22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>
        <v>0.014199999999999999</v>
      </c>
      <c r="C15" s="16" t="s">
        <v>24</v>
      </c>
      <c r="D15" s="16"/>
    </row>
    <row r="16" spans="1:4" ht="12.75">
      <c r="A16" s="14" t="s">
        <v>13</v>
      </c>
      <c r="B16" s="15">
        <v>0.0217</v>
      </c>
      <c r="C16" s="16"/>
      <c r="D16" s="16"/>
    </row>
    <row r="17" spans="1:4" ht="12.75">
      <c r="A17" s="5" t="s">
        <v>25</v>
      </c>
      <c r="B17" s="15">
        <v>0.016200000000000003</v>
      </c>
      <c r="C17" s="16"/>
      <c r="D17" s="16"/>
    </row>
    <row r="18" spans="1:8" ht="24" customHeight="1">
      <c r="A18" s="17"/>
      <c r="B18" s="17"/>
      <c r="C18" s="17"/>
      <c r="D18" s="17"/>
      <c r="E18" s="17"/>
      <c r="F18" s="17"/>
      <c r="G18" s="17"/>
      <c r="H18" s="13"/>
    </row>
    <row r="19" spans="1:8" ht="12.75" customHeight="1">
      <c r="A19" s="18" t="s">
        <v>26</v>
      </c>
      <c r="B19" s="18"/>
      <c r="C19" s="18"/>
      <c r="D19" s="18"/>
      <c r="E19" s="18"/>
      <c r="F19" s="18"/>
      <c r="G19" s="18"/>
      <c r="H19" s="19"/>
    </row>
    <row r="20" spans="1:8" ht="12.75" customHeight="1">
      <c r="A20" s="20"/>
      <c r="B20" s="21"/>
      <c r="C20" s="21"/>
      <c r="D20" s="21"/>
      <c r="E20" s="22"/>
      <c r="F20" s="22"/>
      <c r="G20" s="23"/>
      <c r="H20" s="24"/>
    </row>
    <row r="21" spans="1:8" ht="12.75" customHeight="1">
      <c r="A21" s="25" t="s">
        <v>27</v>
      </c>
      <c r="B21" s="25"/>
      <c r="C21" s="25"/>
      <c r="D21" s="25"/>
      <c r="E21" s="25"/>
      <c r="F21" s="25"/>
      <c r="G21" s="25"/>
      <c r="H21" s="24"/>
    </row>
    <row r="22" spans="1:8" ht="12.75" customHeight="1">
      <c r="A22" s="25" t="s">
        <v>28</v>
      </c>
      <c r="B22" s="25"/>
      <c r="C22" s="25"/>
      <c r="D22" s="25"/>
      <c r="E22" s="25"/>
      <c r="F22" s="25"/>
      <c r="G22" s="25"/>
      <c r="H22" s="24"/>
    </row>
    <row r="23" spans="1:8" ht="12.75" customHeight="1">
      <c r="A23" s="26" t="s">
        <v>29</v>
      </c>
      <c r="B23" s="26"/>
      <c r="C23" s="26"/>
      <c r="D23" s="26"/>
      <c r="E23" s="26"/>
      <c r="F23" s="26"/>
      <c r="G23" s="26"/>
      <c r="H23" s="27"/>
    </row>
    <row r="24" spans="1:8" ht="12.75" customHeight="1">
      <c r="A24" s="20"/>
      <c r="B24" s="21"/>
      <c r="C24" s="21"/>
      <c r="D24" s="21"/>
      <c r="E24" s="22"/>
      <c r="F24" s="22"/>
      <c r="G24" s="23"/>
      <c r="H24" s="24"/>
    </row>
    <row r="25" spans="1:8" ht="12.75" customHeight="1">
      <c r="A25" s="28" t="s">
        <v>30</v>
      </c>
      <c r="B25" s="28"/>
      <c r="C25" s="28"/>
      <c r="D25" s="28"/>
      <c r="E25" s="28"/>
      <c r="F25" s="28"/>
      <c r="G25" s="28"/>
      <c r="H25" s="24"/>
    </row>
    <row r="26" spans="1:8" ht="12.75">
      <c r="A26" s="29"/>
      <c r="B26" s="29"/>
      <c r="C26" s="29"/>
      <c r="D26" s="29"/>
      <c r="E26" s="30"/>
      <c r="F26" s="30"/>
      <c r="G26" s="29"/>
      <c r="H26" s="24"/>
    </row>
    <row r="27" spans="1:8" ht="12.75">
      <c r="A27" s="31" t="s">
        <v>31</v>
      </c>
      <c r="B27" s="31"/>
      <c r="C27" s="31"/>
      <c r="D27" s="31"/>
      <c r="E27" s="31"/>
      <c r="F27" s="31"/>
      <c r="G27" s="31"/>
      <c r="H27" s="24"/>
    </row>
    <row r="28" spans="1:8" ht="12.75">
      <c r="A28" s="32" t="s">
        <v>32</v>
      </c>
      <c r="B28" s="32" t="s">
        <v>33</v>
      </c>
      <c r="C28" s="32" t="s">
        <v>34</v>
      </c>
      <c r="D28" s="32" t="s">
        <v>35</v>
      </c>
      <c r="E28" s="33" t="s">
        <v>36</v>
      </c>
      <c r="F28" s="34" t="s">
        <v>37</v>
      </c>
      <c r="G28" s="33" t="s">
        <v>38</v>
      </c>
      <c r="H28" s="35"/>
    </row>
    <row r="29" spans="1:8" ht="12.75">
      <c r="A29" s="36"/>
      <c r="B29" s="37"/>
      <c r="C29" s="36"/>
      <c r="D29" s="37"/>
      <c r="E29" s="38"/>
      <c r="F29" s="39"/>
      <c r="G29" s="36"/>
      <c r="H29" s="35"/>
    </row>
    <row r="30" spans="1:8" ht="12.75">
      <c r="A30" s="36"/>
      <c r="B30" s="37" t="s">
        <v>39</v>
      </c>
      <c r="C30" s="36"/>
      <c r="D30" s="37"/>
      <c r="E30" s="38"/>
      <c r="F30" s="39"/>
      <c r="G30" s="36"/>
      <c r="H30" s="35"/>
    </row>
    <row r="31" spans="1:8" ht="12.75">
      <c r="A31" s="40" t="s">
        <v>40</v>
      </c>
      <c r="B31" s="37" t="s">
        <v>41</v>
      </c>
      <c r="C31" s="36"/>
      <c r="D31" s="41"/>
      <c r="E31" s="42"/>
      <c r="F31" s="39"/>
      <c r="G31" s="36"/>
      <c r="H31" s="35"/>
    </row>
    <row r="32" spans="1:8" ht="12.75">
      <c r="A32" s="36"/>
      <c r="B32" s="37" t="s">
        <v>42</v>
      </c>
      <c r="C32" s="36"/>
      <c r="D32" s="39"/>
      <c r="E32" s="43"/>
      <c r="F32" s="39"/>
      <c r="G32" s="39"/>
      <c r="H32" s="35"/>
    </row>
    <row r="33" spans="1:8" ht="12.75">
      <c r="A33" s="44">
        <v>1</v>
      </c>
      <c r="B33" s="45" t="s">
        <v>43</v>
      </c>
      <c r="C33" s="46" t="s">
        <v>44</v>
      </c>
      <c r="D33" s="46" t="s">
        <v>45</v>
      </c>
      <c r="E33" s="47">
        <v>506253</v>
      </c>
      <c r="F33" s="47">
        <v>10741.169901</v>
      </c>
      <c r="G33" s="48">
        <v>0.0739485084</v>
      </c>
      <c r="H33" s="49"/>
    </row>
    <row r="34" spans="1:8" ht="12.75">
      <c r="A34" s="44">
        <v>2</v>
      </c>
      <c r="B34" s="45" t="s">
        <v>46</v>
      </c>
      <c r="C34" s="46" t="s">
        <v>47</v>
      </c>
      <c r="D34" s="46" t="s">
        <v>48</v>
      </c>
      <c r="E34" s="47">
        <v>274678</v>
      </c>
      <c r="F34" s="47">
        <v>8103.001</v>
      </c>
      <c r="G34" s="48">
        <v>0.0557858076</v>
      </c>
      <c r="H34" s="50"/>
    </row>
    <row r="35" spans="1:8" ht="12.75">
      <c r="A35" s="44">
        <v>4</v>
      </c>
      <c r="B35" s="45" t="s">
        <v>49</v>
      </c>
      <c r="C35" s="46" t="s">
        <v>50</v>
      </c>
      <c r="D35" s="46" t="s">
        <v>51</v>
      </c>
      <c r="E35" s="47">
        <v>1062436</v>
      </c>
      <c r="F35" s="47">
        <v>6615.257754</v>
      </c>
      <c r="G35" s="48">
        <v>0.0455433112</v>
      </c>
      <c r="H35" s="50"/>
    </row>
    <row r="36" spans="1:8" ht="12.75">
      <c r="A36" s="44">
        <v>5</v>
      </c>
      <c r="B36" s="45" t="s">
        <v>52</v>
      </c>
      <c r="C36" s="46" t="s">
        <v>53</v>
      </c>
      <c r="D36" s="46" t="s">
        <v>54</v>
      </c>
      <c r="E36" s="47">
        <v>386260</v>
      </c>
      <c r="F36" s="47">
        <v>5254.87417</v>
      </c>
      <c r="G36" s="48">
        <v>0.0361776334</v>
      </c>
      <c r="H36" s="50"/>
    </row>
    <row r="37" spans="1:8" ht="12.75">
      <c r="A37" s="44">
        <v>7</v>
      </c>
      <c r="B37" s="45" t="s">
        <v>55</v>
      </c>
      <c r="C37" s="46" t="s">
        <v>56</v>
      </c>
      <c r="D37" s="46" t="s">
        <v>45</v>
      </c>
      <c r="E37" s="47">
        <v>1380467</v>
      </c>
      <c r="F37" s="47">
        <v>4971.7519005</v>
      </c>
      <c r="G37" s="48">
        <v>0.0342284537</v>
      </c>
      <c r="H37" s="50"/>
    </row>
    <row r="38" spans="1:8" ht="12.75">
      <c r="A38" s="44">
        <v>9</v>
      </c>
      <c r="B38" s="45" t="s">
        <v>57</v>
      </c>
      <c r="C38" s="46" t="s">
        <v>58</v>
      </c>
      <c r="D38" s="46" t="s">
        <v>45</v>
      </c>
      <c r="E38" s="47">
        <v>755179</v>
      </c>
      <c r="F38" s="47">
        <v>4681.354621</v>
      </c>
      <c r="G38" s="48">
        <v>0.0322291887</v>
      </c>
      <c r="H38" s="51"/>
    </row>
    <row r="39" spans="1:8" ht="12.75">
      <c r="A39" s="44">
        <v>10</v>
      </c>
      <c r="B39" s="45" t="s">
        <v>59</v>
      </c>
      <c r="C39" s="46" t="s">
        <v>60</v>
      </c>
      <c r="D39" s="46" t="s">
        <v>61</v>
      </c>
      <c r="E39" s="47">
        <v>442150</v>
      </c>
      <c r="F39" s="47">
        <v>4085.02385</v>
      </c>
      <c r="G39" s="48">
        <v>0.028123698199999998</v>
      </c>
      <c r="H39" s="51"/>
    </row>
    <row r="40" spans="1:8" ht="12.75">
      <c r="A40" s="44">
        <v>12</v>
      </c>
      <c r="B40" s="45" t="s">
        <v>62</v>
      </c>
      <c r="C40" s="46" t="s">
        <v>63</v>
      </c>
      <c r="D40" s="46" t="s">
        <v>61</v>
      </c>
      <c r="E40" s="47">
        <v>107222</v>
      </c>
      <c r="F40" s="47">
        <v>3404.888221</v>
      </c>
      <c r="G40" s="48">
        <v>0.023441245899999998</v>
      </c>
      <c r="H40" s="51"/>
    </row>
    <row r="41" spans="1:8" ht="12.75">
      <c r="A41" s="44">
        <v>13</v>
      </c>
      <c r="B41" s="45" t="s">
        <v>64</v>
      </c>
      <c r="C41" s="46" t="s">
        <v>65</v>
      </c>
      <c r="D41" s="46" t="s">
        <v>51</v>
      </c>
      <c r="E41" s="47">
        <v>320809</v>
      </c>
      <c r="F41" s="47">
        <v>3267.2792605</v>
      </c>
      <c r="G41" s="48">
        <v>0.022493865199999998</v>
      </c>
      <c r="H41" s="51"/>
    </row>
    <row r="42" spans="1:8" ht="12.75">
      <c r="A42" s="44">
        <v>15</v>
      </c>
      <c r="B42" s="45" t="s">
        <v>66</v>
      </c>
      <c r="C42" s="46" t="s">
        <v>67</v>
      </c>
      <c r="D42" s="46" t="s">
        <v>68</v>
      </c>
      <c r="E42" s="47">
        <v>95443</v>
      </c>
      <c r="F42" s="47">
        <v>2962.7893275</v>
      </c>
      <c r="G42" s="48">
        <v>0.020397578099999997</v>
      </c>
      <c r="H42" s="51"/>
    </row>
    <row r="43" spans="1:8" ht="12.75">
      <c r="A43" s="44">
        <v>16</v>
      </c>
      <c r="B43" s="45" t="s">
        <v>69</v>
      </c>
      <c r="C43" s="46" t="s">
        <v>70</v>
      </c>
      <c r="D43" s="46" t="s">
        <v>71</v>
      </c>
      <c r="E43" s="47">
        <v>1172489</v>
      </c>
      <c r="F43" s="47">
        <v>2485.0904355000002</v>
      </c>
      <c r="G43" s="48">
        <v>0.0171088189</v>
      </c>
      <c r="H43" s="51"/>
    </row>
    <row r="44" spans="1:8" ht="12.75">
      <c r="A44" s="44">
        <v>18</v>
      </c>
      <c r="B44" s="45" t="s">
        <v>72</v>
      </c>
      <c r="C44" s="46" t="s">
        <v>73</v>
      </c>
      <c r="D44" s="46" t="s">
        <v>74</v>
      </c>
      <c r="E44" s="47">
        <v>85000</v>
      </c>
      <c r="F44" s="47">
        <v>2224.025</v>
      </c>
      <c r="G44" s="48">
        <v>0.015311491500000001</v>
      </c>
      <c r="H44" s="51"/>
    </row>
    <row r="45" spans="1:8" ht="12.75">
      <c r="A45" s="44"/>
      <c r="B45" s="45" t="s">
        <v>75</v>
      </c>
      <c r="C45" s="46" t="s">
        <v>76</v>
      </c>
      <c r="D45" s="46" t="s">
        <v>74</v>
      </c>
      <c r="E45" s="47">
        <v>236663</v>
      </c>
      <c r="F45" s="47">
        <v>1898.2739230000002</v>
      </c>
      <c r="G45" s="48">
        <v>0.0130688302</v>
      </c>
      <c r="H45" s="51"/>
    </row>
    <row r="46" spans="1:8" ht="12.75">
      <c r="A46" s="44"/>
      <c r="B46" s="45" t="s">
        <v>77</v>
      </c>
      <c r="C46" s="46" t="s">
        <v>78</v>
      </c>
      <c r="D46" s="46" t="s">
        <v>74</v>
      </c>
      <c r="E46" s="47">
        <v>222500</v>
      </c>
      <c r="F46" s="47">
        <v>1878.5675</v>
      </c>
      <c r="G46" s="48">
        <v>0.012933159599999999</v>
      </c>
      <c r="H46" s="51"/>
    </row>
    <row r="47" spans="1:8" ht="12.75">
      <c r="A47" s="44"/>
      <c r="B47" s="45" t="s">
        <v>79</v>
      </c>
      <c r="C47" s="46" t="s">
        <v>80</v>
      </c>
      <c r="D47" s="46" t="s">
        <v>81</v>
      </c>
      <c r="E47" s="47">
        <v>679868</v>
      </c>
      <c r="F47" s="47">
        <v>1816.94723</v>
      </c>
      <c r="G47" s="48">
        <v>0.012508929499999998</v>
      </c>
      <c r="H47" s="51"/>
    </row>
    <row r="48" spans="1:8" ht="12.75">
      <c r="A48" s="44"/>
      <c r="B48" s="45" t="s">
        <v>82</v>
      </c>
      <c r="C48" s="46" t="s">
        <v>83</v>
      </c>
      <c r="D48" s="46" t="s">
        <v>74</v>
      </c>
      <c r="E48" s="47">
        <v>326500</v>
      </c>
      <c r="F48" s="47">
        <v>1405.5825</v>
      </c>
      <c r="G48" s="48">
        <v>0.0096768537</v>
      </c>
      <c r="H48" s="51"/>
    </row>
    <row r="49" spans="1:8" ht="12.75">
      <c r="A49" s="44"/>
      <c r="B49" s="45" t="s">
        <v>84</v>
      </c>
      <c r="C49" s="46" t="s">
        <v>85</v>
      </c>
      <c r="D49" s="46" t="s">
        <v>48</v>
      </c>
      <c r="E49" s="47">
        <v>37835</v>
      </c>
      <c r="F49" s="47">
        <v>1210.228145</v>
      </c>
      <c r="G49" s="48">
        <v>0.0083319198</v>
      </c>
      <c r="H49" s="24"/>
    </row>
    <row r="50" spans="1:8" ht="12.75">
      <c r="A50" s="44"/>
      <c r="B50" s="45" t="s">
        <v>86</v>
      </c>
      <c r="C50" s="46" t="s">
        <v>87</v>
      </c>
      <c r="D50" s="46" t="s">
        <v>74</v>
      </c>
      <c r="E50" s="47">
        <v>33600</v>
      </c>
      <c r="F50" s="47">
        <v>959.0616</v>
      </c>
      <c r="G50" s="48">
        <v>0.0066027421</v>
      </c>
      <c r="H50" s="50"/>
    </row>
    <row r="51" spans="1:8" ht="12.75">
      <c r="A51" s="44"/>
      <c r="B51" s="52" t="s">
        <v>88</v>
      </c>
      <c r="C51" s="53"/>
      <c r="D51" s="54"/>
      <c r="E51" s="55"/>
      <c r="F51" s="55"/>
      <c r="G51" s="56"/>
      <c r="H51" s="50"/>
    </row>
    <row r="52" spans="1:8" ht="12.75">
      <c r="A52" s="44">
        <v>19</v>
      </c>
      <c r="B52" s="45" t="s">
        <v>89</v>
      </c>
      <c r="C52" s="46" t="s">
        <v>90</v>
      </c>
      <c r="D52" s="46" t="s">
        <v>48</v>
      </c>
      <c r="E52" s="47">
        <v>370500</v>
      </c>
      <c r="F52" s="47">
        <v>7292.73675</v>
      </c>
      <c r="G52" s="48">
        <v>0.0502074736</v>
      </c>
      <c r="H52" s="51"/>
    </row>
    <row r="53" spans="1:8" ht="12.75">
      <c r="A53" s="44">
        <v>20</v>
      </c>
      <c r="B53" s="45" t="s">
        <v>91</v>
      </c>
      <c r="C53" s="46" t="s">
        <v>92</v>
      </c>
      <c r="D53" s="46" t="s">
        <v>93</v>
      </c>
      <c r="E53" s="47">
        <v>986730</v>
      </c>
      <c r="F53" s="47">
        <v>5141.356665</v>
      </c>
      <c r="G53" s="48">
        <v>0.035396112300000004</v>
      </c>
      <c r="H53" s="50"/>
    </row>
    <row r="54" spans="1:8" ht="12.75">
      <c r="A54" s="44">
        <v>21</v>
      </c>
      <c r="B54" s="45" t="s">
        <v>94</v>
      </c>
      <c r="C54" s="46" t="s">
        <v>95</v>
      </c>
      <c r="D54" s="46" t="s">
        <v>68</v>
      </c>
      <c r="E54" s="47">
        <v>63825</v>
      </c>
      <c r="F54" s="47">
        <v>4764.855375</v>
      </c>
      <c r="G54" s="48">
        <v>0.0328040568</v>
      </c>
      <c r="H54" s="50"/>
    </row>
    <row r="55" spans="1:8" ht="12.75">
      <c r="A55" s="44">
        <v>22</v>
      </c>
      <c r="B55" s="45" t="s">
        <v>96</v>
      </c>
      <c r="C55" s="46" t="s">
        <v>97</v>
      </c>
      <c r="D55" s="46" t="s">
        <v>98</v>
      </c>
      <c r="E55" s="47">
        <v>422400</v>
      </c>
      <c r="F55" s="47">
        <v>3898.5408</v>
      </c>
      <c r="G55" s="48">
        <v>0.0268398396</v>
      </c>
      <c r="H55" s="50"/>
    </row>
    <row r="56" spans="1:8" ht="12.75">
      <c r="A56" s="44">
        <v>23</v>
      </c>
      <c r="B56" s="45" t="s">
        <v>99</v>
      </c>
      <c r="C56" s="46" t="s">
        <v>100</v>
      </c>
      <c r="D56" s="46" t="s">
        <v>45</v>
      </c>
      <c r="E56" s="47">
        <v>1727250</v>
      </c>
      <c r="F56" s="47">
        <v>3140.1405</v>
      </c>
      <c r="G56" s="48">
        <v>0.0216185675</v>
      </c>
      <c r="H56" s="50"/>
    </row>
    <row r="57" spans="1:8" ht="12.75">
      <c r="A57" s="44">
        <v>24</v>
      </c>
      <c r="B57" s="45" t="s">
        <v>101</v>
      </c>
      <c r="C57" s="46" t="s">
        <v>102</v>
      </c>
      <c r="D57" s="46" t="s">
        <v>45</v>
      </c>
      <c r="E57" s="47">
        <v>786000</v>
      </c>
      <c r="F57" s="47">
        <v>2325.774</v>
      </c>
      <c r="G57" s="48">
        <v>0.0160119912</v>
      </c>
      <c r="H57" s="51"/>
    </row>
    <row r="58" spans="1:8" ht="12.75">
      <c r="A58" s="44">
        <v>25</v>
      </c>
      <c r="B58" s="45" t="s">
        <v>103</v>
      </c>
      <c r="C58" s="46" t="s">
        <v>104</v>
      </c>
      <c r="D58" s="46" t="s">
        <v>48</v>
      </c>
      <c r="E58" s="47">
        <v>207900</v>
      </c>
      <c r="F58" s="47">
        <v>1016.0073</v>
      </c>
      <c r="G58" s="48">
        <v>0.0069947897</v>
      </c>
      <c r="H58" s="51"/>
    </row>
    <row r="59" spans="1:8" ht="12.75">
      <c r="A59" s="44">
        <v>26</v>
      </c>
      <c r="B59" s="45" t="s">
        <v>105</v>
      </c>
      <c r="C59" s="53"/>
      <c r="D59" s="46" t="s">
        <v>48</v>
      </c>
      <c r="E59" s="47">
        <v>-207900</v>
      </c>
      <c r="F59" s="57">
        <v>-1019.3337</v>
      </c>
      <c r="G59" s="58">
        <v>-0.007017690599999999</v>
      </c>
      <c r="H59" s="51"/>
    </row>
    <row r="60" spans="1:8" ht="12.75">
      <c r="A60" s="44">
        <v>27</v>
      </c>
      <c r="B60" s="59" t="s">
        <v>106</v>
      </c>
      <c r="C60" s="46"/>
      <c r="D60" s="46" t="s">
        <v>45</v>
      </c>
      <c r="E60" s="60">
        <v>-786000</v>
      </c>
      <c r="F60" s="60">
        <v>-2338.743</v>
      </c>
      <c r="G60" s="48">
        <v>-0.0161012774</v>
      </c>
      <c r="H60" s="51"/>
    </row>
    <row r="61" spans="1:8" ht="12.75">
      <c r="A61" s="44">
        <v>28</v>
      </c>
      <c r="B61" s="45" t="s">
        <v>107</v>
      </c>
      <c r="C61" s="53"/>
      <c r="D61" s="46" t="s">
        <v>45</v>
      </c>
      <c r="E61" s="47">
        <v>-1727250</v>
      </c>
      <c r="F61" s="57">
        <v>-3158.276625</v>
      </c>
      <c r="G61" s="58">
        <v>-0.0217434272</v>
      </c>
      <c r="H61" s="51"/>
    </row>
    <row r="62" spans="1:8" ht="12.75">
      <c r="A62" s="44">
        <v>29</v>
      </c>
      <c r="B62" s="59" t="s">
        <v>108</v>
      </c>
      <c r="C62" s="53"/>
      <c r="D62" s="46" t="s">
        <v>98</v>
      </c>
      <c r="E62" s="47">
        <v>-422400</v>
      </c>
      <c r="F62" s="57">
        <v>-3921.3504</v>
      </c>
      <c r="G62" s="58">
        <v>-0.0269968742</v>
      </c>
      <c r="H62" s="51"/>
    </row>
    <row r="63" spans="1:8" ht="12.75">
      <c r="A63" s="44"/>
      <c r="B63" s="59" t="s">
        <v>109</v>
      </c>
      <c r="C63" s="53"/>
      <c r="D63" s="46"/>
      <c r="E63" s="47">
        <v>-63825</v>
      </c>
      <c r="F63" s="57">
        <v>-4796.5764</v>
      </c>
      <c r="G63" s="58">
        <v>-0.0330224429</v>
      </c>
      <c r="H63" s="24"/>
    </row>
    <row r="64" spans="1:8" ht="12.75">
      <c r="A64" s="44">
        <v>30</v>
      </c>
      <c r="B64" s="45" t="s">
        <v>110</v>
      </c>
      <c r="C64" s="53"/>
      <c r="D64" s="46" t="s">
        <v>93</v>
      </c>
      <c r="E64" s="47">
        <v>-986730</v>
      </c>
      <c r="F64" s="57">
        <v>-5174.905485</v>
      </c>
      <c r="G64" s="58">
        <v>-0.0356270821</v>
      </c>
      <c r="H64" s="24"/>
    </row>
    <row r="65" spans="1:8" ht="12.75">
      <c r="A65" s="44">
        <v>32</v>
      </c>
      <c r="B65" s="59" t="s">
        <v>111</v>
      </c>
      <c r="C65" s="53"/>
      <c r="D65" s="46" t="s">
        <v>48</v>
      </c>
      <c r="E65" s="47">
        <v>-370500</v>
      </c>
      <c r="F65" s="57">
        <v>-7339.79025</v>
      </c>
      <c r="G65" s="58">
        <v>-0.0505314175</v>
      </c>
      <c r="H65" s="24"/>
    </row>
    <row r="66" spans="1:8" ht="12.75">
      <c r="A66" s="40"/>
      <c r="B66" s="37" t="s">
        <v>112</v>
      </c>
      <c r="C66" s="61"/>
      <c r="D66" s="54"/>
      <c r="E66" s="54"/>
      <c r="F66" s="54"/>
      <c r="G66" s="62"/>
      <c r="H66" s="24"/>
    </row>
    <row r="67" spans="1:8" ht="12.75">
      <c r="A67" s="44">
        <v>33</v>
      </c>
      <c r="B67" s="45" t="s">
        <v>113</v>
      </c>
      <c r="C67" s="46" t="s">
        <v>114</v>
      </c>
      <c r="D67" s="46" t="s">
        <v>115</v>
      </c>
      <c r="E67" s="47">
        <v>18730</v>
      </c>
      <c r="F67" s="47">
        <v>13560.657228699998</v>
      </c>
      <c r="G67" s="48">
        <v>0.09335951149999999</v>
      </c>
      <c r="H67" s="24"/>
    </row>
    <row r="68" spans="1:8" ht="12.75">
      <c r="A68" s="44">
        <v>34</v>
      </c>
      <c r="B68" s="45" t="s">
        <v>116</v>
      </c>
      <c r="C68" s="46" t="s">
        <v>117</v>
      </c>
      <c r="D68" s="46" t="s">
        <v>68</v>
      </c>
      <c r="E68" s="47">
        <v>49029</v>
      </c>
      <c r="F68" s="47">
        <v>6982.5475998</v>
      </c>
      <c r="G68" s="48">
        <v>0.048071949700000005</v>
      </c>
      <c r="H68" s="24"/>
    </row>
    <row r="69" spans="1:8" ht="12.75">
      <c r="A69" s="44">
        <v>35</v>
      </c>
      <c r="B69" s="45" t="s">
        <v>118</v>
      </c>
      <c r="C69" s="46" t="s">
        <v>119</v>
      </c>
      <c r="D69" s="46" t="s">
        <v>115</v>
      </c>
      <c r="E69" s="47">
        <v>60343</v>
      </c>
      <c r="F69" s="47">
        <v>5611.278505</v>
      </c>
      <c r="G69" s="48">
        <v>0.0386313297</v>
      </c>
      <c r="H69" s="24"/>
    </row>
    <row r="70" spans="1:8" ht="12.75">
      <c r="A70" s="44">
        <v>36</v>
      </c>
      <c r="B70" s="45" t="s">
        <v>120</v>
      </c>
      <c r="C70" s="46" t="s">
        <v>121</v>
      </c>
      <c r="D70" s="46" t="s">
        <v>122</v>
      </c>
      <c r="E70" s="47">
        <v>74580</v>
      </c>
      <c r="F70" s="47">
        <v>4202.7565566</v>
      </c>
      <c r="G70" s="48">
        <v>0.028934239100000002</v>
      </c>
      <c r="H70" s="24"/>
    </row>
    <row r="71" spans="1:8" ht="12.75">
      <c r="A71" s="44">
        <v>37</v>
      </c>
      <c r="B71" s="45" t="s">
        <v>123</v>
      </c>
      <c r="C71" s="46" t="s">
        <v>124</v>
      </c>
      <c r="D71" s="46" t="s">
        <v>125</v>
      </c>
      <c r="E71" s="47">
        <v>29908</v>
      </c>
      <c r="F71" s="47">
        <v>3953.9325211</v>
      </c>
      <c r="G71" s="48">
        <v>0.0272211886</v>
      </c>
      <c r="H71" s="63"/>
    </row>
    <row r="72" spans="1:8" ht="12.75">
      <c r="A72" s="44">
        <v>38</v>
      </c>
      <c r="B72" s="45" t="s">
        <v>126</v>
      </c>
      <c r="C72" s="46" t="s">
        <v>127</v>
      </c>
      <c r="D72" s="46" t="s">
        <v>128</v>
      </c>
      <c r="E72" s="47">
        <v>49095</v>
      </c>
      <c r="F72" s="47">
        <v>3874.0185335</v>
      </c>
      <c r="G72" s="48">
        <v>0.0266710139</v>
      </c>
      <c r="H72" s="63"/>
    </row>
    <row r="73" spans="1:8" ht="12.75">
      <c r="A73" s="44">
        <v>39</v>
      </c>
      <c r="B73" s="45" t="s">
        <v>129</v>
      </c>
      <c r="C73" s="64"/>
      <c r="D73" s="46" t="s">
        <v>130</v>
      </c>
      <c r="E73" s="60">
        <v>-45950000</v>
      </c>
      <c r="F73" s="65">
        <v>-32137.43</v>
      </c>
      <c r="G73" s="66">
        <v>-0.22125290199999997</v>
      </c>
      <c r="H73" s="63"/>
    </row>
    <row r="74" spans="1:8" ht="12.75">
      <c r="A74" s="44">
        <v>40</v>
      </c>
      <c r="B74" s="45" t="s">
        <v>131</v>
      </c>
      <c r="C74" s="64"/>
      <c r="D74" s="46" t="s">
        <v>130</v>
      </c>
      <c r="E74" s="65">
        <v>-850000</v>
      </c>
      <c r="F74" s="65">
        <v>-596.12625</v>
      </c>
      <c r="G74" s="67">
        <v>-0.0041040825</v>
      </c>
      <c r="H74" s="63"/>
    </row>
    <row r="75" spans="1:8" ht="12.75">
      <c r="A75" s="44"/>
      <c r="B75" s="45"/>
      <c r="C75" s="64"/>
      <c r="D75" s="54"/>
      <c r="E75" s="65"/>
      <c r="F75" s="65"/>
      <c r="G75" s="67"/>
      <c r="H75" s="63"/>
    </row>
    <row r="76" spans="1:8" ht="12.75">
      <c r="A76" s="40" t="s">
        <v>132</v>
      </c>
      <c r="B76" s="37" t="s">
        <v>133</v>
      </c>
      <c r="C76" s="37"/>
      <c r="D76" s="39"/>
      <c r="E76" s="68" t="s">
        <v>134</v>
      </c>
      <c r="F76" s="68" t="s">
        <v>134</v>
      </c>
      <c r="G76" s="68" t="s">
        <v>134</v>
      </c>
      <c r="H76" s="63"/>
    </row>
    <row r="77" spans="1:8" ht="12.75">
      <c r="A77" s="40" t="s">
        <v>135</v>
      </c>
      <c r="B77" s="69" t="s">
        <v>135</v>
      </c>
      <c r="C77" s="70" t="s">
        <v>135</v>
      </c>
      <c r="D77" s="70" t="s">
        <v>135</v>
      </c>
      <c r="E77" s="71"/>
      <c r="F77" s="71"/>
      <c r="G77" s="72"/>
      <c r="H77" s="50"/>
    </row>
    <row r="78" spans="1:8" ht="12.75">
      <c r="A78" s="36"/>
      <c r="B78" s="37"/>
      <c r="C78" s="37"/>
      <c r="D78" s="73" t="s">
        <v>136</v>
      </c>
      <c r="E78" s="41" t="s">
        <v>135</v>
      </c>
      <c r="F78" s="41">
        <f>SUM(F33:F77)-F74-F73-F65-F64-F63-F62-F61-F60-F59</f>
        <v>133729.76867369996</v>
      </c>
      <c r="G78" s="74">
        <f>SUM(G33:G77)-G74-G73-G65-G64-G63-G62-G61-G60-G59</f>
        <v>0.9206740989000003</v>
      </c>
      <c r="H78" s="50"/>
    </row>
    <row r="79" spans="1:8" ht="12.75">
      <c r="A79" s="36"/>
      <c r="B79" s="37" t="s">
        <v>137</v>
      </c>
      <c r="C79" s="37"/>
      <c r="D79" s="73"/>
      <c r="E79" s="41"/>
      <c r="F79" s="41"/>
      <c r="G79" s="74"/>
      <c r="H79" s="24"/>
    </row>
    <row r="80" spans="1:8" ht="12.75">
      <c r="A80" s="36"/>
      <c r="B80" s="75" t="s">
        <v>41</v>
      </c>
      <c r="C80" s="37"/>
      <c r="D80" s="73"/>
      <c r="E80" s="41"/>
      <c r="F80" s="68" t="s">
        <v>134</v>
      </c>
      <c r="G80" s="68" t="s">
        <v>134</v>
      </c>
      <c r="H80" s="24"/>
    </row>
    <row r="81" spans="1:8" ht="12.75">
      <c r="A81" s="36"/>
      <c r="B81" s="75" t="s">
        <v>138</v>
      </c>
      <c r="C81" s="37"/>
      <c r="D81" s="73"/>
      <c r="E81" s="41"/>
      <c r="F81" s="68" t="s">
        <v>134</v>
      </c>
      <c r="G81" s="68" t="s">
        <v>134</v>
      </c>
      <c r="H81" s="24"/>
    </row>
    <row r="82" spans="1:8" ht="12.75">
      <c r="A82" s="36"/>
      <c r="B82" s="75" t="s">
        <v>139</v>
      </c>
      <c r="C82" s="37"/>
      <c r="D82" s="73"/>
      <c r="E82" s="41"/>
      <c r="F82" s="68" t="s">
        <v>134</v>
      </c>
      <c r="G82" s="68" t="s">
        <v>134</v>
      </c>
      <c r="H82" s="24"/>
    </row>
    <row r="83" spans="1:8" ht="12.75">
      <c r="A83" s="36"/>
      <c r="B83" s="37"/>
      <c r="C83" s="37"/>
      <c r="D83" s="73"/>
      <c r="E83" s="41"/>
      <c r="F83" s="41"/>
      <c r="G83" s="74"/>
      <c r="H83" s="24"/>
    </row>
    <row r="84" spans="1:8" ht="12.75">
      <c r="A84" s="36"/>
      <c r="B84" s="37" t="s">
        <v>140</v>
      </c>
      <c r="C84" s="37"/>
      <c r="D84" s="41"/>
      <c r="E84" s="76"/>
      <c r="F84" s="76"/>
      <c r="G84" s="77"/>
      <c r="H84" s="78"/>
    </row>
    <row r="85" spans="1:8" ht="12.75">
      <c r="A85" s="36"/>
      <c r="B85" s="79" t="s">
        <v>141</v>
      </c>
      <c r="C85" s="36"/>
      <c r="D85" s="39"/>
      <c r="E85" s="76"/>
      <c r="F85" s="68" t="s">
        <v>134</v>
      </c>
      <c r="G85" s="68" t="s">
        <v>134</v>
      </c>
      <c r="H85" s="78"/>
    </row>
    <row r="86" spans="1:8" ht="12.75">
      <c r="A86" s="36"/>
      <c r="B86" s="79" t="s">
        <v>142</v>
      </c>
      <c r="C86" s="36"/>
      <c r="D86" s="39"/>
      <c r="E86" s="76"/>
      <c r="F86" s="68" t="s">
        <v>134</v>
      </c>
      <c r="G86" s="68" t="s">
        <v>134</v>
      </c>
      <c r="H86" s="78"/>
    </row>
    <row r="87" spans="1:8" ht="12.75">
      <c r="A87" s="36"/>
      <c r="B87" s="79" t="s">
        <v>143</v>
      </c>
      <c r="C87" s="36"/>
      <c r="D87" s="39"/>
      <c r="E87" s="76"/>
      <c r="F87" s="68" t="s">
        <v>134</v>
      </c>
      <c r="G87" s="68" t="s">
        <v>134</v>
      </c>
      <c r="H87" s="78"/>
    </row>
    <row r="88" spans="1:8" ht="19.5" customHeight="1">
      <c r="A88" s="36"/>
      <c r="B88" s="79" t="s">
        <v>144</v>
      </c>
      <c r="C88" s="36"/>
      <c r="D88" s="39"/>
      <c r="E88" s="80"/>
      <c r="F88" s="60">
        <v>6650</v>
      </c>
      <c r="G88" s="48">
        <v>0.045782497199999994</v>
      </c>
      <c r="H88" s="78"/>
    </row>
    <row r="89" spans="1:8" ht="12.75">
      <c r="A89" s="37"/>
      <c r="B89" s="81" t="s">
        <v>145</v>
      </c>
      <c r="C89" s="37" t="s">
        <v>135</v>
      </c>
      <c r="D89" s="41" t="s">
        <v>135</v>
      </c>
      <c r="E89" s="82"/>
      <c r="F89" s="55"/>
      <c r="G89" s="83"/>
      <c r="H89" s="84" t="s">
        <v>135</v>
      </c>
    </row>
    <row r="90" spans="1:8" ht="12.75">
      <c r="A90" s="36"/>
      <c r="B90" s="85" t="s">
        <v>146</v>
      </c>
      <c r="C90" s="36"/>
      <c r="D90" s="39"/>
      <c r="E90" s="86"/>
      <c r="F90" s="60">
        <v>900</v>
      </c>
      <c r="G90" s="87">
        <v>0.0062</v>
      </c>
      <c r="H90" s="78"/>
    </row>
    <row r="91" spans="1:8" ht="12.75">
      <c r="A91" s="36"/>
      <c r="B91" s="88" t="s">
        <v>147</v>
      </c>
      <c r="C91" s="36"/>
      <c r="D91" s="39"/>
      <c r="E91" s="86"/>
      <c r="F91" s="60"/>
      <c r="G91" s="87"/>
      <c r="H91" s="78"/>
    </row>
    <row r="92" spans="1:8" ht="12.75">
      <c r="A92" s="36"/>
      <c r="B92" s="85" t="s">
        <v>146</v>
      </c>
      <c r="C92" s="36"/>
      <c r="D92" s="39"/>
      <c r="E92" s="86"/>
      <c r="F92" s="60">
        <v>3000</v>
      </c>
      <c r="G92" s="87">
        <v>0.0207</v>
      </c>
      <c r="H92" s="78"/>
    </row>
    <row r="93" spans="1:8" ht="12.75">
      <c r="A93" s="36"/>
      <c r="B93" s="85"/>
      <c r="C93" s="36"/>
      <c r="D93" s="39"/>
      <c r="E93" s="86"/>
      <c r="F93" s="57"/>
      <c r="G93" s="89"/>
      <c r="H93" s="78"/>
    </row>
    <row r="94" spans="1:8" ht="12.75">
      <c r="A94" s="36"/>
      <c r="B94" s="90" t="s">
        <v>148</v>
      </c>
      <c r="C94" s="36"/>
      <c r="D94" s="39"/>
      <c r="E94" s="86"/>
      <c r="F94" s="57"/>
      <c r="G94" s="89"/>
      <c r="H94" s="78" t="s">
        <v>135</v>
      </c>
    </row>
    <row r="95" spans="1:8" ht="12.75">
      <c r="A95" s="36"/>
      <c r="B95" s="79" t="s">
        <v>149</v>
      </c>
      <c r="C95" s="36"/>
      <c r="D95" s="39"/>
      <c r="E95" s="86"/>
      <c r="F95" s="60">
        <v>991.6381274999819</v>
      </c>
      <c r="G95" s="48">
        <v>0.0068000000000000005</v>
      </c>
      <c r="H95" s="91" t="s">
        <v>135</v>
      </c>
    </row>
    <row r="96" spans="1:8" ht="12.75">
      <c r="A96" s="36"/>
      <c r="B96" s="85"/>
      <c r="C96" s="36"/>
      <c r="D96" s="73" t="s">
        <v>136</v>
      </c>
      <c r="E96" s="86"/>
      <c r="F96" s="92">
        <f>SUM(F79:F95)</f>
        <v>11541.638127499982</v>
      </c>
      <c r="G96" s="93">
        <f>SUM(G79:G95)</f>
        <v>0.0794824972</v>
      </c>
      <c r="H96" s="78"/>
    </row>
    <row r="97" spans="1:8" ht="12.75">
      <c r="A97" s="36"/>
      <c r="B97" s="85"/>
      <c r="C97" s="36"/>
      <c r="D97" s="39"/>
      <c r="E97" s="86"/>
      <c r="F97" s="94"/>
      <c r="G97" s="95"/>
      <c r="H97" s="78"/>
    </row>
    <row r="98" spans="1:8" ht="12.75">
      <c r="A98" s="36"/>
      <c r="B98" s="81" t="s">
        <v>150</v>
      </c>
      <c r="C98" s="36"/>
      <c r="D98" s="39"/>
      <c r="E98" s="86"/>
      <c r="F98" s="96">
        <f>(61454.78-F95+F74+F73+F65+F64+F63+F62+F61+F60+F59)</f>
        <v>-19.390237499979662</v>
      </c>
      <c r="G98" s="97">
        <v>-0.0002</v>
      </c>
      <c r="H98" s="78"/>
    </row>
    <row r="99" spans="1:8" ht="12.75">
      <c r="A99" s="36"/>
      <c r="B99" s="85"/>
      <c r="C99" s="36"/>
      <c r="D99" s="39"/>
      <c r="E99" s="86"/>
      <c r="F99" s="94"/>
      <c r="G99" s="95"/>
      <c r="H99" s="78"/>
    </row>
    <row r="100" spans="1:8" ht="12.75">
      <c r="A100" s="37"/>
      <c r="B100" s="37" t="s">
        <v>151</v>
      </c>
      <c r="C100" s="37"/>
      <c r="D100" s="41"/>
      <c r="E100" s="41"/>
      <c r="F100" s="41">
        <f>F98+F96+F78</f>
        <v>145252.01656369996</v>
      </c>
      <c r="G100" s="74">
        <f>G98+G96+G78</f>
        <v>0.9999565961000003</v>
      </c>
      <c r="H100" s="91" t="s">
        <v>135</v>
      </c>
    </row>
    <row r="101" spans="1:8" ht="12.75">
      <c r="A101" s="98"/>
      <c r="B101" s="99"/>
      <c r="C101" s="99"/>
      <c r="D101" s="100"/>
      <c r="E101" s="100"/>
      <c r="F101" s="101"/>
      <c r="G101" s="102" t="s">
        <v>135</v>
      </c>
      <c r="H101" s="78"/>
    </row>
    <row r="102" spans="1:8" ht="12.75">
      <c r="A102" s="103" t="s">
        <v>152</v>
      </c>
      <c r="B102" s="104"/>
      <c r="C102" s="104"/>
      <c r="D102" s="104"/>
      <c r="E102" s="105"/>
      <c r="F102" s="106"/>
      <c r="G102" s="107" t="s">
        <v>135</v>
      </c>
      <c r="H102" s="78"/>
    </row>
    <row r="103" spans="1:8" ht="12.75">
      <c r="A103" s="108" t="s">
        <v>153</v>
      </c>
      <c r="B103" s="109" t="s">
        <v>154</v>
      </c>
      <c r="C103" s="104"/>
      <c r="D103" s="104"/>
      <c r="E103" s="105"/>
      <c r="F103" s="106"/>
      <c r="G103" s="107" t="s">
        <v>135</v>
      </c>
      <c r="H103" s="78"/>
    </row>
    <row r="104" spans="1:8" ht="12.75">
      <c r="A104" s="108" t="s">
        <v>155</v>
      </c>
      <c r="B104" s="109" t="s">
        <v>156</v>
      </c>
      <c r="C104" s="104"/>
      <c r="D104" s="104"/>
      <c r="E104" s="105"/>
      <c r="F104" s="106"/>
      <c r="G104" s="107" t="s">
        <v>135</v>
      </c>
      <c r="H104" s="110"/>
    </row>
    <row r="105" spans="1:8" ht="12.75" customHeight="1">
      <c r="A105" s="108" t="s">
        <v>157</v>
      </c>
      <c r="B105" s="109" t="s">
        <v>158</v>
      </c>
      <c r="C105" s="109"/>
      <c r="D105" s="109"/>
      <c r="E105" s="109"/>
      <c r="F105" s="111"/>
      <c r="G105" s="112" t="s">
        <v>135</v>
      </c>
      <c r="H105" s="110"/>
    </row>
    <row r="106" spans="1:8" ht="12.75">
      <c r="A106" s="108"/>
      <c r="B106" s="113" t="s">
        <v>159</v>
      </c>
      <c r="C106" s="114" t="s">
        <v>160</v>
      </c>
      <c r="D106" s="114" t="s">
        <v>161</v>
      </c>
      <c r="E106" s="109"/>
      <c r="F106" s="111"/>
      <c r="G106" s="115" t="s">
        <v>135</v>
      </c>
      <c r="H106" s="110"/>
    </row>
    <row r="107" spans="1:8" ht="12.75" customHeight="1">
      <c r="A107" s="108"/>
      <c r="B107" s="109" t="s">
        <v>12</v>
      </c>
      <c r="C107" s="116">
        <v>24.2018</v>
      </c>
      <c r="D107" s="116">
        <v>24.0551</v>
      </c>
      <c r="E107" s="109"/>
      <c r="F107" s="111"/>
      <c r="G107" s="112" t="s">
        <v>135</v>
      </c>
      <c r="H107" s="110"/>
    </row>
    <row r="108" spans="1:8" ht="12.75">
      <c r="A108" s="108"/>
      <c r="B108" s="109" t="s">
        <v>13</v>
      </c>
      <c r="C108" s="116">
        <v>23.5022</v>
      </c>
      <c r="D108" s="116">
        <v>23.3458</v>
      </c>
      <c r="E108" s="109"/>
      <c r="F108" s="111"/>
      <c r="G108" s="112"/>
      <c r="H108" s="110"/>
    </row>
    <row r="109" spans="1:8" ht="12.75" customHeight="1">
      <c r="A109" s="117"/>
      <c r="B109" s="109" t="s">
        <v>162</v>
      </c>
      <c r="C109" s="109"/>
      <c r="D109" s="109"/>
      <c r="E109" s="109"/>
      <c r="F109" s="111"/>
      <c r="G109" s="112"/>
      <c r="H109" s="110"/>
    </row>
    <row r="110" spans="1:8" ht="12.75" customHeight="1">
      <c r="A110" s="108" t="s">
        <v>163</v>
      </c>
      <c r="B110" s="118" t="s">
        <v>164</v>
      </c>
      <c r="C110" s="109"/>
      <c r="D110" s="109"/>
      <c r="E110" s="109"/>
      <c r="F110" s="111"/>
      <c r="G110" s="112"/>
      <c r="H110" s="110"/>
    </row>
    <row r="111" spans="1:8" ht="12.75">
      <c r="A111" s="108" t="s">
        <v>165</v>
      </c>
      <c r="B111" s="118" t="s">
        <v>166</v>
      </c>
      <c r="C111" s="109"/>
      <c r="D111" s="109"/>
      <c r="E111" s="109"/>
      <c r="F111" s="111"/>
      <c r="G111" s="112"/>
      <c r="H111" s="110"/>
    </row>
    <row r="112" spans="1:8" ht="12.75">
      <c r="A112" s="108" t="s">
        <v>167</v>
      </c>
      <c r="B112" s="109" t="s">
        <v>168</v>
      </c>
      <c r="C112" s="109"/>
      <c r="D112" s="109"/>
      <c r="E112" s="109"/>
      <c r="F112" s="111"/>
      <c r="G112" s="112"/>
      <c r="H112" s="50"/>
    </row>
    <row r="113" spans="1:8" ht="12.75">
      <c r="A113" s="117"/>
      <c r="B113" s="109" t="s">
        <v>169</v>
      </c>
      <c r="C113" s="109"/>
      <c r="D113" s="109"/>
      <c r="E113" s="109"/>
      <c r="F113" s="111"/>
      <c r="G113" s="112"/>
      <c r="H113" s="50"/>
    </row>
    <row r="114" spans="1:8" ht="12.75">
      <c r="A114" s="108" t="s">
        <v>170</v>
      </c>
      <c r="B114" s="109" t="s">
        <v>171</v>
      </c>
      <c r="C114" s="109"/>
      <c r="D114" s="109"/>
      <c r="E114" s="109"/>
      <c r="F114" s="111"/>
      <c r="G114" s="112"/>
      <c r="H114" s="50"/>
    </row>
    <row r="115" spans="1:8" ht="12.75">
      <c r="A115" s="108" t="s">
        <v>172</v>
      </c>
      <c r="B115" s="119" t="s">
        <v>173</v>
      </c>
      <c r="C115" s="109"/>
      <c r="D115" s="109"/>
      <c r="E115" s="111"/>
      <c r="F115" s="111"/>
      <c r="G115" s="112"/>
      <c r="H115" s="50"/>
    </row>
    <row r="116" spans="1:8" ht="12.75">
      <c r="A116" s="108" t="s">
        <v>174</v>
      </c>
      <c r="B116" s="119" t="s">
        <v>175</v>
      </c>
      <c r="C116" s="109"/>
      <c r="D116" s="109"/>
      <c r="E116" s="111"/>
      <c r="F116" s="111"/>
      <c r="G116" s="112"/>
      <c r="H116" s="50"/>
    </row>
    <row r="117" spans="1:8" ht="12.75">
      <c r="A117" s="108" t="s">
        <v>176</v>
      </c>
      <c r="B117" s="119" t="s">
        <v>177</v>
      </c>
      <c r="C117" s="120"/>
      <c r="D117" s="109"/>
      <c r="E117" s="109"/>
      <c r="F117" s="111"/>
      <c r="G117" s="112"/>
      <c r="H117" s="50"/>
    </row>
    <row r="118" spans="1:8" ht="12.75">
      <c r="A118" s="108" t="s">
        <v>178</v>
      </c>
      <c r="B118" s="119" t="s">
        <v>179</v>
      </c>
      <c r="C118" s="120"/>
      <c r="D118" s="109"/>
      <c r="E118" s="109"/>
      <c r="F118" s="111"/>
      <c r="G118" s="112"/>
      <c r="H118" s="50"/>
    </row>
    <row r="119" spans="1:8" ht="12.75">
      <c r="A119" s="108" t="s">
        <v>180</v>
      </c>
      <c r="B119" s="109" t="s">
        <v>181</v>
      </c>
      <c r="C119" s="109"/>
      <c r="D119" s="109"/>
      <c r="E119" s="109"/>
      <c r="F119" s="111"/>
      <c r="G119" s="112"/>
      <c r="H119" s="50"/>
    </row>
    <row r="120" spans="1:8" ht="12.75">
      <c r="A120" s="121"/>
      <c r="B120" s="109"/>
      <c r="C120" s="109"/>
      <c r="D120" s="109"/>
      <c r="E120" s="109"/>
      <c r="F120" s="111"/>
      <c r="G120" s="112"/>
      <c r="H120" s="50"/>
    </row>
    <row r="121" spans="1:7" ht="12.75">
      <c r="A121" s="121" t="s">
        <v>182</v>
      </c>
      <c r="B121" s="109" t="s">
        <v>183</v>
      </c>
      <c r="C121" s="109"/>
      <c r="D121" s="109"/>
      <c r="E121" s="109"/>
      <c r="F121" s="111"/>
      <c r="G121" s="112"/>
    </row>
    <row r="122" spans="1:7" ht="12.75">
      <c r="A122" s="121" t="s">
        <v>184</v>
      </c>
      <c r="B122" s="109" t="s">
        <v>185</v>
      </c>
      <c r="C122" s="109"/>
      <c r="D122" s="109"/>
      <c r="E122" s="109"/>
      <c r="F122" s="111"/>
      <c r="G122" s="112"/>
    </row>
    <row r="123" spans="1:7" ht="12.75">
      <c r="A123" s="122" t="s">
        <v>186</v>
      </c>
      <c r="B123" s="123" t="s">
        <v>187</v>
      </c>
      <c r="C123" s="123"/>
      <c r="D123" s="123"/>
      <c r="E123" s="123"/>
      <c r="F123" s="124"/>
      <c r="G123" s="125"/>
    </row>
    <row r="124" spans="1:7" ht="12.75">
      <c r="A124" s="121"/>
      <c r="B124" s="109"/>
      <c r="C124" s="109"/>
      <c r="D124" s="109"/>
      <c r="E124" s="109"/>
      <c r="F124" s="111"/>
      <c r="G124" s="112"/>
    </row>
    <row r="125" spans="1:7" ht="12.75">
      <c r="A125" s="121"/>
      <c r="B125" s="109"/>
      <c r="C125" s="109"/>
      <c r="D125" s="109"/>
      <c r="E125" s="109"/>
      <c r="F125" s="111"/>
      <c r="G125" s="112"/>
    </row>
    <row r="126" spans="1:7" ht="12.75">
      <c r="A126" s="122"/>
      <c r="B126" s="123"/>
      <c r="C126" s="123"/>
      <c r="D126" s="123"/>
      <c r="E126" s="123"/>
      <c r="F126" s="124"/>
      <c r="G126" s="125"/>
    </row>
  </sheetData>
  <sheetProtection selectLockedCells="1" selectUnlockedCells="1"/>
  <mergeCells count="10">
    <mergeCell ref="A1:B1"/>
    <mergeCell ref="A14:B14"/>
    <mergeCell ref="C15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31">
      <selection activeCell="A24" sqref="A24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188</v>
      </c>
      <c r="C2" s="3"/>
    </row>
    <row r="3" spans="1:3" ht="18" customHeight="1">
      <c r="A3" s="4" t="s">
        <v>3</v>
      </c>
      <c r="B3" s="4" t="s">
        <v>189</v>
      </c>
      <c r="C3" s="3"/>
    </row>
    <row r="4" spans="1:3" ht="36" customHeight="1">
      <c r="A4" s="4" t="s">
        <v>5</v>
      </c>
      <c r="B4" s="4" t="s">
        <v>190</v>
      </c>
      <c r="C4" s="3"/>
    </row>
    <row r="5" spans="1:3" ht="64.5" customHeight="1">
      <c r="A5" s="5" t="s">
        <v>7</v>
      </c>
      <c r="B5" s="5" t="s">
        <v>191</v>
      </c>
      <c r="C5" s="3"/>
    </row>
    <row r="6" spans="1:3" ht="12.75">
      <c r="A6" s="5" t="s">
        <v>9</v>
      </c>
      <c r="B6" s="7" t="s">
        <v>192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193</v>
      </c>
    </row>
    <row r="8" spans="1:4" ht="12.75">
      <c r="A8" s="9" t="s">
        <v>15</v>
      </c>
      <c r="B8" s="126">
        <v>0.0647199594017096</v>
      </c>
      <c r="C8" s="126">
        <v>0.06349330982906008</v>
      </c>
      <c r="D8" s="126">
        <v>0.07676926001891078</v>
      </c>
    </row>
    <row r="9" spans="1:4" ht="12.75">
      <c r="A9" s="127" t="s">
        <v>194</v>
      </c>
      <c r="B9" s="126">
        <v>0.06276755085178935</v>
      </c>
      <c r="C9" s="126">
        <v>0.06176035142607213</v>
      </c>
      <c r="D9" s="126">
        <v>0.07679509520438928</v>
      </c>
    </row>
    <row r="10" spans="1:4" ht="12.75">
      <c r="A10" s="127" t="s">
        <v>195</v>
      </c>
      <c r="B10" s="126">
        <v>0.06340860975247493</v>
      </c>
      <c r="C10" s="126">
        <v>0.062403729119047194</v>
      </c>
      <c r="D10" s="126">
        <v>0.07368934791429518</v>
      </c>
    </row>
    <row r="11" spans="1:4" ht="12.75">
      <c r="A11" s="128" t="s">
        <v>196</v>
      </c>
      <c r="B11" s="129">
        <v>0.06390578618028106</v>
      </c>
      <c r="C11" s="129">
        <v>0.06290337990227622</v>
      </c>
      <c r="D11" s="129">
        <v>0.07637637406090526</v>
      </c>
    </row>
    <row r="12" spans="1:4" ht="12.75">
      <c r="A12" s="127" t="s">
        <v>197</v>
      </c>
      <c r="B12" s="129">
        <v>0.06539162194245544</v>
      </c>
      <c r="C12" s="129">
        <v>0.06434119521881257</v>
      </c>
      <c r="D12" s="129">
        <v>0.07712127811585973</v>
      </c>
    </row>
    <row r="13" spans="1:4" ht="12.75">
      <c r="A13" s="130" t="s">
        <v>198</v>
      </c>
      <c r="B13" s="129">
        <v>0.06499536910995618</v>
      </c>
      <c r="C13" s="129">
        <v>0.06380198834032058</v>
      </c>
      <c r="D13" s="129">
        <v>0.07576016507300808</v>
      </c>
    </row>
    <row r="14" spans="1:4" ht="12.75">
      <c r="A14" s="8" t="s">
        <v>19</v>
      </c>
      <c r="B14" s="8" t="s">
        <v>12</v>
      </c>
      <c r="C14" s="8" t="s">
        <v>13</v>
      </c>
      <c r="D14" s="131"/>
    </row>
    <row r="15" spans="1:4" ht="12.75">
      <c r="A15" s="130" t="s">
        <v>199</v>
      </c>
      <c r="B15" s="132">
        <v>1041.4917</v>
      </c>
      <c r="C15" s="132">
        <v>1040.7053</v>
      </c>
      <c r="D15" s="133"/>
    </row>
    <row r="16" spans="1:4" ht="12.75">
      <c r="A16" s="127" t="s">
        <v>200</v>
      </c>
      <c r="B16" s="132">
        <v>1000.2</v>
      </c>
      <c r="C16" s="132">
        <v>1000.2</v>
      </c>
      <c r="D16" s="133"/>
    </row>
    <row r="17" spans="1:4" ht="12.75">
      <c r="A17" s="127" t="s">
        <v>201</v>
      </c>
      <c r="B17" s="132">
        <v>1001</v>
      </c>
      <c r="C17" s="132">
        <v>1001</v>
      </c>
      <c r="D17" s="133"/>
    </row>
    <row r="18" spans="1:4" ht="12.75">
      <c r="A18" s="127" t="s">
        <v>202</v>
      </c>
      <c r="B18" s="132">
        <v>1003</v>
      </c>
      <c r="C18" s="132">
        <v>1003</v>
      </c>
      <c r="D18" s="133"/>
    </row>
    <row r="19" spans="1:4" ht="12.75">
      <c r="A19" s="9" t="s">
        <v>20</v>
      </c>
      <c r="B19" s="134">
        <v>43409</v>
      </c>
      <c r="C19" s="134">
        <v>43409</v>
      </c>
      <c r="D19" s="133"/>
    </row>
    <row r="20" spans="1:3" ht="12.75" customHeight="1">
      <c r="A20" s="8" t="s">
        <v>203</v>
      </c>
      <c r="B20" s="8"/>
      <c r="C20" s="3"/>
    </row>
    <row r="21" spans="1:4" ht="12.75" customHeight="1">
      <c r="A21" s="135" t="s">
        <v>12</v>
      </c>
      <c r="B21" s="136">
        <v>0.0015</v>
      </c>
      <c r="C21" s="16" t="s">
        <v>24</v>
      </c>
      <c r="D21" s="16"/>
    </row>
    <row r="22" spans="1:4" ht="12.75">
      <c r="A22" s="135" t="s">
        <v>13</v>
      </c>
      <c r="B22" s="136">
        <v>0.0025</v>
      </c>
      <c r="C22" s="16"/>
      <c r="D22" s="16"/>
    </row>
    <row r="23" spans="1:4" ht="12.75">
      <c r="A23" s="137" t="s">
        <v>25</v>
      </c>
      <c r="B23" s="136">
        <v>0.0018</v>
      </c>
      <c r="C23" s="16"/>
      <c r="D23" s="16"/>
    </row>
    <row r="24" spans="1:7" ht="24" customHeight="1">
      <c r="A24" s="17"/>
      <c r="B24" s="17"/>
      <c r="C24" s="17"/>
      <c r="D24" s="17"/>
      <c r="E24" s="17"/>
      <c r="F24" s="17"/>
      <c r="G24" s="17"/>
    </row>
    <row r="25" spans="1:8" ht="12.75" customHeight="1">
      <c r="A25" s="138" t="s">
        <v>26</v>
      </c>
      <c r="B25" s="138"/>
      <c r="C25" s="138"/>
      <c r="D25" s="138"/>
      <c r="E25" s="138"/>
      <c r="F25" s="138"/>
      <c r="G25" s="138"/>
      <c r="H25" s="138"/>
    </row>
    <row r="26" spans="1:8" ht="12.75" customHeight="1">
      <c r="A26" s="139"/>
      <c r="B26" s="140"/>
      <c r="C26" s="140"/>
      <c r="D26" s="140"/>
      <c r="E26" s="140"/>
      <c r="F26" s="140"/>
      <c r="G26" s="141"/>
      <c r="H26" s="142"/>
    </row>
    <row r="27" spans="1:8" ht="12.75" customHeight="1">
      <c r="A27" s="143" t="s">
        <v>27</v>
      </c>
      <c r="B27" s="143"/>
      <c r="C27" s="143"/>
      <c r="D27" s="143"/>
      <c r="E27" s="143"/>
      <c r="F27" s="143"/>
      <c r="G27" s="143"/>
      <c r="H27" s="143"/>
    </row>
    <row r="28" spans="1:8" ht="12.75" customHeight="1">
      <c r="A28" s="143" t="s">
        <v>204</v>
      </c>
      <c r="B28" s="143"/>
      <c r="C28" s="143"/>
      <c r="D28" s="143"/>
      <c r="E28" s="143"/>
      <c r="F28" s="143"/>
      <c r="G28" s="143"/>
      <c r="H28" s="143"/>
    </row>
    <row r="29" spans="1:8" ht="12.75" customHeight="1">
      <c r="A29" s="144" t="s">
        <v>29</v>
      </c>
      <c r="B29" s="144"/>
      <c r="C29" s="144"/>
      <c r="D29" s="144"/>
      <c r="E29" s="144"/>
      <c r="F29" s="144"/>
      <c r="G29" s="144"/>
      <c r="H29" s="144"/>
    </row>
    <row r="30" spans="1:8" ht="12.75" customHeight="1">
      <c r="A30" s="139"/>
      <c r="B30" s="140"/>
      <c r="C30" s="140"/>
      <c r="D30" s="140"/>
      <c r="E30" s="140"/>
      <c r="F30" s="140"/>
      <c r="G30" s="141"/>
      <c r="H30" s="142"/>
    </row>
    <row r="31" spans="1:8" ht="12.75" customHeight="1">
      <c r="A31" s="145" t="s">
        <v>205</v>
      </c>
      <c r="B31" s="145"/>
      <c r="C31" s="145"/>
      <c r="D31" s="145"/>
      <c r="E31" s="145"/>
      <c r="F31" s="145"/>
      <c r="G31" s="145"/>
      <c r="H31" s="145"/>
    </row>
    <row r="32" spans="1:8" ht="12.75">
      <c r="A32" s="146"/>
      <c r="B32" s="147"/>
      <c r="C32" s="147"/>
      <c r="D32" s="147"/>
      <c r="E32" s="147"/>
      <c r="F32" s="147"/>
      <c r="G32" s="148"/>
      <c r="H32" s="149"/>
    </row>
    <row r="33" spans="1:8" ht="12.75">
      <c r="A33" s="150" t="s">
        <v>206</v>
      </c>
      <c r="B33" s="150"/>
      <c r="C33" s="150"/>
      <c r="D33" s="150"/>
      <c r="E33" s="150"/>
      <c r="F33" s="150"/>
      <c r="G33" s="150"/>
      <c r="H33" s="150"/>
    </row>
    <row r="34" spans="1:8" ht="30.75" customHeight="1">
      <c r="A34" s="151" t="s">
        <v>32</v>
      </c>
      <c r="B34" s="152" t="s">
        <v>207</v>
      </c>
      <c r="C34" s="152"/>
      <c r="D34" s="153" t="s">
        <v>34</v>
      </c>
      <c r="E34" s="153" t="s">
        <v>208</v>
      </c>
      <c r="F34" s="153" t="s">
        <v>36</v>
      </c>
      <c r="G34" s="154" t="s">
        <v>209</v>
      </c>
      <c r="H34" s="155" t="s">
        <v>38</v>
      </c>
    </row>
    <row r="35" spans="1:8" ht="12.75">
      <c r="A35" s="156" t="s">
        <v>210</v>
      </c>
      <c r="B35" s="157" t="s">
        <v>137</v>
      </c>
      <c r="C35" s="158"/>
      <c r="D35" s="158"/>
      <c r="E35" s="159"/>
      <c r="F35" s="159"/>
      <c r="G35" s="160"/>
      <c r="H35" s="161"/>
    </row>
    <row r="36" spans="1:8" ht="12.75">
      <c r="A36" s="162" t="s">
        <v>211</v>
      </c>
      <c r="B36" s="157" t="s">
        <v>41</v>
      </c>
      <c r="C36" s="158"/>
      <c r="D36" s="158"/>
      <c r="E36" s="159"/>
      <c r="F36" s="159"/>
      <c r="G36" s="163" t="s">
        <v>134</v>
      </c>
      <c r="H36" s="164" t="s">
        <v>134</v>
      </c>
    </row>
    <row r="37" spans="1:8" ht="12.75">
      <c r="A37" s="162" t="s">
        <v>212</v>
      </c>
      <c r="B37" s="157" t="s">
        <v>138</v>
      </c>
      <c r="C37" s="158"/>
      <c r="D37" s="158"/>
      <c r="E37" s="159"/>
      <c r="F37" s="159"/>
      <c r="G37" s="163" t="s">
        <v>134</v>
      </c>
      <c r="H37" s="164" t="s">
        <v>134</v>
      </c>
    </row>
    <row r="38" spans="1:8" ht="12.75">
      <c r="A38" s="165" t="s">
        <v>213</v>
      </c>
      <c r="B38" s="157" t="s">
        <v>139</v>
      </c>
      <c r="C38" s="158"/>
      <c r="D38" s="158"/>
      <c r="E38" s="159"/>
      <c r="F38" s="159"/>
      <c r="G38" s="163" t="s">
        <v>134</v>
      </c>
      <c r="H38" s="164" t="s">
        <v>134</v>
      </c>
    </row>
    <row r="39" spans="1:8" ht="12.75">
      <c r="A39" s="166"/>
      <c r="B39" s="167" t="s">
        <v>214</v>
      </c>
      <c r="C39" s="168"/>
      <c r="D39" s="168"/>
      <c r="E39" s="169"/>
      <c r="F39" s="169"/>
      <c r="G39" s="170">
        <f>SUM(G36:G38)</f>
        <v>0</v>
      </c>
      <c r="H39" s="171">
        <f>SUM(H36:H38)</f>
        <v>0</v>
      </c>
    </row>
    <row r="40" spans="1:8" ht="12.75">
      <c r="A40" s="172"/>
      <c r="B40" s="157"/>
      <c r="C40" s="173"/>
      <c r="D40" s="173"/>
      <c r="E40" s="159"/>
      <c r="F40" s="159"/>
      <c r="G40" s="174"/>
      <c r="H40" s="175"/>
    </row>
    <row r="41" spans="1:8" ht="12.75">
      <c r="A41" s="156" t="s">
        <v>215</v>
      </c>
      <c r="B41" s="157" t="s">
        <v>216</v>
      </c>
      <c r="C41" s="158"/>
      <c r="D41" s="158"/>
      <c r="E41" s="159"/>
      <c r="F41" s="159"/>
      <c r="G41" s="160"/>
      <c r="H41" s="161"/>
    </row>
    <row r="42" spans="1:8" ht="12.75">
      <c r="A42" s="162" t="s">
        <v>211</v>
      </c>
      <c r="B42" s="157" t="s">
        <v>217</v>
      </c>
      <c r="C42" s="158"/>
      <c r="D42" s="158"/>
      <c r="E42" s="159"/>
      <c r="F42" s="159"/>
      <c r="G42" s="163"/>
      <c r="H42" s="161"/>
    </row>
    <row r="43" spans="1:8" ht="12.75">
      <c r="A43" s="162"/>
      <c r="B43" s="176" t="s">
        <v>218</v>
      </c>
      <c r="C43" s="158"/>
      <c r="D43" s="176" t="s">
        <v>219</v>
      </c>
      <c r="E43" s="159" t="s">
        <v>220</v>
      </c>
      <c r="F43" s="177">
        <v>1000000</v>
      </c>
      <c r="G43" s="163">
        <v>999.2</v>
      </c>
      <c r="H43" s="161">
        <v>4.94171899</v>
      </c>
    </row>
    <row r="44" spans="1:8" ht="12.75">
      <c r="A44" s="178"/>
      <c r="B44" s="179" t="s">
        <v>221</v>
      </c>
      <c r="C44" s="180"/>
      <c r="D44" s="181"/>
      <c r="E44" s="182"/>
      <c r="F44" s="183"/>
      <c r="G44" s="184">
        <f>SUM(G43:G43)</f>
        <v>999.2</v>
      </c>
      <c r="H44" s="185">
        <f>SUM(H43:H43)</f>
        <v>4.94171899</v>
      </c>
    </row>
    <row r="45" spans="1:8" ht="12.75">
      <c r="A45" s="162" t="s">
        <v>212</v>
      </c>
      <c r="B45" s="157" t="s">
        <v>142</v>
      </c>
      <c r="C45" s="186"/>
      <c r="D45" s="186"/>
      <c r="E45" s="186"/>
      <c r="F45" s="186"/>
      <c r="G45" s="163" t="s">
        <v>135</v>
      </c>
      <c r="H45" s="164" t="s">
        <v>135</v>
      </c>
    </row>
    <row r="46" spans="1:8" ht="12.75">
      <c r="A46" s="162"/>
      <c r="B46" s="176" t="s">
        <v>222</v>
      </c>
      <c r="C46" s="187"/>
      <c r="D46" s="187" t="s">
        <v>223</v>
      </c>
      <c r="E46" s="187" t="s">
        <v>224</v>
      </c>
      <c r="F46" s="177">
        <v>500000</v>
      </c>
      <c r="G46" s="163">
        <v>499.8045834</v>
      </c>
      <c r="H46" s="164">
        <v>2.4718713</v>
      </c>
    </row>
    <row r="47" spans="1:8" ht="12.75">
      <c r="A47" s="162"/>
      <c r="B47" s="176" t="s">
        <v>225</v>
      </c>
      <c r="C47" s="187"/>
      <c r="D47" s="187" t="s">
        <v>226</v>
      </c>
      <c r="E47" s="187" t="s">
        <v>227</v>
      </c>
      <c r="F47" s="177">
        <v>500000</v>
      </c>
      <c r="G47" s="163">
        <v>496.9728919</v>
      </c>
      <c r="H47" s="164">
        <v>2.45786667</v>
      </c>
    </row>
    <row r="48" spans="1:8" ht="12.75">
      <c r="A48" s="162"/>
      <c r="B48" s="176" t="s">
        <v>228</v>
      </c>
      <c r="C48" s="187"/>
      <c r="D48" s="187" t="s">
        <v>229</v>
      </c>
      <c r="E48" s="187" t="s">
        <v>230</v>
      </c>
      <c r="F48" s="177">
        <v>500000</v>
      </c>
      <c r="G48" s="163">
        <v>498.38194869999995</v>
      </c>
      <c r="H48" s="164">
        <v>2.46483541</v>
      </c>
    </row>
    <row r="49" spans="1:8" ht="12.75">
      <c r="A49" s="162"/>
      <c r="B49" s="176" t="s">
        <v>231</v>
      </c>
      <c r="C49" s="187"/>
      <c r="D49" s="187" t="s">
        <v>232</v>
      </c>
      <c r="E49" s="187" t="s">
        <v>233</v>
      </c>
      <c r="F49" s="177">
        <v>500000</v>
      </c>
      <c r="G49" s="163">
        <v>497.6734</v>
      </c>
      <c r="H49" s="164">
        <v>2.46133116</v>
      </c>
    </row>
    <row r="50" spans="1:8" ht="12.75">
      <c r="A50" s="188"/>
      <c r="B50" s="189" t="s">
        <v>234</v>
      </c>
      <c r="C50" s="190"/>
      <c r="D50" s="190"/>
      <c r="E50" s="190"/>
      <c r="F50" s="191"/>
      <c r="G50" s="192">
        <f>SUM(G46:G49)</f>
        <v>1992.832824</v>
      </c>
      <c r="H50" s="185">
        <f>SUM(H46:H49)</f>
        <v>9.855904540000001</v>
      </c>
    </row>
    <row r="51" spans="1:8" ht="12.75">
      <c r="A51" s="162" t="s">
        <v>213</v>
      </c>
      <c r="B51" s="157" t="s">
        <v>235</v>
      </c>
      <c r="C51" s="186"/>
      <c r="D51" s="186"/>
      <c r="E51" s="186"/>
      <c r="F51" s="186"/>
      <c r="G51" s="193"/>
      <c r="H51" s="194"/>
    </row>
    <row r="52" spans="1:8" ht="12.75">
      <c r="A52" s="162"/>
      <c r="B52" s="176" t="s">
        <v>236</v>
      </c>
      <c r="C52" s="187"/>
      <c r="D52" s="187" t="s">
        <v>237</v>
      </c>
      <c r="E52" s="159" t="s">
        <v>220</v>
      </c>
      <c r="F52" s="177">
        <v>2000000</v>
      </c>
      <c r="G52" s="193">
        <v>1979.0948668</v>
      </c>
      <c r="H52" s="194">
        <v>9.78796106</v>
      </c>
    </row>
    <row r="53" spans="1:8" ht="12.75">
      <c r="A53" s="162"/>
      <c r="B53" s="176" t="s">
        <v>238</v>
      </c>
      <c r="C53" s="187"/>
      <c r="D53" s="187" t="s">
        <v>239</v>
      </c>
      <c r="E53" s="159" t="s">
        <v>220</v>
      </c>
      <c r="F53" s="177">
        <v>1500000</v>
      </c>
      <c r="G53" s="193">
        <v>1499.4404501</v>
      </c>
      <c r="H53" s="194">
        <v>7.41574595</v>
      </c>
    </row>
    <row r="54" spans="1:8" ht="12.75">
      <c r="A54" s="162"/>
      <c r="B54" s="176" t="s">
        <v>240</v>
      </c>
      <c r="C54" s="187"/>
      <c r="D54" s="187" t="s">
        <v>241</v>
      </c>
      <c r="E54" s="159" t="s">
        <v>220</v>
      </c>
      <c r="F54" s="177">
        <v>1000000</v>
      </c>
      <c r="G54" s="193">
        <v>997.0608</v>
      </c>
      <c r="H54" s="194">
        <v>4.9311392</v>
      </c>
    </row>
    <row r="55" spans="1:8" ht="12.75">
      <c r="A55" s="162"/>
      <c r="B55" s="176" t="s">
        <v>242</v>
      </c>
      <c r="C55" s="187"/>
      <c r="D55" s="187" t="s">
        <v>243</v>
      </c>
      <c r="E55" s="159" t="s">
        <v>220</v>
      </c>
      <c r="F55" s="177">
        <v>1000000</v>
      </c>
      <c r="G55" s="193">
        <v>996.8771</v>
      </c>
      <c r="H55" s="194">
        <v>4.93023068</v>
      </c>
    </row>
    <row r="56" spans="1:8" ht="12.75">
      <c r="A56" s="162"/>
      <c r="B56" s="176" t="s">
        <v>244</v>
      </c>
      <c r="C56" s="187"/>
      <c r="D56" s="187" t="s">
        <v>245</v>
      </c>
      <c r="E56" s="159" t="s">
        <v>220</v>
      </c>
      <c r="F56" s="177">
        <v>1000000</v>
      </c>
      <c r="G56" s="193">
        <v>995.8117</v>
      </c>
      <c r="H56" s="194">
        <v>4.92496156</v>
      </c>
    </row>
    <row r="57" spans="1:8" ht="12.75">
      <c r="A57" s="162"/>
      <c r="B57" s="176" t="s">
        <v>246</v>
      </c>
      <c r="C57" s="187"/>
      <c r="D57" s="187" t="s">
        <v>247</v>
      </c>
      <c r="E57" s="159" t="s">
        <v>220</v>
      </c>
      <c r="F57" s="177">
        <v>1000000</v>
      </c>
      <c r="G57" s="193">
        <v>993.0984138</v>
      </c>
      <c r="H57" s="194">
        <v>4.91154253</v>
      </c>
    </row>
    <row r="58" spans="1:8" ht="12.75">
      <c r="A58" s="162"/>
      <c r="B58" s="176" t="s">
        <v>248</v>
      </c>
      <c r="C58" s="187"/>
      <c r="D58" s="187" t="s">
        <v>249</v>
      </c>
      <c r="E58" s="159" t="s">
        <v>220</v>
      </c>
      <c r="F58" s="177">
        <v>1000000</v>
      </c>
      <c r="G58" s="193">
        <v>992.0822</v>
      </c>
      <c r="H58" s="194">
        <v>4.90651666</v>
      </c>
    </row>
    <row r="59" spans="1:8" ht="12.75">
      <c r="A59" s="162"/>
      <c r="B59" s="176" t="s">
        <v>250</v>
      </c>
      <c r="C59" s="187"/>
      <c r="D59" s="187" t="s">
        <v>251</v>
      </c>
      <c r="E59" s="159" t="s">
        <v>220</v>
      </c>
      <c r="F59" s="177">
        <v>1000000</v>
      </c>
      <c r="G59" s="193">
        <v>988.34</v>
      </c>
      <c r="H59" s="194">
        <v>4.88800896</v>
      </c>
    </row>
    <row r="60" spans="1:8" ht="12.75">
      <c r="A60" s="162"/>
      <c r="B60" s="176" t="s">
        <v>252</v>
      </c>
      <c r="C60" s="187"/>
      <c r="D60" s="187" t="s">
        <v>253</v>
      </c>
      <c r="E60" s="159" t="s">
        <v>220</v>
      </c>
      <c r="F60" s="177">
        <v>1000000</v>
      </c>
      <c r="G60" s="193">
        <v>987.1</v>
      </c>
      <c r="H60" s="194">
        <v>4.88187632</v>
      </c>
    </row>
    <row r="61" spans="1:8" ht="12.75">
      <c r="A61" s="162"/>
      <c r="B61" s="176" t="s">
        <v>254</v>
      </c>
      <c r="C61" s="187"/>
      <c r="D61" s="187" t="s">
        <v>255</v>
      </c>
      <c r="E61" s="159" t="s">
        <v>220</v>
      </c>
      <c r="F61" s="177">
        <v>1000000</v>
      </c>
      <c r="G61" s="193">
        <v>984.608</v>
      </c>
      <c r="H61" s="194">
        <v>4.8695517</v>
      </c>
    </row>
    <row r="62" spans="1:8" ht="12.75">
      <c r="A62" s="188"/>
      <c r="B62" s="189" t="s">
        <v>256</v>
      </c>
      <c r="C62" s="195"/>
      <c r="D62" s="195"/>
      <c r="E62" s="195"/>
      <c r="F62" s="195"/>
      <c r="G62" s="192">
        <f>SUM(G52:G61)</f>
        <v>11413.5135307</v>
      </c>
      <c r="H62" s="185">
        <f>SUM(H52:H61)</f>
        <v>56.44753462</v>
      </c>
    </row>
    <row r="63" spans="1:8" ht="12.75">
      <c r="A63" s="165" t="s">
        <v>257</v>
      </c>
      <c r="B63" s="157" t="s">
        <v>258</v>
      </c>
      <c r="C63" s="158"/>
      <c r="D63" s="158"/>
      <c r="E63" s="159"/>
      <c r="F63" s="159"/>
      <c r="G63" s="196">
        <v>5130</v>
      </c>
      <c r="H63" s="197">
        <v>25.37131549</v>
      </c>
    </row>
    <row r="64" spans="1:8" ht="12.75">
      <c r="A64" s="166"/>
      <c r="B64" s="167" t="s">
        <v>221</v>
      </c>
      <c r="C64" s="198"/>
      <c r="D64" s="198"/>
      <c r="E64" s="198"/>
      <c r="F64" s="198"/>
      <c r="G64" s="199">
        <f>G63+G62+G50+G44</f>
        <v>19535.546354700004</v>
      </c>
      <c r="H64" s="200">
        <f>H63+H62+H50+H44</f>
        <v>96.61647364</v>
      </c>
    </row>
    <row r="65" spans="1:8" ht="12.75">
      <c r="A65" s="172"/>
      <c r="B65" s="186"/>
      <c r="C65" s="186"/>
      <c r="D65" s="186"/>
      <c r="E65" s="186"/>
      <c r="F65" s="186"/>
      <c r="G65" s="193"/>
      <c r="H65" s="194"/>
    </row>
    <row r="66" spans="1:8" ht="12.75">
      <c r="A66" s="156" t="s">
        <v>259</v>
      </c>
      <c r="B66" s="201" t="s">
        <v>147</v>
      </c>
      <c r="C66" s="158"/>
      <c r="D66" s="158"/>
      <c r="E66" s="159"/>
      <c r="F66" s="159"/>
      <c r="G66" s="160"/>
      <c r="H66" s="161"/>
    </row>
    <row r="67" spans="1:8" ht="12.75">
      <c r="A67" s="172"/>
      <c r="B67" s="202" t="s">
        <v>260</v>
      </c>
      <c r="C67" s="202"/>
      <c r="D67" s="159"/>
      <c r="E67" s="159"/>
      <c r="F67" s="203"/>
      <c r="G67" s="163">
        <v>100</v>
      </c>
      <c r="H67" s="164">
        <v>0.49456755</v>
      </c>
    </row>
    <row r="68" spans="1:8" ht="12.75">
      <c r="A68" s="172"/>
      <c r="B68" s="204" t="s">
        <v>261</v>
      </c>
      <c r="C68" s="204"/>
      <c r="D68" s="159"/>
      <c r="E68" s="159"/>
      <c r="F68" s="203"/>
      <c r="G68" s="163">
        <v>100</v>
      </c>
      <c r="H68" s="164">
        <v>0.49456755</v>
      </c>
    </row>
    <row r="69" spans="1:8" ht="12.75">
      <c r="A69" s="205"/>
      <c r="B69" s="206" t="s">
        <v>262</v>
      </c>
      <c r="C69" s="207"/>
      <c r="D69" s="208"/>
      <c r="E69" s="208"/>
      <c r="F69" s="208"/>
      <c r="G69" s="192">
        <f>SUM(G67:G68)</f>
        <v>200</v>
      </c>
      <c r="H69" s="185">
        <f>SUM(H67:H68)</f>
        <v>0.9891351</v>
      </c>
    </row>
    <row r="70" spans="1:8" ht="12.75">
      <c r="A70" s="172"/>
      <c r="B70" s="186"/>
      <c r="C70" s="186"/>
      <c r="D70" s="186"/>
      <c r="E70" s="186"/>
      <c r="F70" s="186"/>
      <c r="G70" s="193"/>
      <c r="H70" s="194"/>
    </row>
    <row r="71" spans="1:8" ht="12.75">
      <c r="A71" s="156" t="s">
        <v>263</v>
      </c>
      <c r="B71" s="157" t="s">
        <v>148</v>
      </c>
      <c r="C71" s="158"/>
      <c r="D71" s="158"/>
      <c r="E71" s="159"/>
      <c r="F71" s="159"/>
      <c r="G71" s="160"/>
      <c r="H71" s="161"/>
    </row>
    <row r="72" spans="1:8" ht="12.75">
      <c r="A72" s="172"/>
      <c r="B72" s="157" t="s">
        <v>264</v>
      </c>
      <c r="C72" s="158"/>
      <c r="D72" s="158"/>
      <c r="E72" s="159"/>
      <c r="F72" s="159"/>
      <c r="G72" s="163">
        <v>484.1383600700021</v>
      </c>
      <c r="H72" s="164">
        <v>2.3943912424922744</v>
      </c>
    </row>
    <row r="73" spans="1:8" ht="12.75">
      <c r="A73" s="166"/>
      <c r="B73" s="167" t="s">
        <v>265</v>
      </c>
      <c r="C73" s="168"/>
      <c r="D73" s="168"/>
      <c r="E73" s="169"/>
      <c r="F73" s="169"/>
      <c r="G73" s="170">
        <f>G72</f>
        <v>484.1383600700021</v>
      </c>
      <c r="H73" s="171">
        <f>H72</f>
        <v>2.3943912424922744</v>
      </c>
    </row>
    <row r="74" spans="1:8" ht="12.75">
      <c r="A74" s="172"/>
      <c r="B74" s="176"/>
      <c r="C74" s="158"/>
      <c r="D74" s="158"/>
      <c r="E74" s="159"/>
      <c r="F74" s="159"/>
      <c r="G74" s="160"/>
      <c r="H74" s="161"/>
    </row>
    <row r="75" spans="1:8" ht="12.75">
      <c r="A75" s="209"/>
      <c r="B75" s="210" t="s">
        <v>266</v>
      </c>
      <c r="C75" s="210"/>
      <c r="D75" s="210"/>
      <c r="E75" s="210"/>
      <c r="F75" s="210"/>
      <c r="G75" s="211">
        <f>G73+G69+G64+G39</f>
        <v>20219.684714770006</v>
      </c>
      <c r="H75" s="212">
        <f>H73+H69+H64+H39</f>
        <v>99.99999998249227</v>
      </c>
    </row>
    <row r="76" spans="1:8" ht="12.75">
      <c r="A76" s="213"/>
      <c r="B76" s="214"/>
      <c r="C76" s="214"/>
      <c r="D76" s="214"/>
      <c r="E76" s="214"/>
      <c r="F76" s="214"/>
      <c r="G76" s="215"/>
      <c r="H76" s="216"/>
    </row>
    <row r="77" spans="1:8" ht="12.75">
      <c r="A77" s="217" t="s">
        <v>152</v>
      </c>
      <c r="B77" s="218"/>
      <c r="C77" s="218"/>
      <c r="D77" s="218"/>
      <c r="E77" s="218"/>
      <c r="F77" s="218"/>
      <c r="G77" s="219" t="s">
        <v>135</v>
      </c>
      <c r="H77" s="220" t="s">
        <v>135</v>
      </c>
    </row>
    <row r="78" spans="1:8" ht="12.75">
      <c r="A78" s="221" t="s">
        <v>153</v>
      </c>
      <c r="B78" s="218" t="s">
        <v>267</v>
      </c>
      <c r="C78" s="218"/>
      <c r="D78" s="218"/>
      <c r="E78" s="218"/>
      <c r="F78" s="218"/>
      <c r="G78" s="219"/>
      <c r="H78" s="220" t="s">
        <v>135</v>
      </c>
    </row>
    <row r="79" spans="1:8" ht="12.75">
      <c r="A79" s="221" t="s">
        <v>155</v>
      </c>
      <c r="B79" s="218" t="s">
        <v>268</v>
      </c>
      <c r="C79" s="218"/>
      <c r="D79" s="218"/>
      <c r="E79" s="218"/>
      <c r="F79" s="218"/>
      <c r="G79" s="219"/>
      <c r="H79" s="220" t="s">
        <v>135</v>
      </c>
    </row>
    <row r="80" spans="1:8" ht="12.75">
      <c r="A80" s="221"/>
      <c r="B80" s="222" t="s">
        <v>269</v>
      </c>
      <c r="C80" s="198"/>
      <c r="D80" s="198"/>
      <c r="E80" s="198"/>
      <c r="F80" s="223"/>
      <c r="G80" s="224" t="s">
        <v>270</v>
      </c>
      <c r="H80" s="225" t="s">
        <v>161</v>
      </c>
    </row>
    <row r="81" spans="1:8" ht="12.75">
      <c r="A81" s="221"/>
      <c r="B81" s="222" t="s">
        <v>12</v>
      </c>
      <c r="C81" s="198"/>
      <c r="D81" s="198"/>
      <c r="E81" s="198"/>
      <c r="F81" s="223"/>
      <c r="G81" s="226"/>
      <c r="H81" s="227"/>
    </row>
    <row r="82" spans="1:8" ht="12.75">
      <c r="A82" s="221"/>
      <c r="B82" s="228" t="s">
        <v>271</v>
      </c>
      <c r="C82" s="229"/>
      <c r="D82" s="229"/>
      <c r="E82" s="229"/>
      <c r="F82" s="230"/>
      <c r="G82" s="226">
        <v>1036.22768920956</v>
      </c>
      <c r="H82" s="231">
        <v>1041.4917</v>
      </c>
    </row>
    <row r="83" spans="1:8" ht="12.75">
      <c r="A83" s="221"/>
      <c r="B83" s="228" t="s">
        <v>272</v>
      </c>
      <c r="C83" s="229"/>
      <c r="D83" s="229"/>
      <c r="E83" s="229"/>
      <c r="F83" s="230"/>
      <c r="G83" s="226">
        <v>1000.2</v>
      </c>
      <c r="H83" s="231">
        <v>1000.2</v>
      </c>
    </row>
    <row r="84" spans="1:8" ht="12.75">
      <c r="A84" s="221"/>
      <c r="B84" s="228" t="s">
        <v>273</v>
      </c>
      <c r="C84" s="229"/>
      <c r="D84" s="229"/>
      <c r="E84" s="229"/>
      <c r="F84" s="230"/>
      <c r="G84" s="226">
        <v>1002.04502488884</v>
      </c>
      <c r="H84" s="231">
        <v>1002.2052</v>
      </c>
    </row>
    <row r="85" spans="1:8" ht="12.75">
      <c r="A85" s="221"/>
      <c r="B85" s="228" t="s">
        <v>274</v>
      </c>
      <c r="C85" s="229"/>
      <c r="D85" s="229"/>
      <c r="E85" s="229"/>
      <c r="F85" s="230"/>
      <c r="G85" s="226">
        <v>1004.04721887394</v>
      </c>
      <c r="H85" s="231">
        <v>1009.1481</v>
      </c>
    </row>
    <row r="86" spans="1:8" ht="12.75">
      <c r="A86" s="221"/>
      <c r="B86" s="222" t="s">
        <v>13</v>
      </c>
      <c r="C86" s="198"/>
      <c r="D86" s="198"/>
      <c r="E86" s="198"/>
      <c r="F86" s="223"/>
      <c r="G86" s="226"/>
      <c r="H86" s="231"/>
    </row>
    <row r="87" spans="1:8" ht="12.75">
      <c r="A87" s="221"/>
      <c r="B87" s="228" t="s">
        <v>275</v>
      </c>
      <c r="C87" s="229"/>
      <c r="D87" s="229"/>
      <c r="E87" s="229"/>
      <c r="F87" s="230"/>
      <c r="G87" s="226">
        <v>1035.52725935228</v>
      </c>
      <c r="H87" s="231">
        <v>1040.7053</v>
      </c>
    </row>
    <row r="88" spans="1:8" ht="12.75">
      <c r="A88" s="221"/>
      <c r="B88" s="228" t="s">
        <v>276</v>
      </c>
      <c r="C88" s="229"/>
      <c r="D88" s="229"/>
      <c r="E88" s="229"/>
      <c r="F88" s="230"/>
      <c r="G88" s="226">
        <v>1000.1999989019027</v>
      </c>
      <c r="H88" s="231">
        <v>1000.1999990921413</v>
      </c>
    </row>
    <row r="89" spans="1:8" ht="12.75">
      <c r="A89" s="221"/>
      <c r="B89" s="228" t="s">
        <v>277</v>
      </c>
      <c r="C89" s="229"/>
      <c r="D89" s="229"/>
      <c r="E89" s="229"/>
      <c r="F89" s="230"/>
      <c r="G89" s="226">
        <v>1002.0287984986899</v>
      </c>
      <c r="H89" s="231">
        <v>1002.1857</v>
      </c>
    </row>
    <row r="90" spans="1:8" ht="12.75">
      <c r="A90" s="221"/>
      <c r="B90" s="228" t="s">
        <v>278</v>
      </c>
      <c r="C90" s="229"/>
      <c r="D90" s="229"/>
      <c r="E90" s="229"/>
      <c r="F90" s="230"/>
      <c r="G90" s="226">
        <v>1004.03126385253</v>
      </c>
      <c r="H90" s="231">
        <v>1008.2884</v>
      </c>
    </row>
    <row r="91" spans="1:8" ht="12.75">
      <c r="A91" s="221"/>
      <c r="B91" s="232"/>
      <c r="C91" s="233"/>
      <c r="D91" s="233"/>
      <c r="E91" s="233"/>
      <c r="F91" s="233"/>
      <c r="G91" s="219"/>
      <c r="H91" s="220"/>
    </row>
    <row r="92" spans="1:8" ht="19.5" customHeight="1">
      <c r="A92" s="234" t="s">
        <v>157</v>
      </c>
      <c r="B92" s="218" t="s">
        <v>279</v>
      </c>
      <c r="C92" s="218"/>
      <c r="D92" s="218"/>
      <c r="E92" s="218"/>
      <c r="F92" s="218"/>
      <c r="G92" s="219"/>
      <c r="H92" s="220"/>
    </row>
    <row r="93" spans="1:8" ht="12.75">
      <c r="A93" s="234"/>
      <c r="B93" s="235" t="s">
        <v>280</v>
      </c>
      <c r="C93" s="235" t="s">
        <v>281</v>
      </c>
      <c r="D93" s="235" t="s">
        <v>282</v>
      </c>
      <c r="E93" s="235" t="s">
        <v>283</v>
      </c>
      <c r="F93" s="218"/>
      <c r="G93" s="219"/>
      <c r="H93" s="220"/>
    </row>
    <row r="94" spans="1:8" ht="12.75">
      <c r="A94" s="234"/>
      <c r="B94" s="236">
        <v>43435</v>
      </c>
      <c r="C94" s="237" t="s">
        <v>284</v>
      </c>
      <c r="D94" s="238">
        <v>3.9002863399999996</v>
      </c>
      <c r="E94" s="238">
        <v>3.61168546</v>
      </c>
      <c r="F94" s="218"/>
      <c r="G94" s="239"/>
      <c r="H94" s="220"/>
    </row>
    <row r="95" spans="1:8" ht="12.75">
      <c r="A95" s="234"/>
      <c r="B95" s="240"/>
      <c r="C95" s="240"/>
      <c r="D95" s="240"/>
      <c r="E95" s="240"/>
      <c r="F95" s="218"/>
      <c r="G95" s="239"/>
      <c r="H95" s="220"/>
    </row>
    <row r="96" spans="1:8" ht="12.75">
      <c r="A96" s="234"/>
      <c r="B96" s="235" t="s">
        <v>280</v>
      </c>
      <c r="C96" s="235" t="s">
        <v>285</v>
      </c>
      <c r="D96" s="235" t="s">
        <v>282</v>
      </c>
      <c r="E96" s="235" t="s">
        <v>283</v>
      </c>
      <c r="F96" s="218"/>
      <c r="G96" s="239"/>
      <c r="H96" s="220"/>
    </row>
    <row r="97" spans="1:8" ht="12.75">
      <c r="A97" s="234"/>
      <c r="B97" s="236">
        <v>43435</v>
      </c>
      <c r="C97" s="237" t="s">
        <v>286</v>
      </c>
      <c r="D97" s="238">
        <v>3.8392240299999996</v>
      </c>
      <c r="E97" s="238">
        <v>3.55514141</v>
      </c>
      <c r="F97" s="218"/>
      <c r="G97" s="239"/>
      <c r="H97" s="220"/>
    </row>
    <row r="98" spans="1:8" ht="12.75">
      <c r="A98" s="234"/>
      <c r="B98" s="240"/>
      <c r="C98" s="240"/>
      <c r="D98" s="240"/>
      <c r="E98" s="240"/>
      <c r="F98" s="218"/>
      <c r="G98" s="219"/>
      <c r="H98" s="220"/>
    </row>
    <row r="99" spans="1:8" ht="12.75">
      <c r="A99" s="234"/>
      <c r="B99" s="235" t="s">
        <v>280</v>
      </c>
      <c r="C99" s="235" t="s">
        <v>287</v>
      </c>
      <c r="D99" s="235" t="s">
        <v>282</v>
      </c>
      <c r="E99" s="235" t="s">
        <v>283</v>
      </c>
      <c r="F99" s="218"/>
      <c r="G99" s="219"/>
      <c r="H99" s="220"/>
    </row>
    <row r="100" spans="1:8" ht="12.75">
      <c r="A100" s="234"/>
      <c r="B100" s="241" t="s">
        <v>288</v>
      </c>
      <c r="C100" s="241" t="s">
        <v>289</v>
      </c>
      <c r="D100" s="238">
        <v>0.88077143</v>
      </c>
      <c r="E100" s="238">
        <v>0.81559893</v>
      </c>
      <c r="F100" s="218"/>
      <c r="G100" s="219"/>
      <c r="H100" s="220"/>
    </row>
    <row r="101" spans="1:8" ht="12.75">
      <c r="A101" s="234"/>
      <c r="B101" s="241" t="s">
        <v>290</v>
      </c>
      <c r="C101" s="241" t="s">
        <v>289</v>
      </c>
      <c r="D101" s="238">
        <v>0.88114094</v>
      </c>
      <c r="E101" s="238">
        <v>0.8159411</v>
      </c>
      <c r="F101" s="218"/>
      <c r="G101" s="219"/>
      <c r="H101" s="220"/>
    </row>
    <row r="102" spans="1:8" ht="12.75">
      <c r="A102" s="234"/>
      <c r="B102" s="241" t="s">
        <v>291</v>
      </c>
      <c r="C102" s="241" t="s">
        <v>289</v>
      </c>
      <c r="D102" s="238">
        <v>0.89585992</v>
      </c>
      <c r="E102" s="238">
        <v>0.82957094</v>
      </c>
      <c r="F102" s="218"/>
      <c r="G102" s="219"/>
      <c r="H102" s="220"/>
    </row>
    <row r="103" spans="1:8" ht="12.75">
      <c r="A103" s="234"/>
      <c r="B103" s="241" t="s">
        <v>292</v>
      </c>
      <c r="C103" s="241" t="s">
        <v>289</v>
      </c>
      <c r="D103" s="238">
        <v>0.88387008</v>
      </c>
      <c r="E103" s="238">
        <v>0.8184683</v>
      </c>
      <c r="F103" s="218"/>
      <c r="G103" s="219"/>
      <c r="H103" s="220"/>
    </row>
    <row r="104" spans="1:8" ht="12.75">
      <c r="A104" s="234"/>
      <c r="B104" s="241" t="s">
        <v>293</v>
      </c>
      <c r="C104" s="241" t="s">
        <v>289</v>
      </c>
      <c r="D104" s="238">
        <v>0.86814969</v>
      </c>
      <c r="E104" s="238">
        <v>0.80391113</v>
      </c>
      <c r="F104" s="218"/>
      <c r="G104" s="219"/>
      <c r="H104" s="220"/>
    </row>
    <row r="105" spans="1:8" ht="12.75">
      <c r="A105" s="234"/>
      <c r="B105" s="240"/>
      <c r="C105" s="240"/>
      <c r="D105" s="240"/>
      <c r="E105" s="240"/>
      <c r="F105" s="218"/>
      <c r="G105" s="219"/>
      <c r="H105" s="220"/>
    </row>
    <row r="106" spans="1:8" ht="12.75">
      <c r="A106" s="234"/>
      <c r="B106" s="235" t="s">
        <v>280</v>
      </c>
      <c r="C106" s="235" t="s">
        <v>294</v>
      </c>
      <c r="D106" s="235" t="s">
        <v>282</v>
      </c>
      <c r="E106" s="235" t="s">
        <v>283</v>
      </c>
      <c r="F106" s="218"/>
      <c r="G106" s="219"/>
      <c r="H106" s="220"/>
    </row>
    <row r="107" spans="1:8" ht="12.75">
      <c r="A107" s="234"/>
      <c r="B107" s="241" t="s">
        <v>288</v>
      </c>
      <c r="C107" s="241" t="s">
        <v>295</v>
      </c>
      <c r="D107" s="238">
        <v>0.86710841</v>
      </c>
      <c r="E107" s="238">
        <v>0.8029469</v>
      </c>
      <c r="F107" s="218"/>
      <c r="G107" s="219"/>
      <c r="H107" s="220"/>
    </row>
    <row r="108" spans="1:8" ht="12.75">
      <c r="A108" s="234"/>
      <c r="B108" s="241" t="s">
        <v>290</v>
      </c>
      <c r="C108" s="241" t="s">
        <v>295</v>
      </c>
      <c r="D108" s="238">
        <v>0.86688219</v>
      </c>
      <c r="E108" s="238">
        <v>0.80273742</v>
      </c>
      <c r="F108" s="218"/>
      <c r="G108" s="219"/>
      <c r="H108" s="220"/>
    </row>
    <row r="109" spans="1:8" ht="12.75">
      <c r="A109" s="234"/>
      <c r="B109" s="241" t="s">
        <v>291</v>
      </c>
      <c r="C109" s="241" t="s">
        <v>295</v>
      </c>
      <c r="D109" s="238">
        <v>0.88209979</v>
      </c>
      <c r="E109" s="238">
        <v>0.816829</v>
      </c>
      <c r="F109" s="218"/>
      <c r="G109" s="219"/>
      <c r="H109" s="220"/>
    </row>
    <row r="110" spans="1:8" ht="12.75">
      <c r="A110" s="234"/>
      <c r="B110" s="241" t="s">
        <v>292</v>
      </c>
      <c r="C110" s="241" t="s">
        <v>295</v>
      </c>
      <c r="D110" s="238">
        <v>0.87002287</v>
      </c>
      <c r="E110" s="238">
        <v>0.8056457</v>
      </c>
      <c r="F110" s="218"/>
      <c r="G110" s="219"/>
      <c r="H110" s="220"/>
    </row>
    <row r="111" spans="1:8" ht="12.75">
      <c r="A111" s="234"/>
      <c r="B111" s="241" t="s">
        <v>293</v>
      </c>
      <c r="C111" s="241" t="s">
        <v>295</v>
      </c>
      <c r="D111" s="238">
        <v>0.85409194</v>
      </c>
      <c r="E111" s="238">
        <v>0.79089358</v>
      </c>
      <c r="F111" s="218"/>
      <c r="G111" s="219"/>
      <c r="H111" s="220"/>
    </row>
    <row r="112" spans="1:8" ht="12.75">
      <c r="A112" s="234"/>
      <c r="B112" s="240"/>
      <c r="C112" s="240"/>
      <c r="D112" s="242"/>
      <c r="E112" s="242"/>
      <c r="F112" s="218"/>
      <c r="G112" s="219"/>
      <c r="H112" s="220"/>
    </row>
    <row r="113" spans="1:8" ht="12.75">
      <c r="A113" s="234"/>
      <c r="B113" s="235" t="s">
        <v>280</v>
      </c>
      <c r="C113" s="235" t="s">
        <v>296</v>
      </c>
      <c r="D113" s="235" t="s">
        <v>282</v>
      </c>
      <c r="E113" s="235" t="s">
        <v>283</v>
      </c>
      <c r="F113" s="218"/>
      <c r="G113" s="219"/>
      <c r="H113" s="220"/>
    </row>
    <row r="114" spans="1:8" ht="12.75">
      <c r="A114" s="234"/>
      <c r="B114" s="241" t="s">
        <v>293</v>
      </c>
      <c r="C114" s="241" t="s">
        <v>297</v>
      </c>
      <c r="D114" s="238">
        <v>4.42858506</v>
      </c>
      <c r="E114" s="238">
        <v>4.10089281</v>
      </c>
      <c r="F114" s="218"/>
      <c r="G114" s="219"/>
      <c r="H114" s="220"/>
    </row>
    <row r="115" spans="1:8" ht="12.75">
      <c r="A115" s="234"/>
      <c r="B115" s="240"/>
      <c r="C115" s="240"/>
      <c r="D115" s="240"/>
      <c r="E115" s="240"/>
      <c r="F115" s="218"/>
      <c r="G115" s="219"/>
      <c r="H115" s="220"/>
    </row>
    <row r="116" spans="1:8" ht="12.75">
      <c r="A116" s="234"/>
      <c r="B116" s="235" t="s">
        <v>280</v>
      </c>
      <c r="C116" s="235" t="s">
        <v>298</v>
      </c>
      <c r="D116" s="235" t="s">
        <v>282</v>
      </c>
      <c r="E116" s="235" t="s">
        <v>283</v>
      </c>
      <c r="F116" s="218"/>
      <c r="G116" s="219"/>
      <c r="H116" s="220"/>
    </row>
    <row r="117" spans="1:8" ht="12.75">
      <c r="A117" s="234"/>
      <c r="B117" s="241" t="s">
        <v>293</v>
      </c>
      <c r="C117" s="241" t="s">
        <v>299</v>
      </c>
      <c r="D117" s="238">
        <v>3.8093612</v>
      </c>
      <c r="E117" s="238">
        <v>3.52748829</v>
      </c>
      <c r="F117" s="218"/>
      <c r="G117" s="219"/>
      <c r="H117" s="220"/>
    </row>
    <row r="118" spans="1:8" ht="12.75">
      <c r="A118" s="234"/>
      <c r="B118" s="243"/>
      <c r="C118" s="243"/>
      <c r="D118" s="244"/>
      <c r="E118" s="244"/>
      <c r="F118" s="218"/>
      <c r="G118" s="219"/>
      <c r="H118" s="220"/>
    </row>
    <row r="119" spans="1:8" ht="12.75">
      <c r="A119" s="221"/>
      <c r="B119" s="245" t="s">
        <v>300</v>
      </c>
      <c r="C119" s="233"/>
      <c r="D119" s="233"/>
      <c r="E119" s="233"/>
      <c r="F119" s="233"/>
      <c r="G119" s="219"/>
      <c r="H119" s="220"/>
    </row>
    <row r="120" spans="1:8" ht="12.75">
      <c r="A120" s="246"/>
      <c r="B120" s="218" t="s">
        <v>301</v>
      </c>
      <c r="C120" s="218"/>
      <c r="D120" s="218"/>
      <c r="E120" s="218"/>
      <c r="F120" s="218"/>
      <c r="G120" s="219"/>
      <c r="H120" s="220"/>
    </row>
    <row r="121" spans="1:8" ht="12.75">
      <c r="A121" s="221" t="s">
        <v>163</v>
      </c>
      <c r="B121" s="233" t="s">
        <v>166</v>
      </c>
      <c r="C121" s="218"/>
      <c r="D121" s="218"/>
      <c r="E121" s="218"/>
      <c r="F121" s="218"/>
      <c r="G121" s="219"/>
      <c r="H121" s="220"/>
    </row>
    <row r="122" spans="1:8" ht="12.75">
      <c r="A122" s="221" t="s">
        <v>165</v>
      </c>
      <c r="B122" s="218" t="s">
        <v>302</v>
      </c>
      <c r="C122" s="218"/>
      <c r="D122" s="218"/>
      <c r="E122" s="218"/>
      <c r="F122" s="218"/>
      <c r="G122" s="219"/>
      <c r="H122" s="220"/>
    </row>
    <row r="123" spans="1:8" ht="12.75">
      <c r="A123" s="221" t="s">
        <v>167</v>
      </c>
      <c r="B123" s="218" t="s">
        <v>303</v>
      </c>
      <c r="C123" s="218"/>
      <c r="D123" s="218"/>
      <c r="E123" s="218"/>
      <c r="F123" s="218"/>
      <c r="G123" s="219"/>
      <c r="H123" s="220"/>
    </row>
    <row r="124" spans="1:8" ht="12.75">
      <c r="A124" s="234" t="s">
        <v>170</v>
      </c>
      <c r="B124" s="218" t="s">
        <v>304</v>
      </c>
      <c r="C124" s="218"/>
      <c r="D124" s="218"/>
      <c r="E124" s="218"/>
      <c r="F124" s="218"/>
      <c r="G124" s="219"/>
      <c r="H124" s="220"/>
    </row>
    <row r="125" spans="1:8" ht="12.75">
      <c r="A125" s="234" t="s">
        <v>172</v>
      </c>
      <c r="B125" s="218" t="s">
        <v>181</v>
      </c>
      <c r="C125" s="218"/>
      <c r="D125" s="218"/>
      <c r="E125" s="218"/>
      <c r="F125" s="218"/>
      <c r="G125" s="219"/>
      <c r="H125" s="220"/>
    </row>
    <row r="126" spans="1:8" ht="12.75">
      <c r="A126" s="221" t="s">
        <v>174</v>
      </c>
      <c r="B126" s="218" t="s">
        <v>305</v>
      </c>
      <c r="C126" s="218"/>
      <c r="D126" s="218"/>
      <c r="E126" s="218"/>
      <c r="F126" s="218"/>
      <c r="G126" s="219"/>
      <c r="H126" s="220"/>
    </row>
    <row r="127" spans="1:8" ht="12.75">
      <c r="A127" s="234"/>
      <c r="B127" s="247" t="s">
        <v>306</v>
      </c>
      <c r="C127" s="248"/>
      <c r="D127" s="248"/>
      <c r="E127" s="248"/>
      <c r="F127" s="248"/>
      <c r="G127" s="249">
        <v>0.5645</v>
      </c>
      <c r="H127" s="220"/>
    </row>
    <row r="128" spans="1:8" ht="12.75">
      <c r="A128" s="234"/>
      <c r="B128" s="247" t="s">
        <v>307</v>
      </c>
      <c r="C128" s="248"/>
      <c r="D128" s="248"/>
      <c r="E128" s="248"/>
      <c r="F128" s="248"/>
      <c r="G128" s="249">
        <v>0.049400000000000006</v>
      </c>
      <c r="H128" s="220"/>
    </row>
    <row r="129" spans="1:8" ht="12.75">
      <c r="A129" s="234"/>
      <c r="B129" s="247" t="s">
        <v>142</v>
      </c>
      <c r="C129" s="248"/>
      <c r="D129" s="248"/>
      <c r="E129" s="248"/>
      <c r="F129" s="248"/>
      <c r="G129" s="249">
        <v>0.0986</v>
      </c>
      <c r="H129" s="220"/>
    </row>
    <row r="130" spans="1:8" ht="12.75">
      <c r="A130" s="234"/>
      <c r="B130" s="247" t="s">
        <v>308</v>
      </c>
      <c r="C130" s="248"/>
      <c r="D130" s="248"/>
      <c r="E130" s="248"/>
      <c r="F130" s="248"/>
      <c r="G130" s="249">
        <v>0.2875</v>
      </c>
      <c r="H130" s="220"/>
    </row>
    <row r="131" spans="1:8" ht="12.75">
      <c r="A131" s="234"/>
      <c r="B131" s="218"/>
      <c r="C131" s="218"/>
      <c r="D131" s="218"/>
      <c r="E131" s="218"/>
      <c r="F131" s="218"/>
      <c r="G131" s="250"/>
      <c r="H131" s="220"/>
    </row>
    <row r="132" spans="1:8" ht="12.75">
      <c r="A132" s="221" t="s">
        <v>176</v>
      </c>
      <c r="B132" s="218" t="s">
        <v>309</v>
      </c>
      <c r="C132" s="218"/>
      <c r="D132" s="218"/>
      <c r="E132" s="218"/>
      <c r="F132" s="218"/>
      <c r="G132" s="187"/>
      <c r="H132" s="220"/>
    </row>
    <row r="133" spans="1:8" ht="12.75">
      <c r="A133" s="234"/>
      <c r="B133" s="247" t="s">
        <v>220</v>
      </c>
      <c r="C133" s="248"/>
      <c r="D133" s="248"/>
      <c r="E133" s="248"/>
      <c r="F133" s="248"/>
      <c r="G133" s="249">
        <v>0.6139</v>
      </c>
      <c r="H133" s="220"/>
    </row>
    <row r="134" spans="1:8" ht="12.75">
      <c r="A134" s="234"/>
      <c r="B134" s="247" t="s">
        <v>310</v>
      </c>
      <c r="C134" s="248"/>
      <c r="D134" s="248"/>
      <c r="E134" s="248"/>
      <c r="F134" s="248"/>
      <c r="G134" s="249">
        <v>0.0986</v>
      </c>
      <c r="H134" s="220"/>
    </row>
    <row r="135" spans="1:8" ht="12.75">
      <c r="A135" s="234"/>
      <c r="B135" s="251" t="s">
        <v>308</v>
      </c>
      <c r="C135" s="252"/>
      <c r="D135" s="252"/>
      <c r="E135" s="252"/>
      <c r="F135" s="252"/>
      <c r="G135" s="253">
        <v>0.2875</v>
      </c>
      <c r="H135" s="220"/>
    </row>
    <row r="136" spans="1:8" ht="12.75">
      <c r="A136" s="234"/>
      <c r="B136" s="218"/>
      <c r="C136" s="218"/>
      <c r="D136" s="218"/>
      <c r="E136" s="218"/>
      <c r="F136" s="218"/>
      <c r="G136" s="219"/>
      <c r="H136" s="220"/>
    </row>
    <row r="137" spans="1:8" ht="12.75">
      <c r="A137" s="221" t="s">
        <v>178</v>
      </c>
      <c r="B137" s="218" t="s">
        <v>311</v>
      </c>
      <c r="C137" s="218"/>
      <c r="D137" s="218"/>
      <c r="E137" s="218"/>
      <c r="F137" s="218"/>
      <c r="G137" s="219"/>
      <c r="H137" s="220"/>
    </row>
    <row r="138" spans="1:8" ht="12.75">
      <c r="A138" s="221" t="s">
        <v>180</v>
      </c>
      <c r="B138" s="218" t="s">
        <v>312</v>
      </c>
      <c r="C138" s="218"/>
      <c r="D138" s="218"/>
      <c r="E138" s="218"/>
      <c r="F138" s="218"/>
      <c r="G138" s="219"/>
      <c r="H138" s="220"/>
    </row>
    <row r="139" spans="1:8" ht="12.75">
      <c r="A139" s="254"/>
      <c r="B139" s="218"/>
      <c r="C139" s="218"/>
      <c r="D139" s="218"/>
      <c r="E139" s="218"/>
      <c r="F139" s="218"/>
      <c r="G139" s="219"/>
      <c r="H139" s="220"/>
    </row>
    <row r="140" spans="1:8" ht="12.75">
      <c r="A140" s="255" t="s">
        <v>313</v>
      </c>
      <c r="B140" s="218" t="s">
        <v>314</v>
      </c>
      <c r="C140" s="218"/>
      <c r="D140" s="218"/>
      <c r="E140" s="218"/>
      <c r="F140" s="218"/>
      <c r="G140" s="219"/>
      <c r="H140" s="220"/>
    </row>
    <row r="141" spans="1:8" ht="12.75">
      <c r="A141" s="256"/>
      <c r="B141" s="257"/>
      <c r="C141" s="257"/>
      <c r="D141" s="257"/>
      <c r="E141" s="257"/>
      <c r="F141" s="257"/>
      <c r="G141" s="258"/>
      <c r="H141" s="259"/>
    </row>
    <row r="142" spans="1:256" s="262" customFormat="1" ht="12.75">
      <c r="A142" s="260"/>
      <c r="B142" s="218"/>
      <c r="C142" s="218"/>
      <c r="D142" s="218"/>
      <c r="E142" s="218"/>
      <c r="F142" s="218"/>
      <c r="G142" s="219"/>
      <c r="H142" s="261"/>
      <c r="IR142" s="263"/>
      <c r="IS142" s="263"/>
      <c r="IT142" s="263"/>
      <c r="IU142" s="263"/>
      <c r="IV142" s="263"/>
    </row>
  </sheetData>
  <sheetProtection selectLockedCells="1" selectUnlockedCells="1"/>
  <mergeCells count="13">
    <mergeCell ref="A1:B1"/>
    <mergeCell ref="A20:B20"/>
    <mergeCell ref="C21:D23"/>
    <mergeCell ref="A24:G24"/>
    <mergeCell ref="A25:H25"/>
    <mergeCell ref="A27:H27"/>
    <mergeCell ref="A28:H28"/>
    <mergeCell ref="A29:H29"/>
    <mergeCell ref="A31:H31"/>
    <mergeCell ref="A33:H33"/>
    <mergeCell ref="B34:C34"/>
    <mergeCell ref="B67:C67"/>
    <mergeCell ref="B68:C68"/>
  </mergeCells>
  <hyperlinks>
    <hyperlink ref="B119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2019-01-14T10:04:33Z</dcterms:modified>
  <cp:category/>
  <cp:version/>
  <cp:contentType/>
  <cp:contentStatus/>
  <cp:revision>91</cp:revision>
</cp:coreProperties>
</file>