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tabRatio="947" activeTab="0"/>
  </bookViews>
  <sheets>
    <sheet name="Mar 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<sst xmlns="http://schemas.openxmlformats.org/spreadsheetml/2006/main" count="244" uniqueCount="188">
  <si>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</si>
  <si>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</si>
  <si>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</si>
  <si>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</si>
  <si>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</si>
  <si>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</si>
  <si>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</si>
  <si>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</si>
  <si>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</si>
  <si>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Scheme Performance</t>
  </si>
  <si>
    <t>Direct Plan</t>
  </si>
  <si>
    <t>Regular Plan</t>
  </si>
  <si>
    <t>Since Inception</t>
  </si>
  <si>
    <t>Last 1 Year</t>
  </si>
  <si>
    <t>Last 3 Years</t>
  </si>
  <si>
    <t>----</t>
  </si>
  <si>
    <t>Date of allotment</t>
  </si>
  <si>
    <t>24/05/2013</t>
  </si>
  <si>
    <t>1.50%*</t>
  </si>
  <si>
    <t>*Exclusive of GST on management fees</t>
  </si>
  <si>
    <t>2.00%*</t>
  </si>
  <si>
    <t>TER at Scheme level</t>
  </si>
  <si>
    <t>1.59%*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</si>
  <si>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</si>
  <si>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</si>
  <si>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</si>
  <si>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</si>
  <si>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</si>
  <si>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</si>
  <si>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</si>
  <si>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</si>
  <si>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</si>
  <si>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</si>
  <si>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</si>
  <si>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</si>
  <si>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</si>
  <si>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</si>
  <si>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</si>
  <si>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</si>
  <si>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</si>
  <si>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</si>
  <si>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</si>
  <si>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</si>
  <si>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</si>
  <si>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</si>
  <si>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</si>
  <si>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</si>
  <si>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</si>
  <si>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</si>
  <si>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</si>
  <si>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</si>
  <si>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</si>
  <si>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</si>
  <si>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</si>
  <si>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Mphasis Ltd(prev)Mphasis BFL Ltd</t>
  </si>
  <si>
    <t>INE356A01018</t>
  </si>
  <si>
    <t>Axis Bank Ltd</t>
  </si>
  <si>
    <t>INE238A01034</t>
  </si>
  <si>
    <t>ICICI Bank Ltd</t>
  </si>
  <si>
    <t>INE090A01021</t>
  </si>
  <si>
    <t>Maharashtra Scooters Ltd</t>
  </si>
  <si>
    <t>INE288A01013</t>
  </si>
  <si>
    <t>Mahindra Holidays &amp; Resorts India Ltd</t>
  </si>
  <si>
    <t>INE998I01010</t>
  </si>
  <si>
    <t>Hotels, Resorts and Other Recreational Activities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</si>
  <si>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</si>
  <si>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</si>
  <si>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</si>
  <si>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</si>
  <si>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</si>
  <si>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</si>
  <si>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ICRA Ltd</t>
  </si>
  <si>
    <t>INE725G01011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</si>
  <si>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</si>
  <si>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</si>
  <si>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</si>
  <si>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</si>
  <si>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</si>
  <si>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</si>
  <si>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</si>
  <si>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</si>
  <si>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</si>
  <si>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</si>
  <si>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ITC Ltd</t>
  </si>
  <si>
    <t>INE154A01025</t>
  </si>
  <si>
    <t>Bharti Airtel Ltd</t>
  </si>
  <si>
    <t>INE397D01024</t>
  </si>
  <si>
    <t>Telecom - Services</t>
  </si>
  <si>
    <t>Maruti Suzuki India Ltd</t>
  </si>
  <si>
    <t>INE585B01010</t>
  </si>
  <si>
    <t>Auto</t>
  </si>
  <si>
    <t>State Bank Of India Ltd</t>
  </si>
  <si>
    <t>INE062A01020</t>
  </si>
  <si>
    <t>Yes Bank Ltd</t>
  </si>
  <si>
    <t>INE528G01027</t>
  </si>
  <si>
    <t>LIC Housing Finance Ltd</t>
  </si>
  <si>
    <t>INE115A01026</t>
  </si>
  <si>
    <t xml:space="preserve">Bank of Baroda </t>
  </si>
  <si>
    <t>INE028A01039</t>
  </si>
  <si>
    <t>Sun Pharmaceuticals Industries Ltd</t>
  </si>
  <si>
    <t>INE044A01036</t>
  </si>
  <si>
    <t>Foreign Securities / ADRs / GDRs</t>
  </si>
  <si>
    <t>US02079K1079</t>
  </si>
  <si>
    <t>US30303M1027</t>
  </si>
  <si>
    <t>US86959X1072</t>
  </si>
  <si>
    <t>3M CO</t>
  </si>
  <si>
    <t>US88579Y1010</t>
  </si>
  <si>
    <t>Industrial Conglomerates</t>
  </si>
  <si>
    <t>US6410694060</t>
  </si>
  <si>
    <t>Packaged Foods</t>
  </si>
  <si>
    <t>International Business Machines Corp</t>
  </si>
  <si>
    <t>US4592001014</t>
  </si>
  <si>
    <t>IT Consulting &amp; Other Services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</si>
  <si>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</si>
  <si>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</si>
  <si>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</si>
  <si>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</si>
  <si>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</si>
  <si>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</si>
  <si>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</si>
  <si>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</si>
  <si>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</si>
  <si>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</si>
  <si>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</si>
  <si>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</si>
  <si>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</si>
  <si>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</si>
  <si>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</si>
  <si>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</si>
  <si>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</si>
  <si>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</si>
  <si>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</si>
  <si>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</si>
  <si>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</si>
  <si>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</si>
  <si>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</si>
  <si>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</si>
  <si>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</si>
  <si>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Face Value per unit = Rs.10/-</t>
  </si>
  <si>
    <t>(4)</t>
  </si>
  <si>
    <t>(5)</t>
  </si>
  <si>
    <t>(6)</t>
  </si>
  <si>
    <t>(7)</t>
  </si>
  <si>
    <t>(8)</t>
  </si>
  <si>
    <t>(9)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</si>
  <si>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</si>
  <si>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</si>
  <si>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</si>
  <si>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</si>
  <si>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</si>
  <si>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</si>
  <si>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</si>
  <si>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</si>
  <si>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</si>
  <si>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</si>
  <si>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</si>
  <si>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</si>
  <si>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</si>
  <si>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</si>
  <si>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t>Scheme Dash Board (Mar 2018)</t>
  </si>
  <si>
    <t>989.70</t>
  </si>
  <si>
    <t>NAV as on 28/03/2018</t>
  </si>
  <si>
    <t>Expense Ratio as on 28/03/2018</t>
  </si>
  <si>
    <t>Monthly Portfolio Statement of the Scheme/s of PPFAS MUTUAL FUND as on March 31, 2018</t>
  </si>
  <si>
    <t>SUN PHARMA-26APR2018 FUT  #</t>
  </si>
  <si>
    <t>BANK OF BARODA-26APR2018 FUT  #</t>
  </si>
  <si>
    <t>LIC HSG FINANCE-26APR2018 FUT  #</t>
  </si>
  <si>
    <t>SBIN-26APR2018 FUT  #</t>
  </si>
  <si>
    <t>MARUTI SUZUKI-26APR2018 FUT  #</t>
  </si>
  <si>
    <t>BHARTI ARTL-26APR2018 FUT  #</t>
  </si>
  <si>
    <t>ITC-26APR2018 FUT  #</t>
  </si>
  <si>
    <t>YES BANK-26APR2018 FUT  #</t>
  </si>
  <si>
    <t>CENTURY TEX-26APR2018 FUT  #</t>
  </si>
  <si>
    <t>ALPHABET CL C ORD (GOOG.OQ) Prev (GOOGLE CL C ORD)</t>
  </si>
  <si>
    <t>Suzuki Motor Corp (ADR)</t>
  </si>
  <si>
    <t xml:space="preserve">FACEBOOK INC </t>
  </si>
  <si>
    <t>Nestle SA-ADR</t>
  </si>
  <si>
    <t>CUR_USDINR-25APR2018 FUT  #</t>
  </si>
  <si>
    <t>Collateralised Borrowing &amp; Lending Obligation (Net Payable) @</t>
  </si>
  <si>
    <t>March 01, 2018 (Rs.)</t>
  </si>
  <si>
    <t>March 28, 2018 (Rs.)</t>
  </si>
  <si>
    <t>No Dividend declared during the period ended March 31, 2018</t>
  </si>
  <si>
    <t>No Bonus declared during the period ended March 31, 2018</t>
  </si>
  <si>
    <t>Total outstanding exposure in derivative instruments as on March 31, 2018: Rs.(4,187,278,460.00)</t>
  </si>
  <si>
    <t>Total investment in Foreign Securities / ADRs / GDRs as on March 31, 2018: Rs.2,697,191,161.62</t>
  </si>
  <si>
    <t>Total Commission paid in the month of March 2018: 637,427.20</t>
  </si>
  <si>
    <t>Total Brokerage paid for Buying/ Selling of Investment for March 2018 is Rs.1,062,752.07</t>
  </si>
  <si>
    <t>Benchmark: NIFTY 500 (TRI)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</si>
</sst>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\ ;\(#,##0.00%\)"/>
    <numFmt numFmtId="166" formatCode="0.0000"/>
    <numFmt numFmtId="167" formatCode="#,##0.00%"/>
  </numFmts>
  <fonts count="51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VAGRounded-Th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3" borderId="12" xfId="64" applyFont="1" applyFill="1" applyBorder="1" applyAlignment="1">
      <alignment vertical="center" wrapText="1"/>
      <protection/>
    </xf>
    <xf numFmtId="0" fontId="0" fillId="33" borderId="0" xfId="64" applyFont="1" applyFill="1" applyBorder="1" applyAlignment="1">
      <alignment vertical="center" wrapText="1"/>
      <protection/>
    </xf>
    <xf numFmtId="4" fontId="0" fillId="33" borderId="0" xfId="64" applyNumberFormat="1" applyFont="1" applyFill="1" applyBorder="1" applyAlignment="1">
      <alignment vertical="center" wrapText="1"/>
      <protection/>
    </xf>
    <xf numFmtId="0" fontId="0" fillId="33" borderId="13" xfId="64" applyFont="1" applyFill="1" applyBorder="1" applyAlignment="1">
      <alignment vertical="center" wrapText="1"/>
      <protection/>
    </xf>
    <xf numFmtId="0" fontId="0" fillId="33" borderId="10" xfId="64" applyFont="1" applyFill="1" applyBorder="1" applyAlignment="1">
      <alignment vertical="center" wrapText="1"/>
      <protection/>
    </xf>
    <xf numFmtId="4" fontId="0" fillId="33" borderId="10" xfId="64" applyNumberFormat="1" applyFont="1" applyFill="1" applyBorder="1" applyAlignment="1">
      <alignment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4" fontId="8" fillId="33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>
      <alignment/>
      <protection/>
    </xf>
    <xf numFmtId="0" fontId="8" fillId="0" borderId="10" xfId="64" applyFont="1" applyFill="1" applyBorder="1">
      <alignment/>
      <protection/>
    </xf>
    <xf numFmtId="3" fontId="8" fillId="0" borderId="10" xfId="64" applyNumberFormat="1" applyFont="1" applyFill="1" applyBorder="1" applyAlignment="1">
      <alignment horizontal="center"/>
      <protection/>
    </xf>
    <xf numFmtId="4" fontId="0" fillId="0" borderId="10" xfId="64" applyNumberFormat="1" applyFont="1" applyFill="1" applyBorder="1">
      <alignment/>
      <protection/>
    </xf>
    <xf numFmtId="0" fontId="0" fillId="0" borderId="10" xfId="64" applyFont="1" applyFill="1" applyBorder="1" applyAlignment="1">
      <alignment horizontal="center"/>
      <protection/>
    </xf>
    <xf numFmtId="4" fontId="8" fillId="0" borderId="10" xfId="64" applyNumberFormat="1" applyFont="1" applyFill="1" applyBorder="1">
      <alignment/>
      <protection/>
    </xf>
    <xf numFmtId="3" fontId="8" fillId="0" borderId="10" xfId="64" applyNumberFormat="1" applyFont="1" applyFill="1" applyBorder="1">
      <alignment/>
      <protection/>
    </xf>
    <xf numFmtId="3" fontId="0" fillId="0" borderId="10" xfId="64" applyNumberFormat="1" applyFont="1" applyFill="1" applyBorder="1">
      <alignment/>
      <protection/>
    </xf>
    <xf numFmtId="0" fontId="12" fillId="0" borderId="10" xfId="64" applyFont="1" applyFill="1" applyBorder="1" applyAlignment="1">
      <alignment horizontal="center"/>
      <protection/>
    </xf>
    <xf numFmtId="49" fontId="12" fillId="0" borderId="10" xfId="64" applyNumberFormat="1" applyFont="1" applyFill="1" applyBorder="1" applyAlignment="1" applyProtection="1">
      <alignment horizontal="left"/>
      <protection/>
    </xf>
    <xf numFmtId="49" fontId="12" fillId="0" borderId="10" xfId="0" applyNumberFormat="1" applyFont="1" applyBorder="1" applyAlignment="1">
      <alignment/>
    </xf>
    <xf numFmtId="4" fontId="12" fillId="0" borderId="10" xfId="64" applyNumberFormat="1" applyFont="1" applyFill="1" applyBorder="1" applyAlignment="1" applyProtection="1">
      <alignment horizontal="right"/>
      <protection/>
    </xf>
    <xf numFmtId="10" fontId="12" fillId="0" borderId="10" xfId="64" applyNumberFormat="1" applyFont="1" applyFill="1" applyBorder="1" applyAlignment="1" applyProtection="1">
      <alignment horizontal="right"/>
      <protection/>
    </xf>
    <xf numFmtId="0" fontId="12" fillId="0" borderId="10" xfId="64" applyFont="1" applyFill="1" applyBorder="1" applyAlignment="1">
      <alignment horizontal="center" vertical="center"/>
      <protection/>
    </xf>
    <xf numFmtId="49" fontId="12" fillId="0" borderId="10" xfId="64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 wrapText="1"/>
    </xf>
    <xf numFmtId="4" fontId="12" fillId="0" borderId="10" xfId="64" applyNumberFormat="1" applyFont="1" applyFill="1" applyBorder="1" applyAlignment="1" applyProtection="1">
      <alignment horizontal="right" vertical="center"/>
      <protection/>
    </xf>
    <xf numFmtId="10" fontId="12" fillId="0" borderId="10" xfId="64" applyNumberFormat="1" applyFont="1" applyFill="1" applyBorder="1" applyAlignment="1" applyProtection="1">
      <alignment horizontal="right" vertical="center"/>
      <protection/>
    </xf>
    <xf numFmtId="0" fontId="8" fillId="0" borderId="10" xfId="66" applyFont="1" applyBorder="1">
      <alignment/>
      <protection/>
    </xf>
    <xf numFmtId="0" fontId="12" fillId="0" borderId="10" xfId="66" applyFont="1" applyBorder="1" applyAlignment="1">
      <alignment horizontal="left"/>
      <protection/>
    </xf>
    <xf numFmtId="4" fontId="12" fillId="0" borderId="10" xfId="64" applyNumberFormat="1" applyFont="1" applyFill="1" applyBorder="1">
      <alignment/>
      <protection/>
    </xf>
    <xf numFmtId="4" fontId="13" fillId="0" borderId="10" xfId="47" applyNumberFormat="1" applyFont="1" applyFill="1" applyBorder="1" applyAlignment="1" applyProtection="1">
      <alignment horizontal="right"/>
      <protection/>
    </xf>
    <xf numFmtId="10" fontId="0" fillId="0" borderId="10" xfId="66" applyNumberFormat="1" applyFont="1" applyBorder="1">
      <alignment/>
      <protection/>
    </xf>
    <xf numFmtId="4" fontId="12" fillId="0" borderId="10" xfId="47" applyNumberFormat="1" applyFont="1" applyFill="1" applyBorder="1" applyAlignment="1" applyProtection="1">
      <alignment horizontal="right"/>
      <protection/>
    </xf>
    <xf numFmtId="165" fontId="12" fillId="0" borderId="10" xfId="66" applyNumberFormat="1" applyFont="1" applyBorder="1">
      <alignment/>
      <protection/>
    </xf>
    <xf numFmtId="49" fontId="12" fillId="0" borderId="10" xfId="64" applyNumberFormat="1" applyFont="1" applyFill="1" applyBorder="1" applyProtection="1">
      <alignment/>
      <protection/>
    </xf>
    <xf numFmtId="49" fontId="12" fillId="0" borderId="10" xfId="0" applyNumberFormat="1" applyFont="1" applyBorder="1" applyAlignment="1">
      <alignment wrapText="1"/>
    </xf>
    <xf numFmtId="0" fontId="12" fillId="0" borderId="10" xfId="64" applyFont="1" applyFill="1" applyBorder="1" applyAlignment="1">
      <alignment horizontal="left"/>
      <protection/>
    </xf>
    <xf numFmtId="0" fontId="0" fillId="0" borderId="10" xfId="66" applyFont="1" applyBorder="1">
      <alignment/>
      <protection/>
    </xf>
    <xf numFmtId="0" fontId="12" fillId="0" borderId="10" xfId="64" applyFont="1" applyFill="1" applyBorder="1">
      <alignment/>
      <protection/>
    </xf>
    <xf numFmtId="4" fontId="12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0" fontId="12" fillId="0" borderId="10" xfId="68" applyNumberFormat="1" applyFont="1" applyFill="1" applyBorder="1" applyAlignment="1" applyProtection="1">
      <alignment horizontal="left"/>
      <protection/>
    </xf>
    <xf numFmtId="4" fontId="12" fillId="0" borderId="10" xfId="64" applyNumberFormat="1" applyFont="1" applyFill="1" applyBorder="1" applyAlignment="1" applyProtection="1">
      <alignment horizontal="right"/>
      <protection/>
    </xf>
    <xf numFmtId="10" fontId="12" fillId="0" borderId="10" xfId="0" applyNumberFormat="1" applyFont="1" applyBorder="1" applyAlignment="1">
      <alignment horizontal="right"/>
    </xf>
    <xf numFmtId="49" fontId="12" fillId="0" borderId="10" xfId="64" applyNumberFormat="1" applyFont="1" applyFill="1" applyBorder="1" applyAlignment="1" applyProtection="1">
      <alignment horizontal="left"/>
      <protection/>
    </xf>
    <xf numFmtId="49" fontId="12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" fontId="8" fillId="0" borderId="10" xfId="64" applyNumberFormat="1" applyFont="1" applyFill="1" applyBorder="1" applyAlignment="1">
      <alignment horizontal="right"/>
      <protection/>
    </xf>
    <xf numFmtId="10" fontId="8" fillId="0" borderId="10" xfId="64" applyNumberFormat="1" applyFont="1" applyFill="1" applyBorder="1">
      <alignment/>
      <protection/>
    </xf>
    <xf numFmtId="4" fontId="5" fillId="0" borderId="10" xfId="64" applyNumberFormat="1" applyFont="1" applyFill="1" applyBorder="1">
      <alignment/>
      <protection/>
    </xf>
    <xf numFmtId="10" fontId="5" fillId="0" borderId="10" xfId="7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left" vertical="top" wrapText="1"/>
      <protection/>
    </xf>
    <xf numFmtId="4" fontId="5" fillId="0" borderId="10" xfId="47" applyNumberFormat="1" applyFont="1" applyFill="1" applyBorder="1" applyAlignment="1" applyProtection="1">
      <alignment horizontal="right"/>
      <protection/>
    </xf>
    <xf numFmtId="164" fontId="5" fillId="0" borderId="10" xfId="47" applyFont="1" applyFill="1" applyBorder="1" applyAlignment="1" applyProtection="1">
      <alignment horizontal="right"/>
      <protection/>
    </xf>
    <xf numFmtId="0" fontId="4" fillId="0" borderId="10" xfId="64" applyFont="1" applyFill="1" applyBorder="1">
      <alignment/>
      <protection/>
    </xf>
    <xf numFmtId="4" fontId="4" fillId="0" borderId="10" xfId="47" applyNumberFormat="1" applyFont="1" applyFill="1" applyBorder="1" applyAlignment="1" applyProtection="1">
      <alignment horizontal="right"/>
      <protection/>
    </xf>
    <xf numFmtId="164" fontId="4" fillId="0" borderId="10" xfId="47" applyFont="1" applyFill="1" applyBorder="1" applyAlignment="1" applyProtection="1">
      <alignment horizontal="right"/>
      <protection/>
    </xf>
    <xf numFmtId="4" fontId="4" fillId="0" borderId="10" xfId="47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10" fontId="13" fillId="0" borderId="10" xfId="47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0" fontId="13" fillId="0" borderId="10" xfId="0" applyNumberFormat="1" applyFont="1" applyBorder="1" applyAlignment="1">
      <alignment horizontal="right"/>
    </xf>
    <xf numFmtId="10" fontId="12" fillId="0" borderId="10" xfId="47" applyNumberFormat="1" applyFont="1" applyFill="1" applyBorder="1" applyAlignment="1" applyProtection="1">
      <alignment horizontal="right"/>
      <protection/>
    </xf>
    <xf numFmtId="4" fontId="8" fillId="0" borderId="10" xfId="47" applyNumberFormat="1" applyFont="1" applyFill="1" applyBorder="1" applyAlignment="1" applyProtection="1">
      <alignment horizontal="right"/>
      <protection/>
    </xf>
    <xf numFmtId="10" fontId="8" fillId="0" borderId="10" xfId="47" applyNumberFormat="1" applyFont="1" applyFill="1" applyBorder="1" applyAlignment="1" applyProtection="1">
      <alignment horizontal="right"/>
      <protection/>
    </xf>
    <xf numFmtId="4" fontId="0" fillId="0" borderId="10" xfId="47" applyNumberFormat="1" applyFont="1" applyFill="1" applyBorder="1" applyAlignment="1" applyProtection="1">
      <alignment horizontal="right"/>
      <protection/>
    </xf>
    <xf numFmtId="10" fontId="0" fillId="0" borderId="10" xfId="47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0" fillId="33" borderId="14" xfId="64" applyFont="1" applyFill="1" applyBorder="1">
      <alignment/>
      <protection/>
    </xf>
    <xf numFmtId="0" fontId="0" fillId="33" borderId="15" xfId="64" applyFont="1" applyFill="1" applyBorder="1">
      <alignment/>
      <protection/>
    </xf>
    <xf numFmtId="4" fontId="0" fillId="33" borderId="15" xfId="64" applyNumberFormat="1" applyFont="1" applyFill="1" applyBorder="1">
      <alignment/>
      <protection/>
    </xf>
    <xf numFmtId="4" fontId="8" fillId="33" borderId="15" xfId="64" applyNumberFormat="1" applyFont="1" applyFill="1" applyBorder="1" applyAlignment="1">
      <alignment horizontal="left"/>
      <protection/>
    </xf>
    <xf numFmtId="10" fontId="0" fillId="33" borderId="16" xfId="64" applyNumberFormat="1" applyFont="1" applyFill="1" applyBorder="1">
      <alignment/>
      <protection/>
    </xf>
    <xf numFmtId="0" fontId="8" fillId="33" borderId="12" xfId="64" applyFont="1" applyFill="1" applyBorder="1">
      <alignment/>
      <protection/>
    </xf>
    <xf numFmtId="0" fontId="0" fillId="33" borderId="0" xfId="64" applyFont="1" applyFill="1" applyBorder="1">
      <alignment/>
      <protection/>
    </xf>
    <xf numFmtId="2" fontId="0" fillId="33" borderId="0" xfId="64" applyNumberFormat="1" applyFont="1" applyFill="1" applyBorder="1">
      <alignment/>
      <protection/>
    </xf>
    <xf numFmtId="4" fontId="0" fillId="33" borderId="0" xfId="64" applyNumberFormat="1" applyFont="1" applyFill="1" applyBorder="1">
      <alignment/>
      <protection/>
    </xf>
    <xf numFmtId="0" fontId="0" fillId="33" borderId="13" xfId="64" applyFont="1" applyFill="1" applyBorder="1">
      <alignment/>
      <protection/>
    </xf>
    <xf numFmtId="0" fontId="12" fillId="33" borderId="12" xfId="64" applyFont="1" applyFill="1" applyBorder="1" applyAlignment="1">
      <alignment horizontal="center"/>
      <protection/>
    </xf>
    <xf numFmtId="0" fontId="12" fillId="33" borderId="0" xfId="64" applyFont="1" applyFill="1" applyBorder="1">
      <alignment/>
      <protection/>
    </xf>
    <xf numFmtId="4" fontId="12" fillId="33" borderId="0" xfId="64" applyNumberFormat="1" applyFont="1" applyFill="1" applyBorder="1">
      <alignment/>
      <protection/>
    </xf>
    <xf numFmtId="0" fontId="12" fillId="33" borderId="13" xfId="64" applyFont="1" applyFill="1" applyBorder="1">
      <alignment/>
      <protection/>
    </xf>
    <xf numFmtId="0" fontId="13" fillId="33" borderId="10" xfId="64" applyFont="1" applyFill="1" applyBorder="1">
      <alignment/>
      <protection/>
    </xf>
    <xf numFmtId="0" fontId="13" fillId="33" borderId="10" xfId="64" applyFont="1" applyFill="1" applyBorder="1" applyAlignment="1">
      <alignment horizontal="right"/>
      <protection/>
    </xf>
    <xf numFmtId="0" fontId="13" fillId="33" borderId="13" xfId="64" applyFont="1" applyFill="1" applyBorder="1" applyAlignment="1">
      <alignment wrapText="1"/>
      <protection/>
    </xf>
    <xf numFmtId="0" fontId="12" fillId="33" borderId="10" xfId="64" applyFont="1" applyFill="1" applyBorder="1">
      <alignment/>
      <protection/>
    </xf>
    <xf numFmtId="166" fontId="12" fillId="33" borderId="10" xfId="64" applyNumberFormat="1" applyFont="1" applyFill="1" applyBorder="1">
      <alignment/>
      <protection/>
    </xf>
    <xf numFmtId="0" fontId="0" fillId="0" borderId="12" xfId="0" applyBorder="1" applyAlignment="1">
      <alignment/>
    </xf>
    <xf numFmtId="0" fontId="12" fillId="0" borderId="0" xfId="54" applyNumberFormat="1" applyFont="1" applyFill="1" applyBorder="1" applyAlignment="1" applyProtection="1">
      <alignment horizontal="left" vertical="top"/>
      <protection/>
    </xf>
    <xf numFmtId="0" fontId="12" fillId="0" borderId="0" xfId="64" applyFont="1" applyFill="1" applyBorder="1">
      <alignment/>
      <protection/>
    </xf>
    <xf numFmtId="10" fontId="12" fillId="0" borderId="0" xfId="64" applyNumberFormat="1" applyFont="1" applyFill="1" applyBorder="1" applyAlignment="1">
      <alignment horizontal="left"/>
      <protection/>
    </xf>
    <xf numFmtId="0" fontId="12" fillId="33" borderId="12" xfId="64" applyFont="1" applyFill="1" applyBorder="1" applyAlignment="1">
      <alignment horizontal="right"/>
      <protection/>
    </xf>
    <xf numFmtId="0" fontId="16" fillId="33" borderId="12" xfId="64" applyFont="1" applyFill="1" applyBorder="1" applyAlignment="1">
      <alignment horizontal="right" vertical="center"/>
      <protection/>
    </xf>
    <xf numFmtId="0" fontId="12" fillId="33" borderId="17" xfId="64" applyFont="1" applyFill="1" applyBorder="1">
      <alignment/>
      <protection/>
    </xf>
    <xf numFmtId="4" fontId="12" fillId="33" borderId="17" xfId="64" applyNumberFormat="1" applyFont="1" applyFill="1" applyBorder="1">
      <alignment/>
      <protection/>
    </xf>
    <xf numFmtId="0" fontId="12" fillId="33" borderId="18" xfId="64" applyFont="1" applyFill="1" applyBorder="1">
      <alignment/>
      <protection/>
    </xf>
    <xf numFmtId="0" fontId="12" fillId="33" borderId="19" xfId="64" applyFont="1" applyFill="1" applyBorder="1" applyAlignment="1">
      <alignment horizontal="right" vertical="center"/>
      <protection/>
    </xf>
    <xf numFmtId="0" fontId="8" fillId="33" borderId="11" xfId="64" applyFont="1" applyFill="1" applyBorder="1" applyAlignment="1">
      <alignment horizontal="center" vertical="center" wrapText="1"/>
      <protection/>
    </xf>
    <xf numFmtId="0" fontId="10" fillId="33" borderId="11" xfId="65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>
      <alignment horizontal="center"/>
    </xf>
    <xf numFmtId="0" fontId="11" fillId="33" borderId="10" xfId="64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33" borderId="0" xfId="64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Percent 2" xfId="74"/>
    <cellStyle name="Percent 3" xfId="75"/>
    <cellStyle name="Style 1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5C5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110" zoomScaleNormal="110" zoomScalePageLayoutView="0" workbookViewId="0" topLeftCell="A7">
      <selection activeCell="F13" sqref="F13"/>
    </sheetView>
  </sheetViews>
  <sheetFormatPr defaultColWidth="11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">
      <c r="A1" s="125" t="s">
        <v>159</v>
      </c>
      <c r="B1" s="125"/>
      <c r="C1" s="2"/>
    </row>
    <row r="2" spans="1:3" ht="17.25" customHeight="1">
      <c r="A2" s="3" t="s">
        <v>0</v>
      </c>
      <c r="B2" s="4" t="s">
        <v>1</v>
      </c>
      <c r="C2" s="2"/>
    </row>
    <row r="3" spans="1:3" ht="18" customHeight="1">
      <c r="A3" s="3" t="s">
        <v>2</v>
      </c>
      <c r="B3" s="4" t="s">
        <v>3</v>
      </c>
      <c r="C3" s="2"/>
    </row>
    <row r="4" spans="1:3" ht="36" customHeight="1">
      <c r="A4" s="3" t="s">
        <v>4</v>
      </c>
      <c r="B4" s="5" t="s">
        <v>5</v>
      </c>
      <c r="C4" s="2"/>
    </row>
    <row r="5" spans="1:3" ht="64.5" customHeight="1">
      <c r="A5" s="6" t="s">
        <v>6</v>
      </c>
      <c r="B5" s="5" t="s">
        <v>7</v>
      </c>
      <c r="C5" s="2"/>
    </row>
    <row r="6" spans="1:3" ht="24">
      <c r="A6" s="6" t="s">
        <v>8</v>
      </c>
      <c r="B6" s="7" t="s">
        <v>160</v>
      </c>
      <c r="C6" s="2"/>
    </row>
    <row r="7" spans="1:4" ht="24">
      <c r="A7" s="8" t="s">
        <v>9</v>
      </c>
      <c r="B7" s="8" t="s">
        <v>10</v>
      </c>
      <c r="C7" s="9" t="s">
        <v>11</v>
      </c>
      <c r="D7" s="8" t="s">
        <v>187</v>
      </c>
    </row>
    <row r="8" spans="1:4" ht="12">
      <c r="A8" s="10" t="s">
        <v>12</v>
      </c>
      <c r="B8" s="11">
        <v>0.1867</v>
      </c>
      <c r="C8" s="11">
        <v>0.1805</v>
      </c>
      <c r="D8" s="11">
        <v>0.1556</v>
      </c>
    </row>
    <row r="9" spans="1:4" ht="12">
      <c r="A9" s="10" t="s">
        <v>13</v>
      </c>
      <c r="B9" s="11">
        <v>0.1512</v>
      </c>
      <c r="C9" s="11">
        <v>0.1447</v>
      </c>
      <c r="D9" s="11">
        <v>0.1298</v>
      </c>
    </row>
    <row r="10" spans="1:4" ht="12">
      <c r="A10" s="10" t="s">
        <v>14</v>
      </c>
      <c r="B10" s="11">
        <v>0.1168</v>
      </c>
      <c r="C10" s="11">
        <v>0.1106</v>
      </c>
      <c r="D10" s="11">
        <v>0.0983</v>
      </c>
    </row>
    <row r="11" spans="1:4" ht="24">
      <c r="A11" s="10" t="s">
        <v>161</v>
      </c>
      <c r="B11" s="12">
        <v>22.9248</v>
      </c>
      <c r="C11" s="13">
        <v>22.3516</v>
      </c>
      <c r="D11" s="13" t="s">
        <v>15</v>
      </c>
    </row>
    <row r="12" spans="1:4" ht="12">
      <c r="A12" s="10" t="s">
        <v>16</v>
      </c>
      <c r="B12" s="13" t="s">
        <v>17</v>
      </c>
      <c r="C12" s="13" t="s">
        <v>17</v>
      </c>
      <c r="D12" s="13" t="s">
        <v>15</v>
      </c>
    </row>
    <row r="13" spans="1:3" ht="12">
      <c r="A13" s="126" t="s">
        <v>162</v>
      </c>
      <c r="B13" s="126"/>
      <c r="C13" s="2"/>
    </row>
    <row r="14" spans="1:4" ht="12.75" customHeight="1">
      <c r="A14" s="14" t="s">
        <v>10</v>
      </c>
      <c r="B14" s="15" t="s">
        <v>18</v>
      </c>
      <c r="C14" s="128" t="s">
        <v>19</v>
      </c>
      <c r="D14" s="128"/>
    </row>
    <row r="15" spans="1:4" ht="12">
      <c r="A15" s="14" t="s">
        <v>11</v>
      </c>
      <c r="B15" s="15" t="s">
        <v>20</v>
      </c>
      <c r="C15" s="128"/>
      <c r="D15" s="128"/>
    </row>
    <row r="16" spans="1:4" ht="24">
      <c r="A16" s="6" t="s">
        <v>21</v>
      </c>
      <c r="B16" s="15" t="s">
        <v>22</v>
      </c>
      <c r="C16" s="128"/>
      <c r="D16" s="128"/>
    </row>
    <row r="17" spans="1:8" ht="24" customHeight="1">
      <c r="A17" s="127"/>
      <c r="B17" s="127"/>
      <c r="C17" s="127"/>
      <c r="D17" s="127"/>
      <c r="E17" s="127"/>
      <c r="F17" s="127"/>
      <c r="G17" s="127"/>
      <c r="H17" s="16"/>
    </row>
    <row r="18" spans="1:7" ht="15">
      <c r="A18" s="123" t="s">
        <v>23</v>
      </c>
      <c r="B18" s="123"/>
      <c r="C18" s="123"/>
      <c r="D18" s="123"/>
      <c r="E18" s="123"/>
      <c r="F18" s="123"/>
      <c r="G18" s="123"/>
    </row>
    <row r="19" spans="1:8" ht="12.75" customHeight="1">
      <c r="A19" s="17"/>
      <c r="B19" s="18"/>
      <c r="C19" s="18"/>
      <c r="D19" s="18"/>
      <c r="E19" s="19"/>
      <c r="F19" s="19"/>
      <c r="G19" s="20"/>
      <c r="H19" s="16"/>
    </row>
    <row r="20" spans="1:7" ht="12.75" customHeight="1">
      <c r="A20" s="121" t="s">
        <v>24</v>
      </c>
      <c r="B20" s="121"/>
      <c r="C20" s="121"/>
      <c r="D20" s="121"/>
      <c r="E20" s="121"/>
      <c r="F20" s="121"/>
      <c r="G20" s="121"/>
    </row>
    <row r="21" spans="1:7" ht="12.75" customHeight="1">
      <c r="A21" s="121" t="s">
        <v>25</v>
      </c>
      <c r="B21" s="121"/>
      <c r="C21" s="121"/>
      <c r="D21" s="121"/>
      <c r="E21" s="121"/>
      <c r="F21" s="121"/>
      <c r="G21" s="121"/>
    </row>
    <row r="22" spans="1:7" ht="12.75" customHeight="1">
      <c r="A22" s="122" t="s">
        <v>26</v>
      </c>
      <c r="B22" s="122"/>
      <c r="C22" s="122"/>
      <c r="D22" s="122"/>
      <c r="E22" s="122"/>
      <c r="F22" s="122"/>
      <c r="G22" s="122"/>
    </row>
    <row r="23" spans="1:7" ht="12.75" customHeight="1">
      <c r="A23" s="17"/>
      <c r="B23" s="18"/>
      <c r="C23" s="18"/>
      <c r="D23" s="18"/>
      <c r="E23" s="19"/>
      <c r="F23" s="19"/>
      <c r="G23" s="20"/>
    </row>
    <row r="24" spans="1:7" ht="12.75" customHeight="1">
      <c r="A24" s="123" t="s">
        <v>163</v>
      </c>
      <c r="B24" s="123"/>
      <c r="C24" s="123"/>
      <c r="D24" s="123"/>
      <c r="E24" s="123"/>
      <c r="F24" s="123"/>
      <c r="G24" s="123"/>
    </row>
    <row r="25" spans="1:7" ht="12.75">
      <c r="A25" s="21"/>
      <c r="B25" s="21"/>
      <c r="C25" s="21"/>
      <c r="D25" s="21"/>
      <c r="E25" s="22"/>
      <c r="F25" s="22"/>
      <c r="G25" s="21"/>
    </row>
    <row r="26" spans="1:7" ht="15.75">
      <c r="A26" s="124" t="s">
        <v>27</v>
      </c>
      <c r="B26" s="124"/>
      <c r="C26" s="124"/>
      <c r="D26" s="124"/>
      <c r="E26" s="124"/>
      <c r="F26" s="124"/>
      <c r="G26" s="124"/>
    </row>
    <row r="27" spans="1:7" ht="51">
      <c r="A27" s="23" t="s">
        <v>28</v>
      </c>
      <c r="B27" s="23" t="s">
        <v>29</v>
      </c>
      <c r="C27" s="23" t="s">
        <v>30</v>
      </c>
      <c r="D27" s="23" t="s">
        <v>31</v>
      </c>
      <c r="E27" s="24" t="s">
        <v>32</v>
      </c>
      <c r="F27" s="25" t="s">
        <v>33</v>
      </c>
      <c r="G27" s="24" t="s">
        <v>34</v>
      </c>
    </row>
    <row r="28" spans="1:7" ht="12.75">
      <c r="A28" s="26"/>
      <c r="B28" s="27"/>
      <c r="C28" s="26"/>
      <c r="D28" s="27"/>
      <c r="E28" s="28"/>
      <c r="F28" s="29"/>
      <c r="G28" s="26"/>
    </row>
    <row r="29" spans="1:7" ht="12.75">
      <c r="A29" s="26"/>
      <c r="B29" s="27" t="s">
        <v>35</v>
      </c>
      <c r="C29" s="26"/>
      <c r="D29" s="27"/>
      <c r="E29" s="28"/>
      <c r="F29" s="29"/>
      <c r="G29" s="26"/>
    </row>
    <row r="30" spans="1:7" ht="12.75">
      <c r="A30" s="30" t="s">
        <v>36</v>
      </c>
      <c r="B30" s="27" t="s">
        <v>37</v>
      </c>
      <c r="C30" s="26"/>
      <c r="D30" s="31"/>
      <c r="E30" s="32"/>
      <c r="F30" s="29"/>
      <c r="G30" s="26"/>
    </row>
    <row r="31" spans="1:7" ht="12.75">
      <c r="A31" s="26"/>
      <c r="B31" s="27" t="s">
        <v>38</v>
      </c>
      <c r="C31" s="26"/>
      <c r="D31" s="29"/>
      <c r="E31" s="33"/>
      <c r="F31" s="29"/>
      <c r="G31" s="29"/>
    </row>
    <row r="32" spans="1:7" ht="12">
      <c r="A32" s="34">
        <v>1</v>
      </c>
      <c r="B32" s="35" t="s">
        <v>39</v>
      </c>
      <c r="C32" s="36" t="s">
        <v>40</v>
      </c>
      <c r="D32" s="36" t="s">
        <v>41</v>
      </c>
      <c r="E32" s="37">
        <v>369070</v>
      </c>
      <c r="F32" s="37">
        <v>6961.02927</v>
      </c>
      <c r="G32" s="38">
        <v>0.0703307001</v>
      </c>
    </row>
    <row r="33" spans="1:7" ht="12">
      <c r="A33" s="34">
        <v>2</v>
      </c>
      <c r="B33" s="35" t="s">
        <v>42</v>
      </c>
      <c r="C33" s="36" t="s">
        <v>43</v>
      </c>
      <c r="D33" s="36" t="s">
        <v>44</v>
      </c>
      <c r="E33" s="37">
        <v>240482</v>
      </c>
      <c r="F33" s="37">
        <v>6407.64289</v>
      </c>
      <c r="G33" s="38">
        <v>0.0647395655</v>
      </c>
    </row>
    <row r="34" spans="1:7" ht="12">
      <c r="A34" s="34">
        <v>3</v>
      </c>
      <c r="B34" s="35" t="s">
        <v>48</v>
      </c>
      <c r="C34" s="36" t="s">
        <v>49</v>
      </c>
      <c r="D34" s="36" t="s">
        <v>50</v>
      </c>
      <c r="E34" s="37">
        <v>458430</v>
      </c>
      <c r="F34" s="37">
        <v>4899.012195</v>
      </c>
      <c r="G34" s="38">
        <v>0.0494971281</v>
      </c>
    </row>
    <row r="35" spans="1:7" ht="12">
      <c r="A35" s="34">
        <v>4</v>
      </c>
      <c r="B35" s="35" t="s">
        <v>45</v>
      </c>
      <c r="C35" s="36" t="s">
        <v>46</v>
      </c>
      <c r="D35" s="36" t="s">
        <v>47</v>
      </c>
      <c r="E35" s="37">
        <v>705517</v>
      </c>
      <c r="F35" s="37">
        <v>4896.6407385</v>
      </c>
      <c r="G35" s="38">
        <v>0.0494731681</v>
      </c>
    </row>
    <row r="36" spans="1:7" ht="12">
      <c r="A36" s="34">
        <v>5</v>
      </c>
      <c r="B36" s="35" t="s">
        <v>51</v>
      </c>
      <c r="C36" s="36" t="s">
        <v>52</v>
      </c>
      <c r="D36" s="36" t="s">
        <v>53</v>
      </c>
      <c r="E36" s="37">
        <v>386260</v>
      </c>
      <c r="F36" s="37">
        <v>4548.40463</v>
      </c>
      <c r="G36" s="38">
        <v>0.04595476750000001</v>
      </c>
    </row>
    <row r="37" spans="1:7" ht="12">
      <c r="A37" s="34">
        <v>6</v>
      </c>
      <c r="B37" s="35" t="s">
        <v>54</v>
      </c>
      <c r="C37" s="36" t="s">
        <v>55</v>
      </c>
      <c r="D37" s="36" t="s">
        <v>47</v>
      </c>
      <c r="E37" s="37">
        <v>333711</v>
      </c>
      <c r="F37" s="37">
        <v>2795.6639025</v>
      </c>
      <c r="G37" s="38">
        <v>0.0282459665</v>
      </c>
    </row>
    <row r="38" spans="1:7" ht="12">
      <c r="A38" s="34">
        <v>7</v>
      </c>
      <c r="B38" s="35" t="s">
        <v>56</v>
      </c>
      <c r="C38" s="36" t="s">
        <v>57</v>
      </c>
      <c r="D38" s="36" t="s">
        <v>41</v>
      </c>
      <c r="E38" s="37">
        <v>505179</v>
      </c>
      <c r="F38" s="37">
        <v>2578.938795</v>
      </c>
      <c r="G38" s="38">
        <v>0.0260562862</v>
      </c>
    </row>
    <row r="39" spans="1:7" ht="33.75">
      <c r="A39" s="34">
        <v>8</v>
      </c>
      <c r="B39" s="35" t="s">
        <v>62</v>
      </c>
      <c r="C39" s="36" t="s">
        <v>63</v>
      </c>
      <c r="D39" s="53" t="s">
        <v>64</v>
      </c>
      <c r="E39" s="37">
        <v>861421</v>
      </c>
      <c r="F39" s="37">
        <v>2526.1170825</v>
      </c>
      <c r="G39" s="38">
        <v>0.025522602499999998</v>
      </c>
    </row>
    <row r="40" spans="1:7" ht="12">
      <c r="A40" s="34">
        <v>9</v>
      </c>
      <c r="B40" s="35" t="s">
        <v>60</v>
      </c>
      <c r="C40" s="36" t="s">
        <v>61</v>
      </c>
      <c r="D40" s="36" t="s">
        <v>50</v>
      </c>
      <c r="E40" s="37">
        <v>107222</v>
      </c>
      <c r="F40" s="37">
        <v>2453.989914</v>
      </c>
      <c r="G40" s="38">
        <v>0.0247938662</v>
      </c>
    </row>
    <row r="41" spans="1:7" ht="12">
      <c r="A41" s="39">
        <v>10</v>
      </c>
      <c r="B41" s="40" t="s">
        <v>58</v>
      </c>
      <c r="C41" s="41" t="s">
        <v>59</v>
      </c>
      <c r="D41" s="42" t="s">
        <v>41</v>
      </c>
      <c r="E41" s="43">
        <v>830467</v>
      </c>
      <c r="F41" s="43">
        <v>2311.6048945</v>
      </c>
      <c r="G41" s="44">
        <v>0.023355280399999997</v>
      </c>
    </row>
    <row r="42" spans="1:7" ht="12">
      <c r="A42" s="34">
        <v>11</v>
      </c>
      <c r="B42" s="35" t="s">
        <v>65</v>
      </c>
      <c r="C42" s="36" t="s">
        <v>66</v>
      </c>
      <c r="D42" s="36" t="s">
        <v>67</v>
      </c>
      <c r="E42" s="37">
        <v>679868</v>
      </c>
      <c r="F42" s="37">
        <v>1899.891126</v>
      </c>
      <c r="G42" s="38">
        <v>0.0191955338</v>
      </c>
    </row>
    <row r="43" spans="1:7" ht="12">
      <c r="A43" s="34">
        <v>12</v>
      </c>
      <c r="B43" s="35" t="s">
        <v>68</v>
      </c>
      <c r="C43" s="36" t="s">
        <v>69</v>
      </c>
      <c r="D43" s="36" t="s">
        <v>70</v>
      </c>
      <c r="E43" s="37">
        <v>236663</v>
      </c>
      <c r="F43" s="37">
        <v>1551.6809595</v>
      </c>
      <c r="G43" s="38">
        <v>0.015677395400000002</v>
      </c>
    </row>
    <row r="44" spans="1:7" ht="12">
      <c r="A44" s="34">
        <v>13</v>
      </c>
      <c r="B44" s="35" t="s">
        <v>71</v>
      </c>
      <c r="C44" s="36" t="s">
        <v>72</v>
      </c>
      <c r="D44" s="36" t="s">
        <v>44</v>
      </c>
      <c r="E44" s="37">
        <v>37835</v>
      </c>
      <c r="F44" s="37">
        <v>1379.9748725</v>
      </c>
      <c r="G44" s="38">
        <v>0.0139425644</v>
      </c>
    </row>
    <row r="45" spans="1:7" ht="12">
      <c r="A45" s="34">
        <v>14</v>
      </c>
      <c r="B45" s="35" t="s">
        <v>73</v>
      </c>
      <c r="C45" s="36" t="s">
        <v>74</v>
      </c>
      <c r="D45" s="36" t="s">
        <v>70</v>
      </c>
      <c r="E45" s="37">
        <v>65000</v>
      </c>
      <c r="F45" s="37">
        <v>1352.3575</v>
      </c>
      <c r="G45" s="38">
        <v>0.013663532499999999</v>
      </c>
    </row>
    <row r="46" spans="1:7" ht="12">
      <c r="A46" s="34">
        <v>15</v>
      </c>
      <c r="B46" s="35" t="s">
        <v>75</v>
      </c>
      <c r="C46" s="36" t="s">
        <v>76</v>
      </c>
      <c r="D46" s="36" t="s">
        <v>70</v>
      </c>
      <c r="E46" s="37">
        <v>144800</v>
      </c>
      <c r="F46" s="37">
        <v>1065.5108</v>
      </c>
      <c r="G46" s="38">
        <v>0.010765379299999999</v>
      </c>
    </row>
    <row r="47" spans="1:7" ht="12">
      <c r="A47" s="34">
        <v>16</v>
      </c>
      <c r="B47" s="35" t="s">
        <v>77</v>
      </c>
      <c r="C47" s="36" t="s">
        <v>78</v>
      </c>
      <c r="D47" s="36" t="s">
        <v>70</v>
      </c>
      <c r="E47" s="37">
        <v>33600</v>
      </c>
      <c r="F47" s="37">
        <v>734.2272</v>
      </c>
      <c r="G47" s="38">
        <v>0.0074182583</v>
      </c>
    </row>
    <row r="48" spans="1:7" ht="12.75">
      <c r="A48" s="34"/>
      <c r="B48" s="45" t="s">
        <v>79</v>
      </c>
      <c r="C48" s="46"/>
      <c r="D48" s="47"/>
      <c r="E48" s="48"/>
      <c r="F48" s="48"/>
      <c r="G48" s="49"/>
    </row>
    <row r="49" spans="1:7" ht="12">
      <c r="A49" s="34">
        <v>17</v>
      </c>
      <c r="B49" s="35" t="s">
        <v>80</v>
      </c>
      <c r="C49" s="36" t="s">
        <v>81</v>
      </c>
      <c r="D49" s="36" t="s">
        <v>82</v>
      </c>
      <c r="E49" s="37">
        <v>284900</v>
      </c>
      <c r="F49" s="37">
        <v>3255.2674</v>
      </c>
      <c r="G49" s="38">
        <v>0.032889566499999995</v>
      </c>
    </row>
    <row r="50" spans="1:7" ht="12">
      <c r="A50" s="34">
        <v>18</v>
      </c>
      <c r="B50" s="35" t="s">
        <v>93</v>
      </c>
      <c r="C50" s="36" t="s">
        <v>94</v>
      </c>
      <c r="D50" s="36" t="s">
        <v>41</v>
      </c>
      <c r="E50" s="37">
        <v>871500</v>
      </c>
      <c r="F50" s="37">
        <v>2656.76775</v>
      </c>
      <c r="G50" s="38">
        <v>0.026842630399999998</v>
      </c>
    </row>
    <row r="51" spans="1:7" ht="12">
      <c r="A51" s="34">
        <v>19</v>
      </c>
      <c r="B51" s="35" t="s">
        <v>83</v>
      </c>
      <c r="C51" s="36" t="s">
        <v>84</v>
      </c>
      <c r="D51" s="36" t="s">
        <v>53</v>
      </c>
      <c r="E51" s="37">
        <v>991200</v>
      </c>
      <c r="F51" s="37">
        <v>2532.516</v>
      </c>
      <c r="G51" s="38">
        <v>0.025587253900000002</v>
      </c>
    </row>
    <row r="52" spans="1:7" ht="12">
      <c r="A52" s="34">
        <v>20</v>
      </c>
      <c r="B52" s="35" t="s">
        <v>85</v>
      </c>
      <c r="C52" s="36" t="s">
        <v>86</v>
      </c>
      <c r="D52" s="36" t="s">
        <v>87</v>
      </c>
      <c r="E52" s="37">
        <v>593300</v>
      </c>
      <c r="F52" s="37">
        <v>2365.4871</v>
      </c>
      <c r="G52" s="38">
        <v>0.0238996788</v>
      </c>
    </row>
    <row r="53" spans="1:7" ht="12">
      <c r="A53" s="34">
        <v>21</v>
      </c>
      <c r="B53" s="35" t="s">
        <v>88</v>
      </c>
      <c r="C53" s="36" t="s">
        <v>89</v>
      </c>
      <c r="D53" s="36" t="s">
        <v>90</v>
      </c>
      <c r="E53" s="37">
        <v>21900</v>
      </c>
      <c r="F53" s="37">
        <v>1940.5809</v>
      </c>
      <c r="G53" s="38">
        <v>0.019606642599999998</v>
      </c>
    </row>
    <row r="54" spans="1:7" ht="12">
      <c r="A54" s="34">
        <v>22</v>
      </c>
      <c r="B54" s="35" t="s">
        <v>91</v>
      </c>
      <c r="C54" s="36" t="s">
        <v>92</v>
      </c>
      <c r="D54" s="36" t="s">
        <v>41</v>
      </c>
      <c r="E54" s="37">
        <v>555000</v>
      </c>
      <c r="F54" s="37">
        <v>1386.945</v>
      </c>
      <c r="G54" s="38">
        <v>0.014012987</v>
      </c>
    </row>
    <row r="55" spans="1:7" ht="12">
      <c r="A55" s="34">
        <v>23</v>
      </c>
      <c r="B55" s="35" t="s">
        <v>95</v>
      </c>
      <c r="C55" s="36" t="s">
        <v>96</v>
      </c>
      <c r="D55" s="36" t="s">
        <v>44</v>
      </c>
      <c r="E55" s="37">
        <v>199100</v>
      </c>
      <c r="F55" s="37">
        <v>1063.9904</v>
      </c>
      <c r="G55" s="38">
        <v>0.010750017999999998</v>
      </c>
    </row>
    <row r="56" spans="1:7" ht="12">
      <c r="A56" s="34">
        <v>24</v>
      </c>
      <c r="B56" s="35" t="s">
        <v>97</v>
      </c>
      <c r="C56" s="36" t="s">
        <v>98</v>
      </c>
      <c r="D56" s="36" t="s">
        <v>41</v>
      </c>
      <c r="E56" s="37">
        <v>588000</v>
      </c>
      <c r="F56" s="37">
        <v>836.724</v>
      </c>
      <c r="G56" s="38">
        <v>0.0084538338</v>
      </c>
    </row>
    <row r="57" spans="1:7" ht="12">
      <c r="A57" s="34">
        <v>25</v>
      </c>
      <c r="B57" s="35" t="s">
        <v>99</v>
      </c>
      <c r="C57" s="36" t="s">
        <v>100</v>
      </c>
      <c r="D57" s="36" t="s">
        <v>70</v>
      </c>
      <c r="E57" s="37">
        <v>106700</v>
      </c>
      <c r="F57" s="37">
        <v>528.2717</v>
      </c>
      <c r="G57" s="38">
        <v>0.0053373886</v>
      </c>
    </row>
    <row r="58" spans="1:7" ht="12">
      <c r="A58" s="34">
        <v>26</v>
      </c>
      <c r="B58" s="35" t="s">
        <v>164</v>
      </c>
      <c r="C58" s="36"/>
      <c r="D58" s="36" t="s">
        <v>70</v>
      </c>
      <c r="E58" s="37">
        <v>-106700</v>
      </c>
      <c r="F58" s="37">
        <v>-530.77915</v>
      </c>
      <c r="G58" s="38">
        <v>-0.0053627226</v>
      </c>
    </row>
    <row r="59" spans="1:7" ht="12">
      <c r="A59" s="34">
        <v>27</v>
      </c>
      <c r="B59" s="35" t="s">
        <v>165</v>
      </c>
      <c r="C59" s="46"/>
      <c r="D59" s="36" t="s">
        <v>41</v>
      </c>
      <c r="E59" s="37">
        <v>-588000</v>
      </c>
      <c r="F59" s="50">
        <v>-838.782</v>
      </c>
      <c r="G59" s="51">
        <v>-0.008474626800000001</v>
      </c>
    </row>
    <row r="60" spans="1:7" ht="12">
      <c r="A60" s="34">
        <v>28</v>
      </c>
      <c r="B60" s="35" t="s">
        <v>166</v>
      </c>
      <c r="C60" s="46"/>
      <c r="D60" s="36" t="s">
        <v>44</v>
      </c>
      <c r="E60" s="37">
        <v>-199100</v>
      </c>
      <c r="F60" s="50">
        <v>-1070.26205</v>
      </c>
      <c r="G60" s="51">
        <v>-0.0108133835</v>
      </c>
    </row>
    <row r="61" spans="1:7" ht="12">
      <c r="A61" s="34">
        <v>29</v>
      </c>
      <c r="B61" s="35" t="s">
        <v>167</v>
      </c>
      <c r="C61" s="46"/>
      <c r="D61" s="36" t="s">
        <v>41</v>
      </c>
      <c r="E61" s="37">
        <v>-555000</v>
      </c>
      <c r="F61" s="50">
        <v>-1394.16</v>
      </c>
      <c r="G61" s="51">
        <v>-0.0140858837</v>
      </c>
    </row>
    <row r="62" spans="1:7" ht="12">
      <c r="A62" s="34">
        <v>30</v>
      </c>
      <c r="B62" s="52" t="s">
        <v>168</v>
      </c>
      <c r="C62" s="46"/>
      <c r="D62" s="36" t="s">
        <v>90</v>
      </c>
      <c r="E62" s="37">
        <v>-21900</v>
      </c>
      <c r="F62" s="50">
        <v>-1950.2388</v>
      </c>
      <c r="G62" s="51">
        <v>-0.0197042211</v>
      </c>
    </row>
    <row r="63" spans="1:7" ht="12">
      <c r="A63" s="34">
        <v>31</v>
      </c>
      <c r="B63" s="52" t="s">
        <v>169</v>
      </c>
      <c r="C63" s="46"/>
      <c r="D63" s="36" t="s">
        <v>87</v>
      </c>
      <c r="E63" s="37">
        <v>-593300</v>
      </c>
      <c r="F63" s="50">
        <v>-2373.49665</v>
      </c>
      <c r="G63" s="51">
        <v>-0.0239806032</v>
      </c>
    </row>
    <row r="64" spans="1:7" ht="12">
      <c r="A64" s="34">
        <v>32</v>
      </c>
      <c r="B64" s="35" t="s">
        <v>170</v>
      </c>
      <c r="C64" s="46"/>
      <c r="D64" s="36" t="s">
        <v>53</v>
      </c>
      <c r="E64" s="37">
        <v>-991200</v>
      </c>
      <c r="F64" s="50">
        <v>-2546.3928</v>
      </c>
      <c r="G64" s="51">
        <v>-0.025727457999999998</v>
      </c>
    </row>
    <row r="65" spans="1:7" ht="12">
      <c r="A65" s="34">
        <v>33</v>
      </c>
      <c r="B65" s="52" t="s">
        <v>171</v>
      </c>
      <c r="C65" s="46"/>
      <c r="D65" s="36" t="s">
        <v>41</v>
      </c>
      <c r="E65" s="37">
        <v>-871500</v>
      </c>
      <c r="F65" s="50">
        <v>-2673.762</v>
      </c>
      <c r="G65" s="51">
        <v>-0.0270143316</v>
      </c>
    </row>
    <row r="66" spans="1:7" ht="12">
      <c r="A66" s="34">
        <v>34</v>
      </c>
      <c r="B66" s="52" t="s">
        <v>172</v>
      </c>
      <c r="C66" s="46"/>
      <c r="D66" s="53" t="s">
        <v>82</v>
      </c>
      <c r="E66" s="37">
        <v>-284900</v>
      </c>
      <c r="F66" s="50">
        <v>-3265.95115</v>
      </c>
      <c r="G66" s="51">
        <v>-0.0329975097</v>
      </c>
    </row>
    <row r="67" spans="1:7" ht="12.75">
      <c r="A67" s="30"/>
      <c r="B67" s="27" t="s">
        <v>101</v>
      </c>
      <c r="C67" s="54"/>
      <c r="D67" s="47"/>
      <c r="E67" s="47"/>
      <c r="F67" s="47"/>
      <c r="G67" s="55"/>
    </row>
    <row r="68" spans="1:7" ht="12">
      <c r="A68" s="34">
        <v>35</v>
      </c>
      <c r="B68" s="35" t="s">
        <v>173</v>
      </c>
      <c r="C68" s="36" t="s">
        <v>102</v>
      </c>
      <c r="D68" s="36" t="s">
        <v>47</v>
      </c>
      <c r="E68" s="37">
        <v>15093</v>
      </c>
      <c r="F68" s="37">
        <v>9885.6199424</v>
      </c>
      <c r="G68" s="38">
        <v>0.0998792771</v>
      </c>
    </row>
    <row r="69" spans="1:7" ht="12">
      <c r="A69" s="34">
        <v>36</v>
      </c>
      <c r="B69" s="35" t="s">
        <v>174</v>
      </c>
      <c r="C69" s="36" t="s">
        <v>104</v>
      </c>
      <c r="D69" s="36" t="s">
        <v>90</v>
      </c>
      <c r="E69" s="37">
        <v>36600</v>
      </c>
      <c r="F69" s="37">
        <v>5205.4035332</v>
      </c>
      <c r="G69" s="38">
        <v>0.052592750400000006</v>
      </c>
    </row>
    <row r="70" spans="1:7" ht="12">
      <c r="A70" s="34">
        <v>37</v>
      </c>
      <c r="B70" s="35" t="s">
        <v>175</v>
      </c>
      <c r="C70" s="36" t="s">
        <v>103</v>
      </c>
      <c r="D70" s="36" t="s">
        <v>47</v>
      </c>
      <c r="E70" s="37">
        <v>42580</v>
      </c>
      <c r="F70" s="37">
        <v>4223.7328312</v>
      </c>
      <c r="G70" s="38">
        <v>0.0426744488</v>
      </c>
    </row>
    <row r="71" spans="1:7" ht="12">
      <c r="A71" s="34">
        <v>38</v>
      </c>
      <c r="B71" s="35" t="s">
        <v>176</v>
      </c>
      <c r="C71" s="36" t="s">
        <v>108</v>
      </c>
      <c r="D71" s="36" t="s">
        <v>109</v>
      </c>
      <c r="E71" s="37">
        <v>61290</v>
      </c>
      <c r="F71" s="37">
        <v>3088.5646487999998</v>
      </c>
      <c r="G71" s="38">
        <v>0.0312052867</v>
      </c>
    </row>
    <row r="72" spans="1:7" ht="12">
      <c r="A72" s="34">
        <v>39</v>
      </c>
      <c r="B72" s="35" t="s">
        <v>105</v>
      </c>
      <c r="C72" s="36" t="s">
        <v>106</v>
      </c>
      <c r="D72" s="36" t="s">
        <v>107</v>
      </c>
      <c r="E72" s="37">
        <v>17755</v>
      </c>
      <c r="F72" s="37">
        <v>2497.6526055</v>
      </c>
      <c r="G72" s="38">
        <v>0.025235011900000003</v>
      </c>
    </row>
    <row r="73" spans="1:7" ht="12">
      <c r="A73" s="34">
        <v>40</v>
      </c>
      <c r="B73" s="35" t="s">
        <v>110</v>
      </c>
      <c r="C73" s="36" t="s">
        <v>111</v>
      </c>
      <c r="D73" s="36" t="s">
        <v>112</v>
      </c>
      <c r="E73" s="37">
        <v>20920</v>
      </c>
      <c r="F73" s="37">
        <v>2070.9380551</v>
      </c>
      <c r="G73" s="38">
        <v>0.020923705</v>
      </c>
    </row>
    <row r="74" spans="1:7" ht="12">
      <c r="A74" s="34">
        <v>41</v>
      </c>
      <c r="B74" s="35" t="s">
        <v>177</v>
      </c>
      <c r="C74" s="56"/>
      <c r="D74" s="36" t="s">
        <v>113</v>
      </c>
      <c r="E74" s="37">
        <v>-38600000</v>
      </c>
      <c r="F74" s="57">
        <v>-25228.96</v>
      </c>
      <c r="G74" s="58">
        <v>-0.2549005829</v>
      </c>
    </row>
    <row r="75" spans="1:7" ht="12">
      <c r="A75" s="34"/>
      <c r="B75" s="59"/>
      <c r="C75" s="56"/>
      <c r="D75" s="47"/>
      <c r="E75" s="57"/>
      <c r="F75" s="57"/>
      <c r="G75" s="58"/>
    </row>
    <row r="76" spans="1:7" ht="12.75">
      <c r="A76" s="30" t="s">
        <v>114</v>
      </c>
      <c r="B76" s="27" t="s">
        <v>115</v>
      </c>
      <c r="C76" s="27"/>
      <c r="D76" s="29"/>
      <c r="E76" s="60" t="s">
        <v>116</v>
      </c>
      <c r="F76" s="60" t="s">
        <v>116</v>
      </c>
      <c r="G76" s="61" t="s">
        <v>116</v>
      </c>
    </row>
    <row r="77" spans="1:7" ht="14.25">
      <c r="A77" s="30" t="s">
        <v>117</v>
      </c>
      <c r="B77" s="62" t="s">
        <v>117</v>
      </c>
      <c r="C77" s="63" t="s">
        <v>117</v>
      </c>
      <c r="D77" s="63" t="s">
        <v>117</v>
      </c>
      <c r="E77" s="64"/>
      <c r="F77" s="64"/>
      <c r="G77" s="65"/>
    </row>
    <row r="78" spans="1:7" ht="12.75">
      <c r="A78" s="26"/>
      <c r="B78" s="27"/>
      <c r="C78" s="27"/>
      <c r="D78" s="66" t="s">
        <v>118</v>
      </c>
      <c r="E78" s="31" t="s">
        <v>117</v>
      </c>
      <c r="F78" s="31">
        <f>SUM(F32:F77)-F74-F66-F65-F64-F63-F62-F61-F60-F59-F58</f>
        <v>91901.14863620003</v>
      </c>
      <c r="G78" s="67">
        <f>SUM(G32:G77)-G74-G66-G65-G64-G63-G62-G61-G60-G59-G58</f>
        <v>0.9285224743</v>
      </c>
    </row>
    <row r="79" spans="1:7" ht="12.75">
      <c r="A79" s="26"/>
      <c r="B79" s="26"/>
      <c r="C79" s="26"/>
      <c r="D79" s="29"/>
      <c r="E79" s="68"/>
      <c r="F79" s="68"/>
      <c r="G79" s="69"/>
    </row>
    <row r="80" spans="1:7" ht="12.75">
      <c r="A80" s="26"/>
      <c r="B80" s="70" t="s">
        <v>119</v>
      </c>
      <c r="C80" s="26"/>
      <c r="D80" s="29"/>
      <c r="E80" s="68"/>
      <c r="F80" s="68"/>
      <c r="G80" s="69"/>
    </row>
    <row r="81" spans="1:7" ht="12.75">
      <c r="A81" s="26"/>
      <c r="B81" s="27" t="s">
        <v>120</v>
      </c>
      <c r="C81" s="27"/>
      <c r="D81" s="31"/>
      <c r="E81" s="71"/>
      <c r="F81" s="71"/>
      <c r="G81" s="72"/>
    </row>
    <row r="82" spans="1:7" ht="12.75">
      <c r="A82" s="26"/>
      <c r="B82" s="73" t="s">
        <v>121</v>
      </c>
      <c r="C82" s="26"/>
      <c r="D82" s="29"/>
      <c r="E82" s="71"/>
      <c r="F82" s="74" t="s">
        <v>116</v>
      </c>
      <c r="G82" s="75" t="s">
        <v>116</v>
      </c>
    </row>
    <row r="83" spans="1:7" ht="12.75">
      <c r="A83" s="26"/>
      <c r="B83" s="73" t="s">
        <v>122</v>
      </c>
      <c r="C83" s="26"/>
      <c r="D83" s="29"/>
      <c r="E83" s="71"/>
      <c r="F83" s="74" t="s">
        <v>116</v>
      </c>
      <c r="G83" s="75" t="s">
        <v>116</v>
      </c>
    </row>
    <row r="84" spans="1:7" ht="12.75">
      <c r="A84" s="26"/>
      <c r="B84" s="73" t="s">
        <v>123</v>
      </c>
      <c r="C84" s="26"/>
      <c r="D84" s="29"/>
      <c r="E84" s="71"/>
      <c r="F84" s="74" t="s">
        <v>116</v>
      </c>
      <c r="G84" s="74" t="s">
        <v>116</v>
      </c>
    </row>
    <row r="85" spans="1:7" ht="12.75">
      <c r="A85" s="26"/>
      <c r="B85" s="73" t="s">
        <v>178</v>
      </c>
      <c r="C85" s="26"/>
      <c r="D85" s="29"/>
      <c r="E85" s="76"/>
      <c r="F85" s="37">
        <f>4143.4198521-424.84</f>
        <v>3718.5798520999997</v>
      </c>
      <c r="G85" s="38">
        <v>0.0375</v>
      </c>
    </row>
    <row r="86" spans="1:7" ht="12.75">
      <c r="A86" s="27"/>
      <c r="B86" s="77" t="s">
        <v>124</v>
      </c>
      <c r="C86" s="27" t="s">
        <v>117</v>
      </c>
      <c r="D86" s="31" t="s">
        <v>117</v>
      </c>
      <c r="E86" s="78"/>
      <c r="F86" s="48"/>
      <c r="G86" s="79"/>
    </row>
    <row r="87" spans="1:7" ht="19.5" customHeight="1">
      <c r="A87" s="26"/>
      <c r="B87" s="80" t="s">
        <v>125</v>
      </c>
      <c r="C87" s="26"/>
      <c r="D87" s="29"/>
      <c r="E87" s="81"/>
      <c r="F87" s="37">
        <v>900</v>
      </c>
      <c r="G87" s="82">
        <f>0.0080827932+0.0010103491</f>
        <v>0.0090931423</v>
      </c>
    </row>
    <row r="88" spans="1:7" ht="12.75">
      <c r="A88" s="26"/>
      <c r="B88" s="83" t="s">
        <v>126</v>
      </c>
      <c r="C88" s="26"/>
      <c r="D88" s="29"/>
      <c r="E88" s="81"/>
      <c r="F88" s="50"/>
      <c r="G88" s="84" t="s">
        <v>117</v>
      </c>
    </row>
    <row r="89" spans="1:7" ht="12.75">
      <c r="A89" s="26"/>
      <c r="B89" s="80" t="s">
        <v>125</v>
      </c>
      <c r="C89" s="26"/>
      <c r="D89" s="29"/>
      <c r="E89" s="81"/>
      <c r="F89" s="37">
        <v>0</v>
      </c>
      <c r="G89" s="82">
        <v>4.8943199999999996E-05</v>
      </c>
    </row>
    <row r="90" spans="1:7" ht="12.75">
      <c r="A90" s="26"/>
      <c r="B90" s="80"/>
      <c r="C90" s="26"/>
      <c r="D90" s="29"/>
      <c r="E90" s="81"/>
      <c r="F90" s="50"/>
      <c r="G90" s="85"/>
    </row>
    <row r="91" spans="1:7" ht="12.75">
      <c r="A91" s="26"/>
      <c r="B91" s="73" t="s">
        <v>127</v>
      </c>
      <c r="C91" s="26"/>
      <c r="D91" s="29"/>
      <c r="E91" s="81"/>
      <c r="F91" s="37">
        <v>2455.9586461999843</v>
      </c>
      <c r="G91" s="38">
        <f>F91/F96</f>
        <v>0.024813756967027</v>
      </c>
    </row>
    <row r="92" spans="1:7" ht="12.75">
      <c r="A92" s="26"/>
      <c r="B92" s="80"/>
      <c r="C92" s="26"/>
      <c r="D92" s="66" t="s">
        <v>118</v>
      </c>
      <c r="E92" s="81"/>
      <c r="F92" s="86">
        <f>SUM(F82:F91)</f>
        <v>7074.538498299984</v>
      </c>
      <c r="G92" s="87">
        <f>SUM(G82:G91)</f>
        <v>0.07145584246702699</v>
      </c>
    </row>
    <row r="93" spans="1:7" ht="12.75">
      <c r="A93" s="26"/>
      <c r="B93" s="80"/>
      <c r="C93" s="26"/>
      <c r="D93" s="29"/>
      <c r="E93" s="81"/>
      <c r="F93" s="88"/>
      <c r="G93" s="89"/>
    </row>
    <row r="94" spans="1:7" ht="12.75">
      <c r="A94" s="26"/>
      <c r="B94" s="77" t="s">
        <v>128</v>
      </c>
      <c r="C94" s="26"/>
      <c r="D94" s="29"/>
      <c r="E94" s="81"/>
      <c r="F94" s="90">
        <f>(43903.9-F91+F74+F66+F65+F64+F63+F62+F61+F60+F59+F58)*0</f>
        <v>0</v>
      </c>
      <c r="G94" s="91">
        <v>0</v>
      </c>
    </row>
    <row r="95" spans="1:7" ht="12.75">
      <c r="A95" s="26"/>
      <c r="B95" s="80"/>
      <c r="C95" s="26"/>
      <c r="D95" s="29"/>
      <c r="E95" s="81"/>
      <c r="F95" s="88"/>
      <c r="G95" s="89"/>
    </row>
    <row r="96" spans="1:7" ht="12.75">
      <c r="A96" s="27"/>
      <c r="B96" s="27" t="s">
        <v>129</v>
      </c>
      <c r="C96" s="27"/>
      <c r="D96" s="31"/>
      <c r="E96" s="31"/>
      <c r="F96" s="31">
        <f>F94+F92+F78</f>
        <v>98975.68713450001</v>
      </c>
      <c r="G96" s="67">
        <f>G94+G92+G78</f>
        <v>0.999978316767027</v>
      </c>
    </row>
    <row r="97" spans="1:7" ht="12.75">
      <c r="A97" s="92"/>
      <c r="B97" s="93"/>
      <c r="C97" s="93"/>
      <c r="D97" s="94"/>
      <c r="E97" s="94"/>
      <c r="F97" s="95"/>
      <c r="G97" s="96" t="s">
        <v>117</v>
      </c>
    </row>
    <row r="98" spans="1:7" ht="12.75">
      <c r="A98" s="97" t="s">
        <v>130</v>
      </c>
      <c r="B98" s="98"/>
      <c r="C98" s="98"/>
      <c r="D98" s="98"/>
      <c r="E98" s="99"/>
      <c r="F98" s="100"/>
      <c r="G98" s="101" t="s">
        <v>117</v>
      </c>
    </row>
    <row r="99" spans="1:7" ht="12.75">
      <c r="A99" s="102" t="s">
        <v>131</v>
      </c>
      <c r="B99" s="103" t="s">
        <v>132</v>
      </c>
      <c r="C99" s="98"/>
      <c r="D99" s="98"/>
      <c r="E99" s="99"/>
      <c r="F99" s="100"/>
      <c r="G99" s="101" t="s">
        <v>117</v>
      </c>
    </row>
    <row r="100" spans="1:7" ht="12.75">
      <c r="A100" s="102" t="s">
        <v>133</v>
      </c>
      <c r="B100" s="103" t="s">
        <v>134</v>
      </c>
      <c r="C100" s="98"/>
      <c r="D100" s="98"/>
      <c r="E100" s="99"/>
      <c r="F100" s="100"/>
      <c r="G100" s="101" t="s">
        <v>117</v>
      </c>
    </row>
    <row r="101" spans="1:7" ht="12">
      <c r="A101" s="102" t="s">
        <v>135</v>
      </c>
      <c r="B101" s="103" t="s">
        <v>136</v>
      </c>
      <c r="C101" s="103"/>
      <c r="D101" s="103"/>
      <c r="E101" s="103"/>
      <c r="F101" s="104"/>
      <c r="G101" s="105" t="s">
        <v>117</v>
      </c>
    </row>
    <row r="102" spans="1:7" ht="12">
      <c r="A102" s="102"/>
      <c r="B102" s="106" t="s">
        <v>137</v>
      </c>
      <c r="C102" s="107" t="s">
        <v>179</v>
      </c>
      <c r="D102" s="107" t="s">
        <v>180</v>
      </c>
      <c r="E102" s="103"/>
      <c r="F102" s="104"/>
      <c r="G102" s="108" t="s">
        <v>117</v>
      </c>
    </row>
    <row r="103" spans="1:7" ht="12">
      <c r="A103" s="102"/>
      <c r="B103" s="109" t="s">
        <v>10</v>
      </c>
      <c r="C103" s="110">
        <v>24.0247</v>
      </c>
      <c r="D103" s="110">
        <v>22.9248</v>
      </c>
      <c r="E103" s="103"/>
      <c r="F103" s="104"/>
      <c r="G103" s="105" t="s">
        <v>117</v>
      </c>
    </row>
    <row r="104" spans="1:7" ht="12.75" customHeight="1">
      <c r="A104" s="102"/>
      <c r="B104" s="109" t="s">
        <v>11</v>
      </c>
      <c r="C104" s="110">
        <v>23.4335</v>
      </c>
      <c r="D104" s="110">
        <v>22.3516</v>
      </c>
      <c r="E104" s="103"/>
      <c r="F104" s="104"/>
      <c r="G104" s="105"/>
    </row>
    <row r="105" spans="1:7" ht="12.75">
      <c r="A105" s="111"/>
      <c r="B105" s="103" t="s">
        <v>138</v>
      </c>
      <c r="C105" s="103"/>
      <c r="D105" s="103"/>
      <c r="E105" s="103"/>
      <c r="F105" s="104"/>
      <c r="G105" s="105"/>
    </row>
    <row r="106" spans="1:7" ht="12.75" customHeight="1">
      <c r="A106" s="102" t="s">
        <v>139</v>
      </c>
      <c r="B106" s="112" t="s">
        <v>181</v>
      </c>
      <c r="C106" s="103"/>
      <c r="D106" s="103"/>
      <c r="E106" s="103"/>
      <c r="F106" s="104"/>
      <c r="G106" s="105"/>
    </row>
    <row r="107" spans="1:7" ht="12">
      <c r="A107" s="102" t="s">
        <v>140</v>
      </c>
      <c r="B107" s="112" t="s">
        <v>182</v>
      </c>
      <c r="C107" s="103"/>
      <c r="D107" s="103"/>
      <c r="E107" s="103"/>
      <c r="F107" s="104"/>
      <c r="G107" s="105"/>
    </row>
    <row r="108" spans="1:7" ht="12.75" customHeight="1">
      <c r="A108" s="102" t="s">
        <v>141</v>
      </c>
      <c r="B108" s="103" t="s">
        <v>183</v>
      </c>
      <c r="C108" s="103"/>
      <c r="D108" s="103"/>
      <c r="E108" s="103"/>
      <c r="F108" s="104"/>
      <c r="G108" s="105"/>
    </row>
    <row r="109" spans="1:7" ht="12">
      <c r="A109" s="102" t="s">
        <v>142</v>
      </c>
      <c r="B109" s="103" t="s">
        <v>184</v>
      </c>
      <c r="C109" s="103"/>
      <c r="D109" s="103"/>
      <c r="E109" s="103"/>
      <c r="F109" s="104"/>
      <c r="G109" s="105"/>
    </row>
    <row r="110" spans="1:7" ht="12.75" customHeight="1">
      <c r="A110" s="102" t="s">
        <v>143</v>
      </c>
      <c r="B110" s="113" t="s">
        <v>185</v>
      </c>
      <c r="C110" s="103"/>
      <c r="D110" s="103"/>
      <c r="E110" s="103"/>
      <c r="F110" s="104"/>
      <c r="G110" s="105"/>
    </row>
    <row r="111" spans="1:7" ht="12">
      <c r="A111" s="102" t="s">
        <v>144</v>
      </c>
      <c r="B111" s="113" t="s">
        <v>186</v>
      </c>
      <c r="C111" s="103"/>
      <c r="D111" s="103"/>
      <c r="E111" s="103"/>
      <c r="F111" s="104"/>
      <c r="G111" s="105"/>
    </row>
    <row r="112" spans="1:7" ht="12">
      <c r="A112" s="102" t="s">
        <v>145</v>
      </c>
      <c r="B112" s="113" t="s">
        <v>146</v>
      </c>
      <c r="C112" s="114">
        <v>1.7278</v>
      </c>
      <c r="D112" s="103"/>
      <c r="E112" s="103"/>
      <c r="F112" s="104"/>
      <c r="G112" s="105"/>
    </row>
    <row r="113" spans="1:7" ht="12">
      <c r="A113" s="102" t="s">
        <v>147</v>
      </c>
      <c r="B113" s="113" t="s">
        <v>148</v>
      </c>
      <c r="C113" s="114">
        <v>0.1382</v>
      </c>
      <c r="D113" s="103"/>
      <c r="E113" s="103"/>
      <c r="F113" s="104"/>
      <c r="G113" s="105"/>
    </row>
    <row r="114" spans="1:7" ht="12">
      <c r="A114" s="102" t="s">
        <v>149</v>
      </c>
      <c r="B114" s="103" t="s">
        <v>150</v>
      </c>
      <c r="C114" s="103"/>
      <c r="D114" s="103"/>
      <c r="E114" s="103"/>
      <c r="F114" s="104"/>
      <c r="G114" s="105"/>
    </row>
    <row r="115" spans="1:7" ht="12">
      <c r="A115" s="115"/>
      <c r="B115" s="103"/>
      <c r="C115" s="103"/>
      <c r="D115" s="103"/>
      <c r="E115" s="103"/>
      <c r="F115" s="104"/>
      <c r="G115" s="105"/>
    </row>
    <row r="116" spans="1:7" ht="12">
      <c r="A116" s="115" t="s">
        <v>151</v>
      </c>
      <c r="B116" s="103" t="s">
        <v>152</v>
      </c>
      <c r="C116" s="103"/>
      <c r="D116" s="103"/>
      <c r="E116" s="103"/>
      <c r="F116" s="104"/>
      <c r="G116" s="105"/>
    </row>
    <row r="117" spans="1:7" ht="12">
      <c r="A117" s="115" t="s">
        <v>153</v>
      </c>
      <c r="B117" s="103" t="s">
        <v>154</v>
      </c>
      <c r="C117" s="103"/>
      <c r="D117" s="103"/>
      <c r="E117" s="103"/>
      <c r="F117" s="104"/>
      <c r="G117" s="105"/>
    </row>
    <row r="118" spans="1:7" ht="14.25">
      <c r="A118" s="116" t="s">
        <v>155</v>
      </c>
      <c r="B118" s="103" t="s">
        <v>156</v>
      </c>
      <c r="C118" s="103"/>
      <c r="D118" s="103"/>
      <c r="E118" s="103"/>
      <c r="F118" s="104"/>
      <c r="G118" s="105"/>
    </row>
    <row r="119" spans="1:7" ht="12">
      <c r="A119" s="120" t="s">
        <v>157</v>
      </c>
      <c r="B119" s="117" t="s">
        <v>158</v>
      </c>
      <c r="C119" s="117"/>
      <c r="D119" s="117"/>
      <c r="E119" s="117"/>
      <c r="F119" s="118"/>
      <c r="G119" s="119"/>
    </row>
  </sheetData>
  <sheetProtection selectLockedCells="1" selectUnlockedCells="1"/>
  <mergeCells count="10">
    <mergeCell ref="A21:G21"/>
    <mergeCell ref="A22:G22"/>
    <mergeCell ref="A24:G24"/>
    <mergeCell ref="A26:G26"/>
    <mergeCell ref="A1:B1"/>
    <mergeCell ref="A13:B13"/>
    <mergeCell ref="C14:D16"/>
    <mergeCell ref="A17:G17"/>
    <mergeCell ref="A18:G18"/>
    <mergeCell ref="A20:G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78.7109375" style="0" bestFit="1" customWidth="1"/>
    <col min="3" max="3" width="16.421875" style="0" bestFit="1" customWidth="1"/>
    <col min="4" max="4" width="22.421875" style="0" bestFit="1" customWidth="1"/>
    <col min="5" max="5" width="11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 Hariani</cp:lastModifiedBy>
  <dcterms:modified xsi:type="dcterms:W3CDTF">2018-04-12T05:26:03Z</dcterms:modified>
  <cp:category/>
  <cp:version/>
  <cp:contentType/>
  <cp:contentStatus/>
</cp:coreProperties>
</file>