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5" activeTab="0"/>
  </bookViews>
  <sheets>
    <sheet name="Apr 18" sheetId="1" r:id="rId1"/>
  </sheets>
  <definedNames/>
  <calcPr fullCalcOnLoad="1"/>
</workbook>
</file>

<file path=xl/sharedStrings.xml><?xml version="1.0" encoding="utf-8"?>
<sst xmlns="http://schemas.openxmlformats.org/spreadsheetml/2006/main" count="241" uniqueCount="186">
  <si>
    <t>Scheme Dash Board (Apr 2018)</t>
  </si>
  <si>
    <t>Scheme Name</t>
  </si>
  <si>
    <t>Parag Parikh Long Term Equity Fund</t>
  </si>
  <si>
    <t>Scheme Category</t>
  </si>
  <si>
    <t>Open Ended Equity Scheme</t>
  </si>
  <si>
    <t>Type of Scheme</t>
  </si>
  <si>
    <t>Multi Cap Fund- An open ended equity scheme investing across large cap, mid cap, small cap stocks.</t>
  </si>
  <si>
    <t>Investment Objectives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</si>
  <si>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</si>
  <si>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AUM (INR in Crores)</t>
  </si>
  <si>
    <t>1056.18</t>
  </si>
  <si>
    <t>Scheme Performance</t>
  </si>
  <si>
    <t>Direct Plan</t>
  </si>
  <si>
    <t>Regular Plan</t>
  </si>
  <si>
    <t>Benchmark: NIFTY 500 (TRI)</t>
  </si>
  <si>
    <t>Since Inception</t>
  </si>
  <si>
    <t>Last 1 Year</t>
  </si>
  <si>
    <t>Last 3 Years</t>
  </si>
  <si>
    <t>NAV as on 30/04/2018</t>
  </si>
  <si>
    <t>----</t>
  </si>
  <si>
    <t>Date of allotment</t>
  </si>
  <si>
    <t>24/05/2013</t>
  </si>
  <si>
    <t>Expense Ratio as on 30/04/2018</t>
  </si>
  <si>
    <t>1.50%*</t>
  </si>
  <si>
    <t>*Exclusive of GST on management fees</t>
  </si>
  <si>
    <t>2.00%*</t>
  </si>
  <si>
    <t>TER at Scheme level</t>
  </si>
  <si>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</si>
  <si>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</si>
  <si>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81/82, 8th Floor, Sakhar Bhavan, Ramnath Goenka Marg, 230, Nariman Point, Mumbai 400 021.</t>
    </r>
  </si>
  <si>
    <t>Tel No.: 91-22-61406555 | Fax No.: 91-22-61406590 | Email: ppfasmf@ppfas.com | Website : www.amc.ppfas.com</t>
  </si>
  <si>
    <t>Monthly Portfolio Statement of the Scheme/s of PPFAS MUTUAL FUND as on April 30, 2018</t>
  </si>
  <si>
    <t>Name of the Scheme: Parag Parikh Long Term Equity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</si>
  <si>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</si>
  <si>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</si>
  <si>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</si>
  <si>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</si>
  <si>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</si>
  <si>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</si>
  <si>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</si>
  <si>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</si>
  <si>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</si>
  <si>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</si>
  <si>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</si>
  <si>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HDFC Bank Ltd</t>
  </si>
  <si>
    <t>INE040A01026</t>
  </si>
  <si>
    <t>Banks</t>
  </si>
  <si>
    <t>Bajaj Holdings &amp; Investment Ltd</t>
  </si>
  <si>
    <t>INE118A01012</t>
  </si>
  <si>
    <t>Finance</t>
  </si>
  <si>
    <t>Balkrishna Industries Ltd</t>
  </si>
  <si>
    <t>INE787D01026</t>
  </si>
  <si>
    <t>Auto Ancillaries</t>
  </si>
  <si>
    <t>Persistent Systems Ltd</t>
  </si>
  <si>
    <t>INE262H01013</t>
  </si>
  <si>
    <t>Software</t>
  </si>
  <si>
    <t>Zydus Wellness Ltd</t>
  </si>
  <si>
    <t>INE768C01010</t>
  </si>
  <si>
    <t>Consumer Non Durables</t>
  </si>
  <si>
    <t>Mphasis Ltd(prev)Mphasis BFL Ltd</t>
  </si>
  <si>
    <t>INE356A01018</t>
  </si>
  <si>
    <t>Mahindra Holidays &amp; Resorts India Ltd</t>
  </si>
  <si>
    <t>INE998I01010</t>
  </si>
  <si>
    <t>Hotels, Resorts and Other Recreational Activities</t>
  </si>
  <si>
    <t>Maharashtra Scooters Ltd</t>
  </si>
  <si>
    <t>INE288A01013</t>
  </si>
  <si>
    <t>Axis Bank Ltd</t>
  </si>
  <si>
    <t>INE238A01034</t>
  </si>
  <si>
    <t>ICICI Bank Ltd</t>
  </si>
  <si>
    <t>INE090A01021</t>
  </si>
  <si>
    <t xml:space="preserve">Indraprastha Gas Ltd </t>
  </si>
  <si>
    <t>INE203G01027</t>
  </si>
  <si>
    <t>Gas</t>
  </si>
  <si>
    <t>IPCA Laboratories Ltd</t>
  </si>
  <si>
    <t>INE571A01020</t>
  </si>
  <si>
    <t>Pharmaceuticals</t>
  </si>
  <si>
    <t>ICRA Ltd</t>
  </si>
  <si>
    <t>INE725G01011</t>
  </si>
  <si>
    <t>Dr.Reddys Laboratories Ltd</t>
  </si>
  <si>
    <t>INE089A01023</t>
  </si>
  <si>
    <t>Lupin Ltd</t>
  </si>
  <si>
    <t>INE326A01037</t>
  </si>
  <si>
    <t>Pfizer (I) Ltd</t>
  </si>
  <si>
    <t>INE182A01018</t>
  </si>
  <si>
    <t>Special Situation / Arbitrage</t>
  </si>
  <si>
    <t>Century Textiles Industries Ltd.</t>
  </si>
  <si>
    <t>INE055A01016</t>
  </si>
  <si>
    <t>Cement</t>
  </si>
  <si>
    <t>Yes Bank Ltd</t>
  </si>
  <si>
    <t>INE528G01027</t>
  </si>
  <si>
    <t>Bharti Airtel Ltd</t>
  </si>
  <si>
    <t>INE397D01024</t>
  </si>
  <si>
    <t>Telecom - Services</t>
  </si>
  <si>
    <t>Maruti Suzuki India Ltd</t>
  </si>
  <si>
    <t>INE585B01010</t>
  </si>
  <si>
    <t>Auto</t>
  </si>
  <si>
    <t>LIC Housing Finance Ltd</t>
  </si>
  <si>
    <t>INE115A01026</t>
  </si>
  <si>
    <t>Tata Steel Ltd</t>
  </si>
  <si>
    <t>INE081A01012</t>
  </si>
  <si>
    <t>Ferrous Metals</t>
  </si>
  <si>
    <t xml:space="preserve">Bank of Baroda </t>
  </si>
  <si>
    <t>INE028A01039</t>
  </si>
  <si>
    <t>State Bank Of India Ltd</t>
  </si>
  <si>
    <t>INE062A01020</t>
  </si>
  <si>
    <t>Sun Pharmaceuticals Industries Ltd</t>
  </si>
  <si>
    <t>INE044A01036</t>
  </si>
  <si>
    <t>SUN PHARMA-31MAY2018 FUT  #</t>
  </si>
  <si>
    <t>SBIN-31MAY2018 FUT  #</t>
  </si>
  <si>
    <t>BANK OF BARODA-31MAY2018 FUT  #</t>
  </si>
  <si>
    <t>TATA STEEL-31MAY2018 FUT  #</t>
  </si>
  <si>
    <t>LIC HSG FINANCE-31MAY2018 FUT  #</t>
  </si>
  <si>
    <t>MARUTI SUZUKI-31MAY2018 FUT  #</t>
  </si>
  <si>
    <t>BHARTI ARTL-31MAY2018 FUT  #</t>
  </si>
  <si>
    <t>YES BANK-31MAY2018 FUT  #</t>
  </si>
  <si>
    <t>CENTURY TEX-31MAY2018 FUT  #</t>
  </si>
  <si>
    <t>Foreign Securities / ADRs / GDRs</t>
  </si>
  <si>
    <t>ALPHABET CL C ORD (GOOG.OQ) Prev (GOOGLE CL C ORD)</t>
  </si>
  <si>
    <t>US02079K1079</t>
  </si>
  <si>
    <r>
      <t>Suzuki Motor Corp (ADR)</t>
    </r>
    <r>
      <rPr>
        <sz val="12"/>
        <rFont val="Arial"/>
        <family val="2"/>
      </rPr>
      <t xml:space="preserve"> *</t>
    </r>
  </si>
  <si>
    <t>US86959X1072</t>
  </si>
  <si>
    <t xml:space="preserve">FACEBOOK INC </t>
  </si>
  <si>
    <t>US30303M1027</t>
  </si>
  <si>
    <r>
      <t>Nestle SA-ADR</t>
    </r>
    <r>
      <rPr>
        <sz val="12"/>
        <rFont val="Arial"/>
        <family val="2"/>
      </rPr>
      <t xml:space="preserve"> *</t>
    </r>
  </si>
  <si>
    <t>US6410694060</t>
  </si>
  <si>
    <t>Packaged Foods</t>
  </si>
  <si>
    <t>3M CO</t>
  </si>
  <si>
    <t>US88579Y1010</t>
  </si>
  <si>
    <t>Industrial Conglomerates</t>
  </si>
  <si>
    <t>International Business Machines Corp</t>
  </si>
  <si>
    <t>US4592001014</t>
  </si>
  <si>
    <t>IT Consulting &amp; Other Services</t>
  </si>
  <si>
    <t>CUR_USDINR-29MAY2018 FUT  #</t>
  </si>
  <si>
    <t>Misc.</t>
  </si>
  <si>
    <t>b)</t>
  </si>
  <si>
    <t>Unlisted</t>
  </si>
  <si>
    <t>NIL</t>
  </si>
  <si>
    <t xml:space="preserve"> </t>
  </si>
  <si>
    <t>Total</t>
  </si>
  <si>
    <t>Cash &amp; Cash Equivalent</t>
  </si>
  <si>
    <t xml:space="preserve">MONEY MARKET INSTRUMENTS </t>
  </si>
  <si>
    <t>Bills Rediscounting</t>
  </si>
  <si>
    <t>Commercial Papers (CP) / Certificate Of Deposit (CD)</t>
  </si>
  <si>
    <t>Treasury Bills</t>
  </si>
  <si>
    <t>Collateralised Borrowing &amp; Lending Obligation (Net Payable)</t>
  </si>
  <si>
    <t>FIXED DEPOSIT</t>
  </si>
  <si>
    <t>HDFC Bank Ltd. (maturity not exceeding 91 days)</t>
  </si>
  <si>
    <t>TERM DEPOSITS PLACED AS MARGIN</t>
  </si>
  <si>
    <t>Cash Margin for Derivative Transactions</t>
  </si>
  <si>
    <t xml:space="preserve">NET CURRENT ASSET </t>
  </si>
  <si>
    <t>Grand Total</t>
  </si>
  <si>
    <t>Notes:</t>
  </si>
  <si>
    <t>(1)</t>
  </si>
  <si>
    <r>
      <t>Total NPAs provided for and its percentage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</si>
  <si>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</si>
  <si>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</si>
  <si>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</si>
  <si>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</si>
  <si>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</si>
  <si>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April 02, 2018 (Rs.)</t>
  </si>
  <si>
    <t>April 30, 2018 (Rs.)</t>
  </si>
  <si>
    <t>Face Value per unit = Rs.10/-</t>
  </si>
  <si>
    <t>(4)</t>
  </si>
  <si>
    <t>No Dividend declared during the period ended April 30, 2018</t>
  </si>
  <si>
    <t>(5)</t>
  </si>
  <si>
    <t>No Bonus declared during the period ended April 30, 2018</t>
  </si>
  <si>
    <t>(6)</t>
  </si>
  <si>
    <t>Total outstanding exposure in derivative instruments as on April 30, 2018: Rs.(4,319,338,325.00)</t>
  </si>
  <si>
    <t>(7)</t>
  </si>
  <si>
    <t>Total investment in Foreign Securities / ADRs / GDRs as on April 30, 2018: Rs.2,808,982,203.55</t>
  </si>
  <si>
    <t>(8)</t>
  </si>
  <si>
    <t>Total Commission paid in the month of April 2018: 730,104.05</t>
  </si>
  <si>
    <t>(9)</t>
  </si>
  <si>
    <t>Total Brokerage paid for Buying/ Selling of Investment for April 2018 is Rs.1,143,382.09</t>
  </si>
  <si>
    <t>(10)</t>
  </si>
  <si>
    <r>
      <t>Portfolio Turnover Ratio (Including Equity Arbitrage):</t>
    </r>
    <r>
      <rPr>
        <b/>
        <sz val="8"/>
        <rFont val="Arial"/>
        <family val="2"/>
      </rPr>
      <t xml:space="preserve"> </t>
    </r>
  </si>
  <si>
    <t>(11)</t>
  </si>
  <si>
    <t>Portfolio Turnover Ratio (Excluding Equity Arbitrage):</t>
  </si>
  <si>
    <t>(12)</t>
  </si>
  <si>
    <t>Repo in Corporate Debt: Nil</t>
  </si>
  <si>
    <t>#</t>
  </si>
  <si>
    <t>Derivative Position</t>
  </si>
  <si>
    <t>+</t>
  </si>
  <si>
    <t>Industry Classification as recommended by AMFI</t>
  </si>
  <si>
    <t>*</t>
  </si>
  <si>
    <t>Traded on US OTC Markets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</si>
</sst>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(* #,##0.00_);_(* \(#,##0.00\);_(* \-??_);_(@_)"/>
    <numFmt numFmtId="166" formatCode="0%"/>
    <numFmt numFmtId="167" formatCode="@"/>
    <numFmt numFmtId="168" formatCode="0.00%"/>
    <numFmt numFmtId="169" formatCode="#,##0.00"/>
    <numFmt numFmtId="170" formatCode="#,##0"/>
    <numFmt numFmtId="171" formatCode="0.00"/>
    <numFmt numFmtId="172" formatCode="#,##0.00%"/>
    <numFmt numFmtId="173" formatCode="#,##0.00%\ ;\(#,##0.00%\)"/>
    <numFmt numFmtId="174" formatCode="0.0000"/>
  </numFmts>
  <fonts count="18">
    <font>
      <sz val="10"/>
      <name val="Arial"/>
      <family val="2"/>
    </font>
    <font>
      <sz val="10"/>
      <name val="Mang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VAGRounded-Thin"/>
      <family val="0"/>
    </font>
    <font>
      <sz val="14"/>
      <color indexed="6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1" fillId="0" borderId="0" applyNumberFormat="0" applyFill="0" applyBorder="0" applyProtection="0">
      <alignment/>
    </xf>
    <xf numFmtId="164" fontId="1" fillId="0" borderId="0" applyNumberFormat="0" applyFill="0" applyBorder="0" applyProtection="0">
      <alignment/>
    </xf>
    <xf numFmtId="164" fontId="3" fillId="0" borderId="0">
      <alignment/>
      <protection/>
    </xf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 applyNumberFormat="0" applyFill="0" applyBorder="0" applyAlignment="0" applyProtection="0"/>
  </cellStyleXfs>
  <cellXfs count="109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2" borderId="1" xfId="0" applyFont="1" applyFill="1" applyBorder="1" applyAlignment="1">
      <alignment horizontal="center"/>
    </xf>
    <xf numFmtId="164" fontId="4" fillId="0" borderId="0" xfId="0" applyFont="1" applyBorder="1" applyAlignment="1">
      <alignment/>
    </xf>
    <xf numFmtId="164" fontId="4" fillId="0" borderId="2" xfId="0" applyFont="1" applyBorder="1" applyAlignment="1">
      <alignment horizontal="left" vertical="top"/>
    </xf>
    <xf numFmtId="164" fontId="4" fillId="0" borderId="2" xfId="0" applyFont="1" applyBorder="1" applyAlignment="1">
      <alignment horizontal="left" vertical="top" wrapText="1"/>
    </xf>
    <xf numFmtId="164" fontId="4" fillId="0" borderId="2" xfId="0" applyFont="1" applyBorder="1" applyAlignment="1">
      <alignment horizontal="justify" vertical="top" wrapText="1"/>
    </xf>
    <xf numFmtId="167" fontId="4" fillId="3" borderId="2" xfId="0" applyNumberFormat="1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 vertical="top" wrapText="1"/>
    </xf>
    <xf numFmtId="164" fontId="4" fillId="3" borderId="2" xfId="0" applyFont="1" applyFill="1" applyBorder="1" applyAlignment="1">
      <alignment horizontal="center" vertical="top" wrapText="1"/>
    </xf>
    <xf numFmtId="168" fontId="4" fillId="0" borderId="2" xfId="0" applyNumberFormat="1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/>
    </xf>
    <xf numFmtId="164" fontId="4" fillId="3" borderId="2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4" fillId="0" borderId="2" xfId="0" applyFont="1" applyBorder="1" applyAlignment="1">
      <alignment/>
    </xf>
    <xf numFmtId="168" fontId="4" fillId="3" borderId="2" xfId="0" applyNumberFormat="1" applyFont="1" applyFill="1" applyBorder="1" applyAlignment="1">
      <alignment horizontal="center"/>
    </xf>
    <xf numFmtId="164" fontId="6" fillId="0" borderId="0" xfId="0" applyFont="1" applyBorder="1" applyAlignment="1">
      <alignment horizontal="center" vertical="center" wrapText="1"/>
    </xf>
    <xf numFmtId="164" fontId="7" fillId="3" borderId="0" xfId="28" applyFont="1" applyFill="1" applyBorder="1" applyAlignment="1">
      <alignment horizontal="center" vertical="center" wrapText="1"/>
      <protection/>
    </xf>
    <xf numFmtId="164" fontId="8" fillId="2" borderId="2" xfId="0" applyFont="1" applyFill="1" applyBorder="1" applyAlignment="1">
      <alignment horizontal="center"/>
    </xf>
    <xf numFmtId="164" fontId="0" fillId="3" borderId="3" xfId="38" applyNumberFormat="1" applyFont="1" applyFill="1" applyBorder="1" applyAlignment="1" applyProtection="1">
      <alignment vertical="center" wrapText="1"/>
      <protection/>
    </xf>
    <xf numFmtId="164" fontId="0" fillId="3" borderId="0" xfId="38" applyNumberFormat="1" applyFont="1" applyFill="1" applyBorder="1" applyAlignment="1" applyProtection="1">
      <alignment vertical="center" wrapText="1"/>
      <protection/>
    </xf>
    <xf numFmtId="169" fontId="0" fillId="3" borderId="0" xfId="38" applyNumberFormat="1" applyFont="1" applyFill="1" applyBorder="1" applyAlignment="1" applyProtection="1">
      <alignment vertical="center" wrapText="1"/>
      <protection/>
    </xf>
    <xf numFmtId="164" fontId="0" fillId="3" borderId="4" xfId="38" applyNumberFormat="1" applyFont="1" applyFill="1" applyBorder="1" applyAlignment="1" applyProtection="1">
      <alignment vertical="center" wrapText="1"/>
      <protection/>
    </xf>
    <xf numFmtId="164" fontId="9" fillId="3" borderId="5" xfId="38" applyNumberFormat="1" applyFont="1" applyFill="1" applyBorder="1" applyAlignment="1" applyProtection="1">
      <alignment horizontal="center" vertical="center" wrapText="1"/>
      <protection/>
    </xf>
    <xf numFmtId="164" fontId="10" fillId="3" borderId="5" xfId="38" applyNumberFormat="1" applyFont="1" applyFill="1" applyBorder="1" applyAlignment="1" applyProtection="1">
      <alignment horizontal="center" vertical="center" wrapText="1"/>
      <protection/>
    </xf>
    <xf numFmtId="164" fontId="9" fillId="2" borderId="2" xfId="0" applyFont="1" applyFill="1" applyBorder="1" applyAlignment="1">
      <alignment horizontal="center"/>
    </xf>
    <xf numFmtId="164" fontId="11" fillId="3" borderId="5" xfId="38" applyNumberFormat="1" applyFont="1" applyFill="1" applyBorder="1" applyAlignment="1" applyProtection="1">
      <alignment horizontal="center" vertical="center"/>
      <protection/>
    </xf>
    <xf numFmtId="164" fontId="9" fillId="0" borderId="3" xfId="38" applyNumberFormat="1" applyFont="1" applyFill="1" applyBorder="1" applyAlignment="1" applyProtection="1">
      <alignment horizontal="left" vertical="center" wrapText="1"/>
      <protection/>
    </xf>
    <xf numFmtId="164" fontId="9" fillId="0" borderId="0" xfId="38" applyNumberFormat="1" applyFont="1" applyFill="1" applyBorder="1" applyAlignment="1" applyProtection="1">
      <alignment horizontal="left" vertical="center" wrapText="1"/>
      <protection/>
    </xf>
    <xf numFmtId="164" fontId="9" fillId="0" borderId="0" xfId="38" applyNumberFormat="1" applyFont="1" applyFill="1" applyBorder="1" applyAlignment="1" applyProtection="1">
      <alignment horizontal="center" vertical="center" wrapText="1"/>
      <protection/>
    </xf>
    <xf numFmtId="169" fontId="9" fillId="3" borderId="0" xfId="38" applyNumberFormat="1" applyFont="1" applyFill="1" applyBorder="1" applyAlignment="1" applyProtection="1">
      <alignment horizontal="center" vertical="center" wrapText="1"/>
      <protection/>
    </xf>
    <xf numFmtId="164" fontId="9" fillId="0" borderId="4" xfId="38" applyNumberFormat="1" applyFont="1" applyFill="1" applyBorder="1" applyAlignment="1" applyProtection="1">
      <alignment horizontal="center" vertical="center" wrapText="1"/>
      <protection/>
    </xf>
    <xf numFmtId="164" fontId="0" fillId="0" borderId="3" xfId="38" applyNumberFormat="1" applyFont="1" applyFill="1" applyBorder="1" applyAlignment="1" applyProtection="1">
      <alignment/>
      <protection/>
    </xf>
    <xf numFmtId="164" fontId="9" fillId="0" borderId="0" xfId="38" applyNumberFormat="1" applyFont="1" applyFill="1" applyBorder="1" applyAlignment="1" applyProtection="1">
      <alignment/>
      <protection/>
    </xf>
    <xf numFmtId="164" fontId="0" fillId="0" borderId="0" xfId="38" applyNumberFormat="1" applyFont="1" applyFill="1" applyBorder="1" applyAlignment="1" applyProtection="1">
      <alignment/>
      <protection/>
    </xf>
    <xf numFmtId="170" fontId="9" fillId="0" borderId="0" xfId="38" applyNumberFormat="1" applyFont="1" applyFill="1" applyBorder="1" applyAlignment="1" applyProtection="1">
      <alignment horizontal="center"/>
      <protection/>
    </xf>
    <xf numFmtId="169" fontId="0" fillId="0" borderId="0" xfId="38" applyNumberFormat="1" applyFont="1" applyFill="1" applyBorder="1" applyAlignment="1" applyProtection="1">
      <alignment/>
      <protection/>
    </xf>
    <xf numFmtId="164" fontId="0" fillId="0" borderId="4" xfId="38" applyNumberFormat="1" applyFont="1" applyFill="1" applyBorder="1" applyAlignment="1" applyProtection="1">
      <alignment/>
      <protection/>
    </xf>
    <xf numFmtId="164" fontId="0" fillId="0" borderId="3" xfId="38" applyNumberFormat="1" applyFont="1" applyFill="1" applyBorder="1" applyAlignment="1" applyProtection="1">
      <alignment horizontal="center"/>
      <protection/>
    </xf>
    <xf numFmtId="169" fontId="9" fillId="0" borderId="0" xfId="38" applyNumberFormat="1" applyFont="1" applyFill="1" applyBorder="1" applyAlignment="1" applyProtection="1">
      <alignment/>
      <protection/>
    </xf>
    <xf numFmtId="170" fontId="9" fillId="0" borderId="0" xfId="38" applyNumberFormat="1" applyFont="1" applyFill="1" applyBorder="1" applyAlignment="1" applyProtection="1">
      <alignment/>
      <protection/>
    </xf>
    <xf numFmtId="170" fontId="0" fillId="0" borderId="0" xfId="38" applyNumberFormat="1" applyFont="1" applyFill="1" applyBorder="1" applyAlignment="1" applyProtection="1">
      <alignment/>
      <protection/>
    </xf>
    <xf numFmtId="169" fontId="0" fillId="0" borderId="4" xfId="38" applyNumberFormat="1" applyFont="1" applyFill="1" applyBorder="1" applyAlignment="1" applyProtection="1">
      <alignment/>
      <protection/>
    </xf>
    <xf numFmtId="164" fontId="12" fillId="0" borderId="3" xfId="38" applyNumberFormat="1" applyFont="1" applyFill="1" applyBorder="1" applyAlignment="1" applyProtection="1">
      <alignment horizontal="center"/>
      <protection/>
    </xf>
    <xf numFmtId="167" fontId="12" fillId="0" borderId="0" xfId="38" applyNumberFormat="1" applyFont="1" applyFill="1" applyBorder="1" applyAlignment="1" applyProtection="1">
      <alignment horizontal="left"/>
      <protection/>
    </xf>
    <xf numFmtId="167" fontId="12" fillId="0" borderId="0" xfId="38" applyNumberFormat="1" applyFont="1" applyFill="1" applyBorder="1" applyAlignment="1" applyProtection="1">
      <alignment/>
      <protection/>
    </xf>
    <xf numFmtId="171" fontId="12" fillId="0" borderId="0" xfId="38" applyNumberFormat="1" applyFont="1" applyFill="1" applyBorder="1" applyAlignment="1" applyProtection="1">
      <alignment horizontal="right"/>
      <protection/>
    </xf>
    <xf numFmtId="168" fontId="12" fillId="0" borderId="4" xfId="38" applyNumberFormat="1" applyFont="1" applyFill="1" applyBorder="1" applyAlignment="1" applyProtection="1">
      <alignment horizontal="right"/>
      <protection/>
    </xf>
    <xf numFmtId="164" fontId="12" fillId="0" borderId="3" xfId="38" applyNumberFormat="1" applyFont="1" applyFill="1" applyBorder="1" applyAlignment="1" applyProtection="1">
      <alignment horizontal="center" vertical="center"/>
      <protection/>
    </xf>
    <xf numFmtId="167" fontId="12" fillId="0" borderId="0" xfId="38" applyNumberFormat="1" applyFont="1" applyFill="1" applyBorder="1" applyAlignment="1" applyProtection="1">
      <alignment horizontal="left" vertical="center"/>
      <protection/>
    </xf>
    <xf numFmtId="167" fontId="12" fillId="0" borderId="0" xfId="38" applyNumberFormat="1" applyFont="1" applyFill="1" applyBorder="1" applyAlignment="1" applyProtection="1">
      <alignment vertical="center"/>
      <protection/>
    </xf>
    <xf numFmtId="167" fontId="12" fillId="0" borderId="0" xfId="38" applyNumberFormat="1" applyFont="1" applyFill="1" applyBorder="1" applyAlignment="1" applyProtection="1">
      <alignment vertical="center" wrapText="1"/>
      <protection/>
    </xf>
    <xf numFmtId="171" fontId="12" fillId="0" borderId="0" xfId="38" applyNumberFormat="1" applyFont="1" applyFill="1" applyBorder="1" applyAlignment="1" applyProtection="1">
      <alignment horizontal="right" vertical="center"/>
      <protection/>
    </xf>
    <xf numFmtId="168" fontId="12" fillId="0" borderId="4" xfId="38" applyNumberFormat="1" applyFont="1" applyFill="1" applyBorder="1" applyAlignment="1" applyProtection="1">
      <alignment horizontal="right" vertical="center"/>
      <protection/>
    </xf>
    <xf numFmtId="164" fontId="12" fillId="0" borderId="0" xfId="38" applyNumberFormat="1" applyFont="1" applyFill="1" applyBorder="1" applyAlignment="1" applyProtection="1">
      <alignment horizontal="left"/>
      <protection/>
    </xf>
    <xf numFmtId="169" fontId="12" fillId="0" borderId="0" xfId="38" applyNumberFormat="1" applyFont="1" applyFill="1" applyBorder="1" applyAlignment="1" applyProtection="1">
      <alignment/>
      <protection/>
    </xf>
    <xf numFmtId="169" fontId="13" fillId="0" borderId="0" xfId="38" applyNumberFormat="1" applyFont="1" applyFill="1" applyBorder="1" applyAlignment="1" applyProtection="1">
      <alignment horizontal="right"/>
      <protection/>
    </xf>
    <xf numFmtId="168" fontId="0" fillId="0" borderId="4" xfId="38" applyNumberFormat="1" applyFont="1" applyFill="1" applyBorder="1" applyAlignment="1" applyProtection="1">
      <alignment/>
      <protection/>
    </xf>
    <xf numFmtId="169" fontId="12" fillId="0" borderId="0" xfId="38" applyNumberFormat="1" applyFont="1" applyFill="1" applyBorder="1" applyAlignment="1" applyProtection="1">
      <alignment horizontal="right"/>
      <protection/>
    </xf>
    <xf numFmtId="168" fontId="12" fillId="0" borderId="4" xfId="38" applyNumberFormat="1" applyFont="1" applyFill="1" applyBorder="1" applyAlignment="1" applyProtection="1">
      <alignment/>
      <protection/>
    </xf>
    <xf numFmtId="167" fontId="12" fillId="0" borderId="0" xfId="38" applyNumberFormat="1" applyFont="1" applyFill="1" applyBorder="1" applyAlignment="1" applyProtection="1">
      <alignment wrapText="1"/>
      <protection/>
    </xf>
    <xf numFmtId="164" fontId="12" fillId="0" borderId="0" xfId="38" applyNumberFormat="1" applyFont="1" applyFill="1" applyBorder="1" applyAlignment="1" applyProtection="1">
      <alignment/>
      <protection/>
    </xf>
    <xf numFmtId="172" fontId="15" fillId="0" borderId="4" xfId="38" applyNumberFormat="1" applyFont="1" applyFill="1" applyBorder="1" applyAlignment="1" applyProtection="1">
      <alignment horizontal="right"/>
      <protection/>
    </xf>
    <xf numFmtId="173" fontId="15" fillId="0" borderId="4" xfId="38" applyNumberFormat="1" applyFont="1" applyFill="1" applyBorder="1" applyAlignment="1" applyProtection="1">
      <alignment horizontal="right"/>
      <protection/>
    </xf>
    <xf numFmtId="169" fontId="16" fillId="0" borderId="0" xfId="38" applyNumberFormat="1" applyFont="1" applyFill="1" applyBorder="1" applyAlignment="1" applyProtection="1">
      <alignment/>
      <protection/>
    </xf>
    <xf numFmtId="164" fontId="16" fillId="0" borderId="4" xfId="38" applyNumberFormat="1" applyFont="1" applyFill="1" applyBorder="1" applyAlignment="1" applyProtection="1">
      <alignment/>
      <protection/>
    </xf>
    <xf numFmtId="169" fontId="9" fillId="0" borderId="0" xfId="38" applyNumberFormat="1" applyFont="1" applyFill="1" applyBorder="1" applyAlignment="1" applyProtection="1">
      <alignment horizontal="right"/>
      <protection/>
    </xf>
    <xf numFmtId="168" fontId="9" fillId="0" borderId="4" xfId="38" applyNumberFormat="1" applyFont="1" applyFill="1" applyBorder="1" applyAlignment="1" applyProtection="1">
      <alignment/>
      <protection/>
    </xf>
    <xf numFmtId="169" fontId="5" fillId="0" borderId="0" xfId="38" applyNumberFormat="1" applyFont="1" applyFill="1" applyBorder="1" applyAlignment="1" applyProtection="1">
      <alignment/>
      <protection/>
    </xf>
    <xf numFmtId="168" fontId="5" fillId="0" borderId="4" xfId="38" applyNumberFormat="1" applyFont="1" applyFill="1" applyBorder="1" applyAlignment="1" applyProtection="1">
      <alignment/>
      <protection/>
    </xf>
    <xf numFmtId="164" fontId="9" fillId="0" borderId="0" xfId="38" applyNumberFormat="1" applyFont="1" applyFill="1" applyBorder="1" applyAlignment="1" applyProtection="1">
      <alignment horizontal="left" vertical="top" wrapText="1"/>
      <protection/>
    </xf>
    <xf numFmtId="169" fontId="5" fillId="0" borderId="0" xfId="38" applyNumberFormat="1" applyFont="1" applyFill="1" applyBorder="1" applyAlignment="1" applyProtection="1">
      <alignment horizontal="right"/>
      <protection/>
    </xf>
    <xf numFmtId="165" fontId="5" fillId="0" borderId="4" xfId="38" applyNumberFormat="1" applyFont="1" applyFill="1" applyBorder="1" applyAlignment="1" applyProtection="1">
      <alignment horizontal="right"/>
      <protection/>
    </xf>
    <xf numFmtId="164" fontId="4" fillId="0" borderId="0" xfId="38" applyNumberFormat="1" applyFont="1" applyFill="1" applyBorder="1" applyAlignment="1" applyProtection="1">
      <alignment/>
      <protection/>
    </xf>
    <xf numFmtId="169" fontId="4" fillId="0" borderId="0" xfId="38" applyNumberFormat="1" applyFont="1" applyFill="1" applyBorder="1" applyAlignment="1" applyProtection="1">
      <alignment horizontal="right"/>
      <protection/>
    </xf>
    <xf numFmtId="165" fontId="4" fillId="0" borderId="4" xfId="38" applyNumberFormat="1" applyFont="1" applyFill="1" applyBorder="1" applyAlignment="1" applyProtection="1">
      <alignment horizontal="right"/>
      <protection/>
    </xf>
    <xf numFmtId="169" fontId="4" fillId="0" borderId="4" xfId="38" applyNumberFormat="1" applyFont="1" applyFill="1" applyBorder="1" applyAlignment="1" applyProtection="1">
      <alignment horizontal="right"/>
      <protection/>
    </xf>
    <xf numFmtId="164" fontId="9" fillId="0" borderId="3" xfId="38" applyNumberFormat="1" applyFont="1" applyFill="1" applyBorder="1" applyAlignment="1" applyProtection="1">
      <alignment/>
      <protection/>
    </xf>
    <xf numFmtId="164" fontId="9" fillId="0" borderId="0" xfId="38" applyNumberFormat="1" applyFont="1" applyFill="1" applyBorder="1" applyAlignment="1" applyProtection="1">
      <alignment horizontal="left"/>
      <protection/>
    </xf>
    <xf numFmtId="168" fontId="13" fillId="0" borderId="4" xfId="38" applyNumberFormat="1" applyFont="1" applyFill="1" applyBorder="1" applyAlignment="1" applyProtection="1">
      <alignment horizontal="right"/>
      <protection/>
    </xf>
    <xf numFmtId="164" fontId="4" fillId="0" borderId="0" xfId="38" applyNumberFormat="1" applyFont="1" applyFill="1" applyBorder="1" applyAlignment="1" applyProtection="1">
      <alignment horizontal="left"/>
      <protection/>
    </xf>
    <xf numFmtId="169" fontId="4" fillId="0" borderId="0" xfId="38" applyNumberFormat="1" applyFont="1" applyFill="1" applyBorder="1" applyAlignment="1" applyProtection="1">
      <alignment/>
      <protection/>
    </xf>
    <xf numFmtId="168" fontId="9" fillId="0" borderId="4" xfId="38" applyNumberFormat="1" applyFont="1" applyFill="1" applyBorder="1" applyAlignment="1" applyProtection="1">
      <alignment horizontal="right"/>
      <protection/>
    </xf>
    <xf numFmtId="169" fontId="0" fillId="0" borderId="0" xfId="38" applyNumberFormat="1" applyFont="1" applyFill="1" applyBorder="1" applyAlignment="1" applyProtection="1">
      <alignment horizontal="right"/>
      <protection/>
    </xf>
    <xf numFmtId="168" fontId="0" fillId="0" borderId="4" xfId="38" applyNumberFormat="1" applyFont="1" applyFill="1" applyBorder="1" applyAlignment="1" applyProtection="1">
      <alignment horizontal="right"/>
      <protection/>
    </xf>
    <xf numFmtId="164" fontId="0" fillId="3" borderId="3" xfId="38" applyNumberFormat="1" applyFont="1" applyFill="1" applyBorder="1" applyAlignment="1" applyProtection="1">
      <alignment/>
      <protection/>
    </xf>
    <xf numFmtId="164" fontId="0" fillId="3" borderId="0" xfId="38" applyNumberFormat="1" applyFont="1" applyFill="1" applyBorder="1" applyAlignment="1" applyProtection="1">
      <alignment/>
      <protection/>
    </xf>
    <xf numFmtId="169" fontId="0" fillId="3" borderId="0" xfId="38" applyNumberFormat="1" applyFont="1" applyFill="1" applyBorder="1" applyAlignment="1" applyProtection="1">
      <alignment/>
      <protection/>
    </xf>
    <xf numFmtId="169" fontId="9" fillId="3" borderId="0" xfId="38" applyNumberFormat="1" applyFont="1" applyFill="1" applyBorder="1" applyAlignment="1" applyProtection="1">
      <alignment horizontal="left"/>
      <protection/>
    </xf>
    <xf numFmtId="168" fontId="0" fillId="3" borderId="4" xfId="38" applyNumberFormat="1" applyFont="1" applyFill="1" applyBorder="1" applyAlignment="1" applyProtection="1">
      <alignment/>
      <protection/>
    </xf>
    <xf numFmtId="164" fontId="9" fillId="3" borderId="3" xfId="38" applyNumberFormat="1" applyFont="1" applyFill="1" applyBorder="1" applyAlignment="1" applyProtection="1">
      <alignment/>
      <protection/>
    </xf>
    <xf numFmtId="171" fontId="0" fillId="3" borderId="0" xfId="38" applyNumberFormat="1" applyFont="1" applyFill="1" applyBorder="1" applyAlignment="1" applyProtection="1">
      <alignment/>
      <protection/>
    </xf>
    <xf numFmtId="164" fontId="0" fillId="3" borderId="4" xfId="38" applyNumberFormat="1" applyFont="1" applyFill="1" applyBorder="1" applyAlignment="1" applyProtection="1">
      <alignment/>
      <protection/>
    </xf>
    <xf numFmtId="164" fontId="12" fillId="3" borderId="3" xfId="38" applyNumberFormat="1" applyFont="1" applyFill="1" applyBorder="1" applyAlignment="1" applyProtection="1">
      <alignment horizontal="center"/>
      <protection/>
    </xf>
    <xf numFmtId="164" fontId="12" fillId="3" borderId="0" xfId="38" applyNumberFormat="1" applyFont="1" applyFill="1" applyBorder="1" applyAlignment="1" applyProtection="1">
      <alignment/>
      <protection/>
    </xf>
    <xf numFmtId="169" fontId="12" fillId="3" borderId="0" xfId="38" applyNumberFormat="1" applyFont="1" applyFill="1" applyBorder="1" applyAlignment="1" applyProtection="1">
      <alignment/>
      <protection/>
    </xf>
    <xf numFmtId="164" fontId="12" fillId="3" borderId="4" xfId="38" applyNumberFormat="1" applyFont="1" applyFill="1" applyBorder="1" applyAlignment="1" applyProtection="1">
      <alignment/>
      <protection/>
    </xf>
    <xf numFmtId="164" fontId="13" fillId="3" borderId="0" xfId="38" applyNumberFormat="1" applyFont="1" applyFill="1" applyBorder="1" applyAlignment="1" applyProtection="1">
      <alignment/>
      <protection/>
    </xf>
    <xf numFmtId="164" fontId="13" fillId="3" borderId="0" xfId="38" applyNumberFormat="1" applyFont="1" applyFill="1" applyBorder="1" applyAlignment="1" applyProtection="1">
      <alignment horizontal="right"/>
      <protection/>
    </xf>
    <xf numFmtId="164" fontId="13" fillId="3" borderId="4" xfId="38" applyNumberFormat="1" applyFont="1" applyFill="1" applyBorder="1" applyAlignment="1" applyProtection="1">
      <alignment wrapText="1"/>
      <protection/>
    </xf>
    <xf numFmtId="174" fontId="12" fillId="3" borderId="0" xfId="38" applyNumberFormat="1" applyFont="1" applyFill="1" applyBorder="1" applyAlignment="1" applyProtection="1">
      <alignment/>
      <protection/>
    </xf>
    <xf numFmtId="164" fontId="3" fillId="0" borderId="3" xfId="38" applyNumberFormat="1" applyFont="1" applyFill="1" applyBorder="1" applyAlignment="1" applyProtection="1">
      <alignment/>
      <protection/>
    </xf>
    <xf numFmtId="164" fontId="12" fillId="0" borderId="0" xfId="38" applyNumberFormat="1" applyFont="1" applyFill="1" applyBorder="1" applyAlignment="1" applyProtection="1">
      <alignment horizontal="left" vertical="top"/>
      <protection/>
    </xf>
    <xf numFmtId="168" fontId="12" fillId="0" borderId="0" xfId="38" applyNumberFormat="1" applyFont="1" applyFill="1" applyBorder="1" applyAlignment="1" applyProtection="1">
      <alignment horizontal="left"/>
      <protection/>
    </xf>
    <xf numFmtId="164" fontId="12" fillId="3" borderId="3" xfId="38" applyNumberFormat="1" applyFont="1" applyFill="1" applyBorder="1" applyAlignment="1" applyProtection="1">
      <alignment horizontal="right"/>
      <protection/>
    </xf>
    <xf numFmtId="164" fontId="17" fillId="3" borderId="6" xfId="38" applyNumberFormat="1" applyFont="1" applyFill="1" applyBorder="1" applyAlignment="1" applyProtection="1">
      <alignment horizontal="right" vertical="center"/>
      <protection/>
    </xf>
    <xf numFmtId="164" fontId="12" fillId="3" borderId="7" xfId="38" applyNumberFormat="1" applyFont="1" applyFill="1" applyBorder="1" applyAlignment="1" applyProtection="1">
      <alignment/>
      <protection/>
    </xf>
    <xf numFmtId="169" fontId="12" fillId="3" borderId="7" xfId="38" applyNumberFormat="1" applyFont="1" applyFill="1" applyBorder="1" applyAlignment="1" applyProtection="1">
      <alignment/>
      <protection/>
    </xf>
    <xf numFmtId="164" fontId="12" fillId="3" borderId="8" xfId="38" applyNumberFormat="1" applyFont="1" applyFill="1" applyBorder="1" applyAlignment="1" applyProtection="1">
      <alignment/>
      <protection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Comma 8" xfId="26"/>
    <cellStyle name="Euro" xfId="27"/>
    <cellStyle name="Normal 2" xfId="28"/>
    <cellStyle name="Normal 3" xfId="29"/>
    <cellStyle name="Normal 4" xfId="30"/>
    <cellStyle name="Normal 5" xfId="31"/>
    <cellStyle name="Normal 6" xfId="32"/>
    <cellStyle name="Normal 7" xfId="33"/>
    <cellStyle name="Normal 8" xfId="34"/>
    <cellStyle name="Percent 2" xfId="35"/>
    <cellStyle name="Percent 3" xfId="36"/>
    <cellStyle name="Style 1" xfId="37"/>
    <cellStyle name="Excel Built-in Normal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workbookViewId="0" topLeftCell="A4">
      <selection activeCell="A17" sqref="A17"/>
    </sheetView>
  </sheetViews>
  <sheetFormatPr defaultColWidth="12.57421875" defaultRowHeight="12.75"/>
  <cols>
    <col min="1" max="1" width="14.57421875" style="1" customWidth="1"/>
    <col min="2" max="2" width="46.7109375" style="1" customWidth="1"/>
    <col min="3" max="3" width="20.00390625" style="1" customWidth="1"/>
    <col min="4" max="4" width="18.8515625" style="1" customWidth="1"/>
    <col min="5" max="6" width="11.57421875" style="1" customWidth="1"/>
    <col min="7" max="7" width="8.28125" style="1" customWidth="1"/>
    <col min="8" max="8" width="0" style="1" hidden="1" customWidth="1"/>
    <col min="9" max="16384" width="11.57421875" style="1" customWidth="1"/>
  </cols>
  <sheetData>
    <row r="1" spans="1:3" ht="12.75">
      <c r="A1" s="2" t="s">
        <v>0</v>
      </c>
      <c r="B1" s="2"/>
      <c r="C1" s="3"/>
    </row>
    <row r="2" spans="1:3" ht="17.25" customHeight="1">
      <c r="A2" s="4" t="s">
        <v>1</v>
      </c>
      <c r="B2" s="4" t="s">
        <v>2</v>
      </c>
      <c r="C2" s="3"/>
    </row>
    <row r="3" spans="1:3" ht="18" customHeight="1">
      <c r="A3" s="4" t="s">
        <v>3</v>
      </c>
      <c r="B3" s="4" t="s">
        <v>4</v>
      </c>
      <c r="C3" s="3"/>
    </row>
    <row r="4" spans="1:3" ht="36" customHeight="1">
      <c r="A4" s="4" t="s">
        <v>5</v>
      </c>
      <c r="B4" s="5" t="s">
        <v>6</v>
      </c>
      <c r="C4" s="3"/>
    </row>
    <row r="5" spans="1:3" ht="64.5" customHeight="1">
      <c r="A5" s="5" t="s">
        <v>7</v>
      </c>
      <c r="B5" s="6" t="s">
        <v>8</v>
      </c>
      <c r="C5" s="3"/>
    </row>
    <row r="6" spans="1:3" ht="12.75">
      <c r="A6" s="5" t="s">
        <v>9</v>
      </c>
      <c r="B6" s="7" t="s">
        <v>10</v>
      </c>
      <c r="C6" s="3"/>
    </row>
    <row r="7" spans="1:4" ht="12.75">
      <c r="A7" s="8" t="s">
        <v>11</v>
      </c>
      <c r="B7" s="8" t="s">
        <v>12</v>
      </c>
      <c r="C7" s="8" t="s">
        <v>13</v>
      </c>
      <c r="D7" s="8" t="s">
        <v>14</v>
      </c>
    </row>
    <row r="8" spans="1:4" ht="12.75">
      <c r="A8" s="9" t="s">
        <v>15</v>
      </c>
      <c r="B8" s="10">
        <v>0.19510000000000002</v>
      </c>
      <c r="C8" s="10">
        <v>0.1888</v>
      </c>
      <c r="D8" s="10">
        <v>0.1675</v>
      </c>
    </row>
    <row r="9" spans="1:4" ht="12.75">
      <c r="A9" s="9" t="s">
        <v>16</v>
      </c>
      <c r="B9" s="10">
        <v>0.1845</v>
      </c>
      <c r="C9" s="10">
        <v>0.1779</v>
      </c>
      <c r="D9" s="10">
        <v>0.1691</v>
      </c>
    </row>
    <row r="10" spans="1:4" ht="12.75">
      <c r="A10" s="9" t="s">
        <v>17</v>
      </c>
      <c r="B10" s="10">
        <v>0.1291</v>
      </c>
      <c r="C10" s="10">
        <v>0.12279999999999999</v>
      </c>
      <c r="D10" s="10">
        <v>0.134</v>
      </c>
    </row>
    <row r="11" spans="1:4" ht="12.75">
      <c r="A11" s="9" t="s">
        <v>18</v>
      </c>
      <c r="B11" s="11">
        <v>24.1046</v>
      </c>
      <c r="C11" s="12">
        <v>23.4901</v>
      </c>
      <c r="D11" s="12" t="s">
        <v>19</v>
      </c>
    </row>
    <row r="12" spans="1:4" ht="12.75">
      <c r="A12" s="9" t="s">
        <v>20</v>
      </c>
      <c r="B12" s="12" t="s">
        <v>21</v>
      </c>
      <c r="C12" s="12" t="s">
        <v>21</v>
      </c>
      <c r="D12" s="12" t="s">
        <v>19</v>
      </c>
    </row>
    <row r="13" spans="1:3" ht="12.75">
      <c r="A13" s="13" t="s">
        <v>22</v>
      </c>
      <c r="B13" s="13"/>
      <c r="C13" s="3"/>
    </row>
    <row r="14" spans="1:4" ht="12.75" customHeight="1">
      <c r="A14" s="14" t="s">
        <v>12</v>
      </c>
      <c r="B14" s="15" t="s">
        <v>23</v>
      </c>
      <c r="C14" s="16" t="s">
        <v>24</v>
      </c>
      <c r="D14" s="16"/>
    </row>
    <row r="15" spans="1:4" ht="12.75">
      <c r="A15" s="14" t="s">
        <v>13</v>
      </c>
      <c r="B15" s="15" t="s">
        <v>25</v>
      </c>
      <c r="C15" s="16"/>
      <c r="D15" s="16"/>
    </row>
    <row r="16" spans="1:4" ht="12.75">
      <c r="A16" s="5" t="s">
        <v>26</v>
      </c>
      <c r="B16" s="15">
        <v>0.0181</v>
      </c>
      <c r="C16" s="16"/>
      <c r="D16" s="16"/>
    </row>
    <row r="17" spans="1:8" ht="24" customHeight="1">
      <c r="A17" s="17"/>
      <c r="B17" s="17"/>
      <c r="C17" s="17"/>
      <c r="D17" s="17"/>
      <c r="E17" s="17"/>
      <c r="F17" s="17"/>
      <c r="G17" s="17"/>
      <c r="H17" s="13"/>
    </row>
    <row r="18" spans="1:8" ht="12.75">
      <c r="A18" s="18" t="s">
        <v>27</v>
      </c>
      <c r="B18" s="18"/>
      <c r="C18" s="18"/>
      <c r="D18" s="18"/>
      <c r="E18" s="18"/>
      <c r="F18" s="18"/>
      <c r="G18" s="18"/>
      <c r="H18" s="18"/>
    </row>
    <row r="19" spans="1:8" ht="12.75" customHeight="1">
      <c r="A19" s="19"/>
      <c r="B19" s="20"/>
      <c r="C19" s="20"/>
      <c r="D19" s="20"/>
      <c r="E19" s="21"/>
      <c r="F19" s="21"/>
      <c r="G19" s="22"/>
      <c r="H19" s="13"/>
    </row>
    <row r="20" spans="1:7" ht="12.75" customHeight="1">
      <c r="A20" s="23" t="s">
        <v>28</v>
      </c>
      <c r="B20" s="23"/>
      <c r="C20" s="23"/>
      <c r="D20" s="23"/>
      <c r="E20" s="23"/>
      <c r="F20" s="23"/>
      <c r="G20" s="23"/>
    </row>
    <row r="21" spans="1:7" ht="12.75" customHeight="1">
      <c r="A21" s="23" t="s">
        <v>29</v>
      </c>
      <c r="B21" s="23"/>
      <c r="C21" s="23"/>
      <c r="D21" s="23"/>
      <c r="E21" s="23"/>
      <c r="F21" s="23"/>
      <c r="G21" s="23"/>
    </row>
    <row r="22" spans="1:7" ht="12.75" customHeight="1">
      <c r="A22" s="24" t="s">
        <v>30</v>
      </c>
      <c r="B22" s="24"/>
      <c r="C22" s="24"/>
      <c r="D22" s="24"/>
      <c r="E22" s="24"/>
      <c r="F22" s="24"/>
      <c r="G22" s="24"/>
    </row>
    <row r="23" spans="1:7" ht="12.75" customHeight="1">
      <c r="A23" s="19"/>
      <c r="B23" s="20"/>
      <c r="C23" s="20"/>
      <c r="D23" s="20"/>
      <c r="E23" s="21"/>
      <c r="F23" s="21"/>
      <c r="G23" s="22"/>
    </row>
    <row r="24" spans="1:8" ht="12.75" customHeight="1">
      <c r="A24" s="25" t="s">
        <v>31</v>
      </c>
      <c r="B24" s="25"/>
      <c r="C24" s="25"/>
      <c r="D24" s="25"/>
      <c r="E24" s="25"/>
      <c r="F24" s="25"/>
      <c r="G24" s="25"/>
      <c r="H24" s="25"/>
    </row>
    <row r="25" spans="1:7" ht="12.75">
      <c r="A25" s="19"/>
      <c r="B25" s="20"/>
      <c r="C25" s="20"/>
      <c r="D25" s="20"/>
      <c r="E25" s="21"/>
      <c r="F25" s="21"/>
      <c r="G25" s="22"/>
    </row>
    <row r="26" spans="1:7" ht="12.75">
      <c r="A26" s="26" t="s">
        <v>32</v>
      </c>
      <c r="B26" s="26"/>
      <c r="C26" s="26"/>
      <c r="D26" s="26"/>
      <c r="E26" s="26"/>
      <c r="F26" s="26"/>
      <c r="G26" s="26"/>
    </row>
    <row r="27" spans="1:7" ht="12.75">
      <c r="A27" s="27" t="s">
        <v>33</v>
      </c>
      <c r="B27" s="28" t="s">
        <v>34</v>
      </c>
      <c r="C27" s="28" t="s">
        <v>35</v>
      </c>
      <c r="D27" s="28" t="s">
        <v>36</v>
      </c>
      <c r="E27" s="29" t="s">
        <v>37</v>
      </c>
      <c r="F27" s="30" t="s">
        <v>38</v>
      </c>
      <c r="G27" s="31" t="s">
        <v>39</v>
      </c>
    </row>
    <row r="28" spans="1:7" ht="12.75">
      <c r="A28" s="32"/>
      <c r="B28" s="33"/>
      <c r="C28" s="34"/>
      <c r="D28" s="33"/>
      <c r="E28" s="35"/>
      <c r="F28" s="36"/>
      <c r="G28" s="37"/>
    </row>
    <row r="29" spans="1:7" ht="12.75">
      <c r="A29" s="32"/>
      <c r="B29" s="33" t="s">
        <v>40</v>
      </c>
      <c r="C29" s="34"/>
      <c r="D29" s="33"/>
      <c r="E29" s="35"/>
      <c r="F29" s="36"/>
      <c r="G29" s="37"/>
    </row>
    <row r="30" spans="1:7" ht="12.75">
      <c r="A30" s="38" t="s">
        <v>41</v>
      </c>
      <c r="B30" s="33" t="s">
        <v>42</v>
      </c>
      <c r="C30" s="34"/>
      <c r="D30" s="39"/>
      <c r="E30" s="40"/>
      <c r="F30" s="36"/>
      <c r="G30" s="37"/>
    </row>
    <row r="31" spans="1:7" ht="12.75">
      <c r="A31" s="32"/>
      <c r="B31" s="33" t="s">
        <v>43</v>
      </c>
      <c r="C31" s="34"/>
      <c r="D31" s="36"/>
      <c r="E31" s="41"/>
      <c r="F31" s="36"/>
      <c r="G31" s="42"/>
    </row>
    <row r="32" spans="1:7" ht="12.75">
      <c r="A32" s="43">
        <v>1</v>
      </c>
      <c r="B32" s="44" t="s">
        <v>44</v>
      </c>
      <c r="C32" s="45" t="s">
        <v>45</v>
      </c>
      <c r="D32" s="45" t="s">
        <v>46</v>
      </c>
      <c r="E32" s="46">
        <v>369070</v>
      </c>
      <c r="F32" s="46">
        <v>7175.82801</v>
      </c>
      <c r="G32" s="47">
        <v>0.06794070320000002</v>
      </c>
    </row>
    <row r="33" spans="1:7" ht="12.75">
      <c r="A33" s="43">
        <v>2</v>
      </c>
      <c r="B33" s="44" t="s">
        <v>47</v>
      </c>
      <c r="C33" s="45" t="s">
        <v>48</v>
      </c>
      <c r="D33" s="45" t="s">
        <v>49</v>
      </c>
      <c r="E33" s="46">
        <v>240482</v>
      </c>
      <c r="F33" s="46">
        <v>6506.601232999999</v>
      </c>
      <c r="G33" s="47">
        <v>0.0616044674</v>
      </c>
    </row>
    <row r="34" spans="1:7" ht="12.75">
      <c r="A34" s="43">
        <v>3</v>
      </c>
      <c r="B34" s="44" t="s">
        <v>50</v>
      </c>
      <c r="C34" s="45" t="s">
        <v>51</v>
      </c>
      <c r="D34" s="45" t="s">
        <v>52</v>
      </c>
      <c r="E34" s="46">
        <v>458430</v>
      </c>
      <c r="F34" s="46">
        <v>5845.89936</v>
      </c>
      <c r="G34" s="47">
        <v>0.0553489455</v>
      </c>
    </row>
    <row r="35" spans="1:7" ht="12.75">
      <c r="A35" s="43">
        <v>4</v>
      </c>
      <c r="B35" s="44" t="s">
        <v>53</v>
      </c>
      <c r="C35" s="45" t="s">
        <v>54</v>
      </c>
      <c r="D35" s="45" t="s">
        <v>55</v>
      </c>
      <c r="E35" s="46">
        <v>705517</v>
      </c>
      <c r="F35" s="46">
        <v>5698.108050499999</v>
      </c>
      <c r="G35" s="47">
        <v>0.05394965810000001</v>
      </c>
    </row>
    <row r="36" spans="1:7" ht="12.75">
      <c r="A36" s="43">
        <v>5</v>
      </c>
      <c r="B36" s="44" t="s">
        <v>56</v>
      </c>
      <c r="C36" s="45" t="s">
        <v>57</v>
      </c>
      <c r="D36" s="45" t="s">
        <v>58</v>
      </c>
      <c r="E36" s="46">
        <v>386260</v>
      </c>
      <c r="F36" s="46">
        <v>5263.37189</v>
      </c>
      <c r="G36" s="47">
        <v>0.0498335783</v>
      </c>
    </row>
    <row r="37" spans="1:7" ht="12.75">
      <c r="A37" s="43">
        <v>6</v>
      </c>
      <c r="B37" s="44" t="s">
        <v>59</v>
      </c>
      <c r="C37" s="45" t="s">
        <v>60</v>
      </c>
      <c r="D37" s="45" t="s">
        <v>55</v>
      </c>
      <c r="E37" s="46">
        <v>333711</v>
      </c>
      <c r="F37" s="46">
        <v>3458.4139485</v>
      </c>
      <c r="G37" s="47">
        <v>0.0327442457</v>
      </c>
    </row>
    <row r="38" spans="1:7" ht="12.75">
      <c r="A38" s="48">
        <v>7</v>
      </c>
      <c r="B38" s="49" t="s">
        <v>61</v>
      </c>
      <c r="C38" s="50" t="s">
        <v>62</v>
      </c>
      <c r="D38" s="51" t="s">
        <v>63</v>
      </c>
      <c r="E38" s="52">
        <v>861421</v>
      </c>
      <c r="F38" s="52">
        <v>2822.876617</v>
      </c>
      <c r="G38" s="53">
        <v>0.0267269815</v>
      </c>
    </row>
    <row r="39" spans="1:7" ht="12.75">
      <c r="A39" s="43">
        <v>8</v>
      </c>
      <c r="B39" s="44" t="s">
        <v>64</v>
      </c>
      <c r="C39" s="45" t="s">
        <v>65</v>
      </c>
      <c r="D39" s="45" t="s">
        <v>52</v>
      </c>
      <c r="E39" s="46">
        <v>107222</v>
      </c>
      <c r="F39" s="46">
        <v>2620.934568</v>
      </c>
      <c r="G39" s="47">
        <v>0.024814995200000002</v>
      </c>
    </row>
    <row r="40" spans="1:7" ht="12.75">
      <c r="A40" s="43">
        <v>9</v>
      </c>
      <c r="B40" s="44" t="s">
        <v>66</v>
      </c>
      <c r="C40" s="45" t="s">
        <v>67</v>
      </c>
      <c r="D40" s="45" t="s">
        <v>46</v>
      </c>
      <c r="E40" s="46">
        <v>505179</v>
      </c>
      <c r="F40" s="46">
        <v>2613.290967</v>
      </c>
      <c r="G40" s="47">
        <v>0.024742625600000002</v>
      </c>
    </row>
    <row r="41" spans="1:7" ht="12.75">
      <c r="A41" s="43">
        <v>10</v>
      </c>
      <c r="B41" s="44" t="s">
        <v>68</v>
      </c>
      <c r="C41" s="45" t="s">
        <v>69</v>
      </c>
      <c r="D41" s="45" t="s">
        <v>46</v>
      </c>
      <c r="E41" s="46">
        <v>830467</v>
      </c>
      <c r="F41" s="46">
        <v>2360.187214</v>
      </c>
      <c r="G41" s="47">
        <v>0.0223462406</v>
      </c>
    </row>
    <row r="42" spans="1:7" ht="12.75">
      <c r="A42" s="43">
        <v>11</v>
      </c>
      <c r="B42" s="44" t="s">
        <v>70</v>
      </c>
      <c r="C42" s="45" t="s">
        <v>71</v>
      </c>
      <c r="D42" s="45" t="s">
        <v>72</v>
      </c>
      <c r="E42" s="46">
        <v>679868</v>
      </c>
      <c r="F42" s="46">
        <v>1955.9802359999999</v>
      </c>
      <c r="G42" s="47">
        <v>0.0185192109</v>
      </c>
    </row>
    <row r="43" spans="1:7" ht="12.75">
      <c r="A43" s="43">
        <v>12</v>
      </c>
      <c r="B43" s="44" t="s">
        <v>73</v>
      </c>
      <c r="C43" s="45" t="s">
        <v>74</v>
      </c>
      <c r="D43" s="45" t="s">
        <v>75</v>
      </c>
      <c r="E43" s="46">
        <v>236663</v>
      </c>
      <c r="F43" s="46">
        <v>1778.9957709999999</v>
      </c>
      <c r="G43" s="47">
        <v>0.0168435229</v>
      </c>
    </row>
    <row r="44" spans="1:7" ht="12.75">
      <c r="A44" s="43">
        <v>13</v>
      </c>
      <c r="B44" s="44" t="s">
        <v>76</v>
      </c>
      <c r="C44" s="45" t="s">
        <v>77</v>
      </c>
      <c r="D44" s="45" t="s">
        <v>49</v>
      </c>
      <c r="E44" s="46">
        <v>37835</v>
      </c>
      <c r="F44" s="46">
        <v>1476.586545</v>
      </c>
      <c r="G44" s="47">
        <v>0.013980313900000001</v>
      </c>
    </row>
    <row r="45" spans="1:7" ht="12.75">
      <c r="A45" s="43">
        <v>14</v>
      </c>
      <c r="B45" s="44" t="s">
        <v>78</v>
      </c>
      <c r="C45" s="45" t="s">
        <v>79</v>
      </c>
      <c r="D45" s="45" t="s">
        <v>75</v>
      </c>
      <c r="E45" s="46">
        <v>65000</v>
      </c>
      <c r="F45" s="46">
        <v>1371.4025</v>
      </c>
      <c r="G45" s="47">
        <v>0.012984431900000001</v>
      </c>
    </row>
    <row r="46" spans="1:7" ht="12.75">
      <c r="A46" s="43">
        <v>15</v>
      </c>
      <c r="B46" s="44" t="s">
        <v>80</v>
      </c>
      <c r="C46" s="45" t="s">
        <v>81</v>
      </c>
      <c r="D46" s="45" t="s">
        <v>75</v>
      </c>
      <c r="E46" s="46">
        <v>144800</v>
      </c>
      <c r="F46" s="46">
        <v>1175.1244</v>
      </c>
      <c r="G46" s="47">
        <v>0.011126071900000001</v>
      </c>
    </row>
    <row r="47" spans="1:7" ht="12.75">
      <c r="A47" s="43">
        <v>16</v>
      </c>
      <c r="B47" s="44" t="s">
        <v>82</v>
      </c>
      <c r="C47" s="45" t="s">
        <v>83</v>
      </c>
      <c r="D47" s="45" t="s">
        <v>75</v>
      </c>
      <c r="E47" s="46">
        <v>33600</v>
      </c>
      <c r="F47" s="46">
        <v>765.6936</v>
      </c>
      <c r="G47" s="47">
        <v>0.0072495831</v>
      </c>
    </row>
    <row r="48" spans="1:7" ht="12.75">
      <c r="A48" s="43"/>
      <c r="B48" s="33" t="s">
        <v>84</v>
      </c>
      <c r="C48" s="54"/>
      <c r="D48" s="55"/>
      <c r="E48" s="56"/>
      <c r="F48" s="56"/>
      <c r="G48" s="57"/>
    </row>
    <row r="49" spans="1:7" ht="12.75">
      <c r="A49" s="43">
        <v>17</v>
      </c>
      <c r="B49" s="44" t="s">
        <v>85</v>
      </c>
      <c r="C49" s="45" t="s">
        <v>86</v>
      </c>
      <c r="D49" s="45" t="s">
        <v>87</v>
      </c>
      <c r="E49" s="46">
        <v>284900</v>
      </c>
      <c r="F49" s="46">
        <v>3597.00495</v>
      </c>
      <c r="G49" s="47">
        <v>0.0340564246</v>
      </c>
    </row>
    <row r="50" spans="1:7" ht="12.75">
      <c r="A50" s="43">
        <v>18</v>
      </c>
      <c r="B50" s="49" t="s">
        <v>88</v>
      </c>
      <c r="C50" s="50" t="s">
        <v>89</v>
      </c>
      <c r="D50" s="51" t="s">
        <v>46</v>
      </c>
      <c r="E50" s="52">
        <v>871500</v>
      </c>
      <c r="F50" s="52">
        <v>3154.83</v>
      </c>
      <c r="G50" s="53">
        <v>0.029869914400000006</v>
      </c>
    </row>
    <row r="51" spans="1:7" ht="12.75">
      <c r="A51" s="43">
        <v>19</v>
      </c>
      <c r="B51" s="44" t="s">
        <v>90</v>
      </c>
      <c r="C51" s="45" t="s">
        <v>91</v>
      </c>
      <c r="D51" s="45" t="s">
        <v>92</v>
      </c>
      <c r="E51" s="46">
        <v>593300</v>
      </c>
      <c r="F51" s="46">
        <v>2429.86015</v>
      </c>
      <c r="G51" s="47">
        <v>0.023005903600000002</v>
      </c>
    </row>
    <row r="52" spans="1:7" ht="12.75">
      <c r="A52" s="43">
        <v>20</v>
      </c>
      <c r="B52" s="44" t="s">
        <v>93</v>
      </c>
      <c r="C52" s="45" t="s">
        <v>94</v>
      </c>
      <c r="D52" s="45" t="s">
        <v>95</v>
      </c>
      <c r="E52" s="46">
        <v>27000</v>
      </c>
      <c r="F52" s="46">
        <v>2380.0365</v>
      </c>
      <c r="G52" s="47">
        <v>0.0225341735</v>
      </c>
    </row>
    <row r="53" spans="1:7" ht="12.75">
      <c r="A53" s="43">
        <v>21</v>
      </c>
      <c r="B53" s="44" t="s">
        <v>96</v>
      </c>
      <c r="C53" s="45" t="s">
        <v>97</v>
      </c>
      <c r="D53" s="45" t="s">
        <v>49</v>
      </c>
      <c r="E53" s="46">
        <v>403700</v>
      </c>
      <c r="F53" s="46">
        <v>2207.4316</v>
      </c>
      <c r="G53" s="47">
        <v>0.020899951200000006</v>
      </c>
    </row>
    <row r="54" spans="1:7" ht="12.75">
      <c r="A54" s="43">
        <v>22</v>
      </c>
      <c r="B54" s="44" t="s">
        <v>98</v>
      </c>
      <c r="C54" s="45" t="s">
        <v>99</v>
      </c>
      <c r="D54" s="45" t="s">
        <v>100</v>
      </c>
      <c r="E54" s="46">
        <v>222810</v>
      </c>
      <c r="F54" s="46">
        <v>1325.608095</v>
      </c>
      <c r="G54" s="47">
        <v>0.012550850700000001</v>
      </c>
    </row>
    <row r="55" spans="1:7" ht="12.75">
      <c r="A55" s="43">
        <v>23</v>
      </c>
      <c r="B55" s="44" t="s">
        <v>101</v>
      </c>
      <c r="C55" s="45" t="s">
        <v>102</v>
      </c>
      <c r="D55" s="45" t="s">
        <v>46</v>
      </c>
      <c r="E55" s="46">
        <v>588000</v>
      </c>
      <c r="F55" s="46">
        <v>875.826</v>
      </c>
      <c r="G55" s="47">
        <v>0.0082923161</v>
      </c>
    </row>
    <row r="56" spans="1:7" ht="12.75">
      <c r="A56" s="43">
        <v>24</v>
      </c>
      <c r="B56" s="44" t="s">
        <v>103</v>
      </c>
      <c r="C56" s="45" t="s">
        <v>104</v>
      </c>
      <c r="D56" s="45" t="s">
        <v>46</v>
      </c>
      <c r="E56" s="46">
        <v>300000</v>
      </c>
      <c r="F56" s="46">
        <v>739.2</v>
      </c>
      <c r="G56" s="47">
        <v>0.0069987418</v>
      </c>
    </row>
    <row r="57" spans="1:7" ht="12.75">
      <c r="A57" s="43">
        <v>25</v>
      </c>
      <c r="B57" s="44" t="s">
        <v>105</v>
      </c>
      <c r="C57" s="45" t="s">
        <v>106</v>
      </c>
      <c r="D57" s="45" t="s">
        <v>75</v>
      </c>
      <c r="E57" s="46">
        <v>106700</v>
      </c>
      <c r="F57" s="46">
        <v>563.8028</v>
      </c>
      <c r="G57" s="47">
        <v>0.005338081999999999</v>
      </c>
    </row>
    <row r="58" spans="1:7" ht="12.75">
      <c r="A58" s="43">
        <v>26</v>
      </c>
      <c r="B58" s="44" t="s">
        <v>107</v>
      </c>
      <c r="C58" s="45"/>
      <c r="D58" s="45" t="s">
        <v>75</v>
      </c>
      <c r="E58" s="58">
        <v>-106700</v>
      </c>
      <c r="F58" s="58">
        <v>-567.3239</v>
      </c>
      <c r="G58" s="47">
        <v>-0.0053714198</v>
      </c>
    </row>
    <row r="59" spans="1:7" ht="12.75">
      <c r="A59" s="43">
        <v>27</v>
      </c>
      <c r="B59" s="45" t="s">
        <v>108</v>
      </c>
      <c r="C59" s="45"/>
      <c r="D59" s="45" t="s">
        <v>46</v>
      </c>
      <c r="E59" s="58">
        <v>-300000</v>
      </c>
      <c r="F59" s="58">
        <v>-741.15</v>
      </c>
      <c r="G59" s="47">
        <v>-0.0070172044</v>
      </c>
    </row>
    <row r="60" spans="1:7" ht="12.75">
      <c r="A60" s="43">
        <v>28</v>
      </c>
      <c r="B60" s="44" t="s">
        <v>109</v>
      </c>
      <c r="C60" s="54"/>
      <c r="D60" s="45" t="s">
        <v>46</v>
      </c>
      <c r="E60" s="58">
        <v>-588000</v>
      </c>
      <c r="F60" s="58">
        <v>-878.472</v>
      </c>
      <c r="G60" s="59">
        <v>-0.0083173684</v>
      </c>
    </row>
    <row r="61" spans="1:7" ht="12.75">
      <c r="A61" s="43">
        <v>29</v>
      </c>
      <c r="B61" s="44" t="s">
        <v>110</v>
      </c>
      <c r="C61" s="54"/>
      <c r="D61" s="45" t="s">
        <v>100</v>
      </c>
      <c r="E61" s="58">
        <v>-222810</v>
      </c>
      <c r="F61" s="58">
        <v>-1333.51785</v>
      </c>
      <c r="G61" s="59">
        <v>-0.0126257402</v>
      </c>
    </row>
    <row r="62" spans="1:7" ht="12.75">
      <c r="A62" s="43">
        <v>30</v>
      </c>
      <c r="B62" s="44" t="s">
        <v>111</v>
      </c>
      <c r="C62" s="54"/>
      <c r="D62" s="45" t="s">
        <v>49</v>
      </c>
      <c r="E62" s="58">
        <v>-403700</v>
      </c>
      <c r="F62" s="58">
        <v>-2224.58885</v>
      </c>
      <c r="G62" s="59">
        <v>-0.0210623959</v>
      </c>
    </row>
    <row r="63" spans="1:7" ht="12.75">
      <c r="A63" s="43">
        <v>31</v>
      </c>
      <c r="B63" s="45" t="s">
        <v>112</v>
      </c>
      <c r="C63" s="54"/>
      <c r="D63" s="45" t="s">
        <v>95</v>
      </c>
      <c r="E63" s="58">
        <v>-27000</v>
      </c>
      <c r="F63" s="58">
        <v>-2397.222</v>
      </c>
      <c r="G63" s="59">
        <v>-0.022696885700000002</v>
      </c>
    </row>
    <row r="64" spans="1:7" ht="12.75">
      <c r="A64" s="43">
        <v>32</v>
      </c>
      <c r="B64" s="44" t="s">
        <v>113</v>
      </c>
      <c r="C64" s="54"/>
      <c r="D64" s="45" t="s">
        <v>92</v>
      </c>
      <c r="E64" s="58">
        <v>-593300</v>
      </c>
      <c r="F64" s="58">
        <v>-2440.53955</v>
      </c>
      <c r="G64" s="59">
        <v>-0.023107016100000002</v>
      </c>
    </row>
    <row r="65" spans="1:7" ht="12.75">
      <c r="A65" s="43">
        <v>33</v>
      </c>
      <c r="B65" s="44" t="s">
        <v>114</v>
      </c>
      <c r="C65" s="54"/>
      <c r="D65" s="45" t="s">
        <v>46</v>
      </c>
      <c r="E65" s="58">
        <v>-871500</v>
      </c>
      <c r="F65" s="58">
        <v>-3174.003</v>
      </c>
      <c r="G65" s="59">
        <v>-0.0300514443</v>
      </c>
    </row>
    <row r="66" spans="1:7" ht="12.75">
      <c r="A66" s="43">
        <v>34</v>
      </c>
      <c r="B66" s="45" t="s">
        <v>115</v>
      </c>
      <c r="C66" s="54"/>
      <c r="D66" s="60" t="s">
        <v>87</v>
      </c>
      <c r="E66" s="58">
        <v>-284900</v>
      </c>
      <c r="F66" s="58">
        <v>-3615.0961</v>
      </c>
      <c r="G66" s="59">
        <v>-0.0342277115</v>
      </c>
    </row>
    <row r="67" spans="1:7" ht="12.75">
      <c r="A67" s="38"/>
      <c r="B67" s="33" t="s">
        <v>116</v>
      </c>
      <c r="C67" s="54"/>
      <c r="D67" s="55"/>
      <c r="E67" s="55"/>
      <c r="F67" s="55"/>
      <c r="G67" s="37"/>
    </row>
    <row r="68" spans="1:7" ht="12.75">
      <c r="A68" s="43">
        <v>35</v>
      </c>
      <c r="B68" s="44" t="s">
        <v>117</v>
      </c>
      <c r="C68" s="45" t="s">
        <v>118</v>
      </c>
      <c r="D68" s="45" t="s">
        <v>55</v>
      </c>
      <c r="E68" s="46">
        <v>15093</v>
      </c>
      <c r="F68" s="46">
        <v>10362.378324500001</v>
      </c>
      <c r="G68" s="47">
        <v>0.09811094540000001</v>
      </c>
    </row>
    <row r="69" spans="1:7" ht="12.75">
      <c r="A69" s="43">
        <v>36</v>
      </c>
      <c r="B69" s="44" t="s">
        <v>119</v>
      </c>
      <c r="C69" s="45" t="s">
        <v>120</v>
      </c>
      <c r="D69" s="45" t="s">
        <v>95</v>
      </c>
      <c r="E69" s="46">
        <v>36600</v>
      </c>
      <c r="F69" s="46">
        <v>5270.6104848</v>
      </c>
      <c r="G69" s="47">
        <v>0.0499021133</v>
      </c>
    </row>
    <row r="70" spans="1:7" ht="12.75">
      <c r="A70" s="43">
        <v>37</v>
      </c>
      <c r="B70" s="44" t="s">
        <v>121</v>
      </c>
      <c r="C70" s="45" t="s">
        <v>122</v>
      </c>
      <c r="D70" s="45" t="s">
        <v>55</v>
      </c>
      <c r="E70" s="46">
        <v>42580</v>
      </c>
      <c r="F70" s="46">
        <v>4926.6978233</v>
      </c>
      <c r="G70" s="47">
        <v>0.04664595000000001</v>
      </c>
    </row>
    <row r="71" spans="1:7" ht="12.75">
      <c r="A71" s="43">
        <v>38</v>
      </c>
      <c r="B71" s="44" t="s">
        <v>123</v>
      </c>
      <c r="C71" s="45" t="s">
        <v>124</v>
      </c>
      <c r="D71" s="45" t="s">
        <v>125</v>
      </c>
      <c r="E71" s="46">
        <v>61290</v>
      </c>
      <c r="F71" s="46">
        <v>3166.6563692</v>
      </c>
      <c r="G71" s="47">
        <v>0.0299818864</v>
      </c>
    </row>
    <row r="72" spans="1:7" ht="12.75">
      <c r="A72" s="43">
        <v>39</v>
      </c>
      <c r="B72" s="44" t="s">
        <v>126</v>
      </c>
      <c r="C72" s="45" t="s">
        <v>127</v>
      </c>
      <c r="D72" s="45" t="s">
        <v>128</v>
      </c>
      <c r="E72" s="46">
        <v>17755</v>
      </c>
      <c r="F72" s="46">
        <v>2320.9625172</v>
      </c>
      <c r="G72" s="47">
        <v>0.021974861300000002</v>
      </c>
    </row>
    <row r="73" spans="1:7" ht="12.75">
      <c r="A73" s="43">
        <v>40</v>
      </c>
      <c r="B73" s="44" t="s">
        <v>129</v>
      </c>
      <c r="C73" s="45" t="s">
        <v>130</v>
      </c>
      <c r="D73" s="45" t="s">
        <v>131</v>
      </c>
      <c r="E73" s="46">
        <v>20920</v>
      </c>
      <c r="F73" s="46">
        <v>2042.5165165</v>
      </c>
      <c r="G73" s="47">
        <v>0.019338536</v>
      </c>
    </row>
    <row r="74" spans="1:7" ht="12.75">
      <c r="A74" s="43">
        <v>41</v>
      </c>
      <c r="B74" s="44" t="s">
        <v>132</v>
      </c>
      <c r="C74" s="61"/>
      <c r="D74" s="45" t="s">
        <v>133</v>
      </c>
      <c r="E74" s="58">
        <v>-38600000</v>
      </c>
      <c r="F74" s="58">
        <v>-25821.47</v>
      </c>
      <c r="G74" s="62">
        <v>-0.2444775469</v>
      </c>
    </row>
    <row r="75" spans="1:7" ht="12.75">
      <c r="A75" s="43"/>
      <c r="B75" s="54"/>
      <c r="C75" s="61"/>
      <c r="D75" s="55"/>
      <c r="E75" s="58"/>
      <c r="F75" s="58"/>
      <c r="G75" s="63"/>
    </row>
    <row r="76" spans="1:7" ht="12.75">
      <c r="A76" s="38" t="s">
        <v>134</v>
      </c>
      <c r="B76" s="33" t="s">
        <v>135</v>
      </c>
      <c r="C76" s="33"/>
      <c r="D76" s="36"/>
      <c r="E76" s="58" t="s">
        <v>136</v>
      </c>
      <c r="F76" s="58" t="s">
        <v>136</v>
      </c>
      <c r="G76" s="47" t="s">
        <v>136</v>
      </c>
    </row>
    <row r="77" spans="1:7" ht="12.75">
      <c r="A77" s="38" t="s">
        <v>137</v>
      </c>
      <c r="B77" s="44" t="s">
        <v>137</v>
      </c>
      <c r="C77" s="45" t="s">
        <v>137</v>
      </c>
      <c r="D77" s="45" t="s">
        <v>137</v>
      </c>
      <c r="E77" s="64"/>
      <c r="F77" s="64"/>
      <c r="G77" s="65"/>
    </row>
    <row r="78" spans="1:7" ht="12.75">
      <c r="A78" s="32"/>
      <c r="B78" s="33"/>
      <c r="C78" s="33"/>
      <c r="D78" s="66" t="s">
        <v>138</v>
      </c>
      <c r="E78" s="39" t="s">
        <v>137</v>
      </c>
      <c r="F78" s="39">
        <f>SUM(F32:F77)-F74-F66-F65-F64-F63-F62-F61-F60-F59-F58</f>
        <v>98252.71704049998</v>
      </c>
      <c r="G78" s="67">
        <f>SUM(G32:G77)-G74-G66-G65-G64-G63-G62-G61-G60-G59-G58</f>
        <v>0.9302562260000004</v>
      </c>
    </row>
    <row r="79" spans="1:7" ht="12.75">
      <c r="A79" s="32"/>
      <c r="B79" s="34"/>
      <c r="C79" s="34"/>
      <c r="D79" s="36"/>
      <c r="E79" s="68"/>
      <c r="F79" s="68"/>
      <c r="G79" s="69"/>
    </row>
    <row r="80" spans="1:7" ht="12.75">
      <c r="A80" s="32"/>
      <c r="B80" s="70" t="s">
        <v>139</v>
      </c>
      <c r="C80" s="34"/>
      <c r="D80" s="36"/>
      <c r="E80" s="68"/>
      <c r="F80" s="68"/>
      <c r="G80" s="69"/>
    </row>
    <row r="81" spans="1:7" ht="12.75">
      <c r="A81" s="32"/>
      <c r="B81" s="33" t="s">
        <v>140</v>
      </c>
      <c r="C81" s="33"/>
      <c r="D81" s="39"/>
      <c r="E81" s="71"/>
      <c r="F81" s="71"/>
      <c r="G81" s="72"/>
    </row>
    <row r="82" spans="1:7" ht="12.75">
      <c r="A82" s="32"/>
      <c r="B82" s="73" t="s">
        <v>141</v>
      </c>
      <c r="C82" s="34"/>
      <c r="D82" s="36"/>
      <c r="E82" s="71"/>
      <c r="F82" s="74" t="s">
        <v>136</v>
      </c>
      <c r="G82" s="75" t="s">
        <v>136</v>
      </c>
    </row>
    <row r="83" spans="1:7" ht="12.75">
      <c r="A83" s="32"/>
      <c r="B83" s="73" t="s">
        <v>142</v>
      </c>
      <c r="C83" s="34"/>
      <c r="D83" s="36"/>
      <c r="E83" s="71"/>
      <c r="F83" s="74" t="s">
        <v>136</v>
      </c>
      <c r="G83" s="75" t="s">
        <v>136</v>
      </c>
    </row>
    <row r="84" spans="1:7" ht="12.75">
      <c r="A84" s="32"/>
      <c r="B84" s="73" t="s">
        <v>143</v>
      </c>
      <c r="C84" s="34"/>
      <c r="D84" s="36"/>
      <c r="E84" s="71"/>
      <c r="F84" s="74" t="s">
        <v>136</v>
      </c>
      <c r="G84" s="76" t="s">
        <v>136</v>
      </c>
    </row>
    <row r="85" spans="1:7" ht="12.75">
      <c r="A85" s="32"/>
      <c r="B85" s="73" t="s">
        <v>144</v>
      </c>
      <c r="C85" s="34"/>
      <c r="D85" s="36"/>
      <c r="E85" s="74"/>
      <c r="F85" s="58">
        <v>3259.4999509</v>
      </c>
      <c r="G85" s="47">
        <v>0.030860929000000002</v>
      </c>
    </row>
    <row r="86" spans="1:7" ht="12.75">
      <c r="A86" s="77"/>
      <c r="B86" s="78" t="s">
        <v>145</v>
      </c>
      <c r="C86" s="33" t="s">
        <v>137</v>
      </c>
      <c r="D86" s="39" t="s">
        <v>137</v>
      </c>
      <c r="E86" s="68"/>
      <c r="F86" s="56"/>
      <c r="G86" s="79"/>
    </row>
    <row r="87" spans="1:7" ht="19.5" customHeight="1">
      <c r="A87" s="32"/>
      <c r="B87" s="80" t="s">
        <v>146</v>
      </c>
      <c r="C87" s="34"/>
      <c r="D87" s="36"/>
      <c r="E87" s="81"/>
      <c r="F87" s="58">
        <v>900</v>
      </c>
      <c r="G87" s="47">
        <v>0.0085</v>
      </c>
    </row>
    <row r="88" spans="1:7" ht="12.75">
      <c r="A88" s="32"/>
      <c r="B88" s="78" t="s">
        <v>147</v>
      </c>
      <c r="C88" s="34"/>
      <c r="D88" s="36"/>
      <c r="E88" s="81"/>
      <c r="F88" s="58"/>
      <c r="G88" s="79" t="s">
        <v>137</v>
      </c>
    </row>
    <row r="89" spans="1:7" ht="12.75">
      <c r="A89" s="32"/>
      <c r="B89" s="80" t="s">
        <v>146</v>
      </c>
      <c r="C89" s="34"/>
      <c r="D89" s="36"/>
      <c r="E89" s="81"/>
      <c r="F89" s="58">
        <v>0</v>
      </c>
      <c r="G89" s="47">
        <v>4.89432E-05</v>
      </c>
    </row>
    <row r="90" spans="1:7" ht="12.75">
      <c r="A90" s="32"/>
      <c r="B90" s="80"/>
      <c r="C90" s="34"/>
      <c r="D90" s="36"/>
      <c r="E90" s="81"/>
      <c r="F90" s="58"/>
      <c r="G90" s="47"/>
    </row>
    <row r="91" spans="1:7" ht="12.75">
      <c r="A91" s="32"/>
      <c r="B91" s="73" t="s">
        <v>148</v>
      </c>
      <c r="C91" s="34"/>
      <c r="D91" s="36"/>
      <c r="E91" s="81"/>
      <c r="F91" s="58">
        <v>2236.51</v>
      </c>
      <c r="G91" s="47">
        <f>F91/F96</f>
        <v>0.021175265286361062</v>
      </c>
    </row>
    <row r="92" spans="1:7" ht="12.75">
      <c r="A92" s="32"/>
      <c r="B92" s="80"/>
      <c r="C92" s="34"/>
      <c r="D92" s="66" t="s">
        <v>138</v>
      </c>
      <c r="E92" s="81"/>
      <c r="F92" s="66">
        <f>SUM(F82:F91)</f>
        <v>6396.0099509</v>
      </c>
      <c r="G92" s="82">
        <f>SUM(G82:G91)</f>
        <v>0.06058513748636107</v>
      </c>
    </row>
    <row r="93" spans="1:7" ht="12.75">
      <c r="A93" s="32"/>
      <c r="B93" s="80"/>
      <c r="C93" s="34"/>
      <c r="D93" s="36"/>
      <c r="E93" s="81"/>
      <c r="F93" s="83"/>
      <c r="G93" s="84"/>
    </row>
    <row r="94" spans="1:7" ht="12.75">
      <c r="A94" s="32"/>
      <c r="B94" s="78" t="s">
        <v>149</v>
      </c>
      <c r="C94" s="34"/>
      <c r="D94" s="36"/>
      <c r="E94" s="81"/>
      <c r="F94" s="39">
        <f>(46400.15-F91+F74+F66+F65+F64+F63+F62+F61+F60+F59+F58)</f>
        <v>970.2567499999976</v>
      </c>
      <c r="G94" s="67">
        <v>0.0092</v>
      </c>
    </row>
    <row r="95" spans="1:7" ht="12.75">
      <c r="A95" s="32"/>
      <c r="B95" s="80"/>
      <c r="C95" s="34"/>
      <c r="D95" s="36"/>
      <c r="E95" s="81"/>
      <c r="F95" s="83"/>
      <c r="G95" s="84"/>
    </row>
    <row r="96" spans="1:7" ht="12.75">
      <c r="A96" s="77"/>
      <c r="B96" s="33" t="s">
        <v>150</v>
      </c>
      <c r="C96" s="33"/>
      <c r="D96" s="39"/>
      <c r="E96" s="39"/>
      <c r="F96" s="39">
        <f>F94+F92+F78</f>
        <v>105618.98374139998</v>
      </c>
      <c r="G96" s="67">
        <f>G94+G92+G78</f>
        <v>1.0000413634863614</v>
      </c>
    </row>
    <row r="97" spans="1:7" ht="12.75">
      <c r="A97" s="85"/>
      <c r="B97" s="86"/>
      <c r="C97" s="86"/>
      <c r="D97" s="87"/>
      <c r="E97" s="87"/>
      <c r="F97" s="88"/>
      <c r="G97" s="89" t="s">
        <v>137</v>
      </c>
    </row>
    <row r="98" spans="1:7" ht="12.75">
      <c r="A98" s="90" t="s">
        <v>151</v>
      </c>
      <c r="B98" s="86"/>
      <c r="C98" s="86"/>
      <c r="D98" s="86"/>
      <c r="E98" s="91"/>
      <c r="F98" s="87"/>
      <c r="G98" s="92" t="s">
        <v>137</v>
      </c>
    </row>
    <row r="99" spans="1:7" ht="12.75">
      <c r="A99" s="93" t="s">
        <v>152</v>
      </c>
      <c r="B99" s="94" t="s">
        <v>153</v>
      </c>
      <c r="C99" s="86"/>
      <c r="D99" s="86"/>
      <c r="E99" s="91"/>
      <c r="F99" s="87"/>
      <c r="G99" s="92" t="s">
        <v>137</v>
      </c>
    </row>
    <row r="100" spans="1:7" ht="12.75">
      <c r="A100" s="93" t="s">
        <v>154</v>
      </c>
      <c r="B100" s="94" t="s">
        <v>155</v>
      </c>
      <c r="C100" s="86"/>
      <c r="D100" s="86"/>
      <c r="E100" s="91"/>
      <c r="F100" s="87"/>
      <c r="G100" s="92" t="s">
        <v>137</v>
      </c>
    </row>
    <row r="101" spans="1:7" ht="12.75">
      <c r="A101" s="93" t="s">
        <v>156</v>
      </c>
      <c r="B101" s="94" t="s">
        <v>157</v>
      </c>
      <c r="C101" s="94"/>
      <c r="D101" s="94"/>
      <c r="E101" s="94"/>
      <c r="F101" s="95"/>
      <c r="G101" s="96" t="s">
        <v>137</v>
      </c>
    </row>
    <row r="102" spans="1:7" ht="12.75">
      <c r="A102" s="93"/>
      <c r="B102" s="97" t="s">
        <v>158</v>
      </c>
      <c r="C102" s="98" t="s">
        <v>159</v>
      </c>
      <c r="D102" s="98" t="s">
        <v>160</v>
      </c>
      <c r="E102" s="94"/>
      <c r="F102" s="95"/>
      <c r="G102" s="99" t="s">
        <v>137</v>
      </c>
    </row>
    <row r="103" spans="1:7" ht="12.75">
      <c r="A103" s="93"/>
      <c r="B103" s="94" t="s">
        <v>12</v>
      </c>
      <c r="C103" s="100">
        <v>23.1121</v>
      </c>
      <c r="D103" s="100">
        <v>24.1046</v>
      </c>
      <c r="E103" s="94"/>
      <c r="F103" s="95"/>
      <c r="G103" s="96" t="s">
        <v>137</v>
      </c>
    </row>
    <row r="104" spans="1:7" ht="12.75" customHeight="1">
      <c r="A104" s="93"/>
      <c r="B104" s="94" t="s">
        <v>13</v>
      </c>
      <c r="C104" s="100">
        <v>22.5325</v>
      </c>
      <c r="D104" s="100">
        <v>23.4901</v>
      </c>
      <c r="E104" s="94"/>
      <c r="F104" s="95"/>
      <c r="G104" s="96"/>
    </row>
    <row r="105" spans="1:7" ht="12.75">
      <c r="A105" s="101"/>
      <c r="B105" s="94" t="s">
        <v>161</v>
      </c>
      <c r="C105" s="94"/>
      <c r="D105" s="94"/>
      <c r="E105" s="94"/>
      <c r="F105" s="95"/>
      <c r="G105" s="96"/>
    </row>
    <row r="106" spans="1:7" ht="12.75" customHeight="1">
      <c r="A106" s="93" t="s">
        <v>162</v>
      </c>
      <c r="B106" s="102" t="s">
        <v>163</v>
      </c>
      <c r="C106" s="94"/>
      <c r="D106" s="94"/>
      <c r="E106" s="94"/>
      <c r="F106" s="95"/>
      <c r="G106" s="96"/>
    </row>
    <row r="107" spans="1:7" ht="12.75">
      <c r="A107" s="93" t="s">
        <v>164</v>
      </c>
      <c r="B107" s="102" t="s">
        <v>165</v>
      </c>
      <c r="C107" s="94"/>
      <c r="D107" s="94"/>
      <c r="E107" s="94"/>
      <c r="F107" s="95"/>
      <c r="G107" s="96"/>
    </row>
    <row r="108" spans="1:7" ht="12.75" customHeight="1">
      <c r="A108" s="93" t="s">
        <v>166</v>
      </c>
      <c r="B108" s="94" t="s">
        <v>167</v>
      </c>
      <c r="C108" s="94"/>
      <c r="D108" s="94"/>
      <c r="E108" s="94"/>
      <c r="F108" s="95"/>
      <c r="G108" s="96"/>
    </row>
    <row r="109" spans="1:7" ht="12.75" customHeight="1">
      <c r="A109" s="93" t="s">
        <v>168</v>
      </c>
      <c r="B109" s="94" t="s">
        <v>169</v>
      </c>
      <c r="C109" s="94"/>
      <c r="D109" s="94"/>
      <c r="E109" s="94"/>
      <c r="F109" s="95"/>
      <c r="G109" s="96"/>
    </row>
    <row r="110" spans="1:7" ht="12.75">
      <c r="A110" s="93" t="s">
        <v>170</v>
      </c>
      <c r="B110" s="61" t="s">
        <v>171</v>
      </c>
      <c r="C110" s="94"/>
      <c r="D110" s="94"/>
      <c r="E110" s="94"/>
      <c r="F110" s="95"/>
      <c r="G110" s="96"/>
    </row>
    <row r="111" spans="1:7" ht="12.75">
      <c r="A111" s="93" t="s">
        <v>172</v>
      </c>
      <c r="B111" s="61" t="s">
        <v>173</v>
      </c>
      <c r="C111" s="94"/>
      <c r="D111" s="94"/>
      <c r="E111" s="94"/>
      <c r="F111" s="95"/>
      <c r="G111" s="96"/>
    </row>
    <row r="112" spans="1:7" ht="12.75">
      <c r="A112" s="93" t="s">
        <v>174</v>
      </c>
      <c r="B112" s="61" t="s">
        <v>175</v>
      </c>
      <c r="C112" s="103">
        <v>1.7992</v>
      </c>
      <c r="D112" s="94"/>
      <c r="E112" s="94"/>
      <c r="F112" s="95"/>
      <c r="G112" s="96"/>
    </row>
    <row r="113" spans="1:7" ht="12.75">
      <c r="A113" s="93" t="s">
        <v>176</v>
      </c>
      <c r="B113" s="61" t="s">
        <v>177</v>
      </c>
      <c r="C113" s="103">
        <v>0.1247</v>
      </c>
      <c r="D113" s="94"/>
      <c r="E113" s="94"/>
      <c r="F113" s="95"/>
      <c r="G113" s="96"/>
    </row>
    <row r="114" spans="1:7" ht="12.75">
      <c r="A114" s="93" t="s">
        <v>178</v>
      </c>
      <c r="B114" s="94" t="s">
        <v>179</v>
      </c>
      <c r="C114" s="94"/>
      <c r="D114" s="94"/>
      <c r="E114" s="94"/>
      <c r="F114" s="95"/>
      <c r="G114" s="96"/>
    </row>
    <row r="115" spans="1:7" ht="12.75">
      <c r="A115" s="104"/>
      <c r="B115" s="94"/>
      <c r="C115" s="94"/>
      <c r="D115" s="94"/>
      <c r="E115" s="94"/>
      <c r="F115" s="95"/>
      <c r="G115" s="96"/>
    </row>
    <row r="116" spans="1:7" ht="12.75">
      <c r="A116" s="104" t="s">
        <v>180</v>
      </c>
      <c r="B116" s="94" t="s">
        <v>181</v>
      </c>
      <c r="C116" s="94"/>
      <c r="D116" s="94"/>
      <c r="E116" s="94"/>
      <c r="F116" s="95"/>
      <c r="G116" s="96"/>
    </row>
    <row r="117" spans="1:7" ht="12.75">
      <c r="A117" s="104" t="s">
        <v>182</v>
      </c>
      <c r="B117" s="94" t="s">
        <v>183</v>
      </c>
      <c r="C117" s="94"/>
      <c r="D117" s="94"/>
      <c r="E117" s="94"/>
      <c r="F117" s="95"/>
      <c r="G117" s="96"/>
    </row>
    <row r="118" spans="1:7" ht="12.75">
      <c r="A118" s="105" t="s">
        <v>184</v>
      </c>
      <c r="B118" s="106" t="s">
        <v>185</v>
      </c>
      <c r="C118" s="106"/>
      <c r="D118" s="106"/>
      <c r="E118" s="106"/>
      <c r="F118" s="107"/>
      <c r="G118" s="108"/>
    </row>
  </sheetData>
  <sheetProtection selectLockedCells="1" selectUnlockedCells="1"/>
  <mergeCells count="10">
    <mergeCell ref="A1:B1"/>
    <mergeCell ref="A13:B13"/>
    <mergeCell ref="C14:D15"/>
    <mergeCell ref="A17:G17"/>
    <mergeCell ref="A18:H18"/>
    <mergeCell ref="A20:G20"/>
    <mergeCell ref="A21:G21"/>
    <mergeCell ref="A22:G22"/>
    <mergeCell ref="A24:H24"/>
    <mergeCell ref="A26:G2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scale="67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2018-07-10T06:42:56Z</dcterms:modified>
  <cp:category/>
  <cp:version/>
  <cp:contentType/>
  <cp:contentStatus/>
  <cp:revision>15</cp:revision>
</cp:coreProperties>
</file>