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1"/>
  </bookViews>
  <sheets>
    <sheet name="PPLTEF" sheetId="1" r:id="rId1"/>
    <sheet name="PPLF" sheetId="2" r:id="rId2"/>
  </sheets>
  <definedNames/>
  <calcPr fullCalcOnLoad="1"/>
</workbook>
</file>

<file path=xl/sharedStrings.xml><?xml version="1.0" encoding="utf-8"?>
<sst xmlns="http://schemas.openxmlformats.org/spreadsheetml/2006/main" count="423" uniqueCount="254">
  <si>
    <t>Scheme Dash Board (June 2018)</t>
  </si>
  <si>
    <t>Scheme Name</t>
  </si>
  <si>
    <t>Parag Parikh Long Term Equity Fund</t>
  </si>
  <si>
    <t>Scheme Category</t>
  </si>
  <si>
    <t>Open Ended Equity Scheme</t>
  </si>
  <si>
    <t>Type of Scheme</t>
  </si>
  <si>
    <t>Multi Cap Fund- An open ended equity scheme investing across large cap, mid cap, small cap stocks.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</si>
  <si>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</si>
  <si>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</si>
  <si>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(INR in Crores)</t>
  </si>
  <si>
    <t>1106.85</t>
  </si>
  <si>
    <t>Scheme Performance</t>
  </si>
  <si>
    <t>Direct Plan</t>
  </si>
  <si>
    <t>Regular Plan</t>
  </si>
  <si>
    <t>Benchmark: NIFTY 500 (TRI)</t>
  </si>
  <si>
    <t>Since Inception</t>
  </si>
  <si>
    <t>Last 1 Year</t>
  </si>
  <si>
    <t>Last 3 Years</t>
  </si>
  <si>
    <t>Last 5 Years</t>
  </si>
  <si>
    <t>NAV as on 29/06/2018</t>
  </si>
  <si>
    <t>----</t>
  </si>
  <si>
    <t>Date of allotment</t>
  </si>
  <si>
    <t>24/05/2013</t>
  </si>
  <si>
    <t>Expense Ratio as on 31/05/2018</t>
  </si>
  <si>
    <t>1.50%*</t>
  </si>
  <si>
    <t>*Exclusive of GST on management fees</t>
  </si>
  <si>
    <t>2.00%*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</si>
  <si>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</si>
  <si>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</si>
  <si>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</si>
  <si>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</si>
  <si>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</si>
  <si>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June 30, 2018</t>
  </si>
  <si>
    <t>Name of the Scheme: Parag Parikh Long Term Equity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</si>
  <si>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</si>
  <si>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</si>
  <si>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</si>
  <si>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</si>
  <si>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</si>
  <si>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</si>
  <si>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</si>
  <si>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</si>
  <si>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</si>
  <si>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</si>
  <si>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</si>
  <si>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HDFC Bank Ltd</t>
  </si>
  <si>
    <t>INE040A01026</t>
  </si>
  <si>
    <t>Banks</t>
  </si>
  <si>
    <t>Bajaj Holdings &amp; Investment Ltd</t>
  </si>
  <si>
    <t>INE118A01012</t>
  </si>
  <si>
    <t>Finance</t>
  </si>
  <si>
    <t>Persistent Systems Ltd</t>
  </si>
  <si>
    <t>INE262H01013</t>
  </si>
  <si>
    <t>Software</t>
  </si>
  <si>
    <t>Zydus Wellness Ltd</t>
  </si>
  <si>
    <t>INE768C01010</t>
  </si>
  <si>
    <t>Consumer Non Durables</t>
  </si>
  <si>
    <t>Balkrishna Industries Ltd</t>
  </si>
  <si>
    <t>INE787D01026</t>
  </si>
  <si>
    <t>Auto Ancillaries</t>
  </si>
  <si>
    <t>Mphasis Ltd(prev)Mphasis BFL Ltd</t>
  </si>
  <si>
    <t>INE356A01018</t>
  </si>
  <si>
    <t>Maharashtra Scooters Ltd</t>
  </si>
  <si>
    <t>INE288A01013</t>
  </si>
  <si>
    <t>Axis Bank Ltd</t>
  </si>
  <si>
    <t>INE238A01034</t>
  </si>
  <si>
    <t>Mahindra Holidays &amp; Resorts India Ltd</t>
  </si>
  <si>
    <t>INE998I01010</t>
  </si>
  <si>
    <t>Hotels, Resorts and Other Recreational Activities</t>
  </si>
  <si>
    <t>ICICI Bank Ltd</t>
  </si>
  <si>
    <t>INE090A01021</t>
  </si>
  <si>
    <t xml:space="preserve">Indraprastha Gas Ltd </t>
  </si>
  <si>
    <t>INE203G01027</t>
  </si>
  <si>
    <t>Gas</t>
  </si>
  <si>
    <t>IPCA Laboratories Ltd</t>
  </si>
  <si>
    <t>INE571A01020</t>
  </si>
  <si>
    <t>Pharmaceuticals</t>
  </si>
  <si>
    <t>Dr.Reddys Laboratories Ltd</t>
  </si>
  <si>
    <t>INE089A01023</t>
  </si>
  <si>
    <t>Lupin Ltd</t>
  </si>
  <si>
    <t>INE326A01037</t>
  </si>
  <si>
    <t>ICRA Ltd</t>
  </si>
  <si>
    <t>INE725G01011</t>
  </si>
  <si>
    <t>Pfizer (I) Ltd</t>
  </si>
  <si>
    <t>INE182A01018</t>
  </si>
  <si>
    <t>Special Situation / Arbitrage</t>
  </si>
  <si>
    <t xml:space="preserve">Housing Development Fin Corp Ltd </t>
  </si>
  <si>
    <t>INE001A01036</t>
  </si>
  <si>
    <t>Maruti Suzuki India Ltd</t>
  </si>
  <si>
    <t>INE585B01010</t>
  </si>
  <si>
    <t>Auto</t>
  </si>
  <si>
    <t>Yes Bank Ltd</t>
  </si>
  <si>
    <t>INE528G01027</t>
  </si>
  <si>
    <t>Tata Steel Ltd</t>
  </si>
  <si>
    <t>INE081A01012</t>
  </si>
  <si>
    <t>Ferrous Metal</t>
  </si>
  <si>
    <t>Century Textiles Industries Ltd.</t>
  </si>
  <si>
    <t>INE055A01016</t>
  </si>
  <si>
    <t>Cement</t>
  </si>
  <si>
    <t>LIC Housing Finance Ltd</t>
  </si>
  <si>
    <t>INE115A01026</t>
  </si>
  <si>
    <t>Sun Pharmaceuticals Industries Ltd</t>
  </si>
  <si>
    <t>INE044A01036</t>
  </si>
  <si>
    <t>State Bank Of India Ltd</t>
  </si>
  <si>
    <t>INE062A01020</t>
  </si>
  <si>
    <t xml:space="preserve">Bank of Baroda </t>
  </si>
  <si>
    <t>INE028A01039</t>
  </si>
  <si>
    <t>Bharti Airtel Ltd</t>
  </si>
  <si>
    <t>INE397D01024</t>
  </si>
  <si>
    <t>Telecom - Services</t>
  </si>
  <si>
    <t>BHARTI ARTL-26JUL2018 FUT  #</t>
  </si>
  <si>
    <t>BANK OF BARODA-26JUL2018 FUT  #</t>
  </si>
  <si>
    <t>SBIN-26JUL2018 FUT  #</t>
  </si>
  <si>
    <t>SUN PHARMA-26JUL2018 FUT  #</t>
  </si>
  <si>
    <t>LIC HSG FINANCE-26JUL2018 FUT  #</t>
  </si>
  <si>
    <t>CENTURY TEX-26JUL2018 FUT  #</t>
  </si>
  <si>
    <t>TATA STEEL-26JUL2018 FUT  #</t>
  </si>
  <si>
    <t>Ferrous Metals</t>
  </si>
  <si>
    <t>YES BANK-26JUL2018 FUT  #</t>
  </si>
  <si>
    <t>MARUTI SUZUKI-26JUL2018 FUT  #</t>
  </si>
  <si>
    <t>HDFC-26JUL2018 FUT  #</t>
  </si>
  <si>
    <t>Foreign Securities / ADRs / GDRs</t>
  </si>
  <si>
    <t>Alphabet INC</t>
  </si>
  <si>
    <t>US02079K1079</t>
  </si>
  <si>
    <t xml:space="preserve">Facebook INC </t>
  </si>
  <si>
    <t>US30303M1027</t>
  </si>
  <si>
    <t>Suzuki Motor Corp (ADR) *</t>
  </si>
  <si>
    <t>US86959X1072</t>
  </si>
  <si>
    <t>Nestle SA-ADR *</t>
  </si>
  <si>
    <t>US6410694060</t>
  </si>
  <si>
    <t>Packaged Foods</t>
  </si>
  <si>
    <t>3M CO</t>
  </si>
  <si>
    <t>US88579Y1010</t>
  </si>
  <si>
    <t>Industrial Conglomerates</t>
  </si>
  <si>
    <t>International Business Machines Corp</t>
  </si>
  <si>
    <t>US4592001014</t>
  </si>
  <si>
    <t>IT Consulting &amp; Other Services</t>
  </si>
  <si>
    <t>CUR_USDINR-27JUL2018 FUT  #</t>
  </si>
  <si>
    <t>Misc.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</si>
  <si>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</si>
  <si>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</si>
  <si>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</si>
  <si>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</si>
  <si>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</si>
  <si>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</si>
  <si>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</si>
  <si>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</si>
  <si>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</si>
  <si>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</si>
  <si>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</si>
  <si>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</si>
  <si>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</si>
  <si>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</si>
  <si>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</si>
  <si>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</si>
  <si>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</si>
  <si>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</si>
  <si>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</si>
  <si>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</si>
  <si>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</si>
  <si>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Iiquid Equity Shares: Nil</t>
  </si>
  <si>
    <t>(3)</t>
  </si>
  <si>
    <t>Plan wise per unit Net Asset Value are as follows:</t>
  </si>
  <si>
    <t>Plan / Option</t>
  </si>
  <si>
    <t>June 01, 2018 (Rs.)</t>
  </si>
  <si>
    <t>June 29, 2018 (Rs.)</t>
  </si>
  <si>
    <t>Face Value per unit = Rs.10/-</t>
  </si>
  <si>
    <t>(4)</t>
  </si>
  <si>
    <t>No Dividend declared during the period ended June 30, 2018</t>
  </si>
  <si>
    <t>(5)</t>
  </si>
  <si>
    <t>No Bonus declared during the period ended June 30, 2018</t>
  </si>
  <si>
    <t>(6)</t>
  </si>
  <si>
    <t>Total outstanding exposure in derivative instruments as on June 30, 2018: Rs.(4,635,423,147.40)</t>
  </si>
  <si>
    <t>(7)</t>
  </si>
  <si>
    <t>Total investment in Foreign Securities / ADRs / GDRs as on June 30, 2018: Rs.3,109,722,836.48</t>
  </si>
  <si>
    <t>(8)</t>
  </si>
  <si>
    <t>Total Commission paid in the month of June 2018: 780,969.59</t>
  </si>
  <si>
    <t>(9)</t>
  </si>
  <si>
    <t>Total Brokerage paid for Buying/ Selling of Investment for June 2018 is Rs.1,129,800.20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</si>
  <si>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</si>
  <si>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</si>
  <si>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</si>
  <si>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</si>
  <si>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</si>
  <si>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</si>
  <si>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</si>
  <si>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</si>
  <si>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</si>
  <si>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</si>
  <si>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</si>
  <si>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</si>
  <si>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 xml:space="preserve">Parag Parikh Liquid Fund </t>
  </si>
  <si>
    <t>Open Ended Liquid Scheme</t>
  </si>
  <si>
    <t>Liquid Scheme</t>
  </si>
  <si>
    <t xml:space="preserve">The primary investment objective of the is to deliver reasonable market related returns with lower risk and high liquidity through judicious investments in money market and debt instruments. (Non Guaranteed) </t>
  </si>
  <si>
    <t>73.43</t>
  </si>
  <si>
    <t>CRISIL Liquid Fund Index</t>
  </si>
  <si>
    <t>Last 7 Days</t>
  </si>
  <si>
    <t>Last 15 Days</t>
  </si>
  <si>
    <t>Last 1 Month</t>
  </si>
  <si>
    <t>Growth</t>
  </si>
  <si>
    <t>Daily Dividend</t>
  </si>
  <si>
    <t>Weekly Dividend</t>
  </si>
  <si>
    <t>Monthly Dividend</t>
  </si>
  <si>
    <t>Weighted Average Expense Ratio as on 30/06/2018</t>
  </si>
  <si>
    <t>0.10%*</t>
  </si>
  <si>
    <t>0.20%*</t>
  </si>
  <si>
    <t>Tel No.: 91-22-61406555 | Fax No.: 91-22-61406590 | Email: mf@ppfas.com | Website : www.amc.ppfas.com</t>
  </si>
  <si>
    <t>Name of the Scheme: Parag Parikh Liquid Fund (An Open Ended Liquid Scheme)</t>
  </si>
  <si>
    <t>91 Days T Bill - 26 Jul 2018</t>
  </si>
  <si>
    <t>IN002018X047</t>
  </si>
  <si>
    <t>Sovereign</t>
  </si>
  <si>
    <t>45 Days T Bill - 10 Aug 2018</t>
  </si>
  <si>
    <t>IN002018U035</t>
  </si>
  <si>
    <t>70 Days T Bill - 21 Aug 2018</t>
  </si>
  <si>
    <t>IN002018U027</t>
  </si>
  <si>
    <t>91 Days T Bill - 20 Sep 2018</t>
  </si>
  <si>
    <t>IN002018X138</t>
  </si>
  <si>
    <t>91 Days T Bill - 27 Sep 2018</t>
  </si>
  <si>
    <t>IN002018X146</t>
  </si>
  <si>
    <t>182 Days T Bill - 26 Jul 2018</t>
  </si>
  <si>
    <t>IN002017Y302</t>
  </si>
  <si>
    <t>Sub Total</t>
  </si>
  <si>
    <t>Collateralised Borrowing &amp; Lending Obligation / Reverse Repo Instrument</t>
  </si>
  <si>
    <t>Collateralised Borrowing &amp; Lending Obligation ^</t>
  </si>
  <si>
    <t xml:space="preserve">Cash Margin </t>
  </si>
  <si>
    <t>Option wise per unit Net Asset Value and Dividend History are as follows:</t>
  </si>
  <si>
    <t>Options</t>
  </si>
  <si>
    <t>June 1, 2018 (Rs.)</t>
  </si>
  <si>
    <t>Parag Parikh Liquid Fund-Direct Plan Growth</t>
  </si>
  <si>
    <t>Parag Parikh Liquid Fund-Direct Plan Daily Dividend</t>
  </si>
  <si>
    <t>Parag Parikh Liquid Fund-Direct Plan Weekly Dividend</t>
  </si>
  <si>
    <t>Parag Parikh Liquid Fund-Direct Plan Monthly Dividend</t>
  </si>
  <si>
    <t>Parag Parikh Liquid Fund-Regular Plan Growth</t>
  </si>
  <si>
    <t>Parag Parikh Liquid Fund-Regular Plan Daily Dividend</t>
  </si>
  <si>
    <t>Parag Parikh Liquid Fund-Regular Plan Weekly Dividend</t>
  </si>
  <si>
    <t>Parag Parikh Liquid Fund-Regular Plan Monthly Dividend</t>
  </si>
  <si>
    <t>Dividend:</t>
  </si>
  <si>
    <t>Dividend history is available on our website . i.e www.amc.ppfas.com</t>
  </si>
  <si>
    <t>You can get the details on our website on following path: Schemes/Parag Parikh Liquid Fund/Dividend</t>
  </si>
  <si>
    <t>*Scheme was launched on 9th May, 2018 and reopend on 14th May, 2018</t>
  </si>
  <si>
    <t>Face Value per unit = Rs.1000/-</t>
  </si>
  <si>
    <t>Total outstanding exposure in derivative instruments as on June 30, 2018: Nil</t>
  </si>
  <si>
    <t>Total investment in Foreign Securities / ADRs / GDRs as on June 30, 2018: Nil</t>
  </si>
  <si>
    <t>Total Commission paid in the month of June 2018: Rs.5,303.64</t>
  </si>
  <si>
    <t>Total Brokerage paid for Buying/ Selling of Investment for June 2018 is Nil.</t>
  </si>
  <si>
    <t>Portfolio Classification by Asset Class(%) :</t>
  </si>
  <si>
    <t>T Bills</t>
  </si>
  <si>
    <t xml:space="preserve">Cash,Cash Equivalents and Net Current Assets including CBLO </t>
  </si>
  <si>
    <t>Portfolio Classification by Rating Class(%) :</t>
  </si>
  <si>
    <t>(13)</t>
  </si>
  <si>
    <t>Average Portfolio Maturity : 43.74</t>
  </si>
  <si>
    <t>^</t>
  </si>
  <si>
    <t>Cash and Cash Equivalents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</si>
</sst>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0.0000"/>
    <numFmt numFmtId="170" formatCode="#,##0.00"/>
    <numFmt numFmtId="171" formatCode="#,##0"/>
    <numFmt numFmtId="172" formatCode="0.00"/>
    <numFmt numFmtId="173" formatCode="#,##0.00_);[RED]\(#,##0.00\)"/>
    <numFmt numFmtId="174" formatCode="#,##0.00%"/>
    <numFmt numFmtId="175" formatCode="#,##0.00%\ ;\(#,##0.00%\)"/>
    <numFmt numFmtId="176" formatCode="DD/MM/YYYY"/>
    <numFmt numFmtId="177" formatCode="MM/DD/YY"/>
    <numFmt numFmtId="178" formatCode="#,###.00"/>
    <numFmt numFmtId="179" formatCode="#,##0.00\ ;\(#,##0.00\)"/>
  </numFmts>
  <fonts count="20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VAGRounded-Thin"/>
      <family val="0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5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 horizontal="left" vertical="top"/>
    </xf>
    <xf numFmtId="164" fontId="4" fillId="0" borderId="2" xfId="0" applyFont="1" applyBorder="1" applyAlignment="1">
      <alignment horizontal="left" vertical="top" wrapText="1"/>
    </xf>
    <xf numFmtId="164" fontId="4" fillId="0" borderId="2" xfId="0" applyFont="1" applyBorder="1" applyAlignment="1">
      <alignment horizontal="justify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9" fontId="4" fillId="0" borderId="2" xfId="0" applyNumberFormat="1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8" fontId="4" fillId="3" borderId="2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7" fillId="3" borderId="0" xfId="28" applyFont="1" applyFill="1" applyBorder="1" applyAlignment="1">
      <alignment horizontal="center" vertical="center" wrapText="1"/>
      <protection/>
    </xf>
    <xf numFmtId="164" fontId="8" fillId="2" borderId="3" xfId="28" applyFont="1" applyFill="1" applyBorder="1" applyAlignment="1">
      <alignment horizontal="center" vertical="center" wrapText="1"/>
      <protection/>
    </xf>
    <xf numFmtId="164" fontId="0" fillId="0" borderId="3" xfId="30" applyFont="1" applyBorder="1">
      <alignment/>
      <protection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70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0" fillId="0" borderId="6" xfId="30" applyFont="1" applyBorder="1">
      <alignment/>
      <protection/>
    </xf>
    <xf numFmtId="164" fontId="9" fillId="3" borderId="6" xfId="28" applyFont="1" applyFill="1" applyBorder="1" applyAlignment="1">
      <alignment horizontal="center" vertical="center" wrapText="1"/>
      <protection/>
    </xf>
    <xf numFmtId="164" fontId="11" fillId="3" borderId="6" xfId="29" applyNumberFormat="1" applyFont="1" applyFill="1" applyBorder="1" applyAlignment="1" applyProtection="1">
      <alignment horizontal="center" vertical="center" wrapText="1"/>
      <protection/>
    </xf>
    <xf numFmtId="164" fontId="0" fillId="3" borderId="6" xfId="29" applyNumberFormat="1" applyFont="1" applyFill="1" applyBorder="1" applyAlignment="1" applyProtection="1">
      <alignment/>
      <protection/>
    </xf>
    <xf numFmtId="164" fontId="12" fillId="2" borderId="2" xfId="28" applyFont="1" applyFill="1" applyBorder="1" applyAlignment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70" fontId="0" fillId="3" borderId="2" xfId="28" applyNumberFormat="1" applyFont="1" applyFill="1" applyBorder="1" applyAlignment="1">
      <alignment vertical="center" wrapText="1"/>
      <protection/>
    </xf>
    <xf numFmtId="164" fontId="13" fillId="3" borderId="2" xfId="28" applyFont="1" applyFill="1" applyBorder="1" applyAlignment="1">
      <alignment horizontal="center" vertical="center"/>
      <protection/>
    </xf>
    <xf numFmtId="164" fontId="9" fillId="0" borderId="2" xfId="28" applyFont="1" applyFill="1" applyBorder="1" applyAlignment="1">
      <alignment horizontal="left" vertical="center" wrapText="1"/>
      <protection/>
    </xf>
    <xf numFmtId="164" fontId="9" fillId="0" borderId="2" xfId="28" applyFont="1" applyFill="1" applyBorder="1" applyAlignment="1">
      <alignment horizontal="center" vertical="center" wrapText="1"/>
      <protection/>
    </xf>
    <xf numFmtId="170" fontId="9" fillId="3" borderId="2" xfId="28" applyNumberFormat="1" applyFont="1" applyFill="1" applyBorder="1" applyAlignment="1">
      <alignment horizontal="center" vertical="center" wrapText="1"/>
      <protection/>
    </xf>
    <xf numFmtId="164" fontId="0" fillId="0" borderId="6" xfId="28" applyFont="1" applyFill="1" applyBorder="1" applyAlignment="1">
      <alignment wrapText="1"/>
      <protection/>
    </xf>
    <xf numFmtId="164" fontId="0" fillId="0" borderId="2" xfId="28" applyFont="1" applyFill="1" applyBorder="1">
      <alignment/>
      <protection/>
    </xf>
    <xf numFmtId="164" fontId="9" fillId="0" borderId="2" xfId="28" applyFont="1" applyFill="1" applyBorder="1">
      <alignment/>
      <protection/>
    </xf>
    <xf numFmtId="171" fontId="9" fillId="0" borderId="2" xfId="28" applyNumberFormat="1" applyFont="1" applyFill="1" applyBorder="1" applyAlignment="1">
      <alignment horizontal="center"/>
      <protection/>
    </xf>
    <xf numFmtId="170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70" fontId="9" fillId="0" borderId="2" xfId="28" applyNumberFormat="1" applyFont="1" applyFill="1" applyBorder="1">
      <alignment/>
      <protection/>
    </xf>
    <xf numFmtId="171" fontId="9" fillId="0" borderId="2" xfId="28" applyNumberFormat="1" applyFont="1" applyFill="1" applyBorder="1">
      <alignment/>
      <protection/>
    </xf>
    <xf numFmtId="171" fontId="0" fillId="0" borderId="2" xfId="28" applyNumberFormat="1" applyFont="1" applyFill="1" applyBorder="1">
      <alignment/>
      <protection/>
    </xf>
    <xf numFmtId="164" fontId="14" fillId="0" borderId="2" xfId="28" applyFont="1" applyFill="1" applyBorder="1" applyAlignment="1">
      <alignment horizontal="center"/>
      <protection/>
    </xf>
    <xf numFmtId="167" fontId="14" fillId="0" borderId="2" xfId="28" applyNumberFormat="1" applyFont="1" applyFill="1" applyBorder="1" applyAlignment="1" applyProtection="1">
      <alignment horizontal="left"/>
      <protection/>
    </xf>
    <xf numFmtId="167" fontId="14" fillId="0" borderId="2" xfId="0" applyNumberFormat="1" applyFont="1" applyBorder="1" applyAlignment="1">
      <alignment/>
    </xf>
    <xf numFmtId="172" fontId="14" fillId="0" borderId="2" xfId="28" applyNumberFormat="1" applyFont="1" applyFill="1" applyBorder="1" applyAlignment="1" applyProtection="1">
      <alignment horizontal="right"/>
      <protection/>
    </xf>
    <xf numFmtId="168" fontId="14" fillId="0" borderId="2" xfId="28" applyNumberFormat="1" applyFont="1" applyFill="1" applyBorder="1" applyAlignment="1" applyProtection="1">
      <alignment horizontal="right"/>
      <protection/>
    </xf>
    <xf numFmtId="173" fontId="14" fillId="0" borderId="6" xfId="0" applyNumberFormat="1" applyFont="1" applyBorder="1" applyAlignment="1">
      <alignment/>
    </xf>
    <xf numFmtId="164" fontId="14" fillId="0" borderId="6" xfId="30" applyFont="1" applyBorder="1">
      <alignment/>
      <protection/>
    </xf>
    <xf numFmtId="164" fontId="14" fillId="0" borderId="6" xfId="30" applyFont="1" applyBorder="1" applyAlignment="1">
      <alignment vertical="center" wrapText="1"/>
      <protection/>
    </xf>
    <xf numFmtId="164" fontId="9" fillId="0" borderId="2" xfId="30" applyFont="1" applyBorder="1">
      <alignment/>
      <protection/>
    </xf>
    <xf numFmtId="164" fontId="14" fillId="0" borderId="2" xfId="30" applyFont="1" applyBorder="1" applyAlignment="1">
      <alignment horizontal="left"/>
      <protection/>
    </xf>
    <xf numFmtId="170" fontId="14" fillId="0" borderId="2" xfId="28" applyNumberFormat="1" applyFont="1" applyFill="1" applyBorder="1">
      <alignment/>
      <protection/>
    </xf>
    <xf numFmtId="170" fontId="15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70" fontId="14" fillId="0" borderId="2" xfId="23" applyNumberFormat="1" applyFont="1" applyFill="1" applyBorder="1" applyAlignment="1" applyProtection="1">
      <alignment horizontal="right"/>
      <protection/>
    </xf>
    <xf numFmtId="168" fontId="14" fillId="0" borderId="2" xfId="30" applyNumberFormat="1" applyFont="1" applyBorder="1">
      <alignment/>
      <protection/>
    </xf>
    <xf numFmtId="170" fontId="14" fillId="0" borderId="2" xfId="28" applyNumberFormat="1" applyFont="1" applyFill="1" applyBorder="1" applyAlignment="1" applyProtection="1">
      <alignment horizontal="right"/>
      <protection/>
    </xf>
    <xf numFmtId="167" fontId="14" fillId="0" borderId="2" xfId="28" applyNumberFormat="1" applyFont="1" applyFill="1" applyBorder="1" applyProtection="1">
      <alignment/>
      <protection/>
    </xf>
    <xf numFmtId="164" fontId="14" fillId="0" borderId="2" xfId="28" applyFont="1" applyFill="1" applyBorder="1" applyAlignment="1">
      <alignment horizontal="left"/>
      <protection/>
    </xf>
    <xf numFmtId="164" fontId="0" fillId="0" borderId="2" xfId="30" applyFont="1" applyBorder="1">
      <alignment/>
      <protection/>
    </xf>
    <xf numFmtId="164" fontId="14" fillId="0" borderId="6" xfId="30" applyFont="1" applyFill="1" applyBorder="1">
      <alignment/>
      <protection/>
    </xf>
    <xf numFmtId="164" fontId="14" fillId="0" borderId="2" xfId="28" applyFont="1" applyFill="1" applyBorder="1">
      <alignment/>
      <protection/>
    </xf>
    <xf numFmtId="170" fontId="14" fillId="0" borderId="2" xfId="0" applyNumberFormat="1" applyFont="1" applyBorder="1" applyAlignment="1">
      <alignment horizontal="right"/>
    </xf>
    <xf numFmtId="174" fontId="16" fillId="0" borderId="2" xfId="0" applyNumberFormat="1" applyFont="1" applyBorder="1" applyAlignment="1">
      <alignment horizontal="right"/>
    </xf>
    <xf numFmtId="164" fontId="14" fillId="0" borderId="2" xfId="32" applyNumberFormat="1" applyFont="1" applyFill="1" applyBorder="1" applyAlignment="1" applyProtection="1">
      <alignment horizontal="left"/>
      <protection/>
    </xf>
    <xf numFmtId="175" fontId="16" fillId="0" borderId="2" xfId="0" applyNumberFormat="1" applyFont="1" applyBorder="1" applyAlignment="1">
      <alignment horizontal="right"/>
    </xf>
    <xf numFmtId="170" fontId="14" fillId="0" borderId="2" xfId="28" applyNumberFormat="1" applyFont="1" applyFill="1" applyBorder="1" applyAlignment="1" applyProtection="1">
      <alignment horizontal="right"/>
      <protection/>
    </xf>
    <xf numFmtId="168" fontId="14" fillId="0" borderId="2" xfId="0" applyNumberFormat="1" applyFont="1" applyBorder="1" applyAlignment="1">
      <alignment horizontal="right"/>
    </xf>
    <xf numFmtId="167" fontId="14" fillId="0" borderId="2" xfId="28" applyNumberFormat="1" applyFont="1" applyFill="1" applyBorder="1" applyAlignment="1" applyProtection="1">
      <alignment horizontal="left"/>
      <protection/>
    </xf>
    <xf numFmtId="167" fontId="14" fillId="0" borderId="2" xfId="0" applyNumberFormat="1" applyFont="1" applyBorder="1" applyAlignment="1">
      <alignment/>
    </xf>
    <xf numFmtId="170" fontId="17" fillId="0" borderId="2" xfId="0" applyNumberFormat="1" applyFont="1" applyBorder="1" applyAlignment="1">
      <alignment/>
    </xf>
    <xf numFmtId="164" fontId="17" fillId="0" borderId="2" xfId="0" applyFont="1" applyBorder="1" applyAlignment="1">
      <alignment/>
    </xf>
    <xf numFmtId="170" fontId="9" fillId="0" borderId="2" xfId="28" applyNumberFormat="1" applyFont="1" applyFill="1" applyBorder="1" applyAlignment="1">
      <alignment horizontal="right"/>
      <protection/>
    </xf>
    <xf numFmtId="168" fontId="9" fillId="0" borderId="2" xfId="28" applyNumberFormat="1" applyFont="1" applyFill="1" applyBorder="1">
      <alignment/>
      <protection/>
    </xf>
    <xf numFmtId="170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9" fillId="0" borderId="2" xfId="38" applyNumberFormat="1" applyFont="1" applyFill="1" applyBorder="1" applyAlignment="1" applyProtection="1">
      <alignment horizontal="left" vertical="top" wrapText="1"/>
      <protection/>
    </xf>
    <xf numFmtId="170" fontId="5" fillId="0" borderId="2" xfId="23" applyNumberFormat="1" applyFont="1" applyFill="1" applyBorder="1" applyAlignment="1" applyProtection="1">
      <alignment horizontal="right"/>
      <protection/>
    </xf>
    <xf numFmtId="165" fontId="5" fillId="0" borderId="2" xfId="23" applyFont="1" applyFill="1" applyBorder="1" applyAlignment="1" applyProtection="1">
      <alignment horizontal="right"/>
      <protection/>
    </xf>
    <xf numFmtId="164" fontId="11" fillId="0" borderId="6" xfId="0" applyFont="1" applyBorder="1" applyAlignment="1">
      <alignment/>
    </xf>
    <xf numFmtId="164" fontId="4" fillId="0" borderId="2" xfId="28" applyFont="1" applyFill="1" applyBorder="1">
      <alignment/>
      <protection/>
    </xf>
    <xf numFmtId="170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70" fontId="4" fillId="0" borderId="2" xfId="23" applyNumberFormat="1" applyFont="1" applyFill="1" applyBorder="1" applyAlignment="1" applyProtection="1">
      <alignment horizontal="right"/>
      <protection/>
    </xf>
    <xf numFmtId="164" fontId="9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5" fillId="0" borderId="2" xfId="23" applyNumberFormat="1" applyFont="1" applyFill="1" applyBorder="1" applyAlignment="1" applyProtection="1">
      <alignment horizontal="right"/>
      <protection/>
    </xf>
    <xf numFmtId="164" fontId="18" fillId="0" borderId="6" xfId="0" applyFont="1" applyBorder="1" applyAlignment="1">
      <alignment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4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left"/>
    </xf>
    <xf numFmtId="168" fontId="15" fillId="0" borderId="2" xfId="0" applyNumberFormat="1" applyFont="1" applyBorder="1" applyAlignment="1">
      <alignment horizontal="right"/>
    </xf>
    <xf numFmtId="168" fontId="14" fillId="0" borderId="2" xfId="23" applyNumberFormat="1" applyFont="1" applyFill="1" applyBorder="1" applyAlignment="1" applyProtection="1">
      <alignment horizontal="right"/>
      <protection/>
    </xf>
    <xf numFmtId="170" fontId="9" fillId="0" borderId="2" xfId="23" applyNumberFormat="1" applyFont="1" applyFill="1" applyBorder="1" applyAlignment="1" applyProtection="1">
      <alignment horizontal="right"/>
      <protection/>
    </xf>
    <xf numFmtId="168" fontId="9" fillId="0" borderId="2" xfId="23" applyNumberFormat="1" applyFont="1" applyFill="1" applyBorder="1" applyAlignment="1" applyProtection="1">
      <alignment horizontal="right"/>
      <protection/>
    </xf>
    <xf numFmtId="168" fontId="11" fillId="0" borderId="6" xfId="0" applyNumberFormat="1" applyFont="1" applyBorder="1" applyAlignment="1">
      <alignment/>
    </xf>
    <xf numFmtId="170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70" fontId="9" fillId="0" borderId="2" xfId="0" applyNumberFormat="1" applyFont="1" applyBorder="1" applyAlignment="1">
      <alignment/>
    </xf>
    <xf numFmtId="168" fontId="9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7" xfId="28" applyFont="1" applyFill="1" applyBorder="1">
      <alignment/>
      <protection/>
    </xf>
    <xf numFmtId="170" fontId="0" fillId="3" borderId="7" xfId="28" applyNumberFormat="1" applyFont="1" applyFill="1" applyBorder="1">
      <alignment/>
      <protection/>
    </xf>
    <xf numFmtId="170" fontId="9" fillId="3" borderId="7" xfId="28" applyNumberFormat="1" applyFont="1" applyFill="1" applyBorder="1" applyAlignment="1">
      <alignment horizontal="left"/>
      <protection/>
    </xf>
    <xf numFmtId="168" fontId="0" fillId="3" borderId="8" xfId="28" applyNumberFormat="1" applyFont="1" applyFill="1" applyBorder="1">
      <alignment/>
      <protection/>
    </xf>
    <xf numFmtId="164" fontId="9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2" fontId="0" fillId="3" borderId="0" xfId="28" applyNumberFormat="1" applyFont="1" applyFill="1" applyBorder="1">
      <alignment/>
      <protection/>
    </xf>
    <xf numFmtId="170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4" fillId="3" borderId="4" xfId="28" applyFont="1" applyFill="1" applyBorder="1" applyAlignment="1">
      <alignment horizontal="center"/>
      <protection/>
    </xf>
    <xf numFmtId="164" fontId="14" fillId="3" borderId="0" xfId="28" applyFont="1" applyFill="1" applyBorder="1">
      <alignment/>
      <protection/>
    </xf>
    <xf numFmtId="170" fontId="14" fillId="3" borderId="0" xfId="28" applyNumberFormat="1" applyFont="1" applyFill="1" applyBorder="1">
      <alignment/>
      <protection/>
    </xf>
    <xf numFmtId="164" fontId="14" fillId="3" borderId="5" xfId="28" applyFont="1" applyFill="1" applyBorder="1">
      <alignment/>
      <protection/>
    </xf>
    <xf numFmtId="164" fontId="16" fillId="0" borderId="6" xfId="0" applyFont="1" applyBorder="1" applyAlignment="1">
      <alignment/>
    </xf>
    <xf numFmtId="164" fontId="15" fillId="3" borderId="2" xfId="28" applyFont="1" applyFill="1" applyBorder="1">
      <alignment/>
      <protection/>
    </xf>
    <xf numFmtId="164" fontId="15" fillId="3" borderId="2" xfId="28" applyFont="1" applyFill="1" applyBorder="1" applyAlignment="1">
      <alignment horizontal="right"/>
      <protection/>
    </xf>
    <xf numFmtId="164" fontId="15" fillId="3" borderId="5" xfId="28" applyFont="1" applyFill="1" applyBorder="1" applyAlignment="1">
      <alignment wrapText="1"/>
      <protection/>
    </xf>
    <xf numFmtId="164" fontId="14" fillId="3" borderId="2" xfId="28" applyFont="1" applyFill="1" applyBorder="1">
      <alignment/>
      <protection/>
    </xf>
    <xf numFmtId="169" fontId="14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4" fillId="0" borderId="0" xfId="38" applyNumberFormat="1" applyFont="1" applyFill="1" applyBorder="1" applyAlignment="1" applyProtection="1">
      <alignment horizontal="left" vertical="top"/>
      <protection/>
    </xf>
    <xf numFmtId="164" fontId="14" fillId="0" borderId="0" xfId="28" applyFont="1" applyFill="1" applyBorder="1">
      <alignment/>
      <protection/>
    </xf>
    <xf numFmtId="168" fontId="14" fillId="3" borderId="0" xfId="28" applyNumberFormat="1" applyFont="1" applyFill="1" applyBorder="1" applyAlignment="1">
      <alignment horizontal="left"/>
      <protection/>
    </xf>
    <xf numFmtId="164" fontId="14" fillId="3" borderId="4" xfId="28" applyFont="1" applyFill="1" applyBorder="1" applyAlignment="1">
      <alignment horizontal="right"/>
      <protection/>
    </xf>
    <xf numFmtId="164" fontId="19" fillId="3" borderId="4" xfId="28" applyFont="1" applyFill="1" applyBorder="1" applyAlignment="1">
      <alignment horizontal="right" vertical="center"/>
      <protection/>
    </xf>
    <xf numFmtId="168" fontId="0" fillId="0" borderId="0" xfId="0" applyNumberFormat="1" applyAlignment="1">
      <alignment horizontal="center"/>
    </xf>
    <xf numFmtId="164" fontId="4" fillId="0" borderId="2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/>
    </xf>
    <xf numFmtId="168" fontId="0" fillId="0" borderId="2" xfId="0" applyNumberFormat="1" applyBorder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9" fontId="14" fillId="3" borderId="9" xfId="28" applyNumberFormat="1" applyFont="1" applyFill="1" applyBorder="1" applyAlignment="1">
      <alignment horizontal="center"/>
      <protection/>
    </xf>
    <xf numFmtId="164" fontId="4" fillId="0" borderId="0" xfId="0" applyFont="1" applyFill="1" applyBorder="1" applyAlignment="1">
      <alignment horizontal="center"/>
    </xf>
    <xf numFmtId="176" fontId="14" fillId="3" borderId="9" xfId="28" applyNumberFormat="1" applyFont="1" applyFill="1" applyBorder="1" applyAlignment="1">
      <alignment horizontal="center"/>
      <protection/>
    </xf>
    <xf numFmtId="177" fontId="4" fillId="3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 vertical="top" wrapText="1"/>
    </xf>
    <xf numFmtId="164" fontId="8" fillId="2" borderId="10" xfId="28" applyFont="1" applyFill="1" applyBorder="1" applyAlignment="1">
      <alignment horizontal="center" vertical="center" wrapText="1"/>
      <protection/>
    </xf>
    <xf numFmtId="164" fontId="0" fillId="3" borderId="11" xfId="28" applyFont="1" applyFill="1" applyBorder="1" applyAlignment="1">
      <alignment vertical="center" wrapText="1"/>
      <protection/>
    </xf>
    <xf numFmtId="164" fontId="0" fillId="3" borderId="12" xfId="28" applyFont="1" applyFill="1" applyBorder="1" applyAlignment="1">
      <alignment vertical="center" wrapText="1"/>
      <protection/>
    </xf>
    <xf numFmtId="164" fontId="9" fillId="3" borderId="13" xfId="28" applyFont="1" applyFill="1" applyBorder="1" applyAlignment="1">
      <alignment horizontal="center" vertical="center" wrapText="1"/>
      <protection/>
    </xf>
    <xf numFmtId="164" fontId="11" fillId="3" borderId="13" xfId="29" applyNumberFormat="1" applyFont="1" applyFill="1" applyBorder="1" applyAlignment="1" applyProtection="1">
      <alignment horizontal="center" vertical="center" wrapText="1"/>
      <protection/>
    </xf>
    <xf numFmtId="164" fontId="12" fillId="2" borderId="14" xfId="28" applyFont="1" applyFill="1" applyBorder="1" applyAlignment="1">
      <alignment horizontal="center" vertical="center" wrapText="1"/>
      <protection/>
    </xf>
    <xf numFmtId="164" fontId="0" fillId="3" borderId="15" xfId="28" applyFont="1" applyFill="1" applyBorder="1" applyAlignment="1">
      <alignment vertical="center" wrapText="1"/>
      <protection/>
    </xf>
    <xf numFmtId="164" fontId="0" fillId="3" borderId="6" xfId="28" applyFont="1" applyFill="1" applyBorder="1" applyAlignment="1">
      <alignment vertical="center" wrapText="1"/>
      <protection/>
    </xf>
    <xf numFmtId="170" fontId="0" fillId="3" borderId="6" xfId="28" applyNumberFormat="1" applyFont="1" applyFill="1" applyBorder="1" applyAlignment="1">
      <alignment vertical="center" wrapText="1"/>
      <protection/>
    </xf>
    <xf numFmtId="164" fontId="0" fillId="3" borderId="16" xfId="28" applyFont="1" applyFill="1" applyBorder="1" applyAlignment="1">
      <alignment vertical="center" wrapText="1"/>
      <protection/>
    </xf>
    <xf numFmtId="164" fontId="13" fillId="3" borderId="14" xfId="28" applyFont="1" applyFill="1" applyBorder="1" applyAlignment="1">
      <alignment horizontal="center" vertical="center"/>
      <protection/>
    </xf>
    <xf numFmtId="164" fontId="9" fillId="0" borderId="17" xfId="28" applyFont="1" applyFill="1" applyBorder="1" applyAlignment="1">
      <alignment horizontal="left" vertical="center" wrapText="1"/>
      <protection/>
    </xf>
    <xf numFmtId="164" fontId="9" fillId="0" borderId="9" xfId="28" applyFont="1" applyFill="1" applyBorder="1" applyAlignment="1">
      <alignment horizontal="left" vertical="center" wrapText="1"/>
      <protection/>
    </xf>
    <xf numFmtId="164" fontId="9" fillId="0" borderId="9" xfId="28" applyFont="1" applyFill="1" applyBorder="1" applyAlignment="1">
      <alignment horizontal="center" vertical="center" wrapText="1"/>
      <protection/>
    </xf>
    <xf numFmtId="170" fontId="9" fillId="3" borderId="9" xfId="28" applyNumberFormat="1" applyFont="1" applyFill="1" applyBorder="1" applyAlignment="1">
      <alignment horizontal="center" vertical="center" wrapText="1"/>
      <protection/>
    </xf>
    <xf numFmtId="164" fontId="9" fillId="0" borderId="18" xfId="28" applyFont="1" applyFill="1" applyBorder="1" applyAlignment="1">
      <alignment horizontal="center" vertical="center" wrapText="1"/>
      <protection/>
    </xf>
    <xf numFmtId="164" fontId="0" fillId="0" borderId="19" xfId="28" applyFont="1" applyFill="1" applyBorder="1">
      <alignment/>
      <protection/>
    </xf>
    <xf numFmtId="164" fontId="9" fillId="0" borderId="20" xfId="28" applyFont="1" applyFill="1" applyBorder="1">
      <alignment/>
      <protection/>
    </xf>
    <xf numFmtId="164" fontId="0" fillId="0" borderId="20" xfId="28" applyFont="1" applyFill="1" applyBorder="1">
      <alignment/>
      <protection/>
    </xf>
    <xf numFmtId="171" fontId="9" fillId="0" borderId="20" xfId="28" applyNumberFormat="1" applyFont="1" applyFill="1" applyBorder="1" applyAlignment="1">
      <alignment horizontal="center"/>
      <protection/>
    </xf>
    <xf numFmtId="170" fontId="0" fillId="0" borderId="20" xfId="28" applyNumberFormat="1" applyFont="1" applyFill="1" applyBorder="1">
      <alignment/>
      <protection/>
    </xf>
    <xf numFmtId="164" fontId="0" fillId="0" borderId="21" xfId="28" applyFont="1" applyFill="1" applyBorder="1">
      <alignment/>
      <protection/>
    </xf>
    <xf numFmtId="164" fontId="0" fillId="0" borderId="22" xfId="28" applyFont="1" applyFill="1" applyBorder="1">
      <alignment/>
      <protection/>
    </xf>
    <xf numFmtId="164" fontId="9" fillId="0" borderId="23" xfId="28" applyFont="1" applyFill="1" applyBorder="1">
      <alignment/>
      <protection/>
    </xf>
    <xf numFmtId="164" fontId="0" fillId="0" borderId="23" xfId="28" applyFont="1" applyFill="1" applyBorder="1">
      <alignment/>
      <protection/>
    </xf>
    <xf numFmtId="171" fontId="9" fillId="0" borderId="23" xfId="28" applyNumberFormat="1" applyFont="1" applyFill="1" applyBorder="1" applyAlignment="1">
      <alignment horizontal="center"/>
      <protection/>
    </xf>
    <xf numFmtId="170" fontId="0" fillId="0" borderId="23" xfId="28" applyNumberFormat="1" applyFont="1" applyFill="1" applyBorder="1">
      <alignment/>
      <protection/>
    </xf>
    <xf numFmtId="164" fontId="0" fillId="0" borderId="24" xfId="28" applyFont="1" applyFill="1" applyBorder="1">
      <alignment/>
      <protection/>
    </xf>
    <xf numFmtId="164" fontId="0" fillId="0" borderId="22" xfId="28" applyFont="1" applyFill="1" applyBorder="1" applyAlignment="1">
      <alignment horizontal="center"/>
      <protection/>
    </xf>
    <xf numFmtId="170" fontId="9" fillId="0" borderId="23" xfId="28" applyNumberFormat="1" applyFont="1" applyFill="1" applyBorder="1">
      <alignment/>
      <protection/>
    </xf>
    <xf numFmtId="170" fontId="14" fillId="0" borderId="23" xfId="28" applyNumberFormat="1" applyFont="1" applyFill="1" applyBorder="1" applyAlignment="1" applyProtection="1">
      <alignment horizontal="right"/>
      <protection/>
    </xf>
    <xf numFmtId="168" fontId="14" fillId="0" borderId="24" xfId="0" applyNumberFormat="1" applyFont="1" applyBorder="1" applyAlignment="1">
      <alignment horizontal="right"/>
    </xf>
    <xf numFmtId="164" fontId="14" fillId="0" borderId="22" xfId="28" applyFont="1" applyFill="1" applyBorder="1" applyAlignment="1">
      <alignment horizontal="center"/>
      <protection/>
    </xf>
    <xf numFmtId="164" fontId="14" fillId="0" borderId="23" xfId="32" applyNumberFormat="1" applyFont="1" applyFill="1" applyBorder="1" applyAlignment="1" applyProtection="1">
      <alignment horizontal="left"/>
      <protection/>
    </xf>
    <xf numFmtId="164" fontId="14" fillId="0" borderId="23" xfId="28" applyFont="1" applyFill="1" applyBorder="1">
      <alignment/>
      <protection/>
    </xf>
    <xf numFmtId="170" fontId="14" fillId="0" borderId="23" xfId="28" applyNumberFormat="1" applyFont="1" applyFill="1" applyBorder="1">
      <alignment/>
      <protection/>
    </xf>
    <xf numFmtId="170" fontId="14" fillId="0" borderId="23" xfId="0" applyNumberFormat="1" applyFont="1" applyBorder="1" applyAlignment="1">
      <alignment horizontal="right"/>
    </xf>
    <xf numFmtId="175" fontId="16" fillId="0" borderId="24" xfId="0" applyNumberFormat="1" applyFont="1" applyBorder="1" applyAlignment="1">
      <alignment horizontal="right"/>
    </xf>
    <xf numFmtId="167" fontId="14" fillId="0" borderId="23" xfId="28" applyNumberFormat="1" applyFont="1" applyFill="1" applyBorder="1" applyAlignment="1" applyProtection="1">
      <alignment horizontal="left"/>
      <protection/>
    </xf>
    <xf numFmtId="167" fontId="14" fillId="0" borderId="23" xfId="0" applyNumberFormat="1" applyFont="1" applyBorder="1" applyAlignment="1">
      <alignment/>
    </xf>
    <xf numFmtId="170" fontId="17" fillId="0" borderId="23" xfId="0" applyNumberFormat="1" applyFont="1" applyBorder="1" applyAlignment="1">
      <alignment/>
    </xf>
    <xf numFmtId="164" fontId="17" fillId="0" borderId="24" xfId="0" applyFont="1" applyBorder="1" applyAlignment="1">
      <alignment/>
    </xf>
    <xf numFmtId="170" fontId="9" fillId="0" borderId="23" xfId="28" applyNumberFormat="1" applyFont="1" applyFill="1" applyBorder="1" applyAlignment="1">
      <alignment horizontal="right"/>
      <protection/>
    </xf>
    <xf numFmtId="170" fontId="5" fillId="0" borderId="23" xfId="28" applyNumberFormat="1" applyFont="1" applyFill="1" applyBorder="1">
      <alignment/>
      <protection/>
    </xf>
    <xf numFmtId="168" fontId="5" fillId="0" borderId="24" xfId="35" applyNumberFormat="1" applyFont="1" applyFill="1" applyBorder="1" applyAlignment="1" applyProtection="1">
      <alignment/>
      <protection/>
    </xf>
    <xf numFmtId="164" fontId="9" fillId="0" borderId="23" xfId="38" applyNumberFormat="1" applyFont="1" applyFill="1" applyBorder="1" applyAlignment="1" applyProtection="1">
      <alignment horizontal="left" vertical="top" wrapText="1"/>
      <protection/>
    </xf>
    <xf numFmtId="170" fontId="5" fillId="0" borderId="23" xfId="23" applyNumberFormat="1" applyFont="1" applyFill="1" applyBorder="1" applyAlignment="1" applyProtection="1">
      <alignment horizontal="right"/>
      <protection/>
    </xf>
    <xf numFmtId="165" fontId="5" fillId="0" borderId="24" xfId="23" applyFont="1" applyFill="1" applyBorder="1" applyAlignment="1" applyProtection="1">
      <alignment horizontal="right"/>
      <protection/>
    </xf>
    <xf numFmtId="164" fontId="4" fillId="0" borderId="23" xfId="28" applyFont="1" applyFill="1" applyBorder="1">
      <alignment/>
      <protection/>
    </xf>
    <xf numFmtId="170" fontId="14" fillId="0" borderId="24" xfId="28" applyNumberFormat="1" applyFont="1" applyFill="1" applyBorder="1" applyAlignment="1" applyProtection="1">
      <alignment horizontal="right"/>
      <protection/>
    </xf>
    <xf numFmtId="170" fontId="11" fillId="0" borderId="25" xfId="0" applyNumberFormat="1" applyFont="1" applyBorder="1" applyAlignment="1">
      <alignment/>
    </xf>
    <xf numFmtId="164" fontId="11" fillId="0" borderId="26" xfId="0" applyFont="1" applyBorder="1" applyAlignment="1">
      <alignment/>
    </xf>
    <xf numFmtId="167" fontId="4" fillId="0" borderId="23" xfId="28" applyNumberFormat="1" applyFont="1" applyFill="1" applyBorder="1" applyAlignment="1" applyProtection="1">
      <alignment horizontal="left"/>
      <protection/>
    </xf>
    <xf numFmtId="167" fontId="4" fillId="0" borderId="23" xfId="0" applyNumberFormat="1" applyFont="1" applyBorder="1" applyAlignment="1">
      <alignment/>
    </xf>
    <xf numFmtId="171" fontId="4" fillId="0" borderId="23" xfId="28" applyNumberFormat="1" applyFont="1" applyFill="1" applyBorder="1">
      <alignment/>
      <protection/>
    </xf>
    <xf numFmtId="178" fontId="4" fillId="0" borderId="23" xfId="28" applyNumberFormat="1" applyFont="1" applyFill="1" applyBorder="1">
      <alignment/>
      <protection/>
    </xf>
    <xf numFmtId="168" fontId="4" fillId="0" borderId="24" xfId="28" applyNumberFormat="1" applyFont="1" applyFill="1" applyBorder="1">
      <alignment/>
      <protection/>
    </xf>
    <xf numFmtId="164" fontId="5" fillId="0" borderId="23" xfId="28" applyFont="1" applyFill="1" applyBorder="1">
      <alignment/>
      <protection/>
    </xf>
    <xf numFmtId="164" fontId="9" fillId="0" borderId="23" xfId="28" applyFont="1" applyFill="1" applyBorder="1">
      <alignment/>
      <protection/>
    </xf>
    <xf numFmtId="170" fontId="9" fillId="0" borderId="23" xfId="28" applyNumberFormat="1" applyFont="1" applyFill="1" applyBorder="1">
      <alignment/>
      <protection/>
    </xf>
    <xf numFmtId="170" fontId="5" fillId="0" borderId="23" xfId="23" applyNumberFormat="1" applyFont="1" applyFill="1" applyBorder="1" applyAlignment="1" applyProtection="1">
      <alignment horizontal="right"/>
      <protection/>
    </xf>
    <xf numFmtId="179" fontId="15" fillId="0" borderId="23" xfId="0" applyNumberFormat="1" applyFont="1" applyBorder="1" applyAlignment="1">
      <alignment horizontal="right"/>
    </xf>
    <xf numFmtId="168" fontId="15" fillId="0" borderId="26" xfId="0" applyNumberFormat="1" applyFont="1" applyBorder="1" applyAlignment="1">
      <alignment horizontal="right"/>
    </xf>
    <xf numFmtId="164" fontId="5" fillId="0" borderId="25" xfId="0" applyNumberFormat="1" applyFont="1" applyFill="1" applyBorder="1" applyAlignment="1" applyProtection="1">
      <alignment horizontal="left" vertical="top" wrapText="1"/>
      <protection/>
    </xf>
    <xf numFmtId="168" fontId="15" fillId="0" borderId="24" xfId="28" applyNumberFormat="1" applyFont="1" applyFill="1" applyBorder="1" applyAlignment="1" applyProtection="1">
      <alignment horizontal="right"/>
      <protection/>
    </xf>
    <xf numFmtId="170" fontId="4" fillId="0" borderId="23" xfId="23" applyNumberFormat="1" applyFont="1" applyFill="1" applyBorder="1" applyAlignment="1" applyProtection="1">
      <alignment horizontal="right"/>
      <protection/>
    </xf>
    <xf numFmtId="170" fontId="4" fillId="0" borderId="23" xfId="28" applyNumberFormat="1" applyFont="1" applyFill="1" applyBorder="1" applyAlignment="1" applyProtection="1">
      <alignment horizontal="right"/>
      <protection/>
    </xf>
    <xf numFmtId="168" fontId="4" fillId="0" borderId="24" xfId="28" applyNumberFormat="1" applyFont="1" applyFill="1" applyBorder="1" applyAlignment="1" applyProtection="1">
      <alignment horizontal="right"/>
      <protection/>
    </xf>
    <xf numFmtId="164" fontId="9" fillId="0" borderId="22" xfId="28" applyFont="1" applyFill="1" applyBorder="1">
      <alignment/>
      <protection/>
    </xf>
    <xf numFmtId="164" fontId="9" fillId="0" borderId="23" xfId="0" applyFont="1" applyBorder="1" applyAlignment="1">
      <alignment horizontal="left"/>
    </xf>
    <xf numFmtId="170" fontId="5" fillId="0" borderId="23" xfId="0" applyNumberFormat="1" applyFont="1" applyBorder="1" applyAlignment="1">
      <alignment/>
    </xf>
    <xf numFmtId="170" fontId="15" fillId="0" borderId="23" xfId="23" applyNumberFormat="1" applyFont="1" applyFill="1" applyBorder="1" applyAlignment="1" applyProtection="1">
      <alignment horizontal="right"/>
      <protection/>
    </xf>
    <xf numFmtId="168" fontId="15" fillId="0" borderId="24" xfId="23" applyNumberFormat="1" applyFont="1" applyFill="1" applyBorder="1" applyAlignment="1" applyProtection="1">
      <alignment horizontal="right"/>
      <protection/>
    </xf>
    <xf numFmtId="164" fontId="4" fillId="0" borderId="23" xfId="0" applyFont="1" applyBorder="1" applyAlignment="1">
      <alignment horizontal="left"/>
    </xf>
    <xf numFmtId="170" fontId="4" fillId="0" borderId="23" xfId="0" applyNumberFormat="1" applyFont="1" applyBorder="1" applyAlignment="1">
      <alignment/>
    </xf>
    <xf numFmtId="168" fontId="4" fillId="0" borderId="24" xfId="0" applyNumberFormat="1" applyFont="1" applyBorder="1" applyAlignment="1">
      <alignment horizontal="right"/>
    </xf>
    <xf numFmtId="164" fontId="9" fillId="0" borderId="23" xfId="0" applyFont="1" applyBorder="1" applyAlignment="1">
      <alignment horizontal="left"/>
    </xf>
    <xf numFmtId="170" fontId="14" fillId="0" borderId="23" xfId="23" applyNumberFormat="1" applyFont="1" applyFill="1" applyBorder="1" applyAlignment="1" applyProtection="1">
      <alignment horizontal="right"/>
      <protection/>
    </xf>
    <xf numFmtId="168" fontId="15" fillId="0" borderId="24" xfId="0" applyNumberFormat="1" applyFont="1" applyBorder="1" applyAlignment="1">
      <alignment horizontal="right"/>
    </xf>
    <xf numFmtId="170" fontId="14" fillId="0" borderId="23" xfId="28" applyNumberFormat="1" applyFont="1" applyFill="1" applyBorder="1" applyAlignment="1" applyProtection="1">
      <alignment horizontal="right"/>
      <protection/>
    </xf>
    <xf numFmtId="168" fontId="14" fillId="0" borderId="24" xfId="0" applyNumberFormat="1" applyFont="1" applyBorder="1" applyAlignment="1">
      <alignment horizontal="right"/>
    </xf>
    <xf numFmtId="168" fontId="14" fillId="0" borderId="24" xfId="23" applyNumberFormat="1" applyFont="1" applyFill="1" applyBorder="1" applyAlignment="1" applyProtection="1">
      <alignment horizontal="right"/>
      <protection/>
    </xf>
    <xf numFmtId="168" fontId="14" fillId="0" borderId="24" xfId="28" applyNumberFormat="1" applyFont="1" applyFill="1" applyBorder="1" applyAlignment="1" applyProtection="1">
      <alignment horizontal="right"/>
      <protection/>
    </xf>
    <xf numFmtId="170" fontId="9" fillId="0" borderId="23" xfId="23" applyNumberFormat="1" applyFont="1" applyFill="1" applyBorder="1" applyAlignment="1" applyProtection="1">
      <alignment horizontal="right"/>
      <protection/>
    </xf>
    <xf numFmtId="168" fontId="9" fillId="0" borderId="24" xfId="23" applyNumberFormat="1" applyFont="1" applyFill="1" applyBorder="1" applyAlignment="1" applyProtection="1">
      <alignment horizontal="right"/>
      <protection/>
    </xf>
    <xf numFmtId="170" fontId="0" fillId="0" borderId="23" xfId="23" applyNumberFormat="1" applyFont="1" applyFill="1" applyBorder="1" applyAlignment="1" applyProtection="1">
      <alignment horizontal="right"/>
      <protection/>
    </xf>
    <xf numFmtId="168" fontId="0" fillId="0" borderId="24" xfId="23" applyNumberFormat="1" applyFont="1" applyFill="1" applyBorder="1" applyAlignment="1" applyProtection="1">
      <alignment horizontal="right"/>
      <protection/>
    </xf>
    <xf numFmtId="170" fontId="9" fillId="0" borderId="23" xfId="0" applyNumberFormat="1" applyFont="1" applyBorder="1" applyAlignment="1">
      <alignment/>
    </xf>
    <xf numFmtId="168" fontId="9" fillId="0" borderId="24" xfId="0" applyNumberFormat="1" applyFont="1" applyBorder="1" applyAlignment="1">
      <alignment/>
    </xf>
    <xf numFmtId="164" fontId="9" fillId="0" borderId="27" xfId="28" applyFont="1" applyFill="1" applyBorder="1">
      <alignment/>
      <protection/>
    </xf>
    <xf numFmtId="164" fontId="9" fillId="0" borderId="28" xfId="28" applyFont="1" applyFill="1" applyBorder="1">
      <alignment/>
      <protection/>
    </xf>
    <xf numFmtId="170" fontId="9" fillId="0" borderId="28" xfId="28" applyNumberFormat="1" applyFont="1" applyFill="1" applyBorder="1">
      <alignment/>
      <protection/>
    </xf>
    <xf numFmtId="168" fontId="9" fillId="0" borderId="29" xfId="28" applyNumberFormat="1" applyFont="1" applyFill="1" applyBorder="1">
      <alignment/>
      <protection/>
    </xf>
    <xf numFmtId="164" fontId="0" fillId="3" borderId="11" xfId="28" applyFont="1" applyFill="1" applyBorder="1">
      <alignment/>
      <protection/>
    </xf>
    <xf numFmtId="170" fontId="9" fillId="3" borderId="0" xfId="28" applyNumberFormat="1" applyFont="1" applyFill="1" applyBorder="1" applyAlignment="1">
      <alignment horizontal="left"/>
      <protection/>
    </xf>
    <xf numFmtId="168" fontId="0" fillId="3" borderId="12" xfId="28" applyNumberFormat="1" applyFont="1" applyFill="1" applyBorder="1">
      <alignment/>
      <protection/>
    </xf>
    <xf numFmtId="164" fontId="9" fillId="3" borderId="11" xfId="28" applyFont="1" applyFill="1" applyBorder="1">
      <alignment/>
      <protection/>
    </xf>
    <xf numFmtId="164" fontId="0" fillId="3" borderId="12" xfId="28" applyFont="1" applyFill="1" applyBorder="1">
      <alignment/>
      <protection/>
    </xf>
    <xf numFmtId="164" fontId="14" fillId="3" borderId="11" xfId="28" applyFont="1" applyFill="1" applyBorder="1" applyAlignment="1">
      <alignment horizontal="center"/>
      <protection/>
    </xf>
    <xf numFmtId="164" fontId="14" fillId="3" borderId="12" xfId="28" applyFont="1" applyFill="1" applyBorder="1">
      <alignment/>
      <protection/>
    </xf>
    <xf numFmtId="164" fontId="15" fillId="3" borderId="9" xfId="28" applyFont="1" applyFill="1" applyBorder="1">
      <alignment/>
      <protection/>
    </xf>
    <xf numFmtId="164" fontId="15" fillId="3" borderId="9" xfId="28" applyFont="1" applyFill="1" applyBorder="1" applyAlignment="1">
      <alignment horizontal="right"/>
      <protection/>
    </xf>
    <xf numFmtId="164" fontId="15" fillId="3" borderId="12" xfId="28" applyFont="1" applyFill="1" applyBorder="1" applyAlignment="1">
      <alignment wrapText="1"/>
      <protection/>
    </xf>
    <xf numFmtId="164" fontId="15" fillId="3" borderId="9" xfId="28" applyFont="1" applyFill="1" applyBorder="1">
      <alignment/>
      <protection/>
    </xf>
    <xf numFmtId="169" fontId="14" fillId="3" borderId="9" xfId="28" applyNumberFormat="1" applyFont="1" applyFill="1" applyBorder="1">
      <alignment/>
      <protection/>
    </xf>
    <xf numFmtId="169" fontId="14" fillId="3" borderId="0" xfId="28" applyNumberFormat="1" applyFont="1" applyFill="1" applyBorder="1">
      <alignment/>
      <protection/>
    </xf>
    <xf numFmtId="167" fontId="14" fillId="3" borderId="11" xfId="28" applyNumberFormat="1" applyFont="1" applyFill="1" applyBorder="1" applyAlignment="1">
      <alignment horizontal="center"/>
      <protection/>
    </xf>
    <xf numFmtId="164" fontId="0" fillId="0" borderId="11" xfId="0" applyBorder="1" applyAlignment="1">
      <alignment/>
    </xf>
    <xf numFmtId="164" fontId="14" fillId="3" borderId="30" xfId="28" applyFont="1" applyFill="1" applyBorder="1">
      <alignment/>
      <protection/>
    </xf>
    <xf numFmtId="164" fontId="14" fillId="3" borderId="31" xfId="28" applyFont="1" applyFill="1" applyBorder="1">
      <alignment/>
      <protection/>
    </xf>
    <xf numFmtId="168" fontId="14" fillId="3" borderId="31" xfId="28" applyNumberFormat="1" applyFont="1" applyFill="1" applyBorder="1">
      <alignment/>
      <protection/>
    </xf>
    <xf numFmtId="168" fontId="14" fillId="3" borderId="0" xfId="28" applyNumberFormat="1" applyFont="1" applyFill="1" applyBorder="1">
      <alignment/>
      <protection/>
    </xf>
    <xf numFmtId="164" fontId="14" fillId="3" borderId="32" xfId="28" applyFont="1" applyFill="1" applyBorder="1">
      <alignment/>
      <protection/>
    </xf>
    <xf numFmtId="164" fontId="14" fillId="3" borderId="33" xfId="28" applyFont="1" applyFill="1" applyBorder="1">
      <alignment/>
      <protection/>
    </xf>
    <xf numFmtId="168" fontId="14" fillId="3" borderId="33" xfId="28" applyNumberFormat="1" applyFont="1" applyFill="1" applyBorder="1">
      <alignment/>
      <protection/>
    </xf>
    <xf numFmtId="164" fontId="14" fillId="3" borderId="11" xfId="28" applyFont="1" applyFill="1" applyBorder="1">
      <alignment/>
      <protection/>
    </xf>
    <xf numFmtId="164" fontId="14" fillId="3" borderId="11" xfId="28" applyFont="1" applyFill="1" applyBorder="1" applyAlignment="1">
      <alignment horizontal="center" wrapText="1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09">
      <selection activeCell="B17" sqref="B17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2</v>
      </c>
      <c r="C2" s="3"/>
    </row>
    <row r="3" spans="1:3" ht="18" customHeight="1">
      <c r="A3" s="4" t="s">
        <v>3</v>
      </c>
      <c r="B3" s="4" t="s">
        <v>4</v>
      </c>
      <c r="C3" s="3"/>
    </row>
    <row r="4" spans="1:3" ht="36" customHeight="1">
      <c r="A4" s="4" t="s">
        <v>5</v>
      </c>
      <c r="B4" s="5" t="s">
        <v>6</v>
      </c>
      <c r="C4" s="3"/>
    </row>
    <row r="5" spans="1:3" ht="64.5" customHeight="1">
      <c r="A5" s="5" t="s">
        <v>7</v>
      </c>
      <c r="B5" s="6" t="s">
        <v>8</v>
      </c>
      <c r="C5" s="3"/>
    </row>
    <row r="6" spans="1:3" ht="12.75">
      <c r="A6" s="5" t="s">
        <v>9</v>
      </c>
      <c r="B6" s="7" t="s">
        <v>10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14</v>
      </c>
    </row>
    <row r="8" spans="1:4" ht="12.75">
      <c r="A8" s="9" t="s">
        <v>15</v>
      </c>
      <c r="B8" s="10">
        <v>0.19190000000000002</v>
      </c>
      <c r="C8" s="10">
        <v>0.1857</v>
      </c>
      <c r="D8" s="10">
        <v>0.1543</v>
      </c>
    </row>
    <row r="9" spans="1:4" ht="12.75">
      <c r="A9" s="9" t="s">
        <v>16</v>
      </c>
      <c r="B9" s="10">
        <v>0.16390000000000002</v>
      </c>
      <c r="C9" s="10">
        <v>0.1574</v>
      </c>
      <c r="D9" s="10">
        <v>0.1133</v>
      </c>
    </row>
    <row r="10" spans="1:4" ht="12.75">
      <c r="A10" s="9" t="s">
        <v>17</v>
      </c>
      <c r="B10" s="10">
        <v>0.1352</v>
      </c>
      <c r="C10" s="10">
        <v>0.12890000000000001</v>
      </c>
      <c r="D10" s="10">
        <v>0.1127</v>
      </c>
    </row>
    <row r="11" spans="1:4" ht="12.75">
      <c r="A11" s="9" t="s">
        <v>18</v>
      </c>
      <c r="B11" s="10">
        <v>0.1984</v>
      </c>
      <c r="C11" s="10">
        <v>0.19210000000000002</v>
      </c>
      <c r="D11" s="10">
        <v>0.1653</v>
      </c>
    </row>
    <row r="12" spans="1:4" ht="12.75">
      <c r="A12" s="9" t="s">
        <v>19</v>
      </c>
      <c r="B12" s="11">
        <v>24.4894</v>
      </c>
      <c r="C12" s="12">
        <v>23.8433</v>
      </c>
      <c r="D12" s="12" t="s">
        <v>20</v>
      </c>
    </row>
    <row r="13" spans="1:4" ht="12.75">
      <c r="A13" s="9" t="s">
        <v>21</v>
      </c>
      <c r="B13" s="12" t="s">
        <v>22</v>
      </c>
      <c r="C13" s="12" t="s">
        <v>22</v>
      </c>
      <c r="D13" s="12" t="s">
        <v>20</v>
      </c>
    </row>
    <row r="14" spans="1:3" ht="12.75">
      <c r="A14" s="13" t="s">
        <v>23</v>
      </c>
      <c r="B14" s="13"/>
      <c r="C14" s="3"/>
    </row>
    <row r="15" spans="1:4" ht="12.75" customHeight="1">
      <c r="A15" s="14" t="s">
        <v>12</v>
      </c>
      <c r="B15" s="15" t="s">
        <v>24</v>
      </c>
      <c r="C15" s="16" t="s">
        <v>25</v>
      </c>
      <c r="D15" s="16"/>
    </row>
    <row r="16" spans="1:4" ht="12.75">
      <c r="A16" s="14" t="s">
        <v>13</v>
      </c>
      <c r="B16" s="15" t="s">
        <v>26</v>
      </c>
      <c r="C16" s="16"/>
      <c r="D16" s="16"/>
    </row>
    <row r="17" spans="1:4" ht="12.75" customHeight="1">
      <c r="A17" s="5" t="s">
        <v>27</v>
      </c>
      <c r="B17" s="15">
        <v>0.0181</v>
      </c>
      <c r="C17" s="16"/>
      <c r="D17" s="16"/>
    </row>
    <row r="18" spans="1:8" ht="24" customHeight="1">
      <c r="A18" s="17"/>
      <c r="B18" s="17"/>
      <c r="C18" s="17"/>
      <c r="D18" s="17"/>
      <c r="E18" s="17"/>
      <c r="F18" s="17"/>
      <c r="G18" s="17"/>
      <c r="H18" s="13"/>
    </row>
    <row r="19" spans="1:8" ht="12.75" customHeight="1">
      <c r="A19" s="18" t="s">
        <v>28</v>
      </c>
      <c r="B19" s="18"/>
      <c r="C19" s="18"/>
      <c r="D19" s="18"/>
      <c r="E19" s="18"/>
      <c r="F19" s="18"/>
      <c r="G19" s="18"/>
      <c r="H19" s="19"/>
    </row>
    <row r="20" spans="1:8" ht="12.75" customHeight="1">
      <c r="A20" s="20"/>
      <c r="B20" s="21"/>
      <c r="C20" s="21"/>
      <c r="D20" s="21"/>
      <c r="E20" s="22"/>
      <c r="F20" s="22"/>
      <c r="G20" s="23"/>
      <c r="H20" s="24"/>
    </row>
    <row r="21" spans="1:8" ht="12.75" customHeight="1">
      <c r="A21" s="25" t="s">
        <v>29</v>
      </c>
      <c r="B21" s="25"/>
      <c r="C21" s="25"/>
      <c r="D21" s="25"/>
      <c r="E21" s="25"/>
      <c r="F21" s="25"/>
      <c r="G21" s="25"/>
      <c r="H21" s="24"/>
    </row>
    <row r="22" spans="1:8" ht="12.75" customHeight="1">
      <c r="A22" s="25" t="s">
        <v>30</v>
      </c>
      <c r="B22" s="25"/>
      <c r="C22" s="25"/>
      <c r="D22" s="25"/>
      <c r="E22" s="25"/>
      <c r="F22" s="25"/>
      <c r="G22" s="25"/>
      <c r="H22" s="24"/>
    </row>
    <row r="23" spans="1:8" ht="12.75" customHeight="1">
      <c r="A23" s="26" t="s">
        <v>31</v>
      </c>
      <c r="B23" s="26"/>
      <c r="C23" s="26"/>
      <c r="D23" s="26"/>
      <c r="E23" s="26"/>
      <c r="F23" s="26"/>
      <c r="G23" s="26"/>
      <c r="H23" s="27"/>
    </row>
    <row r="24" spans="1:8" ht="12.75" customHeight="1">
      <c r="A24" s="20"/>
      <c r="B24" s="21"/>
      <c r="C24" s="21"/>
      <c r="D24" s="21"/>
      <c r="E24" s="22"/>
      <c r="F24" s="22"/>
      <c r="G24" s="23"/>
      <c r="H24" s="24"/>
    </row>
    <row r="25" spans="1:8" ht="12.75" customHeight="1">
      <c r="A25" s="28" t="s">
        <v>32</v>
      </c>
      <c r="B25" s="28"/>
      <c r="C25" s="28"/>
      <c r="D25" s="28"/>
      <c r="E25" s="28"/>
      <c r="F25" s="28"/>
      <c r="G25" s="28"/>
      <c r="H25" s="24"/>
    </row>
    <row r="26" spans="1:8" ht="12.75">
      <c r="A26" s="29"/>
      <c r="B26" s="29"/>
      <c r="C26" s="29"/>
      <c r="D26" s="29"/>
      <c r="E26" s="30"/>
      <c r="F26" s="30"/>
      <c r="G26" s="29"/>
      <c r="H26" s="24"/>
    </row>
    <row r="27" spans="1:8" ht="12.75">
      <c r="A27" s="31" t="s">
        <v>33</v>
      </c>
      <c r="B27" s="31"/>
      <c r="C27" s="31"/>
      <c r="D27" s="31"/>
      <c r="E27" s="31"/>
      <c r="F27" s="31"/>
      <c r="G27" s="31"/>
      <c r="H27" s="24"/>
    </row>
    <row r="28" spans="1:8" ht="12.75">
      <c r="A28" s="32" t="s">
        <v>34</v>
      </c>
      <c r="B28" s="32" t="s">
        <v>35</v>
      </c>
      <c r="C28" s="32" t="s">
        <v>36</v>
      </c>
      <c r="D28" s="32" t="s">
        <v>37</v>
      </c>
      <c r="E28" s="33" t="s">
        <v>38</v>
      </c>
      <c r="F28" s="34" t="s">
        <v>39</v>
      </c>
      <c r="G28" s="33" t="s">
        <v>40</v>
      </c>
      <c r="H28" s="35"/>
    </row>
    <row r="29" spans="1:8" ht="12.75">
      <c r="A29" s="36"/>
      <c r="B29" s="37"/>
      <c r="C29" s="36"/>
      <c r="D29" s="37"/>
      <c r="E29" s="38"/>
      <c r="F29" s="39"/>
      <c r="G29" s="36"/>
      <c r="H29" s="35"/>
    </row>
    <row r="30" spans="1:8" ht="12.75">
      <c r="A30" s="36"/>
      <c r="B30" s="37" t="s">
        <v>41</v>
      </c>
      <c r="C30" s="36"/>
      <c r="D30" s="37"/>
      <c r="E30" s="38"/>
      <c r="F30" s="39"/>
      <c r="G30" s="36"/>
      <c r="H30" s="35"/>
    </row>
    <row r="31" spans="1:8" ht="12.75">
      <c r="A31" s="40" t="s">
        <v>42</v>
      </c>
      <c r="B31" s="37" t="s">
        <v>43</v>
      </c>
      <c r="C31" s="36"/>
      <c r="D31" s="41"/>
      <c r="E31" s="42"/>
      <c r="F31" s="39"/>
      <c r="G31" s="36"/>
      <c r="H31" s="35"/>
    </row>
    <row r="32" spans="1:8" ht="12.75">
      <c r="A32" s="36"/>
      <c r="B32" s="37" t="s">
        <v>44</v>
      </c>
      <c r="C32" s="36"/>
      <c r="D32" s="39"/>
      <c r="E32" s="43"/>
      <c r="F32" s="39"/>
      <c r="G32" s="39"/>
      <c r="H32" s="35"/>
    </row>
    <row r="33" spans="1:8" ht="12.75">
      <c r="A33" s="44">
        <v>1</v>
      </c>
      <c r="B33" s="45" t="s">
        <v>45</v>
      </c>
      <c r="C33" s="46" t="s">
        <v>46</v>
      </c>
      <c r="D33" s="46" t="s">
        <v>47</v>
      </c>
      <c r="E33" s="47">
        <v>369070</v>
      </c>
      <c r="F33" s="47">
        <v>7781.656415</v>
      </c>
      <c r="G33" s="48">
        <v>0.07030453040000001</v>
      </c>
      <c r="H33" s="49"/>
    </row>
    <row r="34" spans="1:8" ht="12.75">
      <c r="A34" s="44">
        <v>2</v>
      </c>
      <c r="B34" s="45" t="s">
        <v>48</v>
      </c>
      <c r="C34" s="46" t="s">
        <v>49</v>
      </c>
      <c r="D34" s="46" t="s">
        <v>50</v>
      </c>
      <c r="E34" s="47">
        <v>240482</v>
      </c>
      <c r="F34" s="47">
        <v>6931.653168</v>
      </c>
      <c r="G34" s="48">
        <v>0.0626250498</v>
      </c>
      <c r="H34" s="50"/>
    </row>
    <row r="35" spans="1:8" ht="12.75">
      <c r="A35" s="44">
        <v>3</v>
      </c>
      <c r="B35" s="45" t="s">
        <v>51</v>
      </c>
      <c r="C35" s="46" t="s">
        <v>52</v>
      </c>
      <c r="D35" s="46" t="s">
        <v>53</v>
      </c>
      <c r="E35" s="47">
        <v>705517</v>
      </c>
      <c r="F35" s="47">
        <v>5724.9176965</v>
      </c>
      <c r="G35" s="48">
        <v>0.051722619</v>
      </c>
      <c r="H35" s="50"/>
    </row>
    <row r="36" spans="1:8" ht="12.75">
      <c r="A36" s="44">
        <v>4</v>
      </c>
      <c r="B36" s="45" t="s">
        <v>54</v>
      </c>
      <c r="C36" s="46" t="s">
        <v>55</v>
      </c>
      <c r="D36" s="46" t="s">
        <v>56</v>
      </c>
      <c r="E36" s="47">
        <v>386260</v>
      </c>
      <c r="F36" s="47">
        <v>5175.69087</v>
      </c>
      <c r="G36" s="48">
        <v>0.0467605477</v>
      </c>
      <c r="H36" s="50"/>
    </row>
    <row r="37" spans="1:8" ht="12.75">
      <c r="A37" s="44">
        <v>5</v>
      </c>
      <c r="B37" s="45" t="s">
        <v>57</v>
      </c>
      <c r="C37" s="46" t="s">
        <v>58</v>
      </c>
      <c r="D37" s="46" t="s">
        <v>59</v>
      </c>
      <c r="E37" s="47">
        <v>458430</v>
      </c>
      <c r="F37" s="47">
        <v>4774.54845</v>
      </c>
      <c r="G37" s="48">
        <v>0.043136367</v>
      </c>
      <c r="H37" s="50"/>
    </row>
    <row r="38" spans="1:8" ht="12.75">
      <c r="A38" s="44">
        <v>6</v>
      </c>
      <c r="B38" s="45" t="s">
        <v>60</v>
      </c>
      <c r="C38" s="46" t="s">
        <v>61</v>
      </c>
      <c r="D38" s="46" t="s">
        <v>53</v>
      </c>
      <c r="E38" s="47">
        <v>333711</v>
      </c>
      <c r="F38" s="47">
        <v>3618.094662</v>
      </c>
      <c r="G38" s="48">
        <v>0.0326882135</v>
      </c>
      <c r="H38" s="51"/>
    </row>
    <row r="39" spans="1:8" ht="12.75">
      <c r="A39" s="44">
        <v>7</v>
      </c>
      <c r="B39" s="45" t="s">
        <v>62</v>
      </c>
      <c r="C39" s="46" t="s">
        <v>63</v>
      </c>
      <c r="D39" s="46" t="s">
        <v>59</v>
      </c>
      <c r="E39" s="47">
        <v>107222</v>
      </c>
      <c r="F39" s="47">
        <v>3083.2222210000004</v>
      </c>
      <c r="G39" s="48">
        <v>0.027855829000000002</v>
      </c>
      <c r="H39" s="51"/>
    </row>
    <row r="40" spans="1:8" ht="12.75">
      <c r="A40" s="44">
        <v>8</v>
      </c>
      <c r="B40" s="45" t="s">
        <v>64</v>
      </c>
      <c r="C40" s="46" t="s">
        <v>65</v>
      </c>
      <c r="D40" s="46" t="s">
        <v>47</v>
      </c>
      <c r="E40" s="47">
        <v>505179</v>
      </c>
      <c r="F40" s="47">
        <v>2580.454332</v>
      </c>
      <c r="G40" s="48">
        <v>0.0233134978</v>
      </c>
      <c r="H40" s="51"/>
    </row>
    <row r="41" spans="1:8" ht="12.75">
      <c r="A41" s="44">
        <v>9</v>
      </c>
      <c r="B41" s="45" t="s">
        <v>66</v>
      </c>
      <c r="C41" s="46" t="s">
        <v>67</v>
      </c>
      <c r="D41" s="46" t="s">
        <v>68</v>
      </c>
      <c r="E41" s="47">
        <v>861421</v>
      </c>
      <c r="F41" s="47">
        <v>2514.9186095</v>
      </c>
      <c r="G41" s="48">
        <v>0.0227214056</v>
      </c>
      <c r="H41" s="51"/>
    </row>
    <row r="42" spans="1:8" ht="12.75">
      <c r="A42" s="44">
        <v>10</v>
      </c>
      <c r="B42" s="45" t="s">
        <v>69</v>
      </c>
      <c r="C42" s="46" t="s">
        <v>70</v>
      </c>
      <c r="D42" s="46" t="s">
        <v>47</v>
      </c>
      <c r="E42" s="47">
        <v>830467</v>
      </c>
      <c r="F42" s="47">
        <v>2287.106118</v>
      </c>
      <c r="G42" s="48">
        <v>0.020663199799999997</v>
      </c>
      <c r="H42" s="51"/>
    </row>
    <row r="43" spans="1:8" ht="12.75">
      <c r="A43" s="44">
        <v>11</v>
      </c>
      <c r="B43" s="45" t="s">
        <v>71</v>
      </c>
      <c r="C43" s="46" t="s">
        <v>72</v>
      </c>
      <c r="D43" s="46" t="s">
        <v>73</v>
      </c>
      <c r="E43" s="47">
        <v>679868</v>
      </c>
      <c r="F43" s="47">
        <v>1728.904324</v>
      </c>
      <c r="G43" s="48">
        <v>0.015620042800000001</v>
      </c>
      <c r="H43" s="51"/>
    </row>
    <row r="44" spans="1:8" ht="12.75">
      <c r="A44" s="44">
        <v>12</v>
      </c>
      <c r="B44" s="45" t="s">
        <v>74</v>
      </c>
      <c r="C44" s="46" t="s">
        <v>75</v>
      </c>
      <c r="D44" s="46" t="s">
        <v>76</v>
      </c>
      <c r="E44" s="47">
        <v>236663</v>
      </c>
      <c r="F44" s="47">
        <v>1655.6943480000002</v>
      </c>
      <c r="G44" s="48">
        <v>0.0149586164</v>
      </c>
      <c r="H44" s="51"/>
    </row>
    <row r="45" spans="1:8" ht="12.75">
      <c r="A45" s="44">
        <v>13</v>
      </c>
      <c r="B45" s="45" t="s">
        <v>77</v>
      </c>
      <c r="C45" s="46" t="s">
        <v>78</v>
      </c>
      <c r="D45" s="46" t="s">
        <v>76</v>
      </c>
      <c r="E45" s="47">
        <v>65000</v>
      </c>
      <c r="F45" s="47">
        <v>1452.7825</v>
      </c>
      <c r="G45" s="48">
        <v>0.0131253792</v>
      </c>
      <c r="H45" s="51"/>
    </row>
    <row r="46" spans="1:8" ht="12.75">
      <c r="A46" s="44">
        <v>14</v>
      </c>
      <c r="B46" s="45" t="s">
        <v>79</v>
      </c>
      <c r="C46" s="46" t="s">
        <v>80</v>
      </c>
      <c r="D46" s="46" t="s">
        <v>76</v>
      </c>
      <c r="E46" s="47">
        <v>144800</v>
      </c>
      <c r="F46" s="47">
        <v>1308.7024</v>
      </c>
      <c r="G46" s="48">
        <v>0.011823666200000001</v>
      </c>
      <c r="H46" s="51"/>
    </row>
    <row r="47" spans="1:8" ht="12.75">
      <c r="A47" s="44">
        <v>15</v>
      </c>
      <c r="B47" s="45" t="s">
        <v>81</v>
      </c>
      <c r="C47" s="46" t="s">
        <v>82</v>
      </c>
      <c r="D47" s="46" t="s">
        <v>50</v>
      </c>
      <c r="E47" s="47">
        <v>37835</v>
      </c>
      <c r="F47" s="47">
        <v>1245.0174275</v>
      </c>
      <c r="G47" s="48">
        <v>0.011248294800000001</v>
      </c>
      <c r="H47" s="51"/>
    </row>
    <row r="48" spans="1:8" ht="12.75">
      <c r="A48" s="44">
        <v>16</v>
      </c>
      <c r="B48" s="45" t="s">
        <v>83</v>
      </c>
      <c r="C48" s="46" t="s">
        <v>84</v>
      </c>
      <c r="D48" s="46" t="s">
        <v>76</v>
      </c>
      <c r="E48" s="47">
        <v>33600</v>
      </c>
      <c r="F48" s="47">
        <v>866.712</v>
      </c>
      <c r="G48" s="48">
        <v>0.007830438299999999</v>
      </c>
      <c r="H48" s="51"/>
    </row>
    <row r="49" spans="1:8" ht="12.75">
      <c r="A49" s="44"/>
      <c r="B49" s="52" t="s">
        <v>85</v>
      </c>
      <c r="C49" s="53"/>
      <c r="D49" s="54"/>
      <c r="E49" s="55"/>
      <c r="F49" s="55"/>
      <c r="G49" s="56"/>
      <c r="H49" s="24"/>
    </row>
    <row r="50" spans="1:8" ht="12.75">
      <c r="A50" s="44">
        <v>17</v>
      </c>
      <c r="B50" s="45" t="s">
        <v>86</v>
      </c>
      <c r="C50" s="46" t="s">
        <v>87</v>
      </c>
      <c r="D50" s="46" t="s">
        <v>50</v>
      </c>
      <c r="E50" s="47">
        <v>206500</v>
      </c>
      <c r="F50" s="47">
        <v>3940.2265</v>
      </c>
      <c r="G50" s="48">
        <v>0.0355985614</v>
      </c>
      <c r="H50" s="50"/>
    </row>
    <row r="51" spans="1:8" ht="12.75">
      <c r="A51" s="44">
        <v>18</v>
      </c>
      <c r="B51" s="45" t="s">
        <v>88</v>
      </c>
      <c r="C51" s="46" t="s">
        <v>89</v>
      </c>
      <c r="D51" s="46" t="s">
        <v>90</v>
      </c>
      <c r="E51" s="47">
        <v>38100</v>
      </c>
      <c r="F51" s="47">
        <v>3362.5536</v>
      </c>
      <c r="G51" s="48">
        <v>0.0303794898</v>
      </c>
      <c r="H51" s="50"/>
    </row>
    <row r="52" spans="1:8" ht="12.75">
      <c r="A52" s="44">
        <v>19</v>
      </c>
      <c r="B52" s="45" t="s">
        <v>91</v>
      </c>
      <c r="C52" s="46" t="s">
        <v>92</v>
      </c>
      <c r="D52" s="46" t="s">
        <v>47</v>
      </c>
      <c r="E52" s="47">
        <v>871500</v>
      </c>
      <c r="F52" s="47">
        <v>2960.04975</v>
      </c>
      <c r="G52" s="48">
        <v>0.026743008999999998</v>
      </c>
      <c r="H52" s="51"/>
    </row>
    <row r="53" spans="1:8" ht="12.75">
      <c r="A53" s="44">
        <v>20</v>
      </c>
      <c r="B53" s="45" t="s">
        <v>93</v>
      </c>
      <c r="C53" s="46" t="s">
        <v>94</v>
      </c>
      <c r="D53" s="46" t="s">
        <v>95</v>
      </c>
      <c r="E53" s="47">
        <v>475328</v>
      </c>
      <c r="F53" s="47">
        <v>2698.67472</v>
      </c>
      <c r="G53" s="48">
        <v>0.024381577499999998</v>
      </c>
      <c r="H53" s="50"/>
    </row>
    <row r="54" spans="1:8" ht="12.75">
      <c r="A54" s="44">
        <v>21</v>
      </c>
      <c r="B54" s="45" t="s">
        <v>96</v>
      </c>
      <c r="C54" s="46" t="s">
        <v>97</v>
      </c>
      <c r="D54" s="46" t="s">
        <v>98</v>
      </c>
      <c r="E54" s="47">
        <v>284900</v>
      </c>
      <c r="F54" s="47">
        <v>2531.9063</v>
      </c>
      <c r="G54" s="48">
        <v>0.0228748834</v>
      </c>
      <c r="H54" s="50"/>
    </row>
    <row r="55" spans="1:8" ht="12.75">
      <c r="A55" s="44">
        <v>22</v>
      </c>
      <c r="B55" s="45" t="s">
        <v>99</v>
      </c>
      <c r="C55" s="46" t="s">
        <v>100</v>
      </c>
      <c r="D55" s="46" t="s">
        <v>50</v>
      </c>
      <c r="E55" s="47">
        <v>409200</v>
      </c>
      <c r="F55" s="47">
        <v>1917.7158</v>
      </c>
      <c r="G55" s="48">
        <v>0.0173258882</v>
      </c>
      <c r="H55" s="50"/>
    </row>
    <row r="56" spans="1:8" ht="12.75">
      <c r="A56" s="44">
        <v>23</v>
      </c>
      <c r="B56" s="45" t="s">
        <v>101</v>
      </c>
      <c r="C56" s="46" t="s">
        <v>102</v>
      </c>
      <c r="D56" s="46" t="s">
        <v>76</v>
      </c>
      <c r="E56" s="47">
        <v>170500</v>
      </c>
      <c r="F56" s="47">
        <v>961.62</v>
      </c>
      <c r="G56" s="48">
        <v>0.0086878987</v>
      </c>
      <c r="H56" s="50"/>
    </row>
    <row r="57" spans="1:8" ht="12.75">
      <c r="A57" s="44">
        <v>24</v>
      </c>
      <c r="B57" s="45" t="s">
        <v>103</v>
      </c>
      <c r="C57" s="46" t="s">
        <v>104</v>
      </c>
      <c r="D57" s="46" t="s">
        <v>47</v>
      </c>
      <c r="E57" s="47">
        <v>300000</v>
      </c>
      <c r="F57" s="47">
        <v>778.05</v>
      </c>
      <c r="G57" s="48">
        <v>0.0070294083</v>
      </c>
      <c r="H57" s="51"/>
    </row>
    <row r="58" spans="1:8" ht="12.75">
      <c r="A58" s="44">
        <v>25</v>
      </c>
      <c r="B58" s="45" t="s">
        <v>105</v>
      </c>
      <c r="C58" s="46" t="s">
        <v>106</v>
      </c>
      <c r="D58" s="46" t="s">
        <v>47</v>
      </c>
      <c r="E58" s="47">
        <v>588000</v>
      </c>
      <c r="F58" s="47">
        <v>662.382</v>
      </c>
      <c r="G58" s="48">
        <v>0.0059843885</v>
      </c>
      <c r="H58" s="51"/>
    </row>
    <row r="59" spans="1:8" ht="12.75">
      <c r="A59" s="44">
        <v>26</v>
      </c>
      <c r="B59" s="45" t="s">
        <v>107</v>
      </c>
      <c r="C59" s="46" t="s">
        <v>108</v>
      </c>
      <c r="D59" s="46" t="s">
        <v>109</v>
      </c>
      <c r="E59" s="47">
        <v>11900</v>
      </c>
      <c r="F59" s="47">
        <v>45.45205</v>
      </c>
      <c r="G59" s="48">
        <v>0.0004106433</v>
      </c>
      <c r="H59" s="51"/>
    </row>
    <row r="60" spans="1:8" ht="12.75">
      <c r="A60" s="44">
        <v>27</v>
      </c>
      <c r="B60" s="45" t="s">
        <v>110</v>
      </c>
      <c r="C60" s="53"/>
      <c r="D60" s="46" t="s">
        <v>109</v>
      </c>
      <c r="E60" s="47">
        <v>-11900</v>
      </c>
      <c r="F60" s="57">
        <v>-45.39255</v>
      </c>
      <c r="G60" s="58">
        <v>-0.00041010570000000004</v>
      </c>
      <c r="H60" s="51"/>
    </row>
    <row r="61" spans="1:8" ht="12.75">
      <c r="A61" s="44">
        <v>28</v>
      </c>
      <c r="B61" s="45" t="s">
        <v>111</v>
      </c>
      <c r="C61" s="46"/>
      <c r="D61" s="46" t="s">
        <v>47</v>
      </c>
      <c r="E61" s="47">
        <v>-588000</v>
      </c>
      <c r="F61" s="59">
        <v>-665.616</v>
      </c>
      <c r="G61" s="48">
        <v>-0.0060136066</v>
      </c>
      <c r="H61" s="51"/>
    </row>
    <row r="62" spans="1:8" ht="12.75">
      <c r="A62" s="44">
        <v>29</v>
      </c>
      <c r="B62" s="60" t="s">
        <v>112</v>
      </c>
      <c r="C62" s="46"/>
      <c r="D62" s="46" t="s">
        <v>47</v>
      </c>
      <c r="E62" s="59">
        <v>-300000</v>
      </c>
      <c r="F62" s="59">
        <v>-781.05</v>
      </c>
      <c r="G62" s="48">
        <v>-0.0070565122</v>
      </c>
      <c r="H62" s="51"/>
    </row>
    <row r="63" spans="1:8" ht="12.75">
      <c r="A63" s="44">
        <v>30</v>
      </c>
      <c r="B63" s="45" t="s">
        <v>113</v>
      </c>
      <c r="C63" s="46"/>
      <c r="D63" s="46" t="s">
        <v>76</v>
      </c>
      <c r="E63" s="59">
        <v>-170500</v>
      </c>
      <c r="F63" s="59">
        <v>-964.8595</v>
      </c>
      <c r="G63" s="48">
        <v>-0.0087171664</v>
      </c>
      <c r="H63" s="24"/>
    </row>
    <row r="64" spans="1:8" ht="12.75">
      <c r="A64" s="44">
        <v>31</v>
      </c>
      <c r="B64" s="45" t="s">
        <v>114</v>
      </c>
      <c r="C64" s="53"/>
      <c r="D64" s="46" t="s">
        <v>50</v>
      </c>
      <c r="E64" s="47">
        <v>-409200</v>
      </c>
      <c r="F64" s="57">
        <v>-1926.1044</v>
      </c>
      <c r="G64" s="58">
        <v>-0.0174016762</v>
      </c>
      <c r="H64" s="24"/>
    </row>
    <row r="65" spans="1:8" ht="12.75">
      <c r="A65" s="44">
        <v>32</v>
      </c>
      <c r="B65" s="60" t="s">
        <v>115</v>
      </c>
      <c r="C65" s="53"/>
      <c r="D65" s="46" t="s">
        <v>98</v>
      </c>
      <c r="E65" s="47">
        <v>-284900</v>
      </c>
      <c r="F65" s="57">
        <v>-2526.2083</v>
      </c>
      <c r="G65" s="58">
        <v>-0.022823404</v>
      </c>
      <c r="H65" s="24"/>
    </row>
    <row r="66" spans="1:8" ht="12.75">
      <c r="A66" s="44">
        <v>33</v>
      </c>
      <c r="B66" s="45" t="s">
        <v>116</v>
      </c>
      <c r="C66" s="53"/>
      <c r="D66" s="46" t="s">
        <v>117</v>
      </c>
      <c r="E66" s="47">
        <v>-475328</v>
      </c>
      <c r="F66" s="57">
        <v>-2659.697824</v>
      </c>
      <c r="G66" s="58">
        <v>-0.0240294349</v>
      </c>
      <c r="H66" s="24"/>
    </row>
    <row r="67" spans="1:8" ht="12.75">
      <c r="A67" s="44">
        <v>34</v>
      </c>
      <c r="B67" s="45" t="s">
        <v>118</v>
      </c>
      <c r="C67" s="53"/>
      <c r="D67" s="46" t="s">
        <v>47</v>
      </c>
      <c r="E67" s="47">
        <v>-871500</v>
      </c>
      <c r="F67" s="57">
        <v>-2967.89325</v>
      </c>
      <c r="G67" s="58">
        <v>-0.0268138723</v>
      </c>
      <c r="H67" s="24"/>
    </row>
    <row r="68" spans="1:8" ht="12.75">
      <c r="A68" s="44">
        <v>35</v>
      </c>
      <c r="B68" s="60" t="s">
        <v>119</v>
      </c>
      <c r="C68" s="53"/>
      <c r="D68" s="46" t="s">
        <v>90</v>
      </c>
      <c r="E68" s="47">
        <v>-38100</v>
      </c>
      <c r="F68" s="57">
        <v>-3375.14565</v>
      </c>
      <c r="G68" s="58">
        <v>-0.0304932546</v>
      </c>
      <c r="H68" s="24"/>
    </row>
    <row r="69" spans="1:8" ht="12.75">
      <c r="A69" s="44">
        <v>36</v>
      </c>
      <c r="B69" s="60" t="s">
        <v>120</v>
      </c>
      <c r="C69" s="53"/>
      <c r="D69" s="46" t="s">
        <v>50</v>
      </c>
      <c r="E69" s="47">
        <v>-206500</v>
      </c>
      <c r="F69" s="57">
        <v>-3914.414</v>
      </c>
      <c r="G69" s="58">
        <v>-0.0353653545</v>
      </c>
      <c r="H69" s="24"/>
    </row>
    <row r="70" spans="1:8" ht="12.75">
      <c r="A70" s="40"/>
      <c r="B70" s="37" t="s">
        <v>121</v>
      </c>
      <c r="C70" s="61"/>
      <c r="D70" s="54"/>
      <c r="E70" s="54"/>
      <c r="F70" s="54"/>
      <c r="G70" s="62"/>
      <c r="H70" s="24"/>
    </row>
    <row r="71" spans="1:8" ht="12.75">
      <c r="A71" s="44">
        <v>37</v>
      </c>
      <c r="B71" s="45" t="s">
        <v>122</v>
      </c>
      <c r="C71" s="46" t="s">
        <v>123</v>
      </c>
      <c r="D71" s="46" t="s">
        <v>53</v>
      </c>
      <c r="E71" s="47">
        <v>15093</v>
      </c>
      <c r="F71" s="47">
        <v>11521.357662</v>
      </c>
      <c r="G71" s="48">
        <v>0.1040914166</v>
      </c>
      <c r="H71" s="63"/>
    </row>
    <row r="72" spans="1:8" ht="12.75">
      <c r="A72" s="44">
        <v>38</v>
      </c>
      <c r="B72" s="45" t="s">
        <v>124</v>
      </c>
      <c r="C72" s="46" t="s">
        <v>125</v>
      </c>
      <c r="D72" s="46" t="s">
        <v>53</v>
      </c>
      <c r="E72" s="47">
        <v>42580</v>
      </c>
      <c r="F72" s="47">
        <v>5724.3766037000005</v>
      </c>
      <c r="G72" s="48">
        <v>0.051717730499999996</v>
      </c>
      <c r="H72" s="63"/>
    </row>
    <row r="73" spans="1:8" ht="12.75">
      <c r="A73" s="44">
        <v>39</v>
      </c>
      <c r="B73" s="45" t="s">
        <v>126</v>
      </c>
      <c r="C73" s="46" t="s">
        <v>127</v>
      </c>
      <c r="D73" s="46" t="s">
        <v>90</v>
      </c>
      <c r="E73" s="47">
        <v>36600</v>
      </c>
      <c r="F73" s="47">
        <v>5551.8209887</v>
      </c>
      <c r="G73" s="48">
        <v>0.050158751099999996</v>
      </c>
      <c r="H73" s="63"/>
    </row>
    <row r="74" spans="1:8" ht="12.75">
      <c r="A74" s="44">
        <v>40</v>
      </c>
      <c r="B74" s="45" t="s">
        <v>128</v>
      </c>
      <c r="C74" s="46" t="s">
        <v>129</v>
      </c>
      <c r="D74" s="46" t="s">
        <v>130</v>
      </c>
      <c r="E74" s="47">
        <v>74580</v>
      </c>
      <c r="F74" s="47">
        <v>3908.7775138</v>
      </c>
      <c r="G74" s="48">
        <v>0.0353144309</v>
      </c>
      <c r="H74" s="63"/>
    </row>
    <row r="75" spans="1:8" ht="12.75">
      <c r="A75" s="44">
        <v>41</v>
      </c>
      <c r="B75" s="45" t="s">
        <v>131</v>
      </c>
      <c r="C75" s="46" t="s">
        <v>132</v>
      </c>
      <c r="D75" s="46" t="s">
        <v>133</v>
      </c>
      <c r="E75" s="47">
        <v>17755</v>
      </c>
      <c r="F75" s="47">
        <v>2383.7867767</v>
      </c>
      <c r="G75" s="48">
        <v>0.021536675600000003</v>
      </c>
      <c r="H75" s="63"/>
    </row>
    <row r="76" spans="1:8" ht="12.75">
      <c r="A76" s="44">
        <v>42</v>
      </c>
      <c r="B76" s="45" t="s">
        <v>134</v>
      </c>
      <c r="C76" s="46" t="s">
        <v>135</v>
      </c>
      <c r="D76" s="46" t="s">
        <v>136</v>
      </c>
      <c r="E76" s="47">
        <v>20920</v>
      </c>
      <c r="F76" s="47">
        <v>2007.1088199</v>
      </c>
      <c r="G76" s="48">
        <v>0.0181335227</v>
      </c>
      <c r="H76" s="63"/>
    </row>
    <row r="77" spans="1:8" ht="12.75">
      <c r="A77" s="44">
        <v>43</v>
      </c>
      <c r="B77" s="45" t="s">
        <v>137</v>
      </c>
      <c r="C77" s="64"/>
      <c r="D77" s="46" t="s">
        <v>138</v>
      </c>
      <c r="E77" s="59">
        <v>-38600000</v>
      </c>
      <c r="F77" s="65">
        <v>-26527.85</v>
      </c>
      <c r="G77" s="66">
        <v>-0.2396698</v>
      </c>
      <c r="H77" s="50"/>
    </row>
    <row r="78" spans="1:8" ht="12.75">
      <c r="A78" s="44"/>
      <c r="B78" s="67"/>
      <c r="C78" s="64"/>
      <c r="D78" s="54"/>
      <c r="E78" s="65"/>
      <c r="F78" s="65"/>
      <c r="G78" s="68"/>
      <c r="H78" s="50"/>
    </row>
    <row r="79" spans="1:8" ht="12.75">
      <c r="A79" s="40" t="s">
        <v>139</v>
      </c>
      <c r="B79" s="37" t="s">
        <v>140</v>
      </c>
      <c r="C79" s="37"/>
      <c r="D79" s="39"/>
      <c r="E79" s="69" t="s">
        <v>141</v>
      </c>
      <c r="F79" s="69" t="s">
        <v>141</v>
      </c>
      <c r="G79" s="70" t="s">
        <v>141</v>
      </c>
      <c r="H79" s="24"/>
    </row>
    <row r="80" spans="1:8" ht="12.75">
      <c r="A80" s="40" t="s">
        <v>142</v>
      </c>
      <c r="B80" s="71" t="s">
        <v>142</v>
      </c>
      <c r="C80" s="72" t="s">
        <v>142</v>
      </c>
      <c r="D80" s="72" t="s">
        <v>142</v>
      </c>
      <c r="E80" s="73"/>
      <c r="F80" s="73"/>
      <c r="G80" s="74"/>
      <c r="H80" s="24"/>
    </row>
    <row r="81" spans="1:8" ht="12.75">
      <c r="A81" s="36"/>
      <c r="B81" s="37"/>
      <c r="C81" s="37"/>
      <c r="D81" s="75" t="s">
        <v>143</v>
      </c>
      <c r="E81" s="41" t="s">
        <v>142</v>
      </c>
      <c r="F81" s="41">
        <f>SUM(F33:F80)-F77-F69-F68-F67-F66-F65-F64-F63-F62-F61-F60</f>
        <v>103685.93462630002</v>
      </c>
      <c r="G81" s="76">
        <f>SUM(G33:G80)-G77-G69-G68-G67-G66-G65-G64-G63-G62-G61-G60</f>
        <v>0.9367659728000001</v>
      </c>
      <c r="H81" s="24"/>
    </row>
    <row r="82" spans="1:8" ht="12.75">
      <c r="A82" s="36"/>
      <c r="B82" s="36"/>
      <c r="C82" s="36"/>
      <c r="D82" s="39"/>
      <c r="E82" s="77"/>
      <c r="F82" s="77"/>
      <c r="G82" s="78"/>
      <c r="H82" s="24"/>
    </row>
    <row r="83" spans="1:8" ht="12.75">
      <c r="A83" s="36"/>
      <c r="B83" s="79" t="s">
        <v>144</v>
      </c>
      <c r="C83" s="36"/>
      <c r="D83" s="39"/>
      <c r="E83" s="77"/>
      <c r="F83" s="77"/>
      <c r="G83" s="78"/>
      <c r="H83" s="24"/>
    </row>
    <row r="84" spans="1:8" ht="12.75">
      <c r="A84" s="36"/>
      <c r="B84" s="37" t="s">
        <v>145</v>
      </c>
      <c r="C84" s="37"/>
      <c r="D84" s="41"/>
      <c r="E84" s="80"/>
      <c r="F84" s="80"/>
      <c r="G84" s="81"/>
      <c r="H84" s="82"/>
    </row>
    <row r="85" spans="1:8" ht="12.75">
      <c r="A85" s="36"/>
      <c r="B85" s="83" t="s">
        <v>146</v>
      </c>
      <c r="C85" s="36"/>
      <c r="D85" s="39"/>
      <c r="E85" s="80"/>
      <c r="F85" s="84" t="s">
        <v>141</v>
      </c>
      <c r="G85" s="85" t="s">
        <v>141</v>
      </c>
      <c r="H85" s="82"/>
    </row>
    <row r="86" spans="1:8" ht="12.75">
      <c r="A86" s="36"/>
      <c r="B86" s="83" t="s">
        <v>147</v>
      </c>
      <c r="C86" s="36"/>
      <c r="D86" s="39"/>
      <c r="E86" s="80"/>
      <c r="F86" s="84" t="s">
        <v>141</v>
      </c>
      <c r="G86" s="85" t="s">
        <v>141</v>
      </c>
      <c r="H86" s="82"/>
    </row>
    <row r="87" spans="1:8" ht="12.75">
      <c r="A87" s="36"/>
      <c r="B87" s="83" t="s">
        <v>148</v>
      </c>
      <c r="C87" s="36"/>
      <c r="D87" s="39"/>
      <c r="E87" s="80"/>
      <c r="F87" s="84" t="s">
        <v>141</v>
      </c>
      <c r="G87" s="84" t="s">
        <v>141</v>
      </c>
      <c r="H87" s="82"/>
    </row>
    <row r="88" spans="1:8" ht="19.5" customHeight="1">
      <c r="A88" s="36"/>
      <c r="B88" s="83" t="s">
        <v>149</v>
      </c>
      <c r="C88" s="36"/>
      <c r="D88" s="39"/>
      <c r="E88" s="86"/>
      <c r="F88" s="59">
        <v>259.9560115</v>
      </c>
      <c r="G88" s="48">
        <v>0.0023486112</v>
      </c>
      <c r="H88" s="82"/>
    </row>
    <row r="89" spans="1:8" ht="12.75">
      <c r="A89" s="37"/>
      <c r="B89" s="87" t="s">
        <v>150</v>
      </c>
      <c r="C89" s="37" t="s">
        <v>142</v>
      </c>
      <c r="D89" s="41" t="s">
        <v>142</v>
      </c>
      <c r="E89" s="88"/>
      <c r="F89" s="55"/>
      <c r="G89" s="89"/>
      <c r="H89" s="90" t="s">
        <v>142</v>
      </c>
    </row>
    <row r="90" spans="1:8" ht="12.75">
      <c r="A90" s="36"/>
      <c r="B90" s="91" t="s">
        <v>151</v>
      </c>
      <c r="C90" s="36"/>
      <c r="D90" s="39"/>
      <c r="E90" s="92"/>
      <c r="F90" s="59">
        <v>900</v>
      </c>
      <c r="G90" s="93">
        <v>0.008100000000000001</v>
      </c>
      <c r="H90" s="82"/>
    </row>
    <row r="91" spans="1:8" ht="12.75">
      <c r="A91" s="36"/>
      <c r="B91" s="94" t="s">
        <v>152</v>
      </c>
      <c r="C91" s="36"/>
      <c r="D91" s="39"/>
      <c r="E91" s="92"/>
      <c r="F91" s="57"/>
      <c r="G91" s="95" t="s">
        <v>142</v>
      </c>
      <c r="H91" s="82"/>
    </row>
    <row r="92" spans="1:8" ht="12.75">
      <c r="A92" s="36"/>
      <c r="B92" s="91" t="s">
        <v>151</v>
      </c>
      <c r="C92" s="36"/>
      <c r="D92" s="39"/>
      <c r="E92" s="92"/>
      <c r="F92" s="59">
        <v>0</v>
      </c>
      <c r="G92" s="93">
        <v>4.8943199999999996E-05</v>
      </c>
      <c r="H92" s="82"/>
    </row>
    <row r="93" spans="1:8" ht="12.75">
      <c r="A93" s="36"/>
      <c r="B93" s="91"/>
      <c r="C93" s="36"/>
      <c r="D93" s="39"/>
      <c r="E93" s="92"/>
      <c r="F93" s="57"/>
      <c r="G93" s="96"/>
      <c r="H93" s="82"/>
    </row>
    <row r="94" spans="1:8" ht="12.75">
      <c r="A94" s="36"/>
      <c r="B94" s="83" t="s">
        <v>153</v>
      </c>
      <c r="C94" s="36"/>
      <c r="D94" s="39"/>
      <c r="E94" s="92"/>
      <c r="F94" s="59">
        <v>3749.4345441999913</v>
      </c>
      <c r="G94" s="48">
        <f>F94/F99</f>
        <v>0.03387482415209251</v>
      </c>
      <c r="H94" s="82" t="s">
        <v>142</v>
      </c>
    </row>
    <row r="95" spans="1:8" ht="12.75">
      <c r="A95" s="36"/>
      <c r="B95" s="91"/>
      <c r="C95" s="36"/>
      <c r="D95" s="75" t="s">
        <v>143</v>
      </c>
      <c r="E95" s="92"/>
      <c r="F95" s="97">
        <f>SUM(F85:F94)</f>
        <v>4909.390555699992</v>
      </c>
      <c r="G95" s="98">
        <f>SUM(G85:G94)</f>
        <v>0.044372378552092515</v>
      </c>
      <c r="H95" s="99" t="s">
        <v>142</v>
      </c>
    </row>
    <row r="96" spans="1:8" ht="12.75">
      <c r="A96" s="36"/>
      <c r="B96" s="91"/>
      <c r="C96" s="36"/>
      <c r="D96" s="39"/>
      <c r="E96" s="92"/>
      <c r="F96" s="100"/>
      <c r="G96" s="101"/>
      <c r="H96" s="82"/>
    </row>
    <row r="97" spans="1:8" ht="12.75">
      <c r="A97" s="36"/>
      <c r="B97" s="87" t="s">
        <v>154</v>
      </c>
      <c r="C97" s="36"/>
      <c r="D97" s="39"/>
      <c r="E97" s="92"/>
      <c r="F97" s="102">
        <f>(52193.33-F94+F77+F69+F68+F67+F66+F65+F64+F63+F62+F61+F60)</f>
        <v>2089.6639818000135</v>
      </c>
      <c r="G97" s="103">
        <v>0.0189</v>
      </c>
      <c r="H97" s="82"/>
    </row>
    <row r="98" spans="1:8" ht="12.75">
      <c r="A98" s="36"/>
      <c r="B98" s="91"/>
      <c r="C98" s="36"/>
      <c r="D98" s="39"/>
      <c r="E98" s="92"/>
      <c r="F98" s="100"/>
      <c r="G98" s="101"/>
      <c r="H98" s="82"/>
    </row>
    <row r="99" spans="1:8" ht="12.75">
      <c r="A99" s="37"/>
      <c r="B99" s="37" t="s">
        <v>155</v>
      </c>
      <c r="C99" s="37"/>
      <c r="D99" s="41"/>
      <c r="E99" s="41"/>
      <c r="F99" s="41">
        <f>F97+F95+F81</f>
        <v>110684.98916380003</v>
      </c>
      <c r="G99" s="76">
        <f>G97+G95+G81</f>
        <v>1.0000383513520925</v>
      </c>
      <c r="H99" s="82"/>
    </row>
    <row r="100" spans="1:8" ht="12.75">
      <c r="A100" s="104"/>
      <c r="B100" s="105"/>
      <c r="C100" s="105"/>
      <c r="D100" s="106"/>
      <c r="E100" s="106"/>
      <c r="F100" s="107"/>
      <c r="G100" s="108" t="s">
        <v>142</v>
      </c>
      <c r="H100" s="99" t="s">
        <v>142</v>
      </c>
    </row>
    <row r="101" spans="1:8" ht="12.75">
      <c r="A101" s="109" t="s">
        <v>156</v>
      </c>
      <c r="B101" s="110"/>
      <c r="C101" s="110"/>
      <c r="D101" s="110"/>
      <c r="E101" s="111"/>
      <c r="F101" s="112"/>
      <c r="G101" s="113" t="s">
        <v>142</v>
      </c>
      <c r="H101" s="82"/>
    </row>
    <row r="102" spans="1:8" ht="12.75">
      <c r="A102" s="114" t="s">
        <v>157</v>
      </c>
      <c r="B102" s="115" t="s">
        <v>158</v>
      </c>
      <c r="C102" s="110"/>
      <c r="D102" s="110"/>
      <c r="E102" s="111"/>
      <c r="F102" s="112"/>
      <c r="G102" s="113" t="s">
        <v>142</v>
      </c>
      <c r="H102" s="82"/>
    </row>
    <row r="103" spans="1:8" ht="12.75">
      <c r="A103" s="114" t="s">
        <v>159</v>
      </c>
      <c r="B103" s="115" t="s">
        <v>160</v>
      </c>
      <c r="C103" s="110"/>
      <c r="D103" s="110"/>
      <c r="E103" s="111"/>
      <c r="F103" s="112"/>
      <c r="G103" s="113" t="s">
        <v>142</v>
      </c>
      <c r="H103" s="82"/>
    </row>
    <row r="104" spans="1:8" ht="12.75">
      <c r="A104" s="114" t="s">
        <v>161</v>
      </c>
      <c r="B104" s="115" t="s">
        <v>162</v>
      </c>
      <c r="C104" s="115"/>
      <c r="D104" s="115"/>
      <c r="E104" s="115"/>
      <c r="F104" s="116"/>
      <c r="G104" s="117" t="s">
        <v>142</v>
      </c>
      <c r="H104" s="118"/>
    </row>
    <row r="105" spans="1:8" ht="12.75" customHeight="1">
      <c r="A105" s="114"/>
      <c r="B105" s="119" t="s">
        <v>163</v>
      </c>
      <c r="C105" s="120" t="s">
        <v>164</v>
      </c>
      <c r="D105" s="120" t="s">
        <v>165</v>
      </c>
      <c r="E105" s="115"/>
      <c r="F105" s="116"/>
      <c r="G105" s="121" t="s">
        <v>142</v>
      </c>
      <c r="H105" s="118"/>
    </row>
    <row r="106" spans="1:8" ht="12.75">
      <c r="A106" s="114"/>
      <c r="B106" s="122" t="s">
        <v>12</v>
      </c>
      <c r="C106" s="123">
        <v>24.2655</v>
      </c>
      <c r="D106" s="123">
        <v>24.4894</v>
      </c>
      <c r="E106" s="115"/>
      <c r="F106" s="116"/>
      <c r="G106" s="117" t="s">
        <v>142</v>
      </c>
      <c r="H106" s="118"/>
    </row>
    <row r="107" spans="1:8" ht="12.75" customHeight="1">
      <c r="A107" s="114"/>
      <c r="B107" s="122" t="s">
        <v>13</v>
      </c>
      <c r="C107" s="123">
        <v>23.6354</v>
      </c>
      <c r="D107" s="123">
        <v>23.8433</v>
      </c>
      <c r="E107" s="115"/>
      <c r="F107" s="116"/>
      <c r="G107" s="117"/>
      <c r="H107" s="118"/>
    </row>
    <row r="108" spans="1:8" ht="12.75">
      <c r="A108" s="124"/>
      <c r="B108" s="115" t="s">
        <v>166</v>
      </c>
      <c r="C108" s="115"/>
      <c r="D108" s="115"/>
      <c r="E108" s="115"/>
      <c r="F108" s="116"/>
      <c r="G108" s="117"/>
      <c r="H108" s="118"/>
    </row>
    <row r="109" spans="1:8" ht="12.75" customHeight="1">
      <c r="A109" s="114" t="s">
        <v>167</v>
      </c>
      <c r="B109" s="125" t="s">
        <v>168</v>
      </c>
      <c r="C109" s="115"/>
      <c r="D109" s="115"/>
      <c r="E109" s="115"/>
      <c r="F109" s="116"/>
      <c r="G109" s="117"/>
      <c r="H109" s="118"/>
    </row>
    <row r="110" spans="1:8" ht="12.75" customHeight="1">
      <c r="A110" s="114" t="s">
        <v>169</v>
      </c>
      <c r="B110" s="125" t="s">
        <v>170</v>
      </c>
      <c r="C110" s="115"/>
      <c r="D110" s="115"/>
      <c r="E110" s="115"/>
      <c r="F110" s="116"/>
      <c r="G110" s="117"/>
      <c r="H110" s="118"/>
    </row>
    <row r="111" spans="1:8" ht="12.75">
      <c r="A111" s="114" t="s">
        <v>171</v>
      </c>
      <c r="B111" s="115" t="s">
        <v>172</v>
      </c>
      <c r="C111" s="115"/>
      <c r="D111" s="115"/>
      <c r="E111" s="115"/>
      <c r="F111" s="116"/>
      <c r="G111" s="117"/>
      <c r="H111" s="118"/>
    </row>
    <row r="112" spans="1:8" ht="12.75">
      <c r="A112" s="114" t="s">
        <v>173</v>
      </c>
      <c r="B112" s="115" t="s">
        <v>174</v>
      </c>
      <c r="C112" s="115"/>
      <c r="D112" s="115"/>
      <c r="E112" s="115"/>
      <c r="F112" s="116"/>
      <c r="G112" s="117"/>
      <c r="H112" s="50"/>
    </row>
    <row r="113" spans="1:8" ht="12.75">
      <c r="A113" s="114" t="s">
        <v>175</v>
      </c>
      <c r="B113" s="126" t="s">
        <v>176</v>
      </c>
      <c r="C113" s="115"/>
      <c r="D113" s="115"/>
      <c r="E113" s="115"/>
      <c r="F113" s="116"/>
      <c r="G113" s="117"/>
      <c r="H113" s="50"/>
    </row>
    <row r="114" spans="1:8" ht="12.75">
      <c r="A114" s="114" t="s">
        <v>177</v>
      </c>
      <c r="B114" s="126" t="s">
        <v>178</v>
      </c>
      <c r="C114" s="115"/>
      <c r="D114" s="115"/>
      <c r="E114" s="115"/>
      <c r="F114" s="116"/>
      <c r="G114" s="117"/>
      <c r="H114" s="50"/>
    </row>
    <row r="115" spans="1:8" ht="12.75">
      <c r="A115" s="114" t="s">
        <v>179</v>
      </c>
      <c r="B115" s="126" t="s">
        <v>180</v>
      </c>
      <c r="C115" s="127">
        <v>1.9553</v>
      </c>
      <c r="D115" s="115"/>
      <c r="E115" s="115"/>
      <c r="F115" s="116"/>
      <c r="G115" s="117"/>
      <c r="H115" s="50"/>
    </row>
    <row r="116" spans="1:8" ht="12.75">
      <c r="A116" s="114" t="s">
        <v>181</v>
      </c>
      <c r="B116" s="126" t="s">
        <v>182</v>
      </c>
      <c r="C116" s="127">
        <v>0.1137</v>
      </c>
      <c r="D116" s="115"/>
      <c r="E116" s="115"/>
      <c r="F116" s="116"/>
      <c r="G116" s="117"/>
      <c r="H116" s="50"/>
    </row>
    <row r="117" spans="1:8" ht="12.75">
      <c r="A117" s="114" t="s">
        <v>183</v>
      </c>
      <c r="B117" s="115" t="s">
        <v>184</v>
      </c>
      <c r="C117" s="115"/>
      <c r="D117" s="115"/>
      <c r="E117" s="115"/>
      <c r="F117" s="116"/>
      <c r="G117" s="117"/>
      <c r="H117" s="50"/>
    </row>
    <row r="118" spans="1:8" ht="12.75">
      <c r="A118" s="128"/>
      <c r="B118" s="115"/>
      <c r="C118" s="115"/>
      <c r="D118" s="115"/>
      <c r="E118" s="115"/>
      <c r="F118" s="116"/>
      <c r="G118" s="117"/>
      <c r="H118" s="50"/>
    </row>
    <row r="119" spans="1:8" ht="12.75">
      <c r="A119" s="128" t="s">
        <v>185</v>
      </c>
      <c r="B119" s="115" t="s">
        <v>186</v>
      </c>
      <c r="C119" s="115"/>
      <c r="D119" s="115"/>
      <c r="E119" s="115"/>
      <c r="F119" s="116"/>
      <c r="G119" s="117"/>
      <c r="H119" s="50"/>
    </row>
    <row r="120" spans="1:8" ht="12.75">
      <c r="A120" s="128" t="s">
        <v>187</v>
      </c>
      <c r="B120" s="115" t="s">
        <v>188</v>
      </c>
      <c r="C120" s="115"/>
      <c r="D120" s="115"/>
      <c r="E120" s="115"/>
      <c r="F120" s="116"/>
      <c r="G120" s="117"/>
      <c r="H120" s="50"/>
    </row>
    <row r="121" spans="1:7" ht="12.75">
      <c r="A121" s="129" t="s">
        <v>189</v>
      </c>
      <c r="B121" s="115" t="s">
        <v>190</v>
      </c>
      <c r="C121" s="115"/>
      <c r="D121" s="115"/>
      <c r="E121" s="115"/>
      <c r="F121" s="116"/>
      <c r="G121" s="117"/>
    </row>
  </sheetData>
  <sheetProtection selectLockedCells="1" selectUnlockedCells="1"/>
  <mergeCells count="11">
    <mergeCell ref="A1:B1"/>
    <mergeCell ref="A14:B14"/>
    <mergeCell ref="C15:D16"/>
    <mergeCell ref="C17:D17"/>
    <mergeCell ref="A18:G18"/>
    <mergeCell ref="A19:G19"/>
    <mergeCell ref="A21:G21"/>
    <mergeCell ref="A22:G22"/>
    <mergeCell ref="A23:G23"/>
    <mergeCell ref="A25:G25"/>
    <mergeCell ref="A27:G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0">
      <selection activeCell="A18" sqref="A18"/>
    </sheetView>
  </sheetViews>
  <sheetFormatPr defaultColWidth="12.57421875" defaultRowHeight="12.75"/>
  <cols>
    <col min="1" max="1" width="14.57421875" style="1" customWidth="1"/>
    <col min="2" max="2" width="46.7109375" style="1" customWidth="1"/>
    <col min="3" max="3" width="20.00390625" style="1" customWidth="1"/>
    <col min="4" max="4" width="18.8515625" style="1" customWidth="1"/>
    <col min="5" max="6" width="11.57421875" style="1" customWidth="1"/>
    <col min="7" max="7" width="8.28125" style="1" customWidth="1"/>
    <col min="8" max="251" width="11.57421875" style="1" customWidth="1"/>
    <col min="252" max="16384" width="11.57421875" style="0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4" t="s">
        <v>191</v>
      </c>
      <c r="C2" s="3"/>
    </row>
    <row r="3" spans="1:3" ht="18" customHeight="1">
      <c r="A3" s="4" t="s">
        <v>3</v>
      </c>
      <c r="B3" s="4" t="s">
        <v>192</v>
      </c>
      <c r="C3" s="3"/>
    </row>
    <row r="4" spans="1:3" ht="36" customHeight="1">
      <c r="A4" s="4" t="s">
        <v>5</v>
      </c>
      <c r="B4" s="4" t="s">
        <v>193</v>
      </c>
      <c r="C4" s="3"/>
    </row>
    <row r="5" spans="1:3" ht="64.5" customHeight="1">
      <c r="A5" s="5" t="s">
        <v>7</v>
      </c>
      <c r="B5" s="5" t="s">
        <v>194</v>
      </c>
      <c r="C5" s="3"/>
    </row>
    <row r="6" spans="1:3" ht="12.75">
      <c r="A6" s="5" t="s">
        <v>9</v>
      </c>
      <c r="B6" s="7" t="s">
        <v>195</v>
      </c>
      <c r="C6" s="3"/>
    </row>
    <row r="7" spans="1:4" ht="12.75">
      <c r="A7" s="8" t="s">
        <v>11</v>
      </c>
      <c r="B7" s="8" t="s">
        <v>12</v>
      </c>
      <c r="C7" s="8" t="s">
        <v>13</v>
      </c>
      <c r="D7" s="8" t="s">
        <v>196</v>
      </c>
    </row>
    <row r="8" spans="1:4" ht="12.75">
      <c r="A8" s="9" t="s">
        <v>15</v>
      </c>
      <c r="B8" s="130">
        <v>0.0616</v>
      </c>
      <c r="C8" s="130">
        <v>0.0604</v>
      </c>
      <c r="D8" s="130">
        <v>0.0776</v>
      </c>
    </row>
    <row r="9" spans="1:4" ht="12.75">
      <c r="A9" s="131" t="s">
        <v>197</v>
      </c>
      <c r="B9" s="10">
        <v>0.068</v>
      </c>
      <c r="C9" s="10">
        <v>0.0666</v>
      </c>
      <c r="D9" s="10">
        <v>0.0764</v>
      </c>
    </row>
    <row r="10" spans="1:4" ht="12.75">
      <c r="A10" s="131" t="s">
        <v>198</v>
      </c>
      <c r="B10" s="10">
        <v>0.061500000000000006</v>
      </c>
      <c r="C10" s="10">
        <v>0.0603</v>
      </c>
      <c r="D10" s="10">
        <v>0.0794</v>
      </c>
    </row>
    <row r="11" spans="1:4" ht="12.75">
      <c r="A11" s="132" t="s">
        <v>199</v>
      </c>
      <c r="B11" s="130">
        <v>0.06</v>
      </c>
      <c r="C11" s="130">
        <v>0.0588</v>
      </c>
      <c r="D11" s="133">
        <v>0.0814</v>
      </c>
    </row>
    <row r="12" spans="1:4" ht="12.75">
      <c r="A12" s="8" t="s">
        <v>19</v>
      </c>
      <c r="B12" s="8" t="s">
        <v>12</v>
      </c>
      <c r="C12" s="8" t="s">
        <v>13</v>
      </c>
      <c r="D12" s="134"/>
    </row>
    <row r="13" spans="1:4" ht="12.75">
      <c r="A13" s="132" t="s">
        <v>200</v>
      </c>
      <c r="B13" s="135">
        <v>1008.2762371424501</v>
      </c>
      <c r="C13" s="135">
        <v>1008.10523307084</v>
      </c>
      <c r="D13" s="136"/>
    </row>
    <row r="14" spans="1:4" ht="12.75">
      <c r="A14" s="131" t="s">
        <v>201</v>
      </c>
      <c r="B14" s="135">
        <v>1000.2</v>
      </c>
      <c r="C14" s="135">
        <v>1000.2</v>
      </c>
      <c r="D14" s="136"/>
    </row>
    <row r="15" spans="1:4" ht="12.75">
      <c r="A15" s="131" t="s">
        <v>202</v>
      </c>
      <c r="B15" s="135">
        <v>1001.6997450117</v>
      </c>
      <c r="C15" s="135">
        <v>1001.68866058845</v>
      </c>
      <c r="D15" s="136"/>
    </row>
    <row r="16" spans="1:4" ht="12.75">
      <c r="A16" s="131" t="s">
        <v>203</v>
      </c>
      <c r="B16" s="135">
        <v>1003.70323968171</v>
      </c>
      <c r="C16" s="135">
        <v>1003.68930522666</v>
      </c>
      <c r="D16" s="136"/>
    </row>
    <row r="17" spans="1:4" ht="12.75">
      <c r="A17" s="9" t="s">
        <v>21</v>
      </c>
      <c r="B17" s="137">
        <v>43231</v>
      </c>
      <c r="C17" s="138"/>
      <c r="D17" s="136"/>
    </row>
    <row r="18" spans="1:3" ht="12.75" customHeight="1">
      <c r="A18" s="8" t="s">
        <v>204</v>
      </c>
      <c r="B18" s="8"/>
      <c r="C18" s="3"/>
    </row>
    <row r="19" spans="1:4" ht="12.75" customHeight="1">
      <c r="A19" s="139" t="s">
        <v>12</v>
      </c>
      <c r="B19" s="10" t="s">
        <v>205</v>
      </c>
      <c r="C19" s="16" t="s">
        <v>25</v>
      </c>
      <c r="D19" s="16"/>
    </row>
    <row r="20" spans="1:4" ht="12.75">
      <c r="A20" s="139" t="s">
        <v>13</v>
      </c>
      <c r="B20" s="10" t="s">
        <v>206</v>
      </c>
      <c r="C20" s="16"/>
      <c r="D20" s="16"/>
    </row>
    <row r="21" spans="1:4" ht="12.75">
      <c r="A21" s="140" t="s">
        <v>27</v>
      </c>
      <c r="B21" s="10">
        <v>0.0011</v>
      </c>
      <c r="C21" s="16"/>
      <c r="D21" s="16"/>
    </row>
    <row r="22" spans="1:7" ht="24" customHeight="1">
      <c r="A22" s="17"/>
      <c r="B22" s="17"/>
      <c r="C22" s="17"/>
      <c r="D22" s="17"/>
      <c r="E22" s="17"/>
      <c r="F22" s="17"/>
      <c r="G22" s="17"/>
    </row>
    <row r="23" spans="1:7" ht="12.75" customHeight="1">
      <c r="A23" s="141" t="s">
        <v>28</v>
      </c>
      <c r="B23" s="141"/>
      <c r="C23" s="141"/>
      <c r="D23" s="141"/>
      <c r="E23" s="141"/>
      <c r="F23" s="141"/>
      <c r="G23" s="141"/>
    </row>
    <row r="24" spans="1:7" ht="12.75" customHeight="1">
      <c r="A24" s="142"/>
      <c r="B24" s="21"/>
      <c r="C24" s="21"/>
      <c r="D24" s="21"/>
      <c r="E24" s="22"/>
      <c r="F24" s="22"/>
      <c r="G24" s="143"/>
    </row>
    <row r="25" spans="1:7" ht="12.75" customHeight="1">
      <c r="A25" s="144" t="s">
        <v>29</v>
      </c>
      <c r="B25" s="144"/>
      <c r="C25" s="144"/>
      <c r="D25" s="144"/>
      <c r="E25" s="144"/>
      <c r="F25" s="144"/>
      <c r="G25" s="144"/>
    </row>
    <row r="26" spans="1:7" ht="12.75" customHeight="1">
      <c r="A26" s="144" t="s">
        <v>30</v>
      </c>
      <c r="B26" s="144"/>
      <c r="C26" s="144"/>
      <c r="D26" s="144"/>
      <c r="E26" s="144"/>
      <c r="F26" s="144"/>
      <c r="G26" s="144"/>
    </row>
    <row r="27" spans="1:7" ht="12.75" customHeight="1">
      <c r="A27" s="145" t="s">
        <v>207</v>
      </c>
      <c r="B27" s="145"/>
      <c r="C27" s="145"/>
      <c r="D27" s="145"/>
      <c r="E27" s="145"/>
      <c r="F27" s="145"/>
      <c r="G27" s="145"/>
    </row>
    <row r="28" spans="1:7" ht="12.75" customHeight="1">
      <c r="A28" s="142"/>
      <c r="B28" s="21"/>
      <c r="C28" s="21"/>
      <c r="D28" s="21"/>
      <c r="E28" s="22"/>
      <c r="F28" s="22"/>
      <c r="G28" s="143"/>
    </row>
    <row r="29" spans="1:7" ht="12.75" customHeight="1">
      <c r="A29" s="146" t="s">
        <v>32</v>
      </c>
      <c r="B29" s="146"/>
      <c r="C29" s="146"/>
      <c r="D29" s="146"/>
      <c r="E29" s="146"/>
      <c r="F29" s="146"/>
      <c r="G29" s="146"/>
    </row>
    <row r="30" spans="1:7" ht="12.75">
      <c r="A30" s="147"/>
      <c r="B30" s="148"/>
      <c r="C30" s="148"/>
      <c r="D30" s="148"/>
      <c r="E30" s="149"/>
      <c r="F30" s="149"/>
      <c r="G30" s="150"/>
    </row>
    <row r="31" spans="1:7" ht="12.75">
      <c r="A31" s="151" t="s">
        <v>208</v>
      </c>
      <c r="B31" s="151"/>
      <c r="C31" s="151"/>
      <c r="D31" s="151"/>
      <c r="E31" s="151"/>
      <c r="F31" s="151"/>
      <c r="G31" s="151"/>
    </row>
    <row r="32" spans="1:7" ht="12.75">
      <c r="A32" s="152" t="s">
        <v>34</v>
      </c>
      <c r="B32" s="153" t="s">
        <v>35</v>
      </c>
      <c r="C32" s="153" t="s">
        <v>36</v>
      </c>
      <c r="D32" s="153" t="s">
        <v>37</v>
      </c>
      <c r="E32" s="154" t="s">
        <v>38</v>
      </c>
      <c r="F32" s="155" t="s">
        <v>39</v>
      </c>
      <c r="G32" s="156" t="s">
        <v>40</v>
      </c>
    </row>
    <row r="33" spans="1:7" ht="12.75">
      <c r="A33" s="157"/>
      <c r="B33" s="158"/>
      <c r="C33" s="159"/>
      <c r="D33" s="158"/>
      <c r="E33" s="160"/>
      <c r="F33" s="161"/>
      <c r="G33" s="162"/>
    </row>
    <row r="34" spans="1:7" ht="12.75">
      <c r="A34" s="163"/>
      <c r="B34" s="164" t="s">
        <v>41</v>
      </c>
      <c r="C34" s="165"/>
      <c r="D34" s="164"/>
      <c r="E34" s="166"/>
      <c r="F34" s="167"/>
      <c r="G34" s="168"/>
    </row>
    <row r="35" spans="1:7" ht="12.75">
      <c r="A35" s="169" t="s">
        <v>42</v>
      </c>
      <c r="B35" s="164" t="s">
        <v>43</v>
      </c>
      <c r="C35" s="165"/>
      <c r="D35" s="170"/>
      <c r="E35" s="171" t="s">
        <v>141</v>
      </c>
      <c r="F35" s="171" t="s">
        <v>141</v>
      </c>
      <c r="G35" s="172" t="s">
        <v>141</v>
      </c>
    </row>
    <row r="36" spans="1:7" ht="12.75">
      <c r="A36" s="173"/>
      <c r="B36" s="174"/>
      <c r="C36" s="175"/>
      <c r="D36" s="176"/>
      <c r="E36" s="177"/>
      <c r="F36" s="177"/>
      <c r="G36" s="178"/>
    </row>
    <row r="37" spans="1:7" ht="12.75">
      <c r="A37" s="169" t="s">
        <v>139</v>
      </c>
      <c r="B37" s="164" t="s">
        <v>140</v>
      </c>
      <c r="C37" s="164"/>
      <c r="D37" s="167"/>
      <c r="E37" s="171" t="s">
        <v>141</v>
      </c>
      <c r="F37" s="171" t="s">
        <v>141</v>
      </c>
      <c r="G37" s="172" t="s">
        <v>141</v>
      </c>
    </row>
    <row r="38" spans="1:7" ht="12.75">
      <c r="A38" s="169" t="s">
        <v>142</v>
      </c>
      <c r="B38" s="179" t="s">
        <v>142</v>
      </c>
      <c r="C38" s="180" t="s">
        <v>142</v>
      </c>
      <c r="D38" s="180" t="s">
        <v>142</v>
      </c>
      <c r="E38" s="181"/>
      <c r="F38" s="181"/>
      <c r="G38" s="182"/>
    </row>
    <row r="39" spans="1:7" ht="12.75">
      <c r="A39" s="163"/>
      <c r="B39" s="164"/>
      <c r="C39" s="164"/>
      <c r="D39" s="183" t="s">
        <v>143</v>
      </c>
      <c r="E39" s="171" t="s">
        <v>141</v>
      </c>
      <c r="F39" s="171" t="s">
        <v>141</v>
      </c>
      <c r="G39" s="172" t="s">
        <v>141</v>
      </c>
    </row>
    <row r="40" spans="1:7" ht="12.75">
      <c r="A40" s="163"/>
      <c r="B40" s="165"/>
      <c r="C40" s="165"/>
      <c r="D40" s="167"/>
      <c r="E40" s="184"/>
      <c r="F40" s="184"/>
      <c r="G40" s="185"/>
    </row>
    <row r="41" spans="1:7" ht="12.75">
      <c r="A41" s="163"/>
      <c r="B41" s="186" t="s">
        <v>144</v>
      </c>
      <c r="C41" s="165"/>
      <c r="D41" s="167"/>
      <c r="E41" s="184"/>
      <c r="F41" s="184"/>
      <c r="G41" s="185"/>
    </row>
    <row r="42" spans="1:7" ht="12.75">
      <c r="A42" s="163"/>
      <c r="B42" s="164" t="s">
        <v>145</v>
      </c>
      <c r="C42" s="164"/>
      <c r="D42" s="170"/>
      <c r="E42" s="187"/>
      <c r="F42" s="187"/>
      <c r="G42" s="188"/>
    </row>
    <row r="43" spans="1:7" ht="12.75">
      <c r="A43" s="163"/>
      <c r="B43" s="189" t="s">
        <v>146</v>
      </c>
      <c r="C43" s="165"/>
      <c r="D43" s="167"/>
      <c r="E43" s="187"/>
      <c r="F43" s="171" t="s">
        <v>141</v>
      </c>
      <c r="G43" s="190" t="s">
        <v>141</v>
      </c>
    </row>
    <row r="44" spans="1:7" ht="12.75">
      <c r="A44" s="163"/>
      <c r="B44" s="189" t="s">
        <v>147</v>
      </c>
      <c r="C44" s="165"/>
      <c r="D44" s="167"/>
      <c r="E44" s="187"/>
      <c r="F44" s="171" t="s">
        <v>141</v>
      </c>
      <c r="G44" s="190" t="s">
        <v>141</v>
      </c>
    </row>
    <row r="45" spans="1:7" ht="12.75">
      <c r="A45" s="163"/>
      <c r="B45" s="189" t="s">
        <v>148</v>
      </c>
      <c r="C45" s="165"/>
      <c r="D45" s="167"/>
      <c r="E45" s="187"/>
      <c r="F45" s="191"/>
      <c r="G45" s="192"/>
    </row>
    <row r="46" spans="1:7" ht="12.75">
      <c r="A46" s="163"/>
      <c r="B46" s="193" t="s">
        <v>209</v>
      </c>
      <c r="C46" s="194" t="s">
        <v>210</v>
      </c>
      <c r="D46" s="189" t="s">
        <v>211</v>
      </c>
      <c r="E46" s="195">
        <v>1000000</v>
      </c>
      <c r="F46" s="196">
        <v>995.7629167</v>
      </c>
      <c r="G46" s="197">
        <v>0.1356119717</v>
      </c>
    </row>
    <row r="47" spans="1:7" ht="12.75">
      <c r="A47" s="163"/>
      <c r="B47" s="193" t="s">
        <v>212</v>
      </c>
      <c r="C47" s="194" t="s">
        <v>213</v>
      </c>
      <c r="D47" s="189" t="s">
        <v>211</v>
      </c>
      <c r="E47" s="195">
        <v>1000000</v>
      </c>
      <c r="F47" s="196">
        <v>992.9653333</v>
      </c>
      <c r="G47" s="197">
        <v>0.1352309715</v>
      </c>
    </row>
    <row r="48" spans="1:7" ht="12.75">
      <c r="A48" s="163"/>
      <c r="B48" s="193" t="s">
        <v>214</v>
      </c>
      <c r="C48" s="194" t="s">
        <v>215</v>
      </c>
      <c r="D48" s="189" t="s">
        <v>211</v>
      </c>
      <c r="E48" s="195">
        <v>1000000</v>
      </c>
      <c r="F48" s="196">
        <v>991.10985</v>
      </c>
      <c r="G48" s="197">
        <v>0.13497827510000002</v>
      </c>
    </row>
    <row r="49" spans="1:7" ht="12.75">
      <c r="A49" s="163"/>
      <c r="B49" s="193" t="s">
        <v>216</v>
      </c>
      <c r="C49" s="194" t="s">
        <v>217</v>
      </c>
      <c r="D49" s="189" t="s">
        <v>211</v>
      </c>
      <c r="E49" s="195">
        <v>1000000</v>
      </c>
      <c r="F49" s="196">
        <v>986.013</v>
      </c>
      <c r="G49" s="197">
        <v>0.1342841401</v>
      </c>
    </row>
    <row r="50" spans="1:7" ht="12.75">
      <c r="A50" s="163"/>
      <c r="B50" s="193" t="s">
        <v>218</v>
      </c>
      <c r="C50" s="194" t="s">
        <v>219</v>
      </c>
      <c r="D50" s="189" t="s">
        <v>211</v>
      </c>
      <c r="E50" s="195">
        <v>1000000</v>
      </c>
      <c r="F50" s="196">
        <v>984.687</v>
      </c>
      <c r="G50" s="197">
        <v>0.1341035535</v>
      </c>
    </row>
    <row r="51" spans="1:7" ht="12.75">
      <c r="A51" s="163"/>
      <c r="B51" s="193" t="s">
        <v>220</v>
      </c>
      <c r="C51" s="194" t="s">
        <v>221</v>
      </c>
      <c r="D51" s="189" t="s">
        <v>211</v>
      </c>
      <c r="E51" s="195">
        <v>500000</v>
      </c>
      <c r="F51" s="196">
        <v>497.88145840000004</v>
      </c>
      <c r="G51" s="197">
        <v>0.06780598580000001</v>
      </c>
    </row>
    <row r="52" spans="1:7" ht="12.75">
      <c r="A52" s="163"/>
      <c r="B52" s="198" t="s">
        <v>222</v>
      </c>
      <c r="C52" s="199"/>
      <c r="D52" s="200"/>
      <c r="E52" s="201"/>
      <c r="F52" s="202">
        <f>SUM(F46:F51)</f>
        <v>5448.419558399999</v>
      </c>
      <c r="G52" s="203">
        <f>SUM(G46:G51)</f>
        <v>0.7420148977000001</v>
      </c>
    </row>
    <row r="53" spans="1:7" ht="12.75">
      <c r="A53" s="163"/>
      <c r="B53" s="204" t="s">
        <v>223</v>
      </c>
      <c r="C53" s="199"/>
      <c r="D53" s="200"/>
      <c r="E53" s="201"/>
      <c r="F53" s="202"/>
      <c r="G53" s="205"/>
    </row>
    <row r="54" spans="1:7" ht="12.75">
      <c r="A54" s="163"/>
      <c r="B54" s="189" t="s">
        <v>224</v>
      </c>
      <c r="C54" s="165"/>
      <c r="D54" s="167"/>
      <c r="E54" s="206"/>
      <c r="F54" s="207">
        <v>1554.7382927</v>
      </c>
      <c r="G54" s="208">
        <v>0.21170000000000003</v>
      </c>
    </row>
    <row r="55" spans="1:7" ht="12.75">
      <c r="A55" s="209"/>
      <c r="B55" s="210" t="s">
        <v>150</v>
      </c>
      <c r="C55" s="164" t="s">
        <v>142</v>
      </c>
      <c r="D55" s="170" t="s">
        <v>142</v>
      </c>
      <c r="E55" s="211"/>
      <c r="F55" s="212" t="s">
        <v>141</v>
      </c>
      <c r="G55" s="213" t="s">
        <v>141</v>
      </c>
    </row>
    <row r="56" spans="1:7" ht="12.75">
      <c r="A56" s="163"/>
      <c r="B56" s="214" t="s">
        <v>151</v>
      </c>
      <c r="C56" s="165"/>
      <c r="D56" s="167"/>
      <c r="E56" s="215"/>
      <c r="F56" s="207">
        <v>100</v>
      </c>
      <c r="G56" s="216">
        <v>0.0136</v>
      </c>
    </row>
    <row r="57" spans="1:7" ht="12.75">
      <c r="A57" s="163"/>
      <c r="B57" s="217" t="s">
        <v>152</v>
      </c>
      <c r="C57" s="165"/>
      <c r="D57" s="167"/>
      <c r="E57" s="215"/>
      <c r="F57" s="218"/>
      <c r="G57" s="219" t="s">
        <v>142</v>
      </c>
    </row>
    <row r="58" spans="1:7" ht="12.75">
      <c r="A58" s="163"/>
      <c r="B58" s="214" t="s">
        <v>151</v>
      </c>
      <c r="C58" s="165"/>
      <c r="D58" s="167"/>
      <c r="E58" s="215"/>
      <c r="F58" s="220">
        <v>0</v>
      </c>
      <c r="G58" s="221">
        <v>4.8943199999999996E-05</v>
      </c>
    </row>
    <row r="59" spans="1:7" ht="12.75">
      <c r="A59" s="163"/>
      <c r="B59" s="214"/>
      <c r="C59" s="165"/>
      <c r="D59" s="167"/>
      <c r="E59" s="215"/>
      <c r="F59" s="218"/>
      <c r="G59" s="222"/>
    </row>
    <row r="60" spans="1:7" ht="12.75">
      <c r="A60" s="163"/>
      <c r="B60" s="189" t="s">
        <v>225</v>
      </c>
      <c r="C60" s="165"/>
      <c r="D60" s="167"/>
      <c r="E60" s="215"/>
      <c r="F60" s="220" t="s">
        <v>141</v>
      </c>
      <c r="G60" s="223" t="s">
        <v>141</v>
      </c>
    </row>
    <row r="61" spans="1:7" ht="12.75">
      <c r="A61" s="163"/>
      <c r="B61" s="214"/>
      <c r="C61" s="165"/>
      <c r="D61" s="183" t="s">
        <v>143</v>
      </c>
      <c r="E61" s="215"/>
      <c r="F61" s="224">
        <f>F52+F54+F56</f>
        <v>7103.157851099999</v>
      </c>
      <c r="G61" s="225">
        <f>G52+G54+G56+0.0001</f>
        <v>0.9674148977</v>
      </c>
    </row>
    <row r="62" spans="1:7" ht="12.75">
      <c r="A62" s="163"/>
      <c r="B62" s="214"/>
      <c r="C62" s="165"/>
      <c r="D62" s="167"/>
      <c r="E62" s="215"/>
      <c r="F62" s="226"/>
      <c r="G62" s="227"/>
    </row>
    <row r="63" spans="1:7" ht="12.75">
      <c r="A63" s="163"/>
      <c r="B63" s="210" t="s">
        <v>154</v>
      </c>
      <c r="C63" s="165"/>
      <c r="D63" s="167"/>
      <c r="E63" s="215"/>
      <c r="F63" s="228">
        <v>239.58</v>
      </c>
      <c r="G63" s="229">
        <v>0.0326</v>
      </c>
    </row>
    <row r="64" spans="1:7" ht="12.75">
      <c r="A64" s="163"/>
      <c r="B64" s="214"/>
      <c r="C64" s="165"/>
      <c r="D64" s="167"/>
      <c r="E64" s="215"/>
      <c r="F64" s="226"/>
      <c r="G64" s="227"/>
    </row>
    <row r="65" spans="1:7" ht="12.75">
      <c r="A65" s="230"/>
      <c r="B65" s="231" t="s">
        <v>155</v>
      </c>
      <c r="C65" s="231"/>
      <c r="D65" s="232"/>
      <c r="E65" s="232"/>
      <c r="F65" s="232">
        <f>F63+F61</f>
        <v>7342.737851099999</v>
      </c>
      <c r="G65" s="233">
        <f>G63+G61</f>
        <v>1.0000148977</v>
      </c>
    </row>
    <row r="66" spans="1:7" ht="12.75">
      <c r="A66" s="234"/>
      <c r="B66" s="110"/>
      <c r="C66" s="110"/>
      <c r="D66" s="112"/>
      <c r="E66" s="112"/>
      <c r="F66" s="235" t="s">
        <v>142</v>
      </c>
      <c r="G66" s="236" t="s">
        <v>142</v>
      </c>
    </row>
    <row r="67" spans="1:7" ht="12.75">
      <c r="A67" s="237" t="s">
        <v>156</v>
      </c>
      <c r="B67" s="110"/>
      <c r="C67" s="110"/>
      <c r="D67" s="110"/>
      <c r="E67" s="111"/>
      <c r="F67" s="112" t="s">
        <v>142</v>
      </c>
      <c r="G67" s="238" t="s">
        <v>142</v>
      </c>
    </row>
    <row r="68" spans="1:7" ht="12.75">
      <c r="A68" s="239" t="s">
        <v>157</v>
      </c>
      <c r="B68" s="115" t="s">
        <v>158</v>
      </c>
      <c r="C68" s="110"/>
      <c r="D68" s="110"/>
      <c r="E68" s="111"/>
      <c r="F68" s="112"/>
      <c r="G68" s="238" t="s">
        <v>142</v>
      </c>
    </row>
    <row r="69" spans="1:7" ht="12.75">
      <c r="A69" s="239" t="s">
        <v>159</v>
      </c>
      <c r="B69" s="115" t="s">
        <v>160</v>
      </c>
      <c r="C69" s="110"/>
      <c r="D69" s="110"/>
      <c r="E69" s="111"/>
      <c r="F69" s="112"/>
      <c r="G69" s="238" t="s">
        <v>142</v>
      </c>
    </row>
    <row r="70" spans="1:7" ht="12.75">
      <c r="A70" s="239" t="s">
        <v>161</v>
      </c>
      <c r="B70" s="115" t="s">
        <v>226</v>
      </c>
      <c r="C70" s="115"/>
      <c r="D70" s="115"/>
      <c r="E70" s="115"/>
      <c r="F70" s="116"/>
      <c r="G70" s="240" t="s">
        <v>142</v>
      </c>
    </row>
    <row r="71" spans="1:7" ht="12.75">
      <c r="A71" s="239"/>
      <c r="B71" s="241" t="s">
        <v>227</v>
      </c>
      <c r="C71" s="242" t="s">
        <v>228</v>
      </c>
      <c r="D71" s="242" t="s">
        <v>165</v>
      </c>
      <c r="E71" s="115"/>
      <c r="F71" s="116"/>
      <c r="G71" s="243" t="s">
        <v>142</v>
      </c>
    </row>
    <row r="72" spans="1:7" ht="12.75">
      <c r="A72" s="239"/>
      <c r="B72" s="244" t="s">
        <v>12</v>
      </c>
      <c r="C72" s="245"/>
      <c r="D72" s="245"/>
      <c r="E72" s="115"/>
      <c r="F72" s="116"/>
      <c r="G72" s="240" t="s">
        <v>142</v>
      </c>
    </row>
    <row r="73" spans="1:7" ht="12.75">
      <c r="A73" s="239"/>
      <c r="B73" s="245" t="s">
        <v>229</v>
      </c>
      <c r="C73" s="245">
        <v>1003.6477</v>
      </c>
      <c r="D73" s="245">
        <v>1008.2762371424501</v>
      </c>
      <c r="E73" s="115"/>
      <c r="F73" s="116"/>
      <c r="G73" s="240"/>
    </row>
    <row r="74" spans="1:7" ht="12.75">
      <c r="A74" s="239"/>
      <c r="B74" s="245" t="s">
        <v>230</v>
      </c>
      <c r="C74" s="245">
        <v>1000.2</v>
      </c>
      <c r="D74" s="245">
        <v>1000.2</v>
      </c>
      <c r="E74" s="115"/>
      <c r="F74" s="116"/>
      <c r="G74" s="240"/>
    </row>
    <row r="75" spans="1:7" ht="12.75">
      <c r="A75" s="239"/>
      <c r="B75" s="245" t="s">
        <v>231</v>
      </c>
      <c r="C75" s="245">
        <v>1001.635</v>
      </c>
      <c r="D75" s="245">
        <v>1001.6997450117</v>
      </c>
      <c r="E75" s="115"/>
      <c r="F75" s="116"/>
      <c r="G75" s="240"/>
    </row>
    <row r="76" spans="1:7" ht="12.75">
      <c r="A76" s="239"/>
      <c r="B76" s="245" t="s">
        <v>232</v>
      </c>
      <c r="C76" s="245">
        <v>1003.6245</v>
      </c>
      <c r="D76" s="245">
        <v>1003.70323968171</v>
      </c>
      <c r="E76" s="115"/>
      <c r="F76" s="116"/>
      <c r="G76" s="240"/>
    </row>
    <row r="77" spans="1:7" ht="12.75">
      <c r="A77" s="239"/>
      <c r="B77" s="244" t="s">
        <v>13</v>
      </c>
      <c r="C77" s="245"/>
      <c r="D77" s="245"/>
      <c r="E77" s="115"/>
      <c r="F77" s="116"/>
      <c r="G77" s="240"/>
    </row>
    <row r="78" spans="1:7" ht="12.75">
      <c r="A78" s="239"/>
      <c r="B78" s="245" t="s">
        <v>233</v>
      </c>
      <c r="C78" s="245">
        <v>1003.5716</v>
      </c>
      <c r="D78" s="245">
        <v>1008.10523307084</v>
      </c>
      <c r="E78" s="115"/>
      <c r="F78" s="116"/>
      <c r="G78" s="240"/>
    </row>
    <row r="79" spans="1:7" ht="12.75">
      <c r="A79" s="239"/>
      <c r="B79" s="245" t="s">
        <v>234</v>
      </c>
      <c r="C79" s="245">
        <v>1000.2</v>
      </c>
      <c r="D79" s="245">
        <v>1000.2</v>
      </c>
      <c r="E79" s="115"/>
      <c r="F79" s="116"/>
      <c r="G79" s="240"/>
    </row>
    <row r="80" spans="1:7" ht="12.75">
      <c r="A80" s="239"/>
      <c r="B80" s="245" t="s">
        <v>235</v>
      </c>
      <c r="C80" s="245">
        <v>1001.6257</v>
      </c>
      <c r="D80" s="245">
        <v>1001.68866058845</v>
      </c>
      <c r="E80" s="115"/>
      <c r="F80" s="116"/>
      <c r="G80" s="240"/>
    </row>
    <row r="81" spans="1:7" ht="12.75">
      <c r="A81" s="239"/>
      <c r="B81" s="245" t="s">
        <v>236</v>
      </c>
      <c r="C81" s="245">
        <v>1003.5712</v>
      </c>
      <c r="D81" s="245">
        <v>1003.68930522666</v>
      </c>
      <c r="E81" s="115"/>
      <c r="F81" s="116"/>
      <c r="G81" s="240"/>
    </row>
    <row r="82" spans="1:7" ht="12.75">
      <c r="A82" s="239"/>
      <c r="B82" s="246"/>
      <c r="C82" s="246"/>
      <c r="D82" s="246"/>
      <c r="E82" s="115"/>
      <c r="F82" s="116"/>
      <c r="G82" s="240"/>
    </row>
    <row r="83" spans="1:7" ht="12.75">
      <c r="A83" s="247" t="s">
        <v>167</v>
      </c>
      <c r="B83" s="115" t="s">
        <v>237</v>
      </c>
      <c r="C83" s="246"/>
      <c r="D83" s="246"/>
      <c r="E83" s="115"/>
      <c r="F83" s="116"/>
      <c r="G83" s="240"/>
    </row>
    <row r="84" spans="1:7" ht="12.75">
      <c r="A84" s="239"/>
      <c r="B84" s="246" t="s">
        <v>238</v>
      </c>
      <c r="C84" s="246"/>
      <c r="D84" s="246"/>
      <c r="E84" s="115"/>
      <c r="F84" s="116"/>
      <c r="G84" s="240"/>
    </row>
    <row r="85" spans="1:7" ht="12.75">
      <c r="A85" s="239"/>
      <c r="B85" s="246" t="s">
        <v>239</v>
      </c>
      <c r="C85" s="246"/>
      <c r="D85" s="246"/>
      <c r="E85" s="115"/>
      <c r="F85" s="116"/>
      <c r="G85" s="240"/>
    </row>
    <row r="86" spans="1:7" ht="12.75">
      <c r="A86" s="239"/>
      <c r="B86" s="115" t="s">
        <v>240</v>
      </c>
      <c r="C86" s="246"/>
      <c r="D86" s="246"/>
      <c r="E86" s="115"/>
      <c r="F86" s="116"/>
      <c r="G86" s="240"/>
    </row>
    <row r="87" spans="1:7" ht="12.75">
      <c r="A87" s="248"/>
      <c r="B87" s="115" t="s">
        <v>241</v>
      </c>
      <c r="C87" s="115"/>
      <c r="D87" s="115"/>
      <c r="E87" s="115"/>
      <c r="F87" s="116"/>
      <c r="G87" s="240"/>
    </row>
    <row r="88" spans="1:7" ht="12.75">
      <c r="A88" s="239" t="s">
        <v>169</v>
      </c>
      <c r="B88" s="125" t="s">
        <v>170</v>
      </c>
      <c r="C88" s="115"/>
      <c r="D88" s="115"/>
      <c r="E88" s="115"/>
      <c r="F88" s="116"/>
      <c r="G88" s="240"/>
    </row>
    <row r="89" spans="1:7" ht="12.75">
      <c r="A89" s="239" t="s">
        <v>171</v>
      </c>
      <c r="B89" s="115" t="s">
        <v>242</v>
      </c>
      <c r="C89" s="115"/>
      <c r="D89" s="115"/>
      <c r="E89" s="115"/>
      <c r="F89" s="116"/>
      <c r="G89" s="240"/>
    </row>
    <row r="90" spans="1:7" ht="19.5" customHeight="1">
      <c r="A90" s="239" t="s">
        <v>173</v>
      </c>
      <c r="B90" s="115" t="s">
        <v>243</v>
      </c>
      <c r="C90" s="115"/>
      <c r="D90" s="115"/>
      <c r="E90" s="115"/>
      <c r="F90" s="116"/>
      <c r="G90" s="240"/>
    </row>
    <row r="91" spans="1:7" ht="12.75">
      <c r="A91" s="239" t="s">
        <v>175</v>
      </c>
      <c r="B91" s="126" t="s">
        <v>244</v>
      </c>
      <c r="C91" s="115"/>
      <c r="D91" s="115"/>
      <c r="E91" s="115"/>
      <c r="F91" s="116"/>
      <c r="G91" s="240"/>
    </row>
    <row r="92" spans="1:7" ht="12.75">
      <c r="A92" s="239" t="s">
        <v>177</v>
      </c>
      <c r="B92" s="126" t="s">
        <v>245</v>
      </c>
      <c r="C92" s="115"/>
      <c r="D92" s="115"/>
      <c r="E92" s="115"/>
      <c r="F92" s="116"/>
      <c r="G92" s="240"/>
    </row>
    <row r="93" spans="1:7" ht="12.75">
      <c r="A93" s="247" t="s">
        <v>179</v>
      </c>
      <c r="B93" s="115" t="s">
        <v>184</v>
      </c>
      <c r="C93" s="115"/>
      <c r="D93" s="115"/>
      <c r="E93" s="115"/>
      <c r="F93" s="116"/>
      <c r="G93" s="240"/>
    </row>
    <row r="94" spans="1:7" ht="12.75">
      <c r="A94" s="247" t="s">
        <v>181</v>
      </c>
      <c r="B94" s="126" t="s">
        <v>246</v>
      </c>
      <c r="C94" s="115"/>
      <c r="D94" s="115"/>
      <c r="E94" s="115"/>
      <c r="F94" s="116"/>
      <c r="G94" s="240"/>
    </row>
    <row r="95" spans="1:7" ht="12.75">
      <c r="A95" s="247"/>
      <c r="B95" s="249" t="s">
        <v>247</v>
      </c>
      <c r="C95" s="250"/>
      <c r="D95" s="251">
        <v>0.742</v>
      </c>
      <c r="E95" s="115"/>
      <c r="F95" s="116"/>
      <c r="G95" s="240"/>
    </row>
    <row r="96" spans="1:7" ht="12.75">
      <c r="A96" s="247"/>
      <c r="B96" s="249" t="s">
        <v>248</v>
      </c>
      <c r="C96" s="250"/>
      <c r="D96" s="251">
        <v>0.258</v>
      </c>
      <c r="E96" s="115"/>
      <c r="F96" s="116"/>
      <c r="G96" s="240"/>
    </row>
    <row r="97" spans="1:7" ht="12.75">
      <c r="A97" s="247"/>
      <c r="B97" s="115"/>
      <c r="C97" s="115"/>
      <c r="D97" s="252"/>
      <c r="E97" s="115"/>
      <c r="F97" s="116"/>
      <c r="G97" s="240"/>
    </row>
    <row r="98" spans="1:7" ht="12.75">
      <c r="A98" s="247" t="s">
        <v>183</v>
      </c>
      <c r="B98" s="126" t="s">
        <v>249</v>
      </c>
      <c r="C98" s="115"/>
      <c r="D98" s="115"/>
      <c r="E98" s="115"/>
      <c r="F98" s="116"/>
      <c r="G98" s="240"/>
    </row>
    <row r="99" spans="1:7" ht="12.75">
      <c r="A99" s="247"/>
      <c r="B99" s="249" t="s">
        <v>211</v>
      </c>
      <c r="C99" s="250"/>
      <c r="D99" s="251">
        <v>0.742</v>
      </c>
      <c r="E99" s="115"/>
      <c r="F99" s="116"/>
      <c r="G99" s="240"/>
    </row>
    <row r="100" spans="1:7" ht="12.75">
      <c r="A100" s="247"/>
      <c r="B100" s="253" t="s">
        <v>248</v>
      </c>
      <c r="C100" s="254"/>
      <c r="D100" s="255">
        <v>0.258</v>
      </c>
      <c r="E100" s="115"/>
      <c r="F100" s="116"/>
      <c r="G100" s="240"/>
    </row>
    <row r="101" spans="1:7" ht="12.75">
      <c r="A101" s="247"/>
      <c r="B101" s="115"/>
      <c r="C101" s="115"/>
      <c r="D101" s="252"/>
      <c r="E101" s="115"/>
      <c r="F101" s="116"/>
      <c r="G101" s="240"/>
    </row>
    <row r="102" spans="1:7" ht="12.75">
      <c r="A102" s="247" t="s">
        <v>250</v>
      </c>
      <c r="B102" s="115" t="s">
        <v>251</v>
      </c>
      <c r="C102" s="115"/>
      <c r="D102" s="115"/>
      <c r="E102" s="115"/>
      <c r="F102" s="116"/>
      <c r="G102" s="240"/>
    </row>
    <row r="103" spans="1:7" ht="12.75">
      <c r="A103" s="256"/>
      <c r="B103" s="115"/>
      <c r="C103" s="115"/>
      <c r="D103" s="115"/>
      <c r="E103" s="115"/>
      <c r="F103" s="116"/>
      <c r="G103" s="240"/>
    </row>
    <row r="104" spans="1:7" ht="12.75">
      <c r="A104" s="239" t="s">
        <v>187</v>
      </c>
      <c r="B104" s="115" t="s">
        <v>188</v>
      </c>
      <c r="C104" s="115"/>
      <c r="D104" s="115"/>
      <c r="E104" s="115"/>
      <c r="F104" s="116"/>
      <c r="G104" s="240"/>
    </row>
    <row r="105" spans="1:7" ht="12.75">
      <c r="A105" s="257" t="s">
        <v>252</v>
      </c>
      <c r="B105" s="115" t="s">
        <v>253</v>
      </c>
      <c r="C105" s="115"/>
      <c r="D105" s="115"/>
      <c r="E105" s="115"/>
      <c r="F105" s="116"/>
      <c r="G105" s="240"/>
    </row>
  </sheetData>
  <sheetProtection selectLockedCells="1" selectUnlockedCells="1"/>
  <mergeCells count="10">
    <mergeCell ref="A1:B1"/>
    <mergeCell ref="A18:B18"/>
    <mergeCell ref="C19:D20"/>
    <mergeCell ref="A22:G22"/>
    <mergeCell ref="A23:G23"/>
    <mergeCell ref="A25:G25"/>
    <mergeCell ref="A26:G26"/>
    <mergeCell ref="A27:G27"/>
    <mergeCell ref="A29:G29"/>
    <mergeCell ref="A31:G3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Lunar Sutar</cp:lastModifiedBy>
  <dcterms:modified xsi:type="dcterms:W3CDTF">2018-07-10T09:02:28Z</dcterms:modified>
  <cp:category/>
  <cp:version/>
  <cp:contentType/>
  <cp:contentStatus/>
  <cp:revision>63</cp:revision>
</cp:coreProperties>
</file>