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Oct 2016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<sst xmlns="http://schemas.openxmlformats.org/spreadsheetml/2006/main" count="174" uniqueCount="140">
  <si>
    <t>Scheme Dash Board (Nov 2016)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</si>
  <si>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</si>
  <si>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</si>
  <si>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</si>
  <si>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</si>
  <si>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</si>
  <si>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</si>
  <si>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</si>
  <si>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675.13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</si>
  <si>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</si>
  <si>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</si>
  <si>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</si>
  <si>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</si>
  <si>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</si>
  <si>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</si>
  <si>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2 Years</t>
  </si>
  <si>
    <t>Last 3 Years</t>
  </si>
  <si>
    <t>NAV as on 30/11/2016</t>
  </si>
  <si>
    <t>----</t>
  </si>
  <si>
    <t>Date of allotment</t>
  </si>
  <si>
    <t>24/05/2013</t>
  </si>
  <si>
    <t>Expense Ratio as on 30/11/2016</t>
  </si>
  <si>
    <t>TER at Scheme level</t>
  </si>
  <si>
    <t>Monthly Portfolio Statement of the Scheme/s of PPFAS MUTUAL FUND as on November 30, 2016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</si>
  <si>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</si>
  <si>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</si>
  <si>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</si>
  <si>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</si>
  <si>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</si>
  <si>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</si>
  <si>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</si>
  <si>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</si>
  <si>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</si>
  <si>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</si>
  <si>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</si>
  <si>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</si>
  <si>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</si>
  <si>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</si>
  <si>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</si>
  <si>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</si>
  <si>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</si>
  <si>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</t>
  </si>
  <si>
    <t>ICRA Ltd</t>
  </si>
  <si>
    <t>INE725G01011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</si>
  <si>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</si>
  <si>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</si>
  <si>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</si>
  <si>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</si>
  <si>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</si>
  <si>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</si>
  <si>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 xml:space="preserve">Indraprastha Gas Ltd </t>
  </si>
  <si>
    <t>INE203G01019</t>
  </si>
  <si>
    <t>Gas</t>
  </si>
  <si>
    <t>Axis Bank Ltd</t>
  </si>
  <si>
    <t>INE238A01034</t>
  </si>
  <si>
    <t>Mahindra Holidays &amp; Resorts India Ltd</t>
  </si>
  <si>
    <t>INE998I01010</t>
  </si>
  <si>
    <t>Hotels,Resorts &amp; Other Recreatnl Actvities</t>
  </si>
  <si>
    <t>Balkrishna Industries Ltd</t>
  </si>
  <si>
    <t>INE787D01026</t>
  </si>
  <si>
    <t>Auto Ancillaries</t>
  </si>
  <si>
    <t>Maharashtra Scooters Ltd</t>
  </si>
  <si>
    <t>INE288A01013</t>
  </si>
  <si>
    <t>ICICI Bank Ltd</t>
  </si>
  <si>
    <t>INE090A01021</t>
  </si>
  <si>
    <t>Mphasis Ltd (prev) Mphasis BFL Ltd</t>
  </si>
  <si>
    <t>INE356A01018</t>
  </si>
  <si>
    <t>Gujarat Gas Ltd</t>
  </si>
  <si>
    <t>INE844O01022</t>
  </si>
  <si>
    <t>IPCA Laboratories Ltd</t>
  </si>
  <si>
    <t>INE571A01020</t>
  </si>
  <si>
    <t>Pharmaceuticals</t>
  </si>
  <si>
    <t>IL&amp;FS Investment Managers Ltd</t>
  </si>
  <si>
    <t>INE050B01023</t>
  </si>
  <si>
    <t>Dr.Reddy's Laboratories Ltd</t>
  </si>
  <si>
    <t>INE089A01023</t>
  </si>
  <si>
    <t>Pfizer (I) Ltd</t>
  </si>
  <si>
    <t>INE182A01018</t>
  </si>
  <si>
    <t>Selan Exploration Technology Ltd</t>
  </si>
  <si>
    <t>INE818A01017</t>
  </si>
  <si>
    <t>Oil</t>
  </si>
  <si>
    <t>MT Educare Ltd</t>
  </si>
  <si>
    <t>INE472M01018</t>
  </si>
  <si>
    <t>Diversified Consumer Services</t>
  </si>
  <si>
    <t xml:space="preserve"> </t>
  </si>
  <si>
    <t>Special Situation / Arbitrage</t>
  </si>
  <si>
    <t>Tata Motors Ltd</t>
  </si>
  <si>
    <t>INE155A01022</t>
  </si>
  <si>
    <t>Auto</t>
  </si>
  <si>
    <t>Coal India Ltd</t>
  </si>
  <si>
    <t>INE522F01014</t>
  </si>
  <si>
    <t>Minerals/Mining</t>
  </si>
  <si>
    <t>Cairn India Ltd</t>
  </si>
  <si>
    <t>INE910H01017</t>
  </si>
  <si>
    <t>CAIRN_28/12/2016 #</t>
  </si>
  <si>
    <t>COALINDIA_28/12/2016 #</t>
  </si>
  <si>
    <t>TATAMOTORS_28/12/2016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</si>
  <si>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</si>
  <si>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</si>
  <si>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</si>
  <si>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</si>
  <si>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</si>
  <si>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</si>
  <si>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</si>
  <si>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</si>
  <si>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</si>
  <si>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</si>
  <si>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</si>
  <si>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</si>
  <si>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</si>
  <si>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</si>
  <si>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</si>
  <si>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</si>
  <si>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</si>
  <si>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</si>
  <si>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</si>
  <si>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</si>
  <si>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</si>
  <si>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FUTCUR_USDINR_27-DEC-2016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</si>
  <si>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</si>
  <si>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</si>
  <si>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</si>
  <si>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</si>
  <si>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</si>
  <si>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</si>
  <si>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</si>
  <si>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</si>
  <si>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</si>
  <si>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</si>
  <si>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</si>
  <si>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</si>
  <si>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</si>
  <si>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>NET CURRENT ASSET</t>
  </si>
  <si>
    <t>Grand Total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</si>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</sst>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0.00"/>
    <numFmt numFmtId="171" formatCode="#,##0.00%\ ;\(#,##0.00%\)"/>
    <numFmt numFmtId="172" formatCode="#,##0"/>
  </numFmts>
  <fonts count="6">
    <font>
      <sz val="10"/>
      <name val="Arial"/>
      <family val="2"/>
    </font>
    <font>
      <sz val="10"/>
      <name val="Mang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6" fontId="1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7" fontId="2" fillId="3" borderId="2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 vertical="top" wrapText="1"/>
    </xf>
    <xf numFmtId="164" fontId="2" fillId="3" borderId="4" xfId="0" applyFont="1" applyFill="1" applyBorder="1" applyAlignment="1">
      <alignment horizontal="center" vertical="top" wrapText="1"/>
    </xf>
    <xf numFmtId="168" fontId="2" fillId="3" borderId="2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2" fillId="3" borderId="2" xfId="21" applyFont="1" applyFill="1" applyBorder="1" applyAlignment="1">
      <alignment vertical="center" wrapText="1"/>
      <protection/>
    </xf>
    <xf numFmtId="169" fontId="2" fillId="3" borderId="2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horizontal="left" vertical="center" wrapText="1"/>
      <protection/>
    </xf>
    <xf numFmtId="164" fontId="3" fillId="0" borderId="2" xfId="21" applyFont="1" applyFill="1" applyBorder="1" applyAlignment="1">
      <alignment horizontal="center" vertical="center" wrapText="1"/>
      <protection/>
    </xf>
    <xf numFmtId="164" fontId="3" fillId="3" borderId="2" xfId="21" applyFont="1" applyFill="1" applyBorder="1" applyAlignment="1">
      <alignment horizontal="center" vertical="center" wrapText="1"/>
      <protection/>
    </xf>
    <xf numFmtId="164" fontId="2" fillId="0" borderId="2" xfId="21" applyFont="1" applyFill="1" applyBorder="1">
      <alignment/>
      <protection/>
    </xf>
    <xf numFmtId="164" fontId="3" fillId="0" borderId="2" xfId="21" applyFont="1" applyFill="1" applyBorder="1">
      <alignment/>
      <protection/>
    </xf>
    <xf numFmtId="164" fontId="3" fillId="0" borderId="2" xfId="21" applyFont="1" applyFill="1" applyBorder="1" applyAlignment="1">
      <alignment horizontal="center"/>
      <protection/>
    </xf>
    <xf numFmtId="164" fontId="2" fillId="0" borderId="2" xfId="21" applyFont="1" applyFill="1" applyBorder="1" applyAlignment="1">
      <alignment horizontal="center"/>
      <protection/>
    </xf>
    <xf numFmtId="169" fontId="3" fillId="0" borderId="2" xfId="21" applyNumberFormat="1" applyFont="1" applyFill="1" applyBorder="1">
      <alignment/>
      <protection/>
    </xf>
    <xf numFmtId="169" fontId="2" fillId="0" borderId="2" xfId="21" applyNumberFormat="1" applyFont="1" applyFill="1" applyBorder="1">
      <alignment/>
      <protection/>
    </xf>
    <xf numFmtId="167" fontId="2" fillId="0" borderId="2" xfId="21" applyNumberFormat="1" applyFont="1" applyFill="1" applyBorder="1" applyAlignment="1" applyProtection="1">
      <alignment horizontal="left"/>
      <protection/>
    </xf>
    <xf numFmtId="167" fontId="2" fillId="0" borderId="2" xfId="0" applyNumberFormat="1" applyFont="1" applyBorder="1" applyAlignment="1">
      <alignment/>
    </xf>
    <xf numFmtId="170" fontId="2" fillId="0" borderId="2" xfId="21" applyNumberFormat="1" applyFont="1" applyFill="1" applyBorder="1" applyAlignment="1" applyProtection="1">
      <alignment horizontal="right"/>
      <protection/>
    </xf>
    <xf numFmtId="168" fontId="2" fillId="0" borderId="2" xfId="21" applyNumberFormat="1" applyFont="1" applyFill="1" applyBorder="1" applyAlignment="1" applyProtection="1">
      <alignment horizontal="right"/>
      <protection/>
    </xf>
    <xf numFmtId="164" fontId="2" fillId="0" borderId="2" xfId="21" applyFont="1" applyFill="1" applyBorder="1" applyAlignment="1">
      <alignment horizontal="center" vertical="top" wrapText="1"/>
      <protection/>
    </xf>
    <xf numFmtId="167" fontId="2" fillId="0" borderId="2" xfId="21" applyNumberFormat="1" applyFont="1" applyFill="1" applyBorder="1" applyAlignment="1" applyProtection="1">
      <alignment horizontal="left" vertical="top" wrapText="1"/>
      <protection/>
    </xf>
    <xf numFmtId="167" fontId="2" fillId="0" borderId="2" xfId="0" applyNumberFormat="1" applyFont="1" applyBorder="1" applyAlignment="1">
      <alignment vertical="top" wrapText="1"/>
    </xf>
    <xf numFmtId="170" fontId="2" fillId="0" borderId="2" xfId="21" applyNumberFormat="1" applyFont="1" applyFill="1" applyBorder="1" applyAlignment="1" applyProtection="1">
      <alignment horizontal="right" vertical="top" wrapText="1"/>
      <protection/>
    </xf>
    <xf numFmtId="168" fontId="2" fillId="0" borderId="2" xfId="21" applyNumberFormat="1" applyFont="1" applyFill="1" applyBorder="1" applyAlignment="1" applyProtection="1">
      <alignment horizontal="right" vertical="top" wrapText="1"/>
      <protection/>
    </xf>
    <xf numFmtId="167" fontId="2" fillId="0" borderId="2" xfId="0" applyNumberFormat="1" applyFont="1" applyBorder="1" applyAlignment="1">
      <alignment horizontal="left" vertical="top" wrapText="1"/>
    </xf>
    <xf numFmtId="164" fontId="3" fillId="0" borderId="2" xfId="22" applyFont="1" applyBorder="1">
      <alignment/>
      <protection/>
    </xf>
    <xf numFmtId="164" fontId="2" fillId="0" borderId="2" xfId="22" applyFont="1" applyBorder="1" applyAlignment="1">
      <alignment horizontal="left"/>
      <protection/>
    </xf>
    <xf numFmtId="169" fontId="3" fillId="0" borderId="2" xfId="20" applyNumberFormat="1" applyFont="1" applyFill="1" applyBorder="1" applyAlignment="1" applyProtection="1">
      <alignment horizontal="right"/>
      <protection/>
    </xf>
    <xf numFmtId="168" fontId="2" fillId="0" borderId="2" xfId="22" applyNumberFormat="1" applyFont="1" applyBorder="1">
      <alignment/>
      <protection/>
    </xf>
    <xf numFmtId="167" fontId="2" fillId="0" borderId="2" xfId="21" applyNumberFormat="1" applyFont="1" applyFill="1" applyBorder="1" applyProtection="1">
      <alignment/>
      <protection/>
    </xf>
    <xf numFmtId="171" fontId="4" fillId="0" borderId="2" xfId="0" applyNumberFormat="1" applyFont="1" applyBorder="1" applyAlignment="1">
      <alignment horizontal="right"/>
    </xf>
    <xf numFmtId="164" fontId="2" fillId="0" borderId="2" xfId="23" applyNumberFormat="1" applyFont="1" applyFill="1" applyBorder="1" applyAlignment="1" applyProtection="1">
      <alignment horizontal="left"/>
      <protection/>
    </xf>
    <xf numFmtId="169" fontId="2" fillId="0" borderId="2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 horizontal="right"/>
    </xf>
    <xf numFmtId="164" fontId="2" fillId="0" borderId="2" xfId="21" applyFont="1" applyFill="1" applyBorder="1" applyAlignment="1">
      <alignment horizontal="left"/>
      <protection/>
    </xf>
    <xf numFmtId="164" fontId="2" fillId="0" borderId="2" xfId="22" applyFont="1" applyBorder="1">
      <alignment/>
      <protection/>
    </xf>
    <xf numFmtId="164" fontId="2" fillId="0" borderId="2" xfId="24" applyNumberFormat="1" applyFont="1" applyFill="1" applyBorder="1" applyAlignment="1" applyProtection="1">
      <alignment horizontal="left"/>
      <protection/>
    </xf>
    <xf numFmtId="168" fontId="2" fillId="0" borderId="2" xfId="0" applyNumberFormat="1" applyFont="1" applyBorder="1" applyAlignment="1">
      <alignment horizontal="right"/>
    </xf>
    <xf numFmtId="172" fontId="2" fillId="0" borderId="2" xfId="0" applyNumberFormat="1" applyFont="1" applyBorder="1" applyAlignment="1">
      <alignment/>
    </xf>
    <xf numFmtId="168" fontId="2" fillId="0" borderId="2" xfId="25" applyNumberFormat="1" applyFont="1" applyFill="1" applyBorder="1" applyAlignment="1" applyProtection="1">
      <alignment/>
      <protection/>
    </xf>
    <xf numFmtId="169" fontId="2" fillId="0" borderId="2" xfId="21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/>
    </xf>
    <xf numFmtId="169" fontId="4" fillId="0" borderId="2" xfId="0" applyNumberFormat="1" applyFont="1" applyBorder="1" applyAlignment="1">
      <alignment/>
    </xf>
    <xf numFmtId="169" fontId="3" fillId="0" borderId="2" xfId="21" applyNumberFormat="1" applyFont="1" applyFill="1" applyBorder="1" applyAlignment="1">
      <alignment horizontal="right"/>
      <protection/>
    </xf>
    <xf numFmtId="168" fontId="3" fillId="0" borderId="2" xfId="21" applyNumberFormat="1" applyFont="1" applyFill="1" applyBorder="1">
      <alignment/>
      <protection/>
    </xf>
    <xf numFmtId="168" fontId="3" fillId="0" borderId="2" xfId="25" applyNumberFormat="1" applyFont="1" applyFill="1" applyBorder="1" applyAlignment="1" applyProtection="1">
      <alignment/>
      <protection/>
    </xf>
    <xf numFmtId="164" fontId="3" fillId="0" borderId="2" xfId="26" applyNumberFormat="1" applyFont="1" applyFill="1" applyBorder="1" applyAlignment="1" applyProtection="1">
      <alignment horizontal="left" vertical="top" wrapText="1"/>
      <protection/>
    </xf>
    <xf numFmtId="165" fontId="3" fillId="0" borderId="2" xfId="20" applyFont="1" applyFill="1" applyBorder="1" applyAlignment="1" applyProtection="1">
      <alignment horizontal="right"/>
      <protection/>
    </xf>
    <xf numFmtId="169" fontId="2" fillId="0" borderId="2" xfId="20" applyNumberFormat="1" applyFont="1" applyFill="1" applyBorder="1" applyAlignment="1" applyProtection="1">
      <alignment horizontal="right"/>
      <protection/>
    </xf>
    <xf numFmtId="165" fontId="2" fillId="0" borderId="2" xfId="20" applyFont="1" applyFill="1" applyBorder="1" applyAlignment="1" applyProtection="1">
      <alignment horizontal="right"/>
      <protection/>
    </xf>
    <xf numFmtId="164" fontId="3" fillId="0" borderId="2" xfId="0" applyFont="1" applyBorder="1" applyAlignment="1">
      <alignment horizontal="left"/>
    </xf>
    <xf numFmtId="172" fontId="3" fillId="0" borderId="2" xfId="0" applyNumberFormat="1" applyFont="1" applyBorder="1" applyAlignment="1">
      <alignment/>
    </xf>
    <xf numFmtId="168" fontId="3" fillId="0" borderId="2" xfId="20" applyNumberFormat="1" applyFont="1" applyFill="1" applyBorder="1" applyAlignment="1" applyProtection="1">
      <alignment horizontal="right"/>
      <protection/>
    </xf>
    <xf numFmtId="164" fontId="2" fillId="0" borderId="2" xfId="0" applyFont="1" applyBorder="1" applyAlignment="1">
      <alignment horizontal="left"/>
    </xf>
    <xf numFmtId="168" fontId="2" fillId="0" borderId="2" xfId="20" applyNumberFormat="1" applyFont="1" applyFill="1" applyBorder="1" applyAlignment="1" applyProtection="1">
      <alignment horizontal="right"/>
      <protection/>
    </xf>
    <xf numFmtId="169" fontId="3" fillId="0" borderId="2" xfId="0" applyNumberFormat="1" applyFont="1" applyBorder="1" applyAlignment="1">
      <alignment/>
    </xf>
    <xf numFmtId="164" fontId="2" fillId="3" borderId="4" xfId="21" applyFont="1" applyFill="1" applyBorder="1" applyAlignment="1">
      <alignment horizontal="right"/>
      <protection/>
    </xf>
    <xf numFmtId="164" fontId="3" fillId="3" borderId="0" xfId="21" applyFont="1" applyFill="1" applyBorder="1">
      <alignment/>
      <protection/>
    </xf>
    <xf numFmtId="164" fontId="3" fillId="3" borderId="2" xfId="21" applyFont="1" applyFill="1" applyBorder="1">
      <alignment/>
      <protection/>
    </xf>
    <xf numFmtId="164" fontId="2" fillId="3" borderId="5" xfId="21" applyFont="1" applyFill="1" applyBorder="1" applyAlignment="1">
      <alignment horizontal="right" vertical="center"/>
      <protection/>
    </xf>
    <xf numFmtId="164" fontId="3" fillId="0" borderId="2" xfId="21" applyFont="1" applyBorder="1" applyAlignment="1">
      <alignment vertical="center"/>
      <protection/>
    </xf>
    <xf numFmtId="164" fontId="5" fillId="0" borderId="0" xfId="0" applyFont="1" applyAlignment="1">
      <alignment wrapText="1"/>
    </xf>
    <xf numFmtId="168" fontId="5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5" xfId="20"/>
    <cellStyle name="Normal 2" xfId="21"/>
    <cellStyle name="Normal 4" xfId="22"/>
    <cellStyle name="Normal 6" xfId="23"/>
    <cellStyle name="Normal 7" xfId="24"/>
    <cellStyle name="Percent 2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10" zoomScaleNormal="110" workbookViewId="0" topLeftCell="A1">
      <selection activeCell="D15" sqref="D15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5.00390625" style="1" customWidth="1"/>
    <col min="4" max="4" width="18.8515625" style="1" customWidth="1"/>
    <col min="5" max="6" width="11.57421875" style="1" customWidth="1"/>
    <col min="7" max="7" width="7.85156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0.1912</v>
      </c>
      <c r="C7" s="11">
        <v>0.1852</v>
      </c>
      <c r="D7" s="11">
        <v>0.1198</v>
      </c>
    </row>
    <row r="8" spans="1:4" ht="12.75">
      <c r="A8" s="10" t="s">
        <v>14</v>
      </c>
      <c r="B8" s="11">
        <v>0.153</v>
      </c>
      <c r="C8" s="11">
        <v>0.1466</v>
      </c>
      <c r="D8" s="11">
        <v>0.1127</v>
      </c>
    </row>
    <row r="9" spans="1:4" ht="12.75">
      <c r="A9" s="10" t="s">
        <v>15</v>
      </c>
      <c r="B9" s="12">
        <v>0.1217</v>
      </c>
      <c r="C9" s="12">
        <v>0.1157</v>
      </c>
      <c r="D9" s="12">
        <v>0.0735</v>
      </c>
    </row>
    <row r="10" spans="1:4" ht="12.75">
      <c r="A10" s="10" t="s">
        <v>16</v>
      </c>
      <c r="B10" s="11">
        <v>0.22390000000000002</v>
      </c>
      <c r="C10" s="11">
        <v>0.2177</v>
      </c>
      <c r="D10" s="11">
        <v>0.1895</v>
      </c>
    </row>
    <row r="11" spans="1:4" ht="12.75">
      <c r="A11" s="10" t="s">
        <v>17</v>
      </c>
      <c r="B11" s="13">
        <v>18.4973</v>
      </c>
      <c r="C11" s="13">
        <v>18.1707</v>
      </c>
      <c r="D11" s="13" t="s">
        <v>18</v>
      </c>
    </row>
    <row r="12" spans="1:4" ht="12.75">
      <c r="A12" s="10" t="s">
        <v>19</v>
      </c>
      <c r="B12" s="13" t="s">
        <v>20</v>
      </c>
      <c r="C12" s="13" t="s">
        <v>20</v>
      </c>
      <c r="D12" s="13" t="s">
        <v>18</v>
      </c>
    </row>
    <row r="13" spans="1:3" ht="12.75">
      <c r="A13" s="14" t="s">
        <v>21</v>
      </c>
      <c r="B13" s="14"/>
      <c r="C13" s="3"/>
    </row>
    <row r="14" spans="1:3" ht="12.75">
      <c r="A14" s="4" t="s">
        <v>10</v>
      </c>
      <c r="B14" s="11">
        <v>0.0222</v>
      </c>
      <c r="C14" s="3"/>
    </row>
    <row r="15" spans="1:3" ht="12.75">
      <c r="A15" s="4" t="s">
        <v>11</v>
      </c>
      <c r="B15" s="11">
        <v>0.027999999999999997</v>
      </c>
      <c r="C15" s="3"/>
    </row>
    <row r="16" spans="1:3" ht="12.75">
      <c r="A16" s="6" t="s">
        <v>22</v>
      </c>
      <c r="B16" s="11">
        <v>0.0228</v>
      </c>
      <c r="C16" s="3"/>
    </row>
    <row r="17" spans="1:8" ht="12.75">
      <c r="A17" s="14" t="s">
        <v>23</v>
      </c>
      <c r="B17" s="14"/>
      <c r="C17" s="14"/>
      <c r="D17" s="14"/>
      <c r="E17" s="14"/>
      <c r="F17" s="14"/>
      <c r="G17" s="15"/>
      <c r="H17" s="15"/>
    </row>
    <row r="18" spans="1:7" ht="12.75">
      <c r="A18" s="16"/>
      <c r="B18" s="16"/>
      <c r="C18" s="16"/>
      <c r="D18" s="16"/>
      <c r="E18" s="17"/>
      <c r="F18" s="16"/>
      <c r="G18" s="16"/>
    </row>
    <row r="19" spans="1:8" ht="12.75">
      <c r="A19" s="14" t="s">
        <v>24</v>
      </c>
      <c r="B19" s="14"/>
      <c r="C19" s="14"/>
      <c r="D19" s="14"/>
      <c r="E19" s="14"/>
      <c r="F19" s="14"/>
      <c r="G19" s="15"/>
      <c r="H19" s="15"/>
    </row>
    <row r="20" spans="1:7" ht="12.75">
      <c r="A20" s="18" t="s">
        <v>25</v>
      </c>
      <c r="B20" s="18" t="s">
        <v>26</v>
      </c>
      <c r="C20" s="18" t="s">
        <v>27</v>
      </c>
      <c r="D20" s="18" t="s">
        <v>28</v>
      </c>
      <c r="E20" s="19" t="s">
        <v>29</v>
      </c>
      <c r="F20" s="20" t="s">
        <v>30</v>
      </c>
      <c r="G20" s="19" t="s">
        <v>31</v>
      </c>
    </row>
    <row r="21" spans="1:7" ht="12.75">
      <c r="A21" s="21"/>
      <c r="B21" s="22"/>
      <c r="C21" s="21"/>
      <c r="D21" s="22"/>
      <c r="E21" s="23"/>
      <c r="F21" s="21"/>
      <c r="G21" s="21"/>
    </row>
    <row r="22" spans="1:7" ht="12.75">
      <c r="A22" s="21"/>
      <c r="B22" s="22" t="s">
        <v>32</v>
      </c>
      <c r="C22" s="21"/>
      <c r="D22" s="22"/>
      <c r="E22" s="23"/>
      <c r="F22" s="21"/>
      <c r="G22" s="21"/>
    </row>
    <row r="23" spans="1:7" ht="12.75">
      <c r="A23" s="24" t="s">
        <v>33</v>
      </c>
      <c r="B23" s="22" t="s">
        <v>34</v>
      </c>
      <c r="C23" s="21"/>
      <c r="D23" s="25"/>
      <c r="E23" s="25"/>
      <c r="F23" s="26"/>
      <c r="G23" s="21"/>
    </row>
    <row r="24" spans="1:7" ht="12.75">
      <c r="A24" s="21"/>
      <c r="B24" s="22" t="s">
        <v>35</v>
      </c>
      <c r="C24" s="21"/>
      <c r="D24" s="26"/>
      <c r="E24" s="26"/>
      <c r="F24" s="26"/>
      <c r="G24" s="26"/>
    </row>
    <row r="25" spans="1:7" ht="12.75">
      <c r="A25" s="24">
        <v>1</v>
      </c>
      <c r="B25" s="27" t="s">
        <v>36</v>
      </c>
      <c r="C25" s="28" t="s">
        <v>37</v>
      </c>
      <c r="D25" s="28" t="s">
        <v>38</v>
      </c>
      <c r="E25" s="29">
        <v>228504</v>
      </c>
      <c r="F25" s="29">
        <v>4879.588668</v>
      </c>
      <c r="G25" s="30">
        <v>0.07227558969999999</v>
      </c>
    </row>
    <row r="26" spans="1:7" ht="12.75">
      <c r="A26" s="24">
        <v>2</v>
      </c>
      <c r="B26" s="27" t="s">
        <v>39</v>
      </c>
      <c r="C26" s="28" t="s">
        <v>40</v>
      </c>
      <c r="D26" s="28" t="s">
        <v>41</v>
      </c>
      <c r="E26" s="29">
        <v>369070</v>
      </c>
      <c r="F26" s="29">
        <v>4427.36372</v>
      </c>
      <c r="G26" s="30">
        <v>0.0655773151</v>
      </c>
    </row>
    <row r="27" spans="1:7" ht="12.75">
      <c r="A27" s="24">
        <v>3</v>
      </c>
      <c r="B27" s="27" t="s">
        <v>42</v>
      </c>
      <c r="C27" s="28" t="s">
        <v>43</v>
      </c>
      <c r="D27" s="28" t="s">
        <v>38</v>
      </c>
      <c r="E27" s="29">
        <v>85671</v>
      </c>
      <c r="F27" s="29">
        <v>3394.4135264999995</v>
      </c>
      <c r="G27" s="30">
        <v>0.05027744260000001</v>
      </c>
    </row>
    <row r="28" spans="1:7" ht="12.75">
      <c r="A28" s="24">
        <v>4</v>
      </c>
      <c r="B28" s="27" t="s">
        <v>44</v>
      </c>
      <c r="C28" s="28" t="s">
        <v>45</v>
      </c>
      <c r="D28" s="28" t="s">
        <v>46</v>
      </c>
      <c r="E28" s="29">
        <v>542373</v>
      </c>
      <c r="F28" s="29">
        <v>3304.9498755</v>
      </c>
      <c r="G28" s="30">
        <v>0.0489523231</v>
      </c>
    </row>
    <row r="29" spans="1:7" ht="12.75">
      <c r="A29" s="24">
        <v>5</v>
      </c>
      <c r="B29" s="27" t="s">
        <v>47</v>
      </c>
      <c r="C29" s="28" t="s">
        <v>48</v>
      </c>
      <c r="D29" s="28" t="s">
        <v>49</v>
      </c>
      <c r="E29" s="29">
        <v>371729</v>
      </c>
      <c r="F29" s="29">
        <v>3215.0841210000003</v>
      </c>
      <c r="G29" s="30">
        <v>0.0476212477</v>
      </c>
    </row>
    <row r="30" spans="1:7" ht="12.75">
      <c r="A30" s="24">
        <v>6</v>
      </c>
      <c r="B30" s="27" t="s">
        <v>50</v>
      </c>
      <c r="C30" s="28" t="s">
        <v>51</v>
      </c>
      <c r="D30" s="28" t="s">
        <v>52</v>
      </c>
      <c r="E30" s="29">
        <v>353400</v>
      </c>
      <c r="F30" s="29">
        <v>2929.8627</v>
      </c>
      <c r="G30" s="30">
        <v>0.0433965993</v>
      </c>
    </row>
    <row r="31" spans="1:7" ht="12.75">
      <c r="A31" s="24">
        <v>7</v>
      </c>
      <c r="B31" s="27" t="s">
        <v>53</v>
      </c>
      <c r="C31" s="28" t="s">
        <v>54</v>
      </c>
      <c r="D31" s="28" t="s">
        <v>41</v>
      </c>
      <c r="E31" s="29">
        <v>505179</v>
      </c>
      <c r="F31" s="29">
        <v>2373.5835315</v>
      </c>
      <c r="G31" s="30">
        <v>0.0351570923</v>
      </c>
    </row>
    <row r="32" spans="1:7" ht="12.75">
      <c r="A32" s="31">
        <v>8</v>
      </c>
      <c r="B32" s="32" t="s">
        <v>55</v>
      </c>
      <c r="C32" s="33" t="s">
        <v>56</v>
      </c>
      <c r="D32" s="33" t="s">
        <v>57</v>
      </c>
      <c r="E32" s="34">
        <v>574281</v>
      </c>
      <c r="F32" s="34">
        <v>2295.975438</v>
      </c>
      <c r="G32" s="35">
        <v>0.0340075752</v>
      </c>
    </row>
    <row r="33" spans="1:7" ht="12.75">
      <c r="A33" s="24">
        <v>9</v>
      </c>
      <c r="B33" s="27" t="s">
        <v>58</v>
      </c>
      <c r="C33" s="28" t="s">
        <v>59</v>
      </c>
      <c r="D33" s="28" t="s">
        <v>60</v>
      </c>
      <c r="E33" s="29">
        <v>229215</v>
      </c>
      <c r="F33" s="29">
        <v>2275.5319125</v>
      </c>
      <c r="G33" s="30">
        <v>0.0337047694</v>
      </c>
    </row>
    <row r="34" spans="1:7" ht="12.75">
      <c r="A34" s="24">
        <v>10</v>
      </c>
      <c r="B34" s="27" t="s">
        <v>61</v>
      </c>
      <c r="C34" s="28" t="s">
        <v>62</v>
      </c>
      <c r="D34" s="28" t="s">
        <v>60</v>
      </c>
      <c r="E34" s="29">
        <v>121696</v>
      </c>
      <c r="F34" s="29">
        <v>2016.015936</v>
      </c>
      <c r="G34" s="30">
        <v>0.029860865400000002</v>
      </c>
    </row>
    <row r="35" spans="1:7" ht="12.75">
      <c r="A35" s="24">
        <v>11</v>
      </c>
      <c r="B35" s="27" t="s">
        <v>63</v>
      </c>
      <c r="C35" s="28" t="s">
        <v>64</v>
      </c>
      <c r="D35" s="28" t="s">
        <v>41</v>
      </c>
      <c r="E35" s="29">
        <v>754970</v>
      </c>
      <c r="F35" s="29">
        <v>2004.822835</v>
      </c>
      <c r="G35" s="30">
        <v>0.0296950752</v>
      </c>
    </row>
    <row r="36" spans="1:7" ht="12.75">
      <c r="A36" s="24">
        <v>12</v>
      </c>
      <c r="B36" s="27" t="s">
        <v>65</v>
      </c>
      <c r="C36" s="28" t="s">
        <v>66</v>
      </c>
      <c r="D36" s="28" t="s">
        <v>46</v>
      </c>
      <c r="E36" s="29">
        <v>363500</v>
      </c>
      <c r="F36" s="29">
        <v>1914.73625</v>
      </c>
      <c r="G36" s="30">
        <v>0.0283607289</v>
      </c>
    </row>
    <row r="37" spans="1:7" ht="12.75">
      <c r="A37" s="24">
        <v>13</v>
      </c>
      <c r="B37" s="27" t="s">
        <v>67</v>
      </c>
      <c r="C37" s="28" t="s">
        <v>68</v>
      </c>
      <c r="D37" s="28" t="s">
        <v>52</v>
      </c>
      <c r="E37" s="29">
        <v>298660</v>
      </c>
      <c r="F37" s="29">
        <v>1631.72891</v>
      </c>
      <c r="G37" s="30">
        <v>0.0241688751</v>
      </c>
    </row>
    <row r="38" spans="1:7" ht="12.75">
      <c r="A38" s="24">
        <v>14</v>
      </c>
      <c r="B38" s="27" t="s">
        <v>69</v>
      </c>
      <c r="C38" s="28" t="s">
        <v>70</v>
      </c>
      <c r="D38" s="28" t="s">
        <v>71</v>
      </c>
      <c r="E38" s="29">
        <v>236663</v>
      </c>
      <c r="F38" s="29">
        <v>1375.01203</v>
      </c>
      <c r="G38" s="30">
        <v>0.0203664309</v>
      </c>
    </row>
    <row r="39" spans="1:7" ht="12.75">
      <c r="A39" s="24">
        <v>15</v>
      </c>
      <c r="B39" s="27" t="s">
        <v>72</v>
      </c>
      <c r="C39" s="28" t="s">
        <v>73</v>
      </c>
      <c r="D39" s="28" t="s">
        <v>38</v>
      </c>
      <c r="E39" s="29">
        <v>8656714</v>
      </c>
      <c r="F39" s="29">
        <v>1281.193672</v>
      </c>
      <c r="G39" s="30">
        <v>0.0189768102</v>
      </c>
    </row>
    <row r="40" spans="1:7" ht="12.75">
      <c r="A40" s="24">
        <v>16</v>
      </c>
      <c r="B40" s="27" t="s">
        <v>74</v>
      </c>
      <c r="C40" s="28" t="s">
        <v>75</v>
      </c>
      <c r="D40" s="28" t="s">
        <v>71</v>
      </c>
      <c r="E40" s="29">
        <v>40000</v>
      </c>
      <c r="F40" s="29">
        <v>1278.76</v>
      </c>
      <c r="G40" s="30">
        <v>0.0189407631</v>
      </c>
    </row>
    <row r="41" spans="1:7" ht="12.75">
      <c r="A41" s="24">
        <v>17</v>
      </c>
      <c r="B41" s="27" t="s">
        <v>76</v>
      </c>
      <c r="C41" s="28" t="s">
        <v>77</v>
      </c>
      <c r="D41" s="28" t="s">
        <v>71</v>
      </c>
      <c r="E41" s="29">
        <v>33600</v>
      </c>
      <c r="F41" s="29">
        <v>615.9384</v>
      </c>
      <c r="G41" s="30">
        <v>0.0091231688</v>
      </c>
    </row>
    <row r="42" spans="1:7" ht="12.75">
      <c r="A42" s="24">
        <v>18</v>
      </c>
      <c r="B42" s="27" t="s">
        <v>78</v>
      </c>
      <c r="C42" s="28" t="s">
        <v>79</v>
      </c>
      <c r="D42" s="28" t="s">
        <v>80</v>
      </c>
      <c r="E42" s="29">
        <v>113512</v>
      </c>
      <c r="F42" s="29">
        <v>211.4161</v>
      </c>
      <c r="G42" s="30">
        <v>0.0031314572000000003</v>
      </c>
    </row>
    <row r="43" spans="1:7" ht="12.75">
      <c r="A43" s="24">
        <v>19</v>
      </c>
      <c r="B43" s="27" t="s">
        <v>81</v>
      </c>
      <c r="C43" s="28" t="s">
        <v>82</v>
      </c>
      <c r="D43" s="36" t="s">
        <v>83</v>
      </c>
      <c r="E43" s="29">
        <v>178078</v>
      </c>
      <c r="F43" s="29">
        <v>207.81702600000003</v>
      </c>
      <c r="G43" s="30">
        <v>0.0030781484</v>
      </c>
    </row>
    <row r="44" spans="1:7" ht="12.75">
      <c r="A44" s="24" t="s">
        <v>84</v>
      </c>
      <c r="B44" s="37" t="s">
        <v>85</v>
      </c>
      <c r="C44" s="38"/>
      <c r="D44" s="26"/>
      <c r="E44" s="39"/>
      <c r="F44" s="39"/>
      <c r="G44" s="40"/>
    </row>
    <row r="45" spans="1:7" ht="12.75">
      <c r="A45" s="24">
        <v>20</v>
      </c>
      <c r="B45" s="27" t="s">
        <v>86</v>
      </c>
      <c r="C45" s="28" t="s">
        <v>87</v>
      </c>
      <c r="D45" s="28" t="s">
        <v>88</v>
      </c>
      <c r="E45" s="29">
        <v>220500</v>
      </c>
      <c r="F45" s="29">
        <v>1012.7565</v>
      </c>
      <c r="G45" s="30">
        <v>0.015000767100000001</v>
      </c>
    </row>
    <row r="46" spans="1:7" ht="12.75">
      <c r="A46" s="24">
        <v>21</v>
      </c>
      <c r="B46" s="27" t="s">
        <v>89</v>
      </c>
      <c r="C46" s="28" t="s">
        <v>90</v>
      </c>
      <c r="D46" s="28" t="s">
        <v>91</v>
      </c>
      <c r="E46" s="29">
        <v>290700</v>
      </c>
      <c r="F46" s="29">
        <v>897.1002</v>
      </c>
      <c r="G46" s="30">
        <v>0.0132876868</v>
      </c>
    </row>
    <row r="47" spans="1:7" ht="12.75">
      <c r="A47" s="24">
        <v>22</v>
      </c>
      <c r="B47" s="27" t="s">
        <v>92</v>
      </c>
      <c r="C47" s="28" t="s">
        <v>93</v>
      </c>
      <c r="D47" s="28" t="s">
        <v>80</v>
      </c>
      <c r="E47" s="29">
        <v>231000</v>
      </c>
      <c r="F47" s="29">
        <v>581.196</v>
      </c>
      <c r="G47" s="30">
        <v>0.008608570599999999</v>
      </c>
    </row>
    <row r="48" spans="1:7" ht="12.75">
      <c r="A48" s="24">
        <v>23</v>
      </c>
      <c r="B48" s="41" t="s">
        <v>94</v>
      </c>
      <c r="C48" s="28"/>
      <c r="D48" s="28"/>
      <c r="E48" s="29">
        <v>-231000</v>
      </c>
      <c r="F48" s="29">
        <v>-585.59</v>
      </c>
      <c r="G48" s="42">
        <v>-0.0087</v>
      </c>
    </row>
    <row r="49" spans="1:7" ht="12.75">
      <c r="A49" s="24">
        <v>24</v>
      </c>
      <c r="B49" s="43" t="s">
        <v>95</v>
      </c>
      <c r="C49" s="21"/>
      <c r="D49" s="26"/>
      <c r="E49" s="44">
        <v>-290700</v>
      </c>
      <c r="F49" s="45">
        <v>-900.15</v>
      </c>
      <c r="G49" s="42">
        <v>-0.013300000000000001</v>
      </c>
    </row>
    <row r="50" spans="1:7" ht="12.75">
      <c r="A50" s="24">
        <v>25</v>
      </c>
      <c r="B50" s="43" t="s">
        <v>96</v>
      </c>
      <c r="C50" s="21"/>
      <c r="D50" s="26"/>
      <c r="E50" s="44">
        <v>-220500</v>
      </c>
      <c r="F50" s="45">
        <v>-1017.94</v>
      </c>
      <c r="G50" s="42">
        <v>-0.0151</v>
      </c>
    </row>
    <row r="51" spans="1:7" ht="12.75">
      <c r="A51" s="24"/>
      <c r="B51" s="22" t="s">
        <v>97</v>
      </c>
      <c r="C51" s="46"/>
      <c r="D51" s="26"/>
      <c r="E51" s="26"/>
      <c r="F51" s="26"/>
      <c r="G51" s="47"/>
    </row>
    <row r="52" spans="1:7" ht="12.75">
      <c r="A52" s="24">
        <v>26</v>
      </c>
      <c r="B52" s="48" t="s">
        <v>98</v>
      </c>
      <c r="C52" s="28" t="s">
        <v>99</v>
      </c>
      <c r="D52" s="28" t="s">
        <v>46</v>
      </c>
      <c r="E52" s="29">
        <v>15093</v>
      </c>
      <c r="F52" s="29">
        <v>7956.6082053</v>
      </c>
      <c r="G52" s="49">
        <v>0.1178518496</v>
      </c>
    </row>
    <row r="53" spans="1:7" ht="12.75">
      <c r="A53" s="24">
        <v>27</v>
      </c>
      <c r="B53" s="27" t="s">
        <v>100</v>
      </c>
      <c r="C53" s="28" t="s">
        <v>101</v>
      </c>
      <c r="D53" s="28" t="s">
        <v>102</v>
      </c>
      <c r="E53" s="29">
        <v>39675</v>
      </c>
      <c r="F53" s="29">
        <v>3155.0781212</v>
      </c>
      <c r="G53" s="49">
        <v>0.046732449599999996</v>
      </c>
    </row>
    <row r="54" spans="1:7" ht="12.75">
      <c r="A54" s="24">
        <v>28</v>
      </c>
      <c r="B54" s="27" t="s">
        <v>103</v>
      </c>
      <c r="C54" s="28" t="s">
        <v>104</v>
      </c>
      <c r="D54" s="28" t="s">
        <v>46</v>
      </c>
      <c r="E54" s="29">
        <v>20920</v>
      </c>
      <c r="F54" s="29">
        <v>2339.6305063</v>
      </c>
      <c r="G54" s="49">
        <v>0.0346541862</v>
      </c>
    </row>
    <row r="55" spans="1:7" ht="12.75">
      <c r="A55" s="24">
        <v>29</v>
      </c>
      <c r="B55" s="27" t="s">
        <v>105</v>
      </c>
      <c r="C55" s="28" t="s">
        <v>106</v>
      </c>
      <c r="D55" s="28" t="s">
        <v>107</v>
      </c>
      <c r="E55" s="29">
        <v>17755</v>
      </c>
      <c r="F55" s="29">
        <v>2097.8632175</v>
      </c>
      <c r="G55" s="49">
        <v>0.031073172599999997</v>
      </c>
    </row>
    <row r="56" spans="1:7" ht="12.75">
      <c r="A56" s="24">
        <v>30</v>
      </c>
      <c r="B56" s="27" t="s">
        <v>108</v>
      </c>
      <c r="C56" s="28" t="s">
        <v>109</v>
      </c>
      <c r="D56" s="28" t="s">
        <v>110</v>
      </c>
      <c r="E56" s="29">
        <v>40690</v>
      </c>
      <c r="F56" s="29">
        <v>1881.5635912</v>
      </c>
      <c r="G56" s="49">
        <v>0.027869381500000002</v>
      </c>
    </row>
    <row r="57" spans="1:7" ht="12.75">
      <c r="A57" s="24">
        <v>31</v>
      </c>
      <c r="B57" s="27" t="s">
        <v>111</v>
      </c>
      <c r="C57" s="28" t="s">
        <v>112</v>
      </c>
      <c r="D57" s="28" t="s">
        <v>46</v>
      </c>
      <c r="E57" s="29">
        <v>12550</v>
      </c>
      <c r="F57" s="29">
        <v>956.6452579</v>
      </c>
      <c r="G57" s="49">
        <v>0.014169657499999998</v>
      </c>
    </row>
    <row r="58" spans="1:7" ht="12.75">
      <c r="A58" s="24">
        <v>32</v>
      </c>
      <c r="B58" s="27" t="s">
        <v>113</v>
      </c>
      <c r="C58" s="28" t="s">
        <v>114</v>
      </c>
      <c r="D58" s="28" t="s">
        <v>115</v>
      </c>
      <c r="E58" s="29">
        <v>8316</v>
      </c>
      <c r="F58" s="29">
        <v>596.0811114</v>
      </c>
      <c r="G58" s="49">
        <v>0.008829046200000001</v>
      </c>
    </row>
    <row r="59" spans="1:7" ht="12.75">
      <c r="A59" s="24">
        <v>33</v>
      </c>
      <c r="B59" s="27" t="s">
        <v>116</v>
      </c>
      <c r="C59" s="28" t="s">
        <v>117</v>
      </c>
      <c r="D59" s="28" t="s">
        <v>41</v>
      </c>
      <c r="E59" s="29">
        <v>56717</v>
      </c>
      <c r="F59" s="29">
        <v>304.54605219999996</v>
      </c>
      <c r="G59" s="49">
        <v>0.0045108813</v>
      </c>
    </row>
    <row r="60" spans="1:7" ht="12.75">
      <c r="A60" s="24">
        <v>34</v>
      </c>
      <c r="B60" s="43" t="s">
        <v>118</v>
      </c>
      <c r="C60" s="21"/>
      <c r="D60" s="26"/>
      <c r="E60" s="44">
        <v>-25100000</v>
      </c>
      <c r="F60" s="44">
        <v>-17209.19</v>
      </c>
      <c r="G60" s="42">
        <v>-0.25489999999999996</v>
      </c>
    </row>
    <row r="61" spans="1:7" ht="12.75">
      <c r="A61" s="24"/>
      <c r="B61" s="22"/>
      <c r="C61" s="21"/>
      <c r="D61" s="26"/>
      <c r="E61" s="50"/>
      <c r="F61" s="25"/>
      <c r="G61" s="51"/>
    </row>
    <row r="62" spans="1:7" ht="12.75">
      <c r="A62" s="24" t="s">
        <v>119</v>
      </c>
      <c r="B62" s="22" t="s">
        <v>120</v>
      </c>
      <c r="C62" s="22"/>
      <c r="D62" s="26"/>
      <c r="E62" s="29" t="s">
        <v>121</v>
      </c>
      <c r="F62" s="52" t="s">
        <v>121</v>
      </c>
      <c r="G62" s="49" t="s">
        <v>121</v>
      </c>
    </row>
    <row r="63" spans="1:7" ht="12.75">
      <c r="A63" s="24" t="s">
        <v>84</v>
      </c>
      <c r="B63" s="27" t="s">
        <v>84</v>
      </c>
      <c r="C63" s="28" t="s">
        <v>84</v>
      </c>
      <c r="D63" s="28" t="s">
        <v>84</v>
      </c>
      <c r="E63" s="53"/>
      <c r="F63" s="54"/>
      <c r="G63" s="53"/>
    </row>
    <row r="64" spans="1:7" ht="12.75">
      <c r="A64" s="21"/>
      <c r="B64" s="22"/>
      <c r="C64" s="22"/>
      <c r="D64" s="55" t="s">
        <v>122</v>
      </c>
      <c r="E64" s="25" t="s">
        <v>84</v>
      </c>
      <c r="F64" s="25">
        <f>SUM(F25:F63)-F48-F49-F50-F60</f>
        <v>63412.863415000014</v>
      </c>
      <c r="G64" s="56">
        <f>SUM(G25:G63)-G48-G49-G50-G60</f>
        <v>0.9392599265999999</v>
      </c>
    </row>
    <row r="65" spans="1:7" ht="12.75">
      <c r="A65" s="21"/>
      <c r="B65" s="21"/>
      <c r="C65" s="21"/>
      <c r="D65" s="26"/>
      <c r="E65" s="25"/>
      <c r="F65" s="25"/>
      <c r="G65" s="57"/>
    </row>
    <row r="66" spans="1:7" ht="12.75">
      <c r="A66" s="21"/>
      <c r="B66" s="58" t="s">
        <v>123</v>
      </c>
      <c r="C66" s="21"/>
      <c r="D66" s="26"/>
      <c r="E66" s="25"/>
      <c r="F66" s="25"/>
      <c r="G66" s="57"/>
    </row>
    <row r="67" spans="1:7" ht="12.75">
      <c r="A67" s="21"/>
      <c r="B67" s="22" t="s">
        <v>124</v>
      </c>
      <c r="C67" s="22"/>
      <c r="D67" s="25"/>
      <c r="E67" s="59"/>
      <c r="F67" s="39"/>
      <c r="G67" s="59"/>
    </row>
    <row r="68" spans="1:7" ht="12.75">
      <c r="A68" s="21"/>
      <c r="B68" s="21" t="s">
        <v>125</v>
      </c>
      <c r="C68" s="21"/>
      <c r="D68" s="26"/>
      <c r="E68" s="59"/>
      <c r="F68" s="60" t="s">
        <v>121</v>
      </c>
      <c r="G68" s="61" t="s">
        <v>121</v>
      </c>
    </row>
    <row r="69" spans="1:7" ht="12.75">
      <c r="A69" s="21"/>
      <c r="B69" s="21" t="s">
        <v>126</v>
      </c>
      <c r="C69" s="21"/>
      <c r="D69" s="26"/>
      <c r="E69" s="59"/>
      <c r="F69" s="60" t="s">
        <v>121</v>
      </c>
      <c r="G69" s="61" t="s">
        <v>121</v>
      </c>
    </row>
    <row r="70" spans="1:7" ht="12.75">
      <c r="A70" s="21"/>
      <c r="B70" s="21" t="s">
        <v>127</v>
      </c>
      <c r="C70" s="21"/>
      <c r="D70" s="26"/>
      <c r="E70" s="59"/>
      <c r="F70" s="60" t="s">
        <v>121</v>
      </c>
      <c r="G70" s="61" t="s">
        <v>121</v>
      </c>
    </row>
    <row r="71" spans="1:7" ht="12.75">
      <c r="A71" s="21"/>
      <c r="B71" s="21" t="s">
        <v>128</v>
      </c>
      <c r="C71" s="21"/>
      <c r="D71" s="26"/>
      <c r="E71" s="61"/>
      <c r="F71" s="52">
        <v>2225</v>
      </c>
      <c r="G71" s="30">
        <v>0.033</v>
      </c>
    </row>
    <row r="72" spans="1:7" ht="12.75">
      <c r="A72" s="22"/>
      <c r="B72" s="62" t="s">
        <v>129</v>
      </c>
      <c r="C72" s="22" t="s">
        <v>84</v>
      </c>
      <c r="D72" s="25" t="s">
        <v>84</v>
      </c>
      <c r="E72" s="63"/>
      <c r="F72" s="39"/>
      <c r="G72" s="64"/>
    </row>
    <row r="73" spans="1:7" ht="12.75">
      <c r="A73" s="21"/>
      <c r="B73" s="65" t="s">
        <v>130</v>
      </c>
      <c r="C73" s="21"/>
      <c r="D73" s="26"/>
      <c r="E73" s="50"/>
      <c r="F73" s="60">
        <v>900</v>
      </c>
      <c r="G73" s="49">
        <v>0.013300000000000001</v>
      </c>
    </row>
    <row r="74" spans="1:7" ht="12.75">
      <c r="A74" s="21"/>
      <c r="B74" s="65"/>
      <c r="C74" s="21"/>
      <c r="D74" s="26"/>
      <c r="E74" s="50"/>
      <c r="F74" s="60"/>
      <c r="G74" s="66"/>
    </row>
    <row r="75" spans="1:7" ht="12.75">
      <c r="A75" s="21"/>
      <c r="B75" s="21" t="s">
        <v>131</v>
      </c>
      <c r="C75" s="21"/>
      <c r="D75" s="26"/>
      <c r="E75" s="50"/>
      <c r="F75" s="60">
        <v>919.47</v>
      </c>
      <c r="G75" s="66">
        <v>0.0136</v>
      </c>
    </row>
    <row r="76" spans="1:7" ht="12.75">
      <c r="A76" s="21"/>
      <c r="B76" s="65"/>
      <c r="C76" s="21"/>
      <c r="D76" s="55" t="s">
        <v>122</v>
      </c>
      <c r="E76" s="50"/>
      <c r="F76" s="39">
        <f>SUM(F68:F75)</f>
        <v>4044.4700000000003</v>
      </c>
      <c r="G76" s="64">
        <f>SUM(G68:G75)</f>
        <v>0.0599</v>
      </c>
    </row>
    <row r="77" spans="1:7" ht="12.75">
      <c r="A77" s="21"/>
      <c r="B77" s="65"/>
      <c r="C77" s="21"/>
      <c r="D77" s="26"/>
      <c r="E77" s="50"/>
      <c r="F77" s="60"/>
      <c r="G77" s="66"/>
    </row>
    <row r="78" spans="1:7" ht="12.75">
      <c r="A78" s="21"/>
      <c r="B78" s="62" t="s">
        <v>132</v>
      </c>
      <c r="C78" s="21"/>
      <c r="D78" s="26"/>
      <c r="E78" s="50"/>
      <c r="F78" s="67">
        <f>20688.65-F75+F48+F49+F50+F60</f>
        <v>56.31000000000131</v>
      </c>
      <c r="G78" s="64">
        <v>0.0008</v>
      </c>
    </row>
    <row r="79" spans="1:7" ht="12.75">
      <c r="A79" s="21"/>
      <c r="B79" s="65"/>
      <c r="C79" s="21"/>
      <c r="D79" s="26"/>
      <c r="E79" s="50"/>
      <c r="F79" s="60"/>
      <c r="G79" s="66"/>
    </row>
    <row r="80" spans="1:7" ht="12.75">
      <c r="A80" s="22"/>
      <c r="B80" s="22" t="s">
        <v>133</v>
      </c>
      <c r="C80" s="22"/>
      <c r="D80" s="25"/>
      <c r="E80" s="25"/>
      <c r="F80" s="25">
        <f>F78+F76+F64</f>
        <v>67513.64341500001</v>
      </c>
      <c r="G80" s="56">
        <f>G78+G76+G64</f>
        <v>0.9999599265999999</v>
      </c>
    </row>
    <row r="81" spans="1:7" ht="12.75">
      <c r="A81" s="22"/>
      <c r="B81" s="22"/>
      <c r="C81" s="22"/>
      <c r="D81" s="25"/>
      <c r="E81" s="25"/>
      <c r="F81" s="25"/>
      <c r="G81" s="56"/>
    </row>
    <row r="82" spans="1:7" ht="12.75">
      <c r="A82" s="68" t="s">
        <v>134</v>
      </c>
      <c r="B82" s="69" t="s">
        <v>135</v>
      </c>
      <c r="C82" s="22"/>
      <c r="D82" s="25"/>
      <c r="E82" s="25"/>
      <c r="F82" s="25"/>
      <c r="G82" s="56"/>
    </row>
    <row r="83" spans="1:7" ht="12.75">
      <c r="A83" s="68" t="s">
        <v>136</v>
      </c>
      <c r="B83" s="70" t="s">
        <v>137</v>
      </c>
      <c r="C83" s="22"/>
      <c r="D83" s="25"/>
      <c r="E83" s="25"/>
      <c r="F83" s="25"/>
      <c r="G83" s="56"/>
    </row>
    <row r="84" spans="1:7" ht="12.75">
      <c r="A84" s="71" t="s">
        <v>138</v>
      </c>
      <c r="B84" s="72" t="s">
        <v>139</v>
      </c>
      <c r="C84" s="4"/>
      <c r="D84" s="4"/>
      <c r="E84" s="4"/>
      <c r="F84" s="4"/>
      <c r="G84" s="4"/>
    </row>
    <row r="87" ht="19.5" customHeight="1"/>
  </sheetData>
  <sheetProtection selectLockedCells="1" selectUnlockedCells="1"/>
  <mergeCells count="6">
    <mergeCell ref="A1:B1"/>
    <mergeCell ref="A13:B13"/>
    <mergeCell ref="A17:F17"/>
    <mergeCell ref="G17:H17"/>
    <mergeCell ref="A19:F19"/>
    <mergeCell ref="G19:H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110" zoomScaleNormal="110" workbookViewId="0" topLeftCell="A1">
      <selection activeCell="C10" sqref="C10"/>
    </sheetView>
  </sheetViews>
  <sheetFormatPr defaultColWidth="11.421875" defaultRowHeight="12.75"/>
  <cols>
    <col min="1" max="2" width="32.140625" style="0" customWidth="1"/>
    <col min="3" max="16384" width="11.57421875" style="0" customWidth="1"/>
  </cols>
  <sheetData>
    <row r="1" spans="1:3" ht="12.75">
      <c r="A1" s="73"/>
      <c r="B1" s="73"/>
      <c r="C1" s="74"/>
    </row>
    <row r="2" spans="1:3" ht="12.75">
      <c r="A2" s="73"/>
      <c r="B2" s="73"/>
      <c r="C2" s="74"/>
    </row>
    <row r="3" spans="1:3" ht="12.75">
      <c r="A3" s="73"/>
      <c r="B3" s="73"/>
      <c r="C3" s="74"/>
    </row>
    <row r="4" spans="1:3" ht="12.75">
      <c r="A4" s="73"/>
      <c r="B4" s="73"/>
      <c r="C4" s="74"/>
    </row>
    <row r="5" spans="1:3" ht="12.75">
      <c r="A5" s="73"/>
      <c r="B5" s="73"/>
      <c r="C5" s="74"/>
    </row>
    <row r="6" spans="1:3" ht="12.75">
      <c r="A6" s="73"/>
      <c r="B6" s="73"/>
      <c r="C6" s="74"/>
    </row>
    <row r="7" spans="1:3" ht="12.75">
      <c r="A7" s="73"/>
      <c r="B7" s="73"/>
      <c r="C7" s="74"/>
    </row>
    <row r="8" spans="1:3" ht="12.75">
      <c r="A8" s="73"/>
      <c r="B8" s="73"/>
      <c r="C8" s="74"/>
    </row>
    <row r="9" spans="1:3" ht="12.75">
      <c r="A9" s="73"/>
      <c r="B9" s="73"/>
      <c r="C9" s="74"/>
    </row>
    <row r="10" spans="1:3" ht="12.75">
      <c r="A10" s="73"/>
      <c r="B10" s="73"/>
      <c r="C10" s="74"/>
    </row>
    <row r="11" spans="1:3" ht="12.75">
      <c r="A11" s="73"/>
      <c r="B11" s="73"/>
      <c r="C11" s="74"/>
    </row>
    <row r="12" spans="1:3" ht="12.75">
      <c r="A12" s="73"/>
      <c r="B12" s="73"/>
      <c r="C12" s="74"/>
    </row>
    <row r="13" spans="1:3" ht="12.75">
      <c r="A13" s="73"/>
      <c r="B13" s="73"/>
      <c r="C13" s="74"/>
    </row>
    <row r="14" spans="1:3" ht="12.75">
      <c r="A14" s="73"/>
      <c r="B14" s="73"/>
      <c r="C14" s="74"/>
    </row>
    <row r="15" spans="1:3" ht="12.75">
      <c r="A15" s="73"/>
      <c r="B15" s="73"/>
      <c r="C15" s="74"/>
    </row>
    <row r="16" spans="1:2" ht="12.75">
      <c r="A16" s="75"/>
      <c r="B16" s="76"/>
    </row>
    <row r="17" spans="1:2" ht="12.75">
      <c r="A17" s="75"/>
      <c r="B17" s="76"/>
    </row>
    <row r="18" spans="1:2" ht="12.75">
      <c r="A18" s="75"/>
      <c r="B18" s="76"/>
    </row>
    <row r="19" spans="1:2" ht="12.75">
      <c r="A19" s="75"/>
      <c r="B19" s="76"/>
    </row>
    <row r="20" spans="1:2" ht="12.75">
      <c r="A20" s="75"/>
      <c r="B20" s="76"/>
    </row>
    <row r="21" spans="1:2" ht="12.75">
      <c r="A21" s="75"/>
      <c r="B21" s="76"/>
    </row>
    <row r="22" spans="1:2" ht="12.75">
      <c r="A22" s="75"/>
      <c r="B22" s="76"/>
    </row>
    <row r="23" spans="1:2" ht="12.75">
      <c r="A23" s="75"/>
      <c r="B23" s="76"/>
    </row>
    <row r="24" spans="1:2" ht="12.75">
      <c r="A24" s="75"/>
      <c r="B24" s="76"/>
    </row>
    <row r="25" spans="1:2" ht="12.75">
      <c r="A25" s="75"/>
      <c r="B25" s="76"/>
    </row>
    <row r="26" spans="1:2" ht="12.75">
      <c r="A26" s="75"/>
      <c r="B26" s="76"/>
    </row>
    <row r="27" spans="1:2" ht="12.75">
      <c r="A27" s="75"/>
      <c r="B27" s="76"/>
    </row>
    <row r="28" spans="1:2" ht="12.75">
      <c r="A28" s="75"/>
      <c r="B28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swapnil walimbe</dc:creator>
  <cp:keywords/>
  <dc:description/>
  <cp:lastModifiedBy/>
  <dcterms:created xsi:type="dcterms:W3CDTF">2016-06-29T13:34:37Z</dcterms:created>
  <dcterms:modified xsi:type="dcterms:W3CDTF">2016-12-06T07:56:45Z</dcterms:modified>
  <cp:category/>
  <cp:version/>
  <cp:contentType/>
  <cp:contentStatus/>
  <cp:revision>38</cp:revision>
</cp:coreProperties>
</file>