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2"/>
  </bookViews>
  <sheets>
    <sheet name="Portfolio Equity" sheetId="1" r:id="rId1"/>
    <sheet name="Derivative Position" sheetId="2" r:id="rId2"/>
    <sheet name="Portfolio Liquid" sheetId="3" r:id="rId3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<sst xmlns="http://schemas.openxmlformats.org/spreadsheetml/2006/main" count="416" uniqueCount="290">
  <si>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</si>
  <si>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</si>
  <si>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</si>
  <si>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</si>
  <si>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August 31,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</si>
  <si>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</si>
  <si>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</si>
  <si>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</si>
  <si>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</si>
  <si>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</si>
  <si>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</si>
  <si>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</si>
  <si>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</si>
  <si>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</si>
  <si>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</si>
  <si>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</si>
  <si>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</si>
  <si>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</si>
  <si>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</si>
  <si>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</si>
  <si>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</si>
  <si>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</si>
  <si>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</si>
  <si>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</si>
  <si>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</si>
  <si>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</si>
  <si>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</si>
  <si>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</si>
  <si>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</si>
  <si>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</si>
  <si>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</si>
  <si>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</si>
  <si>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</si>
  <si>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</si>
  <si>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</si>
  <si>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</si>
  <si>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</si>
  <si>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</si>
  <si>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Axis Bank Ltd</t>
  </si>
  <si>
    <t>INE238A01034</t>
  </si>
  <si>
    <t>Mahindra Holidays &amp; Resorts India Ltd</t>
  </si>
  <si>
    <t>INE998I01010</t>
  </si>
  <si>
    <t>Hotels, Resorts and Other Recreational Activities</t>
  </si>
  <si>
    <t>Sun Pharmaceuticals Industries Ltd</t>
  </si>
  <si>
    <t>INE044A01036</t>
  </si>
  <si>
    <t>Pharmaceuticals</t>
  </si>
  <si>
    <t>Dr.Reddys Laboratories Ltd</t>
  </si>
  <si>
    <t>INE089A01023</t>
  </si>
  <si>
    <t>Lupin Ltd</t>
  </si>
  <si>
    <t>INE326A01037</t>
  </si>
  <si>
    <t xml:space="preserve">Indraprastha Gas Ltd </t>
  </si>
  <si>
    <t>INE203G01027</t>
  </si>
  <si>
    <t>Gas</t>
  </si>
  <si>
    <t>IPCA Laboratories Ltd</t>
  </si>
  <si>
    <t>INE571A01020</t>
  </si>
  <si>
    <t>ICRA Ltd</t>
  </si>
  <si>
    <t>INE725G01011</t>
  </si>
  <si>
    <t>Pfizer (I) Ltd</t>
  </si>
  <si>
    <t>INE182A01018</t>
  </si>
  <si>
    <t>Special Situation / Arbitrage</t>
  </si>
  <si>
    <t>Yes Bank Ltd</t>
  </si>
  <si>
    <t>INE528G01027</t>
  </si>
  <si>
    <t xml:space="preserve">Housing Development Fin Corp Ltd </t>
  </si>
  <si>
    <t>INE001A01036</t>
  </si>
  <si>
    <t>Century Textiles Industries Ltd.</t>
  </si>
  <si>
    <t>INE055A01016</t>
  </si>
  <si>
    <t>Cement</t>
  </si>
  <si>
    <t>Maruti Suzuki India Ltd</t>
  </si>
  <si>
    <t>INE585B01010</t>
  </si>
  <si>
    <t>Auto</t>
  </si>
  <si>
    <t>Tata Steel Ltd</t>
  </si>
  <si>
    <t>INE081A01012</t>
  </si>
  <si>
    <t>Ferrous Metal</t>
  </si>
  <si>
    <t>LIC Housing Finance Ltd</t>
  </si>
  <si>
    <t>INE115A01026</t>
  </si>
  <si>
    <t>State Bank Of India Ltd</t>
  </si>
  <si>
    <t>INE062A01020</t>
  </si>
  <si>
    <t xml:space="preserve">Bank of Baroda </t>
  </si>
  <si>
    <t>INE028A01039</t>
  </si>
  <si>
    <t>Bharti Airtel Ltd</t>
  </si>
  <si>
    <t>INE397D01024</t>
  </si>
  <si>
    <t>Telecom - Services</t>
  </si>
  <si>
    <t>BHARTI ARTL-27SEP2018 FUT  #</t>
  </si>
  <si>
    <t>BANK OF BARODA-27SEP2018 FUT  #</t>
  </si>
  <si>
    <t>SBIN-27SEP2018 FUT  #</t>
  </si>
  <si>
    <t>LIC HSG FINANCE-27SEP2018 FUT  #</t>
  </si>
  <si>
    <t>TATA STEEL-27SEP2018 FUT  #</t>
  </si>
  <si>
    <t>Ferrous Metals</t>
  </si>
  <si>
    <t>MARUTI SUZUKI-27SEP2018 FUT  #</t>
  </si>
  <si>
    <t>CENTURY TEX-27SEP2018 FUT  #</t>
  </si>
  <si>
    <t>HDFC-27SEP2018 FUT  #</t>
  </si>
  <si>
    <t>YES BANK-27SEP2018 FUT  #</t>
  </si>
  <si>
    <t>Foreign Securities / ADRs / GDRs</t>
  </si>
  <si>
    <t>Alphabet INC</t>
  </si>
  <si>
    <t>US02079K1079</t>
  </si>
  <si>
    <t xml:space="preserve">Facebook INC </t>
  </si>
  <si>
    <t>US30303M1027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</si>
  <si>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</si>
  <si>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</si>
  <si>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</si>
  <si>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</si>
  <si>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</si>
  <si>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</si>
  <si>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</si>
  <si>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</si>
  <si>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</si>
  <si>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</si>
  <si>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</si>
  <si>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CUR_USDINR-26SEP2018 FUT  #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</si>
  <si>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</si>
  <si>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</si>
  <si>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</si>
  <si>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</si>
  <si>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</si>
  <si>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</si>
  <si>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</si>
  <si>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</si>
  <si>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</si>
  <si>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</si>
  <si>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</si>
  <si>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</si>
  <si>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</si>
  <si>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  </t>
  </si>
  <si>
    <t>Collateralised Borrowing &amp; Lending Obligation (Net Payable)</t>
  </si>
  <si>
    <t>FIXED DEPOSIT</t>
  </si>
  <si>
    <t>HDFC Bank Ltd. (maturity not exceeding 91 days)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</si>
  <si>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</si>
  <si>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</si>
  <si>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</si>
  <si>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</si>
  <si>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</si>
  <si>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</si>
  <si>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</si>
  <si>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Iiquid Equity Shares: Nil</t>
  </si>
  <si>
    <t>(3)</t>
  </si>
  <si>
    <t>Plan wise per unit Net Asset Value are as follows:</t>
  </si>
  <si>
    <t>Plan / Option</t>
  </si>
  <si>
    <t>August 01, 2018 (Rs.)</t>
  </si>
  <si>
    <t>August 31, 2018 (Rs.)</t>
  </si>
  <si>
    <t>Direct Plan</t>
  </si>
  <si>
    <t>Regular Plan</t>
  </si>
  <si>
    <t>Face Value per unit = Rs.10/-</t>
  </si>
  <si>
    <t>(4)</t>
  </si>
  <si>
    <t>No Dividend declared during the period ended August 31, 2018</t>
  </si>
  <si>
    <t>(5)</t>
  </si>
  <si>
    <t>No Bonus declared during the period ended August 31, 2018</t>
  </si>
  <si>
    <t>(6)</t>
  </si>
  <si>
    <t>Total outstanding exposure in derivative instruments as on August 31, 2018: Rs.(5,458,347,840.90)</t>
  </si>
  <si>
    <t>For details on derivatives positions for the period ended August 31, please refer to derivatives disclosure table</t>
  </si>
  <si>
    <t>(7)</t>
  </si>
  <si>
    <t>Total investment in Foreign Securities / ADRs / GDRs as on August 31, 2018: Rs.3,622,048,691.32</t>
  </si>
  <si>
    <t>(8)</t>
  </si>
  <si>
    <t>Total Commission paid in the month of August 2018: 853,745.65</t>
  </si>
  <si>
    <t>(9)</t>
  </si>
  <si>
    <t>Total Brokerage paid for Buying/ Selling of Investment for August 2018 is Rs.1,921,866.11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</si>
  <si>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</si>
  <si>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213.46%</t>
    </r>
  </si>
  <si>
    <t>(11)</t>
  </si>
  <si>
    <t>Portfolio Turnover Ratio (Excluding Equity Arbitrage): 10.64%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</si>
  <si>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</si>
  <si>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</si>
  <si>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</si>
  <si>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</si>
  <si>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</si>
  <si>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</si>
  <si>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</si>
  <si>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</si>
  <si>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</si>
  <si>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</si>
  <si>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</si>
  <si>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</si>
  <si>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DETAILS OF INVESTMENT IN DERIVATIVE INSTRUMENTS OF PARAG PARIKH  LONG TERM EQUITY FUND AS ON             AUGUST 31, 2018</t>
  </si>
  <si>
    <t>A. Hedging Positions through Futures as on August 31, 2018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</si>
  <si>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</si>
  <si>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</si>
  <si>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</si>
  <si>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</si>
  <si>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</si>
  <si>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</si>
  <si>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</si>
  <si>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</si>
  <si>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BANKBARODA27Sep2018</t>
  </si>
  <si>
    <t>BHARTIARTL27Sep2018</t>
  </si>
  <si>
    <t>CENTURYTEX27Sep2018</t>
  </si>
  <si>
    <t>HDFC27Sep2018</t>
  </si>
  <si>
    <t>LICHSGFIN27Sep2018</t>
  </si>
  <si>
    <t>MARUTI27Sep2018</t>
  </si>
  <si>
    <t>SBIN27Sep2018</t>
  </si>
  <si>
    <t>TATASTEEL27Sep2018</t>
  </si>
  <si>
    <t>YESBANK27Sep2018</t>
  </si>
  <si>
    <t>(b)</t>
  </si>
  <si>
    <t>Currency Future</t>
  </si>
  <si>
    <t>CUR_USDINR-26SEP2018 FUT</t>
  </si>
  <si>
    <t>Total %age of existing assets hedged through futures: 18.86%</t>
  </si>
  <si>
    <t>Note:</t>
  </si>
  <si>
    <r>
      <t>In addition to this, 26.79% of our Portfolio is in Foreign Securities (USD) and</t>
    </r>
    <r>
      <rPr>
        <sz val="9"/>
        <color indexed="8"/>
        <rFont val="Arial"/>
        <family val="2"/>
      </rPr>
      <t xml:space="preserve"> 0.01% </t>
    </r>
    <r>
      <rPr>
        <sz val="9"/>
        <rFont val="Arial"/>
        <family val="2"/>
      </rPr>
      <t>is in Foreign Currency (USD). 79.75% of total Foreign Portfolio (USD) is hedged through Currency Derivatives to avoid currency risk.</t>
    </r>
  </si>
  <si>
    <t>For the month of August 31, 2018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</si>
  <si>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</si>
  <si>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</si>
  <si>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</si>
  <si>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</si>
  <si>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</si>
  <si>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</si>
  <si>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August 31, 2018: Nil</t>
  </si>
  <si>
    <t>C. Hedging Position through Put Options as on August 31, 2018: Nil</t>
  </si>
  <si>
    <t>D. Other than Hedging Position through Options as on August 31, 2018: Nil</t>
  </si>
  <si>
    <t>E. Hedging Positions through swaps as on August 31, 2018: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</si>
  <si>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</si>
  <si>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</si>
  <si>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</si>
  <si>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</si>
  <si>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Liquid Fund (An Open Ended Liquid Scheme)</t>
  </si>
  <si>
    <t>Name Of the Instrument</t>
  </si>
  <si>
    <t>Industry+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</si>
  <si>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</si>
  <si>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</si>
  <si>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</si>
  <si>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</si>
  <si>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</si>
  <si>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</si>
  <si>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</si>
  <si>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</si>
  <si>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</si>
  <si>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IN1020080033</t>
  </si>
  <si>
    <t>8.11% ANDHRA PRADESH SDL 23 Oct 2018</t>
  </si>
  <si>
    <t>Sovereign</t>
  </si>
  <si>
    <t>INE001A14SV1</t>
  </si>
  <si>
    <t>HDFC Ltd CP - 07 Sep 2018</t>
  </si>
  <si>
    <t>CRISIL A1+</t>
  </si>
  <si>
    <t>INE261F14DP4</t>
  </si>
  <si>
    <t>NABARD CP 31 Oct 2018</t>
  </si>
  <si>
    <t>ICRA A1+</t>
  </si>
  <si>
    <t>INE238A163D6</t>
  </si>
  <si>
    <t>AXIS BANK LTD CD 03 Oct 2018</t>
  </si>
  <si>
    <t>Total of CP &amp; CD</t>
  </si>
  <si>
    <t>Treasury bills</t>
  </si>
  <si>
    <t>IN002018X161</t>
  </si>
  <si>
    <t>91 Days T Bill - 11 Oct 2018</t>
  </si>
  <si>
    <t>IN002018X138</t>
  </si>
  <si>
    <t>91 Days T Bill - 20 Sep 2018</t>
  </si>
  <si>
    <t>IN002018X146</t>
  </si>
  <si>
    <t>91 Days T Bill - 27 Sep 2018</t>
  </si>
  <si>
    <t>IN002018X195</t>
  </si>
  <si>
    <t>91 Days T Bill - 01 Nov 2018</t>
  </si>
  <si>
    <t>IN002018X237</t>
  </si>
  <si>
    <t>91 Days T Bill – 22 Nov 2018</t>
  </si>
  <si>
    <t>IN002018X179</t>
  </si>
  <si>
    <t>91 Days T Bill - 18 Oct 2018</t>
  </si>
  <si>
    <t>IN002018X187</t>
  </si>
  <si>
    <t>91 Days T Bill - 25 Oct 2018</t>
  </si>
  <si>
    <t>Total of T-Bills</t>
  </si>
  <si>
    <t>(iv)</t>
  </si>
  <si>
    <t>Collateralised Borrowing &amp; Lending Obligation ^</t>
  </si>
  <si>
    <t>Total (B)</t>
  </si>
  <si>
    <t>C</t>
  </si>
  <si>
    <t>FIXED DEPOSITS</t>
  </si>
  <si>
    <t>Deposits placed for margin (maturity not exceeding 91 days)</t>
  </si>
  <si>
    <t>HDFC Bank Ltd.</t>
  </si>
  <si>
    <t xml:space="preserve">Total (C) </t>
  </si>
  <si>
    <t>D</t>
  </si>
  <si>
    <t>OTHERS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</si>
  <si>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</si>
  <si>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</si>
  <si>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</si>
  <si>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</si>
  <si>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</si>
  <si>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</si>
  <si>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</si>
  <si>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</si>
  <si>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</si>
  <si>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</si>
  <si>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</si>
  <si>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</si>
  <si>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</si>
  <si>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</si>
  <si>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</si>
  <si>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Dividend history is available on our website . i.e www.amc.ppfas.com</t>
  </si>
  <si>
    <t>You can get the details on our website on following path: Schemes/Parag Parikh Liquid Fund/Dividend</t>
  </si>
  <si>
    <t>Face Value per unit = Rs.1000/-</t>
  </si>
  <si>
    <t>Total outstanding exposure in derivative instruments as on August 31, 2018: Nil</t>
  </si>
  <si>
    <t>Total investment in Foreign Securities / ADRs / GDRs as on August 31, 2018: Nil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</si>
  <si>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</si>
  <si>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</si>
  <si>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</si>
  <si>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</si>
  <si>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</si>
  <si>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</si>
  <si>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32.39</t>
  </si>
  <si>
    <t>^</t>
  </si>
  <si>
    <t>Cash and Cash Equivalents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</si>
</sst>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"/>
    <numFmt numFmtId="169" formatCode="@"/>
    <numFmt numFmtId="170" formatCode="0.00"/>
    <numFmt numFmtId="171" formatCode="0.00%"/>
    <numFmt numFmtId="172" formatCode="#,##0.00_);[RED]\(#,##0.00\)"/>
    <numFmt numFmtId="173" formatCode="#,##0.00%"/>
    <numFmt numFmtId="174" formatCode="#,##0.00%\ ;\(#,##0.00%\)"/>
    <numFmt numFmtId="175" formatCode="0.0000"/>
    <numFmt numFmtId="176" formatCode="#,###.0000"/>
    <numFmt numFmtId="177" formatCode="_(* #,##0\);_(* \(#,##0\);_(* \-??_);_(@_)"/>
    <numFmt numFmtId="178" formatCode="#,###.00"/>
    <numFmt numFmtId="179" formatCode="#,##0_);\(#,##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27">
    <xf numFmtId="164" fontId="0" fillId="0" borderId="0" xfId="0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5" fillId="0" borderId="0" xfId="27" applyFont="1" applyFill="1" applyBorder="1" applyAlignment="1">
      <alignment horizontal="center" vertical="center" wrapText="1"/>
      <protection/>
    </xf>
    <xf numFmtId="164" fontId="6" fillId="0" borderId="0" xfId="27" applyFont="1" applyFill="1" applyBorder="1" applyAlignment="1">
      <alignment horizontal="center" vertical="center" wrapText="1"/>
      <protection/>
    </xf>
    <xf numFmtId="167" fontId="6" fillId="0" borderId="0" xfId="27" applyNumberFormat="1" applyFont="1" applyFill="1" applyBorder="1" applyAlignment="1">
      <alignment horizontal="center" vertical="center" wrapText="1"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1" xfId="29" applyFont="1" applyBorder="1">
      <alignment/>
      <protection/>
    </xf>
    <xf numFmtId="164" fontId="1" fillId="3" borderId="2" xfId="27" applyFont="1" applyFill="1" applyBorder="1" applyAlignment="1">
      <alignment vertical="center" wrapText="1"/>
      <protection/>
    </xf>
    <xf numFmtId="164" fontId="1" fillId="3" borderId="0" xfId="27" applyFont="1" applyFill="1" applyBorder="1" applyAlignment="1">
      <alignment vertical="center" wrapText="1"/>
      <protection/>
    </xf>
    <xf numFmtId="167" fontId="1" fillId="3" borderId="0" xfId="27" applyNumberFormat="1" applyFont="1" applyFill="1" applyBorder="1" applyAlignment="1">
      <alignment vertical="center" wrapText="1"/>
      <protection/>
    </xf>
    <xf numFmtId="164" fontId="1" fillId="3" borderId="3" xfId="27" applyFont="1" applyFill="1" applyBorder="1" applyAlignment="1">
      <alignment vertical="center" wrapText="1"/>
      <protection/>
    </xf>
    <xf numFmtId="164" fontId="1" fillId="0" borderId="4" xfId="29" applyFont="1" applyBorder="1">
      <alignment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4" xfId="28" applyNumberFormat="1" applyFon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ont="1" applyFill="1" applyBorder="1" applyAlignment="1">
      <alignment vertical="center" wrapText="1"/>
      <protection/>
    </xf>
    <xf numFmtId="167" fontId="1" fillId="3" borderId="5" xfId="27" applyNumberFormat="1" applyFon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Fill="1" applyBorder="1" applyAlignment="1">
      <alignment horizontal="left" vertical="center" wrapText="1"/>
      <protection/>
    </xf>
    <xf numFmtId="164" fontId="6" fillId="0" borderId="5" xfId="27" applyFont="1" applyFill="1" applyBorder="1" applyAlignment="1">
      <alignment horizontal="center" vertical="center" wrapText="1"/>
      <protection/>
    </xf>
    <xf numFmtId="167" fontId="6" fillId="3" borderId="5" xfId="27" applyNumberFormat="1" applyFont="1" applyFill="1" applyBorder="1" applyAlignment="1">
      <alignment horizontal="center" vertical="center" wrapText="1"/>
      <protection/>
    </xf>
    <xf numFmtId="164" fontId="1" fillId="0" borderId="4" xfId="27" applyFont="1" applyFill="1" applyBorder="1" applyAlignment="1">
      <alignment wrapText="1"/>
      <protection/>
    </xf>
    <xf numFmtId="164" fontId="1" fillId="0" borderId="5" xfId="27" applyFont="1" applyFill="1" applyBorder="1">
      <alignment/>
      <protection/>
    </xf>
    <xf numFmtId="164" fontId="6" fillId="0" borderId="5" xfId="27" applyFont="1" applyFill="1" applyBorder="1">
      <alignment/>
      <protection/>
    </xf>
    <xf numFmtId="168" fontId="6" fillId="0" borderId="5" xfId="27" applyNumberFormat="1" applyFont="1" applyFill="1" applyBorder="1" applyAlignment="1">
      <alignment horizontal="center"/>
      <protection/>
    </xf>
    <xf numFmtId="167" fontId="1" fillId="0" borderId="5" xfId="27" applyNumberFormat="1" applyFont="1" applyFill="1" applyBorder="1">
      <alignment/>
      <protection/>
    </xf>
    <xf numFmtId="164" fontId="1" fillId="0" borderId="5" xfId="27" applyFont="1" applyFill="1" applyBorder="1" applyAlignment="1">
      <alignment horizontal="center"/>
      <protection/>
    </xf>
    <xf numFmtId="167" fontId="6" fillId="0" borderId="5" xfId="27" applyNumberFormat="1" applyFont="1" applyFill="1" applyBorder="1">
      <alignment/>
      <protection/>
    </xf>
    <xf numFmtId="168" fontId="6" fillId="0" borderId="5" xfId="27" applyNumberFormat="1" applyFont="1" applyFill="1" applyBorder="1">
      <alignment/>
      <protection/>
    </xf>
    <xf numFmtId="168" fontId="1" fillId="0" borderId="5" xfId="27" applyNumberFormat="1" applyFont="1" applyFill="1" applyBorder="1">
      <alignment/>
      <protection/>
    </xf>
    <xf numFmtId="164" fontId="1" fillId="0" borderId="0" xfId="29" applyFont="1">
      <alignment/>
      <protection/>
    </xf>
    <xf numFmtId="164" fontId="10" fillId="0" borderId="0" xfId="0" applyFont="1" applyAlignment="1">
      <alignment/>
    </xf>
    <xf numFmtId="164" fontId="11" fillId="0" borderId="5" xfId="27" applyFont="1" applyFill="1" applyBorder="1" applyAlignment="1">
      <alignment horizontal="center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70" fontId="11" fillId="0" borderId="5" xfId="27" applyNumberFormat="1" applyFont="1" applyFill="1" applyBorder="1" applyAlignment="1" applyProtection="1">
      <alignment horizontal="right"/>
      <protection/>
    </xf>
    <xf numFmtId="171" fontId="11" fillId="0" borderId="5" xfId="27" applyNumberFormat="1" applyFont="1" applyFill="1" applyBorder="1" applyAlignment="1" applyProtection="1">
      <alignment horizontal="right"/>
      <protection/>
    </xf>
    <xf numFmtId="172" fontId="11" fillId="0" borderId="4" xfId="0" applyNumberFormat="1" applyFont="1" applyBorder="1" applyAlignment="1">
      <alignment/>
    </xf>
    <xf numFmtId="171" fontId="11" fillId="0" borderId="0" xfId="34" applyNumberFormat="1" applyFont="1" applyFill="1" applyBorder="1" applyAlignment="1" applyProtection="1">
      <alignment/>
      <protection/>
    </xf>
    <xf numFmtId="171" fontId="11" fillId="0" borderId="0" xfId="27" applyNumberFormat="1" applyFont="1" applyFill="1">
      <alignment/>
      <protection/>
    </xf>
    <xf numFmtId="164" fontId="11" fillId="0" borderId="0" xfId="29" applyFont="1">
      <alignment/>
      <protection/>
    </xf>
    <xf numFmtId="164" fontId="11" fillId="0" borderId="4" xfId="29" applyFont="1" applyBorder="1">
      <alignment/>
      <protection/>
    </xf>
    <xf numFmtId="164" fontId="10" fillId="0" borderId="0" xfId="0" applyFont="1" applyAlignment="1">
      <alignment vertical="center" wrapText="1"/>
    </xf>
    <xf numFmtId="164" fontId="11" fillId="0" borderId="4" xfId="29" applyFont="1" applyBorder="1" applyAlignment="1">
      <alignment vertical="center" wrapText="1"/>
      <protection/>
    </xf>
    <xf numFmtId="171" fontId="11" fillId="0" borderId="0" xfId="34" applyNumberFormat="1" applyFont="1" applyFill="1" applyBorder="1" applyAlignment="1" applyProtection="1">
      <alignment vertical="center" wrapText="1"/>
      <protection/>
    </xf>
    <xf numFmtId="164" fontId="11" fillId="0" borderId="0" xfId="29" applyFont="1" applyAlignment="1">
      <alignment vertical="center" wrapText="1"/>
      <protection/>
    </xf>
    <xf numFmtId="171" fontId="11" fillId="0" borderId="0" xfId="27" applyNumberFormat="1" applyFont="1" applyFill="1" applyAlignment="1">
      <alignment vertical="center" wrapText="1"/>
      <protection/>
    </xf>
    <xf numFmtId="164" fontId="10" fillId="0" borderId="0" xfId="0" applyFont="1" applyAlignment="1">
      <alignment wrapText="1"/>
    </xf>
    <xf numFmtId="169" fontId="11" fillId="0" borderId="5" xfId="0" applyNumberFormat="1" applyFont="1" applyBorder="1" applyAlignment="1">
      <alignment/>
    </xf>
    <xf numFmtId="169" fontId="11" fillId="0" borderId="5" xfId="0" applyNumberFormat="1" applyFont="1" applyBorder="1" applyAlignment="1">
      <alignment wrapText="1"/>
    </xf>
    <xf numFmtId="164" fontId="11" fillId="0" borderId="4" xfId="29" applyFont="1" applyBorder="1" applyAlignment="1">
      <alignment wrapText="1"/>
      <protection/>
    </xf>
    <xf numFmtId="171" fontId="11" fillId="0" borderId="0" xfId="34" applyNumberFormat="1" applyFont="1" applyFill="1" applyBorder="1" applyAlignment="1" applyProtection="1">
      <alignment wrapText="1"/>
      <protection/>
    </xf>
    <xf numFmtId="164" fontId="11" fillId="0" borderId="0" xfId="29" applyFont="1" applyAlignment="1">
      <alignment/>
      <protection/>
    </xf>
    <xf numFmtId="164" fontId="11" fillId="0" borderId="0" xfId="29" applyFont="1" applyAlignment="1">
      <alignment wrapText="1"/>
      <protection/>
    </xf>
    <xf numFmtId="171" fontId="11" fillId="0" borderId="0" xfId="27" applyNumberFormat="1" applyFont="1" applyFill="1" applyAlignment="1">
      <alignment wrapText="1"/>
      <protection/>
    </xf>
    <xf numFmtId="169" fontId="11" fillId="0" borderId="5" xfId="0" applyNumberFormat="1" applyFont="1" applyBorder="1" applyAlignment="1">
      <alignment vertical="center" wrapText="1"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Fill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1" fontId="1" fillId="0" borderId="5" xfId="29" applyNumberFormat="1" applyFont="1" applyBorder="1">
      <alignment/>
      <protection/>
    </xf>
    <xf numFmtId="171" fontId="1" fillId="0" borderId="0" xfId="34" applyNumberFormat="1" applyFont="1" applyFill="1" applyBorder="1" applyAlignment="1" applyProtection="1">
      <alignment/>
      <protection/>
    </xf>
    <xf numFmtId="171" fontId="1" fillId="0" borderId="0" xfId="27" applyNumberFormat="1" applyFont="1" applyFill="1">
      <alignment/>
      <protection/>
    </xf>
    <xf numFmtId="167" fontId="11" fillId="0" borderId="5" xfId="23" applyNumberFormat="1" applyFont="1" applyFill="1" applyBorder="1" applyAlignment="1" applyProtection="1">
      <alignment horizontal="right"/>
      <protection/>
    </xf>
    <xf numFmtId="171" fontId="11" fillId="0" borderId="5" xfId="29" applyNumberFormat="1" applyFont="1" applyBorder="1">
      <alignment/>
      <protection/>
    </xf>
    <xf numFmtId="167" fontId="11" fillId="0" borderId="5" xfId="27" applyNumberFormat="1" applyFont="1" applyFill="1" applyBorder="1" applyAlignment="1" applyProtection="1">
      <alignment horizontal="right"/>
      <protection/>
    </xf>
    <xf numFmtId="169" fontId="11" fillId="0" borderId="5" xfId="27" applyNumberFormat="1" applyFont="1" applyFill="1" applyBorder="1" applyProtection="1">
      <alignment/>
      <protection/>
    </xf>
    <xf numFmtId="164" fontId="11" fillId="0" borderId="5" xfId="27" applyFont="1" applyFill="1" applyBorder="1" applyAlignment="1">
      <alignment horizontal="left"/>
      <protection/>
    </xf>
    <xf numFmtId="164" fontId="1" fillId="0" borderId="5" xfId="29" applyFont="1" applyBorder="1">
      <alignment/>
      <protection/>
    </xf>
    <xf numFmtId="164" fontId="11" fillId="0" borderId="4" xfId="29" applyFont="1" applyFill="1" applyBorder="1">
      <alignment/>
      <protection/>
    </xf>
    <xf numFmtId="164" fontId="13" fillId="0" borderId="0" xfId="29" applyFont="1" applyFill="1">
      <alignment/>
      <protection/>
    </xf>
    <xf numFmtId="164" fontId="11" fillId="0" borderId="5" xfId="27" applyFont="1" applyFill="1" applyBorder="1">
      <alignment/>
      <protection/>
    </xf>
    <xf numFmtId="167" fontId="11" fillId="0" borderId="5" xfId="0" applyNumberFormat="1" applyFont="1" applyBorder="1" applyAlignment="1">
      <alignment horizontal="right"/>
    </xf>
    <xf numFmtId="173" fontId="10" fillId="0" borderId="5" xfId="0" applyNumberFormat="1" applyFont="1" applyBorder="1" applyAlignment="1">
      <alignment horizontal="right"/>
    </xf>
    <xf numFmtId="164" fontId="11" fillId="0" borderId="5" xfId="31" applyNumberFormat="1" applyFont="1" applyFill="1" applyBorder="1" applyAlignment="1" applyProtection="1">
      <alignment horizontal="left"/>
      <protection/>
    </xf>
    <xf numFmtId="174" fontId="10" fillId="0" borderId="5" xfId="0" applyNumberFormat="1" applyFont="1" applyBorder="1" applyAlignment="1">
      <alignment horizontal="right"/>
    </xf>
    <xf numFmtId="167" fontId="11" fillId="0" borderId="5" xfId="27" applyNumberFormat="1" applyFont="1" applyFill="1" applyBorder="1" applyAlignment="1" applyProtection="1">
      <alignment horizontal="right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67" fontId="15" fillId="0" borderId="5" xfId="0" applyNumberFormat="1" applyFont="1" applyBorder="1" applyAlignment="1">
      <alignment/>
    </xf>
    <xf numFmtId="164" fontId="15" fillId="0" borderId="5" xfId="0" applyFont="1" applyBorder="1" applyAlignment="1">
      <alignment/>
    </xf>
    <xf numFmtId="164" fontId="16" fillId="0" borderId="0" xfId="0" applyFont="1" applyAlignment="1">
      <alignment/>
    </xf>
    <xf numFmtId="167" fontId="6" fillId="0" borderId="5" xfId="27" applyNumberFormat="1" applyFont="1" applyFill="1" applyBorder="1" applyAlignment="1">
      <alignment horizontal="right"/>
      <protection/>
    </xf>
    <xf numFmtId="171" fontId="6" fillId="0" borderId="5" xfId="27" applyNumberFormat="1" applyFont="1" applyFill="1" applyBorder="1">
      <alignment/>
      <protection/>
    </xf>
    <xf numFmtId="171" fontId="17" fillId="0" borderId="0" xfId="0" applyNumberFormat="1" applyFont="1" applyAlignment="1">
      <alignment/>
    </xf>
    <xf numFmtId="164" fontId="1" fillId="0" borderId="5" xfId="27" applyFont="1" applyFill="1" applyBorder="1">
      <alignment/>
      <protection/>
    </xf>
    <xf numFmtId="167" fontId="18" fillId="0" borderId="5" xfId="23" applyNumberFormat="1" applyFont="1" applyFill="1" applyBorder="1" applyAlignment="1" applyProtection="1">
      <alignment horizontal="right"/>
      <protection/>
    </xf>
    <xf numFmtId="165" fontId="18" fillId="0" borderId="5" xfId="23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4" fontId="0" fillId="0" borderId="0" xfId="0" applyFont="1" applyAlignment="1">
      <alignment/>
    </xf>
    <xf numFmtId="164" fontId="19" fillId="0" borderId="5" xfId="27" applyFont="1" applyFill="1" applyBorder="1">
      <alignment/>
      <protection/>
    </xf>
    <xf numFmtId="171" fontId="4" fillId="0" borderId="0" xfId="0" applyNumberFormat="1" applyFont="1" applyAlignment="1">
      <alignment/>
    </xf>
    <xf numFmtId="167" fontId="19" fillId="0" borderId="5" xfId="23" applyNumberFormat="1" applyFont="1" applyFill="1" applyBorder="1" applyAlignment="1" applyProtection="1">
      <alignment horizontal="right"/>
      <protection/>
    </xf>
    <xf numFmtId="164" fontId="20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67" fontId="18" fillId="0" borderId="5" xfId="0" applyNumberFormat="1" applyFont="1" applyBorder="1" applyAlignment="1">
      <alignment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21" fillId="0" borderId="4" xfId="0" applyFont="1" applyBorder="1" applyAlignment="1">
      <alignment/>
    </xf>
    <xf numFmtId="171" fontId="22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19" fillId="0" borderId="5" xfId="0" applyFont="1" applyBorder="1" applyAlignment="1">
      <alignment horizontal="left"/>
    </xf>
    <xf numFmtId="167" fontId="19" fillId="0" borderId="5" xfId="0" applyNumberFormat="1" applyFont="1" applyBorder="1" applyAlignment="1">
      <alignment/>
    </xf>
    <xf numFmtId="171" fontId="11" fillId="0" borderId="5" xfId="0" applyNumberFormat="1" applyFont="1" applyBorder="1" applyAlignment="1">
      <alignment horizontal="right"/>
    </xf>
    <xf numFmtId="171" fontId="11" fillId="0" borderId="5" xfId="23" applyNumberFormat="1" applyFont="1" applyFill="1" applyBorder="1" applyAlignment="1" applyProtection="1">
      <alignment horizontal="right"/>
      <protection/>
    </xf>
    <xf numFmtId="167" fontId="6" fillId="0" borderId="5" xfId="23" applyNumberFormat="1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71" fontId="4" fillId="0" borderId="4" xfId="0" applyNumberFormat="1" applyFont="1" applyBorder="1" applyAlignment="1">
      <alignment/>
    </xf>
    <xf numFmtId="167" fontId="1" fillId="0" borderId="5" xfId="23" applyNumberFormat="1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4" fontId="1" fillId="3" borderId="6" xfId="27" applyFont="1" applyFill="1" applyBorder="1">
      <alignment/>
      <protection/>
    </xf>
    <xf numFmtId="164" fontId="1" fillId="3" borderId="7" xfId="27" applyFont="1" applyFill="1" applyBorder="1">
      <alignment/>
      <protection/>
    </xf>
    <xf numFmtId="167" fontId="1" fillId="3" borderId="7" xfId="27" applyNumberFormat="1" applyFon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1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ont="1" applyFill="1" applyBorder="1">
      <alignment/>
      <protection/>
    </xf>
    <xf numFmtId="170" fontId="1" fillId="3" borderId="0" xfId="27" applyNumberFormat="1" applyFont="1" applyFill="1" applyBorder="1">
      <alignment/>
      <protection/>
    </xf>
    <xf numFmtId="167" fontId="1" fillId="3" borderId="0" xfId="27" applyNumberFormat="1" applyFont="1" applyFill="1" applyBorder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 applyBorder="1">
      <alignment/>
      <protection/>
    </xf>
    <xf numFmtId="167" fontId="11" fillId="3" borderId="0" xfId="27" applyNumberFormat="1" applyFont="1" applyFill="1" applyBorder="1">
      <alignment/>
      <protection/>
    </xf>
    <xf numFmtId="164" fontId="11" fillId="3" borderId="3" xfId="27" applyFont="1" applyFill="1" applyBorder="1">
      <alignment/>
      <protection/>
    </xf>
    <xf numFmtId="164" fontId="10" fillId="0" borderId="4" xfId="0" applyFont="1" applyBorder="1" applyAlignment="1">
      <alignment/>
    </xf>
    <xf numFmtId="164" fontId="12" fillId="3" borderId="0" xfId="27" applyFont="1" applyFill="1" applyBorder="1">
      <alignment/>
      <protection/>
    </xf>
    <xf numFmtId="164" fontId="12" fillId="3" borderId="0" xfId="27" applyFont="1" applyFill="1" applyBorder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75" fontId="11" fillId="3" borderId="0" xfId="27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 applyFill="1" applyBorder="1">
      <alignment/>
      <protection/>
    </xf>
    <xf numFmtId="171" fontId="11" fillId="3" borderId="0" xfId="27" applyNumberFormat="1" applyFont="1" applyFill="1" applyBorder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3" fillId="3" borderId="9" xfId="27" applyFont="1" applyFill="1" applyBorder="1" applyAlignment="1">
      <alignment horizontal="right" vertical="center"/>
      <protection/>
    </xf>
    <xf numFmtId="164" fontId="11" fillId="3" borderId="10" xfId="27" applyFont="1" applyFill="1" applyBorder="1">
      <alignment/>
      <protection/>
    </xf>
    <xf numFmtId="167" fontId="11" fillId="3" borderId="10" xfId="27" applyNumberFormat="1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4" fontId="11" fillId="3" borderId="9" xfId="27" applyFont="1" applyFill="1" applyBorder="1" applyAlignment="1">
      <alignment horizontal="right" vertical="center"/>
      <protection/>
    </xf>
    <xf numFmtId="164" fontId="11" fillId="0" borderId="12" xfId="29" applyFont="1" applyBorder="1">
      <alignment/>
      <protection/>
    </xf>
    <xf numFmtId="164" fontId="6" fillId="3" borderId="0" xfId="27" applyFont="1" applyFill="1" applyBorder="1" applyAlignment="1">
      <alignment/>
      <protection/>
    </xf>
    <xf numFmtId="167" fontId="1" fillId="0" borderId="0" xfId="29" applyNumberFormat="1" applyFont="1">
      <alignment/>
      <protection/>
    </xf>
    <xf numFmtId="176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Border="1" applyAlignment="1">
      <alignment horizontal="center" vertical="center" wrapText="1"/>
      <protection/>
    </xf>
    <xf numFmtId="164" fontId="25" fillId="3" borderId="4" xfId="28" applyNumberFormat="1" applyFont="1" applyFill="1" applyBorder="1" applyAlignment="1" applyProtection="1">
      <alignment horizontal="center" vertical="center" wrapText="1"/>
      <protection/>
    </xf>
    <xf numFmtId="164" fontId="26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/>
    </xf>
    <xf numFmtId="164" fontId="21" fillId="0" borderId="0" xfId="0" applyFont="1" applyAlignment="1">
      <alignment horizontal="center" vertical="top" wrapText="1"/>
    </xf>
    <xf numFmtId="164" fontId="21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6" fontId="6" fillId="0" borderId="5" xfId="27" applyNumberFormat="1" applyFont="1" applyFill="1" applyBorder="1" applyAlignment="1">
      <alignment horizontal="center" vertical="top" wrapText="1"/>
      <protection/>
    </xf>
    <xf numFmtId="176" fontId="21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21" fillId="0" borderId="5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170" fontId="25" fillId="0" borderId="5" xfId="0" applyNumberFormat="1" applyFont="1" applyBorder="1" applyAlignment="1">
      <alignment horizontal="right" vertical="center"/>
    </xf>
    <xf numFmtId="164" fontId="4" fillId="0" borderId="5" xfId="0" applyFont="1" applyBorder="1" applyAlignment="1">
      <alignment horizontal="center"/>
    </xf>
    <xf numFmtId="169" fontId="19" fillId="0" borderId="5" xfId="27" applyNumberFormat="1" applyFont="1" applyFill="1" applyBorder="1" applyAlignment="1" applyProtection="1">
      <alignment horizontal="left"/>
      <protection/>
    </xf>
    <xf numFmtId="179" fontId="25" fillId="0" borderId="5" xfId="0" applyNumberFormat="1" applyFont="1" applyBorder="1" applyAlignment="1">
      <alignment horizontal="right"/>
    </xf>
    <xf numFmtId="178" fontId="25" fillId="0" borderId="5" xfId="0" applyNumberFormat="1" applyFont="1" applyBorder="1" applyAlignment="1">
      <alignment/>
    </xf>
    <xf numFmtId="167" fontId="25" fillId="0" borderId="5" xfId="0" applyNumberFormat="1" applyFont="1" applyBorder="1" applyAlignment="1">
      <alignment vertical="center"/>
    </xf>
    <xf numFmtId="164" fontId="25" fillId="0" borderId="0" xfId="0" applyFont="1" applyAlignment="1">
      <alignment/>
    </xf>
    <xf numFmtId="179" fontId="19" fillId="0" borderId="5" xfId="15" applyNumberFormat="1" applyFont="1" applyFill="1" applyBorder="1" applyAlignment="1" applyProtection="1">
      <alignment horizontal="right"/>
      <protection/>
    </xf>
    <xf numFmtId="179" fontId="4" fillId="0" borderId="5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/>
    </xf>
    <xf numFmtId="164" fontId="25" fillId="0" borderId="5" xfId="0" applyFont="1" applyBorder="1" applyAlignment="1">
      <alignment horizontal="center"/>
    </xf>
    <xf numFmtId="164" fontId="25" fillId="0" borderId="5" xfId="0" applyFont="1" applyBorder="1" applyAlignment="1">
      <alignment/>
    </xf>
    <xf numFmtId="170" fontId="25" fillId="0" borderId="5" xfId="0" applyNumberFormat="1" applyFont="1" applyBorder="1" applyAlignment="1">
      <alignment/>
    </xf>
    <xf numFmtId="167" fontId="25" fillId="0" borderId="12" xfId="0" applyNumberFormat="1" applyFont="1" applyBorder="1" applyAlignment="1">
      <alignment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6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21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/>
    </xf>
    <xf numFmtId="164" fontId="18" fillId="0" borderId="6" xfId="0" applyFont="1" applyBorder="1" applyAlignment="1">
      <alignment vertical="top" wrapText="1"/>
    </xf>
    <xf numFmtId="164" fontId="19" fillId="0" borderId="8" xfId="0" applyFont="1" applyBorder="1" applyAlignment="1">
      <alignment horizontal="left" vertical="top" wrapText="1"/>
    </xf>
    <xf numFmtId="164" fontId="21" fillId="0" borderId="5" xfId="0" applyFont="1" applyBorder="1" applyAlignment="1">
      <alignment vertical="top" wrapText="1"/>
    </xf>
    <xf numFmtId="164" fontId="25" fillId="0" borderId="0" xfId="0" applyFont="1" applyAlignment="1">
      <alignment vertical="center"/>
    </xf>
    <xf numFmtId="164" fontId="25" fillId="0" borderId="5" xfId="0" applyFont="1" applyBorder="1" applyAlignment="1">
      <alignment horizontal="center" vertical="center" wrapText="1"/>
    </xf>
    <xf numFmtId="168" fontId="25" fillId="0" borderId="5" xfId="0" applyNumberFormat="1" applyFont="1" applyBorder="1" applyAlignment="1">
      <alignment horizontal="center" vertical="center" wrapText="1"/>
    </xf>
    <xf numFmtId="167" fontId="25" fillId="0" borderId="5" xfId="0" applyNumberFormat="1" applyFont="1" applyBorder="1" applyAlignment="1">
      <alignment vertical="center" wrapText="1"/>
    </xf>
    <xf numFmtId="165" fontId="25" fillId="0" borderId="5" xfId="0" applyNumberFormat="1" applyFont="1" applyBorder="1" applyAlignment="1">
      <alignment vertical="center" wrapText="1"/>
    </xf>
    <xf numFmtId="167" fontId="25" fillId="0" borderId="0" xfId="0" applyNumberFormat="1" applyFont="1" applyAlignment="1">
      <alignment vertical="center"/>
    </xf>
    <xf numFmtId="170" fontId="27" fillId="0" borderId="0" xfId="0" applyNumberFormat="1" applyFont="1" applyAlignment="1">
      <alignment vertical="center"/>
    </xf>
    <xf numFmtId="164" fontId="21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21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21" fillId="0" borderId="0" xfId="0" applyFont="1" applyBorder="1" applyAlignment="1">
      <alignment vertical="top" wrapText="1"/>
    </xf>
    <xf numFmtId="164" fontId="21" fillId="0" borderId="0" xfId="0" applyFont="1" applyBorder="1" applyAlignment="1">
      <alignment/>
    </xf>
    <xf numFmtId="164" fontId="28" fillId="0" borderId="0" xfId="0" applyFont="1" applyAlignment="1">
      <alignment/>
    </xf>
    <xf numFmtId="167" fontId="28" fillId="0" borderId="0" xfId="0" applyNumberFormat="1" applyFont="1" applyAlignment="1">
      <alignment/>
    </xf>
    <xf numFmtId="170" fontId="28" fillId="0" borderId="0" xfId="0" applyNumberFormat="1" applyFont="1" applyAlignment="1">
      <alignment/>
    </xf>
    <xf numFmtId="164" fontId="28" fillId="0" borderId="0" xfId="0" applyFont="1" applyFill="1" applyAlignment="1">
      <alignment/>
    </xf>
    <xf numFmtId="164" fontId="29" fillId="0" borderId="0" xfId="27" applyFont="1" applyFill="1" applyBorder="1" applyAlignment="1">
      <alignment horizontal="center" vertical="center" wrapText="1"/>
      <protection/>
    </xf>
    <xf numFmtId="164" fontId="30" fillId="0" borderId="0" xfId="27" applyFont="1" applyFill="1" applyBorder="1" applyAlignment="1">
      <alignment horizontal="center" vertical="center" wrapText="1"/>
      <protection/>
    </xf>
    <xf numFmtId="167" fontId="30" fillId="0" borderId="0" xfId="27" applyNumberFormat="1" applyFont="1" applyFill="1" applyBorder="1" applyAlignment="1">
      <alignment horizontal="center" vertical="center" wrapText="1"/>
      <protection/>
    </xf>
    <xf numFmtId="170" fontId="30" fillId="0" borderId="0" xfId="27" applyNumberFormat="1" applyFont="1" applyFill="1" applyBorder="1" applyAlignment="1">
      <alignment horizontal="center" vertical="center" wrapText="1"/>
      <protection/>
    </xf>
    <xf numFmtId="164" fontId="31" fillId="0" borderId="0" xfId="29" applyFont="1" applyFill="1">
      <alignment/>
      <protection/>
    </xf>
    <xf numFmtId="164" fontId="29" fillId="2" borderId="16" xfId="27" applyFont="1" applyFill="1" applyBorder="1" applyAlignment="1">
      <alignment horizontal="center" vertical="center" wrapText="1"/>
      <protection/>
    </xf>
    <xf numFmtId="164" fontId="31" fillId="0" borderId="8" xfId="29" applyFont="1" applyBorder="1">
      <alignment/>
      <protection/>
    </xf>
    <xf numFmtId="164" fontId="31" fillId="3" borderId="17" xfId="27" applyFont="1" applyFill="1" applyBorder="1" applyAlignment="1">
      <alignment vertical="center" wrapText="1"/>
      <protection/>
    </xf>
    <xf numFmtId="164" fontId="31" fillId="3" borderId="0" xfId="27" applyFont="1" applyFill="1" applyBorder="1" applyAlignment="1">
      <alignment vertical="center" wrapText="1"/>
      <protection/>
    </xf>
    <xf numFmtId="167" fontId="31" fillId="3" borderId="0" xfId="27" applyNumberFormat="1" applyFont="1" applyFill="1" applyBorder="1" applyAlignment="1">
      <alignment vertical="center" wrapText="1"/>
      <protection/>
    </xf>
    <xf numFmtId="170" fontId="31" fillId="3" borderId="18" xfId="27" applyNumberFormat="1" applyFont="1" applyFill="1" applyBorder="1" applyAlignment="1">
      <alignment vertical="center" wrapText="1"/>
      <protection/>
    </xf>
    <xf numFmtId="164" fontId="31" fillId="0" borderId="3" xfId="29" applyFont="1" applyBorder="1">
      <alignment/>
      <protection/>
    </xf>
    <xf numFmtId="164" fontId="30" fillId="3" borderId="19" xfId="27" applyFont="1" applyFill="1" applyBorder="1" applyAlignment="1">
      <alignment horizontal="center" vertical="center" wrapText="1"/>
      <protection/>
    </xf>
    <xf numFmtId="164" fontId="28" fillId="3" borderId="19" xfId="28" applyNumberFormat="1" applyFont="1" applyFill="1" applyBorder="1" applyAlignment="1" applyProtection="1">
      <alignment horizontal="center" vertical="center" wrapText="1"/>
      <protection/>
    </xf>
    <xf numFmtId="164" fontId="31" fillId="3" borderId="3" xfId="28" applyNumberFormat="1" applyFont="1" applyFill="1" applyBorder="1" applyAlignment="1" applyProtection="1">
      <alignment/>
      <protection/>
    </xf>
    <xf numFmtId="164" fontId="29" fillId="4" borderId="16" xfId="27" applyFont="1" applyFill="1" applyBorder="1" applyAlignment="1">
      <alignment horizontal="center" vertical="center" wrapText="1"/>
      <protection/>
    </xf>
    <xf numFmtId="164" fontId="31" fillId="3" borderId="20" xfId="27" applyFont="1" applyFill="1" applyBorder="1" applyAlignment="1">
      <alignment vertical="center" wrapText="1"/>
      <protection/>
    </xf>
    <xf numFmtId="164" fontId="31" fillId="3" borderId="4" xfId="27" applyFont="1" applyFill="1" applyBorder="1" applyAlignment="1">
      <alignment vertical="center" wrapText="1"/>
      <protection/>
    </xf>
    <xf numFmtId="167" fontId="31" fillId="3" borderId="4" xfId="27" applyNumberFormat="1" applyFont="1" applyFill="1" applyBorder="1" applyAlignment="1">
      <alignment vertical="center" wrapText="1"/>
      <protection/>
    </xf>
    <xf numFmtId="170" fontId="31" fillId="3" borderId="21" xfId="27" applyNumberFormat="1" applyFont="1" applyFill="1" applyBorder="1" applyAlignment="1">
      <alignment vertical="center" wrapText="1"/>
      <protection/>
    </xf>
    <xf numFmtId="164" fontId="30" fillId="3" borderId="22" xfId="27" applyFont="1" applyFill="1" applyBorder="1" applyAlignment="1">
      <alignment horizontal="center" vertical="center"/>
      <protection/>
    </xf>
    <xf numFmtId="164" fontId="30" fillId="5" borderId="23" xfId="27" applyFont="1" applyFill="1" applyBorder="1" applyAlignment="1">
      <alignment horizontal="center" vertical="center" wrapText="1"/>
      <protection/>
    </xf>
    <xf numFmtId="164" fontId="30" fillId="5" borderId="24" xfId="27" applyFont="1" applyFill="1" applyBorder="1" applyAlignment="1">
      <alignment horizontal="left" vertical="center" wrapText="1"/>
      <protection/>
    </xf>
    <xf numFmtId="167" fontId="30" fillId="5" borderId="24" xfId="27" applyNumberFormat="1" applyFont="1" applyFill="1" applyBorder="1" applyAlignment="1">
      <alignment horizontal="center" vertical="center" wrapText="1"/>
      <protection/>
    </xf>
    <xf numFmtId="170" fontId="30" fillId="5" borderId="25" xfId="27" applyNumberFormat="1" applyFont="1" applyFill="1" applyBorder="1" applyAlignment="1">
      <alignment horizontal="center" vertical="center" wrapText="1"/>
      <protection/>
    </xf>
    <xf numFmtId="164" fontId="31" fillId="0" borderId="3" xfId="27" applyFont="1" applyFill="1" applyBorder="1" applyAlignment="1">
      <alignment wrapText="1"/>
      <protection/>
    </xf>
    <xf numFmtId="164" fontId="30" fillId="0" borderId="17" xfId="27" applyFont="1" applyFill="1" applyBorder="1" applyAlignment="1">
      <alignment horizontal="center"/>
      <protection/>
    </xf>
    <xf numFmtId="164" fontId="30" fillId="0" borderId="0" xfId="0" applyFont="1" applyBorder="1" applyAlignment="1">
      <alignment horizontal="left"/>
    </xf>
    <xf numFmtId="164" fontId="31" fillId="0" borderId="0" xfId="0" applyFont="1" applyBorder="1" applyAlignment="1">
      <alignment horizontal="right"/>
    </xf>
    <xf numFmtId="164" fontId="28" fillId="0" borderId="0" xfId="0" applyFont="1" applyBorder="1" applyAlignment="1">
      <alignment/>
    </xf>
    <xf numFmtId="167" fontId="28" fillId="0" borderId="0" xfId="0" applyNumberFormat="1" applyFont="1" applyBorder="1" applyAlignment="1">
      <alignment/>
    </xf>
    <xf numFmtId="167" fontId="28" fillId="0" borderId="18" xfId="0" applyNumberFormat="1" applyFont="1" applyBorder="1" applyAlignment="1">
      <alignment/>
    </xf>
    <xf numFmtId="164" fontId="30" fillId="0" borderId="17" xfId="27" applyFont="1" applyFill="1" applyBorder="1" applyAlignment="1">
      <alignment horizontal="right"/>
      <protection/>
    </xf>
    <xf numFmtId="167" fontId="28" fillId="0" borderId="0" xfId="0" applyNumberFormat="1" applyFont="1" applyBorder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4" fontId="30" fillId="0" borderId="17" xfId="0" applyFont="1" applyBorder="1" applyAlignment="1">
      <alignment horizontal="right"/>
    </xf>
    <xf numFmtId="164" fontId="31" fillId="3" borderId="26" xfId="27" applyFont="1" applyFill="1" applyBorder="1" applyAlignment="1">
      <alignment horizontal="center"/>
      <protection/>
    </xf>
    <xf numFmtId="164" fontId="30" fillId="3" borderId="27" xfId="0" applyFont="1" applyFill="1" applyBorder="1" applyAlignment="1">
      <alignment horizontal="left"/>
    </xf>
    <xf numFmtId="164" fontId="30" fillId="3" borderId="27" xfId="0" applyFont="1" applyFill="1" applyBorder="1" applyAlignment="1">
      <alignment horizontal="right"/>
    </xf>
    <xf numFmtId="164" fontId="28" fillId="3" borderId="27" xfId="0" applyFont="1" applyFill="1" applyBorder="1" applyAlignment="1">
      <alignment/>
    </xf>
    <xf numFmtId="167" fontId="30" fillId="3" borderId="27" xfId="0" applyNumberFormat="1" applyFont="1" applyFill="1" applyBorder="1" applyAlignment="1">
      <alignment/>
    </xf>
    <xf numFmtId="167" fontId="30" fillId="3" borderId="28" xfId="0" applyNumberFormat="1" applyFont="1" applyFill="1" applyBorder="1" applyAlignment="1">
      <alignment/>
    </xf>
    <xf numFmtId="164" fontId="31" fillId="0" borderId="17" xfId="27" applyFont="1" applyFill="1" applyBorder="1" applyAlignment="1">
      <alignment horizontal="center"/>
      <protection/>
    </xf>
    <xf numFmtId="164" fontId="30" fillId="0" borderId="0" xfId="0" applyFont="1" applyBorder="1" applyAlignment="1">
      <alignment horizontal="right"/>
    </xf>
    <xf numFmtId="167" fontId="30" fillId="0" borderId="0" xfId="0" applyNumberFormat="1" applyFont="1" applyBorder="1" applyAlignment="1">
      <alignment/>
    </xf>
    <xf numFmtId="167" fontId="30" fillId="0" borderId="18" xfId="0" applyNumberFormat="1" applyFont="1" applyBorder="1" applyAlignment="1">
      <alignment/>
    </xf>
    <xf numFmtId="164" fontId="28" fillId="0" borderId="0" xfId="0" applyFont="1" applyAlignment="1">
      <alignment vertical="center"/>
    </xf>
    <xf numFmtId="164" fontId="30" fillId="0" borderId="17" xfId="27" applyFont="1" applyFill="1" applyBorder="1" applyAlignment="1">
      <alignment horizontal="center" vertical="center"/>
      <protection/>
    </xf>
    <xf numFmtId="164" fontId="30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left" vertical="center"/>
    </xf>
    <xf numFmtId="168" fontId="31" fillId="0" borderId="0" xfId="27" applyNumberFormat="1" applyFont="1" applyFill="1" applyBorder="1" applyAlignment="1">
      <alignment vertical="center"/>
      <protection/>
    </xf>
    <xf numFmtId="167" fontId="33" fillId="0" borderId="0" xfId="0" applyNumberFormat="1" applyFont="1" applyBorder="1" applyAlignment="1">
      <alignment vertical="center"/>
    </xf>
    <xf numFmtId="167" fontId="33" fillId="0" borderId="18" xfId="0" applyNumberFormat="1" applyFont="1" applyBorder="1" applyAlignment="1">
      <alignment vertical="center"/>
    </xf>
    <xf numFmtId="164" fontId="31" fillId="0" borderId="3" xfId="27" applyFont="1" applyFill="1" applyBorder="1" applyAlignment="1">
      <alignment vertical="center" wrapText="1"/>
      <protection/>
    </xf>
    <xf numFmtId="164" fontId="30" fillId="0" borderId="0" xfId="27" applyFont="1" applyFill="1" applyBorder="1">
      <alignment/>
      <protection/>
    </xf>
    <xf numFmtId="164" fontId="31" fillId="0" borderId="0" xfId="0" applyFont="1" applyBorder="1" applyAlignment="1">
      <alignment horizontal="left"/>
    </xf>
    <xf numFmtId="164" fontId="31" fillId="0" borderId="0" xfId="27" applyFont="1" applyFill="1" applyBorder="1">
      <alignment/>
      <protection/>
    </xf>
    <xf numFmtId="168" fontId="31" fillId="0" borderId="0" xfId="27" applyNumberFormat="1" applyFont="1" applyFill="1" applyBorder="1">
      <alignment/>
      <protection/>
    </xf>
    <xf numFmtId="167" fontId="30" fillId="0" borderId="0" xfId="27" applyNumberFormat="1" applyFont="1" applyFill="1" applyBorder="1">
      <alignment/>
      <protection/>
    </xf>
    <xf numFmtId="167" fontId="30" fillId="0" borderId="18" xfId="27" applyNumberFormat="1" applyFont="1" applyFill="1" applyBorder="1">
      <alignment/>
      <protection/>
    </xf>
    <xf numFmtId="167" fontId="31" fillId="0" borderId="0" xfId="27" applyNumberFormat="1" applyFont="1" applyFill="1" applyBorder="1">
      <alignment/>
      <protection/>
    </xf>
    <xf numFmtId="170" fontId="31" fillId="0" borderId="18" xfId="27" applyNumberFormat="1" applyFont="1" applyFill="1" applyBorder="1">
      <alignment/>
      <protection/>
    </xf>
    <xf numFmtId="169" fontId="31" fillId="0" borderId="0" xfId="27" applyNumberFormat="1" applyFont="1" applyFill="1" applyBorder="1" applyAlignment="1" applyProtection="1">
      <alignment horizontal="left"/>
      <protection/>
    </xf>
    <xf numFmtId="167" fontId="33" fillId="0" borderId="0" xfId="0" applyNumberFormat="1" applyFont="1" applyBorder="1" applyAlignment="1">
      <alignment horizontal="right"/>
    </xf>
    <xf numFmtId="167" fontId="33" fillId="0" borderId="18" xfId="0" applyNumberFormat="1" applyFont="1" applyBorder="1" applyAlignment="1">
      <alignment horizontal="right"/>
    </xf>
    <xf numFmtId="164" fontId="30" fillId="3" borderId="27" xfId="27" applyFont="1" applyFill="1" applyBorder="1">
      <alignment/>
      <protection/>
    </xf>
    <xf numFmtId="167" fontId="30" fillId="3" borderId="27" xfId="27" applyNumberFormat="1" applyFont="1" applyFill="1" applyBorder="1">
      <alignment/>
      <protection/>
    </xf>
    <xf numFmtId="167" fontId="30" fillId="3" borderId="28" xfId="27" applyNumberFormat="1" applyFont="1" applyFill="1" applyBorder="1">
      <alignment/>
      <protection/>
    </xf>
    <xf numFmtId="164" fontId="28" fillId="0" borderId="0" xfId="0" applyFont="1" applyBorder="1" applyAlignment="1">
      <alignment horizontal="right"/>
    </xf>
    <xf numFmtId="164" fontId="31" fillId="5" borderId="29" xfId="27" applyFont="1" applyFill="1" applyBorder="1" applyAlignment="1">
      <alignment horizontal="center" vertical="center"/>
      <protection/>
    </xf>
    <xf numFmtId="164" fontId="33" fillId="5" borderId="30" xfId="0" applyFont="1" applyFill="1" applyBorder="1" applyAlignment="1">
      <alignment vertical="center"/>
    </xf>
    <xf numFmtId="167" fontId="33" fillId="5" borderId="30" xfId="0" applyNumberFormat="1" applyFont="1" applyFill="1" applyBorder="1" applyAlignment="1">
      <alignment horizontal="right" vertical="center"/>
    </xf>
    <xf numFmtId="167" fontId="33" fillId="5" borderId="31" xfId="0" applyNumberFormat="1" applyFont="1" applyFill="1" applyBorder="1" applyAlignment="1">
      <alignment horizontal="right" vertical="center"/>
    </xf>
    <xf numFmtId="164" fontId="31" fillId="3" borderId="32" xfId="27" applyFont="1" applyFill="1" applyBorder="1" applyAlignment="1">
      <alignment horizontal="center"/>
      <protection/>
    </xf>
    <xf numFmtId="164" fontId="30" fillId="3" borderId="33" xfId="27" applyFont="1" applyFill="1" applyBorder="1">
      <alignment/>
      <protection/>
    </xf>
    <xf numFmtId="167" fontId="31" fillId="3" borderId="33" xfId="27" applyNumberFormat="1" applyFont="1" applyFill="1" applyBorder="1">
      <alignment/>
      <protection/>
    </xf>
    <xf numFmtId="170" fontId="31" fillId="3" borderId="34" xfId="27" applyNumberFormat="1" applyFont="1" applyFill="1" applyBorder="1">
      <alignment/>
      <protection/>
    </xf>
    <xf numFmtId="164" fontId="30" fillId="3" borderId="17" xfId="27" applyFont="1" applyFill="1" applyBorder="1">
      <alignment/>
      <protection/>
    </xf>
    <xf numFmtId="164" fontId="31" fillId="3" borderId="0" xfId="27" applyFont="1" applyFill="1" applyBorder="1">
      <alignment/>
      <protection/>
    </xf>
    <xf numFmtId="167" fontId="31" fillId="3" borderId="0" xfId="27" applyNumberFormat="1" applyFont="1" applyFill="1" applyBorder="1">
      <alignment/>
      <protection/>
    </xf>
    <xf numFmtId="170" fontId="31" fillId="3" borderId="18" xfId="27" applyNumberFormat="1" applyFont="1" applyFill="1" applyBorder="1">
      <alignment/>
      <protection/>
    </xf>
    <xf numFmtId="164" fontId="28" fillId="0" borderId="3" xfId="0" applyFont="1" applyBorder="1" applyAlignment="1">
      <alignment/>
    </xf>
    <xf numFmtId="164" fontId="31" fillId="3" borderId="17" xfId="27" applyFont="1" applyFill="1" applyBorder="1" applyAlignment="1">
      <alignment horizontal="center"/>
      <protection/>
    </xf>
    <xf numFmtId="164" fontId="30" fillId="3" borderId="35" xfId="27" applyFont="1" applyFill="1" applyBorder="1">
      <alignment/>
      <protection/>
    </xf>
    <xf numFmtId="164" fontId="30" fillId="3" borderId="36" xfId="27" applyFont="1" applyFill="1" applyBorder="1">
      <alignment/>
      <protection/>
    </xf>
    <xf numFmtId="164" fontId="30" fillId="3" borderId="24" xfId="27" applyFont="1" applyFill="1" applyBorder="1" applyAlignment="1">
      <alignment horizontal="center" wrapText="1"/>
      <protection/>
    </xf>
    <xf numFmtId="170" fontId="30" fillId="3" borderId="25" xfId="27" applyNumberFormat="1" applyFont="1" applyFill="1" applyBorder="1" applyAlignment="1">
      <alignment horizontal="center" wrapText="1"/>
      <protection/>
    </xf>
    <xf numFmtId="175" fontId="31" fillId="3" borderId="24" xfId="27" applyNumberFormat="1" applyFont="1" applyFill="1" applyBorder="1">
      <alignment/>
      <protection/>
    </xf>
    <xf numFmtId="170" fontId="31" fillId="3" borderId="25" xfId="27" applyNumberFormat="1" applyFont="1" applyFill="1" applyBorder="1">
      <alignment/>
      <protection/>
    </xf>
    <xf numFmtId="175" fontId="31" fillId="3" borderId="35" xfId="27" applyNumberFormat="1" applyFont="1" applyFill="1" applyBorder="1">
      <alignment/>
      <protection/>
    </xf>
    <xf numFmtId="175" fontId="31" fillId="3" borderId="27" xfId="27" applyNumberFormat="1" applyFont="1" applyFill="1" applyBorder="1">
      <alignment/>
      <protection/>
    </xf>
    <xf numFmtId="175" fontId="31" fillId="3" borderId="36" xfId="27" applyNumberFormat="1" applyFont="1" applyFill="1" applyBorder="1">
      <alignment/>
      <protection/>
    </xf>
    <xf numFmtId="175" fontId="31" fillId="3" borderId="25" xfId="27" applyNumberFormat="1" applyFont="1" applyFill="1" applyBorder="1">
      <alignment/>
      <protection/>
    </xf>
    <xf numFmtId="175" fontId="28" fillId="0" borderId="0" xfId="0" applyNumberFormat="1" applyFont="1" applyAlignment="1">
      <alignment/>
    </xf>
    <xf numFmtId="175" fontId="31" fillId="3" borderId="0" xfId="27" applyNumberFormat="1" applyFont="1" applyFill="1" applyBorder="1">
      <alignment/>
      <protection/>
    </xf>
    <xf numFmtId="169" fontId="31" fillId="3" borderId="17" xfId="27" applyNumberFormat="1" applyFont="1" applyFill="1" applyBorder="1" applyAlignment="1">
      <alignment horizontal="center"/>
      <protection/>
    </xf>
    <xf numFmtId="164" fontId="28" fillId="3" borderId="17" xfId="0" applyFont="1" applyFill="1" applyBorder="1" applyAlignment="1">
      <alignment/>
    </xf>
    <xf numFmtId="164" fontId="31" fillId="3" borderId="35" xfId="27" applyFont="1" applyFill="1" applyBorder="1">
      <alignment/>
      <protection/>
    </xf>
    <xf numFmtId="164" fontId="31" fillId="3" borderId="27" xfId="27" applyFont="1" applyFill="1" applyBorder="1">
      <alignment/>
      <protection/>
    </xf>
    <xf numFmtId="171" fontId="31" fillId="0" borderId="36" xfId="27" applyNumberFormat="1" applyFont="1" applyFill="1" applyBorder="1">
      <alignment/>
      <protection/>
    </xf>
    <xf numFmtId="171" fontId="31" fillId="0" borderId="0" xfId="27" applyNumberFormat="1" applyFont="1" applyFill="1" applyBorder="1">
      <alignment/>
      <protection/>
    </xf>
    <xf numFmtId="164" fontId="31" fillId="3" borderId="37" xfId="27" applyFont="1" applyFill="1" applyBorder="1">
      <alignment/>
      <protection/>
    </xf>
    <xf numFmtId="164" fontId="31" fillId="3" borderId="38" xfId="27" applyFont="1" applyFill="1" applyBorder="1">
      <alignment/>
      <protection/>
    </xf>
    <xf numFmtId="171" fontId="31" fillId="0" borderId="39" xfId="27" applyNumberFormat="1" applyFont="1" applyFill="1" applyBorder="1">
      <alignment/>
      <protection/>
    </xf>
    <xf numFmtId="164" fontId="31" fillId="3" borderId="17" xfId="27" applyFont="1" applyFill="1" applyBorder="1">
      <alignment/>
      <protection/>
    </xf>
    <xf numFmtId="164" fontId="31" fillId="3" borderId="17" xfId="27" applyFont="1" applyFill="1" applyBorder="1" applyAlignment="1">
      <alignment horizontal="center" wrapText="1"/>
      <protection/>
    </xf>
    <xf numFmtId="164" fontId="31" fillId="3" borderId="40" xfId="27" applyFont="1" applyFill="1" applyBorder="1" applyAlignment="1">
      <alignment horizontal="right" vertical="center"/>
      <protection/>
    </xf>
    <xf numFmtId="164" fontId="31" fillId="3" borderId="41" xfId="27" applyFont="1" applyFill="1" applyBorder="1">
      <alignment/>
      <protection/>
    </xf>
    <xf numFmtId="167" fontId="31" fillId="3" borderId="41" xfId="27" applyNumberFormat="1" applyFont="1" applyFill="1" applyBorder="1">
      <alignment/>
      <protection/>
    </xf>
    <xf numFmtId="170" fontId="31" fillId="3" borderId="42" xfId="27" applyNumberFormat="1" applyFont="1" applyFill="1" applyBorder="1">
      <alignment/>
      <protection/>
    </xf>
    <xf numFmtId="164" fontId="31" fillId="0" borderId="11" xfId="29" applyFont="1" applyBorder="1">
      <alignment/>
      <protection/>
    </xf>
    <xf numFmtId="170" fontId="31" fillId="3" borderId="0" xfId="27" applyNumberFormat="1" applyFont="1" applyFill="1" applyBorder="1">
      <alignment/>
      <protection/>
    </xf>
    <xf numFmtId="164" fontId="31" fillId="0" borderId="0" xfId="29" applyFont="1">
      <alignment/>
      <protection/>
    </xf>
    <xf numFmtId="167" fontId="31" fillId="0" borderId="0" xfId="29" applyNumberFormat="1" applyFont="1">
      <alignment/>
      <protection/>
    </xf>
    <xf numFmtId="170" fontId="31" fillId="0" borderId="0" xfId="29" applyNumberFormat="1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zoomScale="97" zoomScaleNormal="97" workbookViewId="0" topLeftCell="A1">
      <selection activeCell="A1" sqref="A1"/>
    </sheetView>
  </sheetViews>
  <sheetFormatPr defaultColWidth="12.57421875" defaultRowHeight="15"/>
  <cols>
    <col min="1" max="1" width="2.00390625" style="0" customWidth="1"/>
    <col min="2" max="2" width="7.421875" style="1" customWidth="1"/>
    <col min="3" max="3" width="36.7109375" style="1" customWidth="1"/>
    <col min="4" max="4" width="17.28125" style="1" customWidth="1"/>
    <col min="5" max="5" width="32.42187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1.421875" style="1" customWidth="1"/>
    <col min="10" max="10" width="8.57421875" style="1" customWidth="1"/>
    <col min="11" max="11" width="44.140625" style="1" customWidth="1"/>
    <col min="12" max="12" width="14.00390625" style="1" customWidth="1"/>
    <col min="13" max="255" width="11.57421875" style="1" customWidth="1"/>
    <col min="256" max="16384" width="11.57421875" style="0" customWidth="1"/>
  </cols>
  <sheetData>
    <row r="1" spans="1:9" s="8" customFormat="1" ht="9.75" customHeight="1">
      <c r="A1" s="3"/>
      <c r="B1" s="4"/>
      <c r="C1" s="5"/>
      <c r="D1" s="5"/>
      <c r="E1" s="5"/>
      <c r="F1" s="5"/>
      <c r="G1" s="6"/>
      <c r="H1" s="5"/>
      <c r="I1" s="7"/>
    </row>
    <row r="2" spans="2:9" ht="18" customHeight="1">
      <c r="B2" s="9" t="s">
        <v>0</v>
      </c>
      <c r="C2" s="9"/>
      <c r="D2" s="9"/>
      <c r="E2" s="9"/>
      <c r="F2" s="9"/>
      <c r="G2" s="9"/>
      <c r="H2" s="9"/>
      <c r="I2" s="10"/>
    </row>
    <row r="3" spans="2:9" ht="12.75">
      <c r="B3" s="11"/>
      <c r="C3" s="12"/>
      <c r="D3" s="12"/>
      <c r="E3" s="12"/>
      <c r="F3" s="13"/>
      <c r="G3" s="13"/>
      <c r="H3" s="14"/>
      <c r="I3" s="15"/>
    </row>
    <row r="4" spans="2:9" ht="12.75" customHeight="1">
      <c r="B4" s="16" t="s">
        <v>1</v>
      </c>
      <c r="C4" s="16"/>
      <c r="D4" s="16"/>
      <c r="E4" s="16"/>
      <c r="F4" s="16"/>
      <c r="G4" s="16"/>
      <c r="H4" s="16"/>
      <c r="I4" s="15"/>
    </row>
    <row r="5" spans="2:9" ht="12.75" customHeight="1">
      <c r="B5" s="16" t="s">
        <v>2</v>
      </c>
      <c r="C5" s="16"/>
      <c r="D5" s="16"/>
      <c r="E5" s="16"/>
      <c r="F5" s="16"/>
      <c r="G5" s="16"/>
      <c r="H5" s="16"/>
      <c r="I5" s="15"/>
    </row>
    <row r="6" spans="2:9" ht="16.5" customHeight="1">
      <c r="B6" s="17" t="s">
        <v>3</v>
      </c>
      <c r="C6" s="17"/>
      <c r="D6" s="17"/>
      <c r="E6" s="17"/>
      <c r="F6" s="17"/>
      <c r="G6" s="17"/>
      <c r="H6" s="17"/>
      <c r="I6" s="18"/>
    </row>
    <row r="7" spans="2:9" ht="12.75">
      <c r="B7" s="11"/>
      <c r="C7" s="12"/>
      <c r="D7" s="12"/>
      <c r="E7" s="12"/>
      <c r="F7" s="13"/>
      <c r="G7" s="13"/>
      <c r="H7" s="14"/>
      <c r="I7" s="15"/>
    </row>
    <row r="8" spans="2:9" ht="22.5" customHeight="1">
      <c r="B8" s="19" t="s">
        <v>4</v>
      </c>
      <c r="C8" s="19"/>
      <c r="D8" s="19"/>
      <c r="E8" s="19"/>
      <c r="F8" s="19"/>
      <c r="G8" s="19"/>
      <c r="H8" s="19"/>
      <c r="I8" s="15"/>
    </row>
    <row r="9" spans="2:9" ht="12.75">
      <c r="B9" s="20"/>
      <c r="C9" s="20"/>
      <c r="D9" s="20"/>
      <c r="E9" s="20"/>
      <c r="F9" s="21"/>
      <c r="G9" s="21"/>
      <c r="H9" s="20"/>
      <c r="I9" s="15"/>
    </row>
    <row r="10" spans="2:9" ht="16.5" customHeight="1">
      <c r="B10" s="22" t="s">
        <v>5</v>
      </c>
      <c r="C10" s="22"/>
      <c r="D10" s="22"/>
      <c r="E10" s="22"/>
      <c r="F10" s="22"/>
      <c r="G10" s="22"/>
      <c r="H10" s="22"/>
      <c r="I10" s="15"/>
    </row>
    <row r="11" spans="2:9" ht="40.5" customHeight="1">
      <c r="B11" s="23" t="s">
        <v>6</v>
      </c>
      <c r="C11" s="23" t="s">
        <v>7</v>
      </c>
      <c r="D11" s="23" t="s">
        <v>8</v>
      </c>
      <c r="E11" s="23" t="s">
        <v>9</v>
      </c>
      <c r="F11" s="24" t="s">
        <v>10</v>
      </c>
      <c r="G11" s="25" t="s">
        <v>11</v>
      </c>
      <c r="H11" s="24" t="s">
        <v>12</v>
      </c>
      <c r="I11" s="26"/>
    </row>
    <row r="12" spans="2:9" ht="16.5" customHeight="1">
      <c r="B12" s="27"/>
      <c r="C12" s="28"/>
      <c r="D12" s="27"/>
      <c r="E12" s="28"/>
      <c r="F12" s="29"/>
      <c r="G12" s="30"/>
      <c r="H12" s="27"/>
      <c r="I12" s="26"/>
    </row>
    <row r="13" spans="2:9" ht="16.5" customHeight="1">
      <c r="B13" s="27"/>
      <c r="C13" s="28" t="s">
        <v>13</v>
      </c>
      <c r="D13" s="27"/>
      <c r="E13" s="28"/>
      <c r="F13" s="29"/>
      <c r="G13" s="30"/>
      <c r="H13" s="27"/>
      <c r="I13" s="26"/>
    </row>
    <row r="14" spans="2:9" ht="16.5" customHeight="1">
      <c r="B14" s="31" t="s">
        <v>14</v>
      </c>
      <c r="C14" s="28" t="s">
        <v>15</v>
      </c>
      <c r="D14" s="27"/>
      <c r="E14" s="32"/>
      <c r="F14" s="33"/>
      <c r="G14" s="30"/>
      <c r="H14" s="27"/>
      <c r="I14" s="26"/>
    </row>
    <row r="15" spans="2:20" ht="16.5" customHeight="1">
      <c r="B15" s="27"/>
      <c r="C15" s="28" t="s">
        <v>16</v>
      </c>
      <c r="D15" s="27"/>
      <c r="E15" s="30"/>
      <c r="F15" s="34"/>
      <c r="G15" s="30"/>
      <c r="H15" s="30"/>
      <c r="I15" s="2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s="36" customFormat="1" ht="18" customHeight="1">
      <c r="B16" s="37">
        <v>1</v>
      </c>
      <c r="C16" s="38" t="s">
        <v>17</v>
      </c>
      <c r="D16" s="39" t="s">
        <v>18</v>
      </c>
      <c r="E16" s="39" t="s">
        <v>19</v>
      </c>
      <c r="F16" s="40">
        <v>254978</v>
      </c>
      <c r="G16" s="40">
        <v>7948.301705</v>
      </c>
      <c r="H16" s="41">
        <v>0.058781990400000005</v>
      </c>
      <c r="I16" s="42"/>
      <c r="J16" s="43"/>
      <c r="K16" s="44"/>
      <c r="L16" s="45"/>
      <c r="M16" s="45"/>
      <c r="N16" s="45"/>
      <c r="O16" s="45"/>
      <c r="P16" s="45"/>
      <c r="Q16" s="45"/>
      <c r="R16" s="45"/>
      <c r="S16" s="45"/>
      <c r="T16" s="44"/>
    </row>
    <row r="17" spans="2:20" s="36" customFormat="1" ht="18" customHeight="1">
      <c r="B17" s="37">
        <v>2</v>
      </c>
      <c r="C17" s="38" t="s">
        <v>20</v>
      </c>
      <c r="D17" s="39" t="s">
        <v>21</v>
      </c>
      <c r="E17" s="39" t="s">
        <v>22</v>
      </c>
      <c r="F17" s="40">
        <v>369070</v>
      </c>
      <c r="G17" s="40">
        <v>7607.27084</v>
      </c>
      <c r="H17" s="41">
        <v>0.0562598827</v>
      </c>
      <c r="I17" s="46"/>
      <c r="J17" s="43"/>
      <c r="K17" s="44"/>
      <c r="L17" s="45"/>
      <c r="M17" s="45"/>
      <c r="N17" s="45"/>
      <c r="O17" s="45"/>
      <c r="P17" s="45"/>
      <c r="Q17" s="45"/>
      <c r="R17" s="44"/>
      <c r="S17" s="45"/>
      <c r="T17" s="44"/>
    </row>
    <row r="18" spans="2:20" s="36" customFormat="1" ht="18" customHeight="1">
      <c r="B18" s="37">
        <v>3</v>
      </c>
      <c r="C18" s="38" t="s">
        <v>23</v>
      </c>
      <c r="D18" s="39" t="s">
        <v>24</v>
      </c>
      <c r="E18" s="39" t="s">
        <v>25</v>
      </c>
      <c r="F18" s="40">
        <v>386260</v>
      </c>
      <c r="G18" s="40">
        <v>6382.9465</v>
      </c>
      <c r="H18" s="41">
        <v>0.0472053419</v>
      </c>
      <c r="I18" s="46"/>
      <c r="J18" s="43"/>
      <c r="K18" s="44"/>
      <c r="L18" s="45"/>
      <c r="M18" s="45"/>
      <c r="N18" s="45"/>
      <c r="O18" s="45"/>
      <c r="P18" s="45"/>
      <c r="Q18" s="45"/>
      <c r="R18" s="44"/>
      <c r="S18" s="45"/>
      <c r="T18" s="44"/>
    </row>
    <row r="19" spans="2:20" s="36" customFormat="1" ht="18" customHeight="1">
      <c r="B19" s="37">
        <v>4</v>
      </c>
      <c r="C19" s="38" t="s">
        <v>26</v>
      </c>
      <c r="D19" s="39" t="s">
        <v>27</v>
      </c>
      <c r="E19" s="39" t="s">
        <v>28</v>
      </c>
      <c r="F19" s="40">
        <v>458430</v>
      </c>
      <c r="G19" s="40">
        <v>6235.10643</v>
      </c>
      <c r="H19" s="41">
        <v>0.0461119847</v>
      </c>
      <c r="I19" s="46"/>
      <c r="J19" s="43"/>
      <c r="K19" s="44"/>
      <c r="L19" s="45"/>
      <c r="M19" s="45"/>
      <c r="N19" s="45"/>
      <c r="O19" s="45"/>
      <c r="P19" s="45"/>
      <c r="Q19" s="45"/>
      <c r="R19" s="44"/>
      <c r="S19" s="45"/>
      <c r="T19" s="44"/>
    </row>
    <row r="20" spans="2:20" s="47" customFormat="1" ht="18" customHeight="1">
      <c r="B20" s="37">
        <v>5</v>
      </c>
      <c r="C20" s="38" t="s">
        <v>29</v>
      </c>
      <c r="D20" s="39" t="s">
        <v>30</v>
      </c>
      <c r="E20" s="39" t="s">
        <v>31</v>
      </c>
      <c r="F20" s="40">
        <v>705517</v>
      </c>
      <c r="G20" s="40">
        <v>5838.858692000001</v>
      </c>
      <c r="H20" s="41">
        <v>0.0431815183</v>
      </c>
      <c r="I20" s="48"/>
      <c r="J20" s="49"/>
      <c r="K20" s="44"/>
      <c r="L20" s="45"/>
      <c r="M20" s="50"/>
      <c r="N20" s="50"/>
      <c r="O20" s="50"/>
      <c r="P20" s="50"/>
      <c r="Q20" s="50"/>
      <c r="R20" s="51"/>
      <c r="S20" s="50"/>
      <c r="T20" s="51"/>
    </row>
    <row r="21" spans="2:20" s="47" customFormat="1" ht="18" customHeight="1">
      <c r="B21" s="37">
        <v>6</v>
      </c>
      <c r="C21" s="38" t="s">
        <v>32</v>
      </c>
      <c r="D21" s="39" t="s">
        <v>33</v>
      </c>
      <c r="E21" s="39" t="s">
        <v>31</v>
      </c>
      <c r="F21" s="40">
        <v>333711</v>
      </c>
      <c r="G21" s="40">
        <v>4204.7586</v>
      </c>
      <c r="H21" s="41">
        <v>0.031096464199999996</v>
      </c>
      <c r="I21" s="48"/>
      <c r="J21" s="49"/>
      <c r="K21" s="44"/>
      <c r="L21" s="45"/>
      <c r="M21" s="50"/>
      <c r="N21" s="50"/>
      <c r="O21" s="50"/>
      <c r="P21" s="50"/>
      <c r="Q21" s="50"/>
      <c r="R21" s="51"/>
      <c r="S21" s="50"/>
      <c r="T21" s="51"/>
    </row>
    <row r="22" spans="2:20" s="52" customFormat="1" ht="20.25" customHeight="1">
      <c r="B22" s="37">
        <v>7</v>
      </c>
      <c r="C22" s="38" t="s">
        <v>34</v>
      </c>
      <c r="D22" s="53" t="s">
        <v>35</v>
      </c>
      <c r="E22" s="54" t="s">
        <v>22</v>
      </c>
      <c r="F22" s="40">
        <v>1030467</v>
      </c>
      <c r="G22" s="40">
        <v>3530.379942</v>
      </c>
      <c r="H22" s="41">
        <v>0.0261090693</v>
      </c>
      <c r="I22" s="55"/>
      <c r="J22" s="56"/>
      <c r="K22" s="44"/>
      <c r="L22" s="57"/>
      <c r="M22" s="58"/>
      <c r="N22" s="58"/>
      <c r="O22" s="58"/>
      <c r="P22" s="58"/>
      <c r="Q22" s="58"/>
      <c r="R22" s="59"/>
      <c r="S22" s="58"/>
      <c r="T22" s="59"/>
    </row>
    <row r="23" spans="2:20" s="47" customFormat="1" ht="19.5" customHeight="1">
      <c r="B23" s="37">
        <v>8</v>
      </c>
      <c r="C23" s="38" t="s">
        <v>36</v>
      </c>
      <c r="D23" s="39" t="s">
        <v>37</v>
      </c>
      <c r="E23" s="39" t="s">
        <v>28</v>
      </c>
      <c r="F23" s="40">
        <v>107222</v>
      </c>
      <c r="G23" s="40">
        <v>3412.0184839999997</v>
      </c>
      <c r="H23" s="41">
        <v>0.0252337223</v>
      </c>
      <c r="I23" s="48"/>
      <c r="J23" s="49"/>
      <c r="K23" s="44"/>
      <c r="L23" s="45"/>
      <c r="M23" s="50"/>
      <c r="N23" s="50"/>
      <c r="O23" s="50"/>
      <c r="P23" s="50"/>
      <c r="Q23" s="50"/>
      <c r="R23" s="51"/>
      <c r="S23" s="50"/>
      <c r="T23" s="51"/>
    </row>
    <row r="24" spans="2:20" s="47" customFormat="1" ht="18" customHeight="1">
      <c r="B24" s="37">
        <v>9</v>
      </c>
      <c r="C24" s="38" t="s">
        <v>38</v>
      </c>
      <c r="D24" s="39" t="s">
        <v>39</v>
      </c>
      <c r="E24" s="39" t="s">
        <v>22</v>
      </c>
      <c r="F24" s="40">
        <v>505179</v>
      </c>
      <c r="G24" s="40">
        <v>3279.8746575</v>
      </c>
      <c r="H24" s="41">
        <v>0.024256447200000003</v>
      </c>
      <c r="I24" s="48"/>
      <c r="J24" s="49"/>
      <c r="K24" s="44"/>
      <c r="L24" s="45"/>
      <c r="M24" s="50"/>
      <c r="N24" s="50"/>
      <c r="O24" s="50"/>
      <c r="P24" s="50"/>
      <c r="Q24" s="50"/>
      <c r="R24" s="51"/>
      <c r="S24" s="50"/>
      <c r="T24" s="51"/>
    </row>
    <row r="25" spans="2:20" s="47" customFormat="1" ht="20.25" customHeight="1">
      <c r="B25" s="37">
        <v>10</v>
      </c>
      <c r="C25" s="38" t="s">
        <v>40</v>
      </c>
      <c r="D25" s="39" t="s">
        <v>41</v>
      </c>
      <c r="E25" s="60" t="s">
        <v>42</v>
      </c>
      <c r="F25" s="40">
        <v>861421</v>
      </c>
      <c r="G25" s="40">
        <v>2194.039287</v>
      </c>
      <c r="H25" s="41">
        <v>0.0162261073</v>
      </c>
      <c r="I25" s="48"/>
      <c r="J25" s="49"/>
      <c r="K25" s="44"/>
      <c r="L25" s="45"/>
      <c r="M25" s="50"/>
      <c r="N25" s="50"/>
      <c r="O25" s="50"/>
      <c r="P25" s="50"/>
      <c r="Q25" s="50"/>
      <c r="R25" s="51"/>
      <c r="S25" s="50"/>
      <c r="T25" s="51"/>
    </row>
    <row r="26" spans="2:20" s="47" customFormat="1" ht="18" customHeight="1">
      <c r="B26" s="37">
        <v>11</v>
      </c>
      <c r="C26" s="38" t="s">
        <v>43</v>
      </c>
      <c r="D26" s="39" t="s">
        <v>44</v>
      </c>
      <c r="E26" s="39" t="s">
        <v>45</v>
      </c>
      <c r="F26" s="40">
        <v>326500</v>
      </c>
      <c r="G26" s="40">
        <v>2131.55525</v>
      </c>
      <c r="H26" s="41">
        <v>0.015764004</v>
      </c>
      <c r="I26" s="48"/>
      <c r="J26" s="49"/>
      <c r="K26" s="44"/>
      <c r="L26" s="45"/>
      <c r="M26" s="50"/>
      <c r="N26" s="50"/>
      <c r="O26" s="50"/>
      <c r="P26" s="50"/>
      <c r="Q26" s="50"/>
      <c r="R26" s="51"/>
      <c r="S26" s="50"/>
      <c r="T26" s="51"/>
    </row>
    <row r="27" spans="2:20" s="47" customFormat="1" ht="18" customHeight="1">
      <c r="B27" s="37">
        <v>12</v>
      </c>
      <c r="C27" s="38" t="s">
        <v>46</v>
      </c>
      <c r="D27" s="39" t="s">
        <v>47</v>
      </c>
      <c r="E27" s="39" t="s">
        <v>45</v>
      </c>
      <c r="F27" s="40">
        <v>85000</v>
      </c>
      <c r="G27" s="40">
        <v>2118.2</v>
      </c>
      <c r="H27" s="41">
        <v>0.0156652347</v>
      </c>
      <c r="I27" s="48"/>
      <c r="J27" s="49"/>
      <c r="K27" s="44"/>
      <c r="L27" s="45"/>
      <c r="M27" s="50"/>
      <c r="N27" s="50"/>
      <c r="O27" s="50"/>
      <c r="P27" s="50"/>
      <c r="Q27" s="50"/>
      <c r="R27" s="51"/>
      <c r="S27" s="50"/>
      <c r="T27" s="51"/>
    </row>
    <row r="28" spans="2:20" s="47" customFormat="1" ht="18" customHeight="1">
      <c r="B28" s="37">
        <v>13</v>
      </c>
      <c r="C28" s="38" t="s">
        <v>48</v>
      </c>
      <c r="D28" s="39" t="s">
        <v>49</v>
      </c>
      <c r="E28" s="39" t="s">
        <v>45</v>
      </c>
      <c r="F28" s="40">
        <v>222500</v>
      </c>
      <c r="G28" s="40">
        <v>2072.47625</v>
      </c>
      <c r="H28" s="41">
        <v>0.0153270829</v>
      </c>
      <c r="I28" s="48"/>
      <c r="J28" s="49"/>
      <c r="K28" s="44"/>
      <c r="L28" s="45"/>
      <c r="M28" s="50"/>
      <c r="N28" s="50"/>
      <c r="O28" s="50"/>
      <c r="P28" s="50"/>
      <c r="Q28" s="50"/>
      <c r="R28" s="51"/>
      <c r="S28" s="50"/>
      <c r="T28" s="51"/>
    </row>
    <row r="29" spans="2:20" s="47" customFormat="1" ht="18" customHeight="1">
      <c r="B29" s="37">
        <v>14</v>
      </c>
      <c r="C29" s="38" t="s">
        <v>50</v>
      </c>
      <c r="D29" s="39" t="s">
        <v>51</v>
      </c>
      <c r="E29" s="39" t="s">
        <v>52</v>
      </c>
      <c r="F29" s="40">
        <v>679868</v>
      </c>
      <c r="G29" s="40">
        <v>1974.336672</v>
      </c>
      <c r="H29" s="41">
        <v>0.014601287599999999</v>
      </c>
      <c r="I29" s="48"/>
      <c r="J29" s="49"/>
      <c r="K29" s="44"/>
      <c r="L29" s="45"/>
      <c r="M29" s="50"/>
      <c r="N29" s="50"/>
      <c r="O29" s="50"/>
      <c r="P29" s="50"/>
      <c r="Q29" s="50"/>
      <c r="R29" s="51"/>
      <c r="S29" s="50"/>
      <c r="T29" s="51"/>
    </row>
    <row r="30" spans="2:20" s="47" customFormat="1" ht="18" customHeight="1">
      <c r="B30" s="37">
        <v>15</v>
      </c>
      <c r="C30" s="38" t="s">
        <v>53</v>
      </c>
      <c r="D30" s="39" t="s">
        <v>54</v>
      </c>
      <c r="E30" s="39" t="s">
        <v>45</v>
      </c>
      <c r="F30" s="40">
        <v>236663</v>
      </c>
      <c r="G30" s="40">
        <v>1826.0917080000002</v>
      </c>
      <c r="H30" s="41">
        <v>0.013504935899999999</v>
      </c>
      <c r="I30" s="48"/>
      <c r="J30" s="49"/>
      <c r="K30" s="44"/>
      <c r="L30" s="45"/>
      <c r="M30" s="50"/>
      <c r="N30" s="50"/>
      <c r="O30" s="50"/>
      <c r="P30" s="50"/>
      <c r="Q30" s="50"/>
      <c r="R30" s="51"/>
      <c r="S30" s="50"/>
      <c r="T30" s="51"/>
    </row>
    <row r="31" spans="2:20" s="47" customFormat="1" ht="18" customHeight="1">
      <c r="B31" s="37">
        <v>16</v>
      </c>
      <c r="C31" s="38" t="s">
        <v>55</v>
      </c>
      <c r="D31" s="39" t="s">
        <v>56</v>
      </c>
      <c r="E31" s="39" t="s">
        <v>19</v>
      </c>
      <c r="F31" s="40">
        <v>37835</v>
      </c>
      <c r="G31" s="40">
        <v>1409.6375125</v>
      </c>
      <c r="H31" s="41">
        <v>0.0104250319</v>
      </c>
      <c r="I31" s="48"/>
      <c r="J31" s="49"/>
      <c r="K31" s="44"/>
      <c r="L31" s="45"/>
      <c r="M31" s="50"/>
      <c r="N31" s="50"/>
      <c r="O31" s="50"/>
      <c r="P31" s="50"/>
      <c r="Q31" s="50"/>
      <c r="R31" s="51"/>
      <c r="S31" s="50"/>
      <c r="T31" s="51"/>
    </row>
    <row r="32" spans="2:20" s="47" customFormat="1" ht="18" customHeight="1">
      <c r="B32" s="37">
        <v>17</v>
      </c>
      <c r="C32" s="38" t="s">
        <v>57</v>
      </c>
      <c r="D32" s="39" t="s">
        <v>58</v>
      </c>
      <c r="E32" s="39" t="s">
        <v>45</v>
      </c>
      <c r="F32" s="40">
        <v>33600</v>
      </c>
      <c r="G32" s="40">
        <v>1216.7568</v>
      </c>
      <c r="H32" s="41">
        <v>0.008998574700000001</v>
      </c>
      <c r="I32" s="48"/>
      <c r="J32" s="49"/>
      <c r="K32" s="44"/>
      <c r="L32" s="45"/>
      <c r="M32" s="50"/>
      <c r="N32" s="50"/>
      <c r="O32" s="50"/>
      <c r="P32" s="50"/>
      <c r="Q32" s="50"/>
      <c r="R32" s="51"/>
      <c r="S32" s="50"/>
      <c r="T32" s="51"/>
    </row>
    <row r="33" spans="2:20" ht="18" customHeight="1">
      <c r="B33" s="37"/>
      <c r="C33" s="61" t="s">
        <v>59</v>
      </c>
      <c r="D33" s="62"/>
      <c r="E33" s="63"/>
      <c r="F33" s="64"/>
      <c r="G33" s="64"/>
      <c r="H33" s="65"/>
      <c r="I33" s="15"/>
      <c r="J33" s="66"/>
      <c r="K33" s="44"/>
      <c r="L33" s="35"/>
      <c r="M33" s="35"/>
      <c r="N33" s="35"/>
      <c r="O33" s="35"/>
      <c r="P33" s="35"/>
      <c r="Q33" s="35"/>
      <c r="R33" s="67"/>
      <c r="S33" s="35"/>
      <c r="T33" s="67"/>
    </row>
    <row r="34" spans="2:20" s="47" customFormat="1" ht="18" customHeight="1">
      <c r="B34" s="37">
        <v>18</v>
      </c>
      <c r="C34" s="38" t="s">
        <v>60</v>
      </c>
      <c r="D34" s="39" t="s">
        <v>61</v>
      </c>
      <c r="E34" s="39" t="s">
        <v>22</v>
      </c>
      <c r="F34" s="40">
        <v>1727250</v>
      </c>
      <c r="G34" s="40">
        <v>5933.10375</v>
      </c>
      <c r="H34" s="41">
        <v>0.0438785115</v>
      </c>
      <c r="I34" s="48"/>
      <c r="J34" s="49"/>
      <c r="K34" s="44"/>
      <c r="L34" s="45"/>
      <c r="M34" s="50"/>
      <c r="N34" s="50"/>
      <c r="O34" s="50"/>
      <c r="P34" s="50"/>
      <c r="Q34" s="50"/>
      <c r="R34" s="51"/>
      <c r="S34" s="50"/>
      <c r="T34" s="51"/>
    </row>
    <row r="35" spans="2:20" s="47" customFormat="1" ht="18" customHeight="1">
      <c r="B35" s="37">
        <v>19</v>
      </c>
      <c r="C35" s="38" t="s">
        <v>62</v>
      </c>
      <c r="D35" s="39" t="s">
        <v>63</v>
      </c>
      <c r="E35" s="39" t="s">
        <v>19</v>
      </c>
      <c r="F35" s="40">
        <v>250000</v>
      </c>
      <c r="G35" s="40">
        <v>4839.875</v>
      </c>
      <c r="H35" s="41">
        <v>0.0357934935</v>
      </c>
      <c r="I35" s="48"/>
      <c r="J35" s="49"/>
      <c r="K35" s="44"/>
      <c r="L35" s="45"/>
      <c r="M35" s="50"/>
      <c r="N35" s="50"/>
      <c r="O35" s="50"/>
      <c r="P35" s="50"/>
      <c r="Q35" s="50"/>
      <c r="R35" s="51"/>
      <c r="S35" s="50"/>
      <c r="T35" s="51"/>
    </row>
    <row r="36" spans="2:20" s="47" customFormat="1" ht="18" customHeight="1">
      <c r="B36" s="37">
        <v>20</v>
      </c>
      <c r="C36" s="38" t="s">
        <v>64</v>
      </c>
      <c r="D36" s="39" t="s">
        <v>65</v>
      </c>
      <c r="E36" s="39" t="s">
        <v>66</v>
      </c>
      <c r="F36" s="40">
        <v>421850</v>
      </c>
      <c r="G36" s="40">
        <v>4126.325775</v>
      </c>
      <c r="H36" s="41">
        <v>0.030516411099999998</v>
      </c>
      <c r="I36" s="48"/>
      <c r="J36" s="49"/>
      <c r="K36" s="44"/>
      <c r="L36" s="45"/>
      <c r="M36" s="50"/>
      <c r="N36" s="50"/>
      <c r="O36" s="50"/>
      <c r="P36" s="50"/>
      <c r="Q36" s="50"/>
      <c r="R36" s="51"/>
      <c r="S36" s="50"/>
      <c r="T36" s="51"/>
    </row>
    <row r="37" spans="2:20" s="47" customFormat="1" ht="18" customHeight="1">
      <c r="B37" s="37">
        <v>21</v>
      </c>
      <c r="C37" s="38" t="s">
        <v>67</v>
      </c>
      <c r="D37" s="39" t="s">
        <v>68</v>
      </c>
      <c r="E37" s="39" t="s">
        <v>69</v>
      </c>
      <c r="F37" s="40">
        <v>38100</v>
      </c>
      <c r="G37" s="40">
        <v>3465.7284</v>
      </c>
      <c r="H37" s="41">
        <v>0.0256309361</v>
      </c>
      <c r="I37" s="48"/>
      <c r="J37" s="49"/>
      <c r="K37" s="44"/>
      <c r="L37" s="45"/>
      <c r="M37" s="50"/>
      <c r="N37" s="50"/>
      <c r="O37" s="50"/>
      <c r="P37" s="50"/>
      <c r="Q37" s="50"/>
      <c r="R37" s="51"/>
      <c r="S37" s="50"/>
      <c r="T37" s="51"/>
    </row>
    <row r="38" spans="2:20" s="47" customFormat="1" ht="18" customHeight="1">
      <c r="B38" s="37">
        <v>22</v>
      </c>
      <c r="C38" s="38" t="s">
        <v>70</v>
      </c>
      <c r="D38" s="39" t="s">
        <v>71</v>
      </c>
      <c r="E38" s="39" t="s">
        <v>72</v>
      </c>
      <c r="F38" s="40">
        <v>528378</v>
      </c>
      <c r="G38" s="40">
        <v>3172.90989</v>
      </c>
      <c r="H38" s="41">
        <v>0.0234653849</v>
      </c>
      <c r="I38" s="48"/>
      <c r="J38" s="49"/>
      <c r="K38" s="44"/>
      <c r="L38" s="45"/>
      <c r="M38" s="50"/>
      <c r="N38" s="50"/>
      <c r="O38" s="50"/>
      <c r="P38" s="50"/>
      <c r="Q38" s="50"/>
      <c r="R38" s="51"/>
      <c r="S38" s="50"/>
      <c r="T38" s="51"/>
    </row>
    <row r="39" spans="2:20" s="47" customFormat="1" ht="18" customHeight="1">
      <c r="B39" s="37">
        <v>23</v>
      </c>
      <c r="C39" s="38" t="s">
        <v>73</v>
      </c>
      <c r="D39" s="39" t="s">
        <v>74</v>
      </c>
      <c r="E39" s="39" t="s">
        <v>19</v>
      </c>
      <c r="F39" s="40">
        <v>400400</v>
      </c>
      <c r="G39" s="40">
        <v>2085.6836</v>
      </c>
      <c r="H39" s="41">
        <v>0.0154247584</v>
      </c>
      <c r="I39" s="48"/>
      <c r="J39" s="49"/>
      <c r="K39" s="44"/>
      <c r="L39" s="45"/>
      <c r="M39" s="50"/>
      <c r="N39" s="50"/>
      <c r="O39" s="50"/>
      <c r="P39" s="50"/>
      <c r="Q39" s="50"/>
      <c r="R39" s="51"/>
      <c r="S39" s="50"/>
      <c r="T39" s="51"/>
    </row>
    <row r="40" spans="2:20" s="47" customFormat="1" ht="18" customHeight="1">
      <c r="B40" s="37">
        <v>24</v>
      </c>
      <c r="C40" s="38" t="s">
        <v>75</v>
      </c>
      <c r="D40" s="39" t="s">
        <v>76</v>
      </c>
      <c r="E40" s="39" t="s">
        <v>22</v>
      </c>
      <c r="F40" s="40">
        <v>300000</v>
      </c>
      <c r="G40" s="40">
        <v>928.8</v>
      </c>
      <c r="H40" s="41">
        <v>0.0068689784</v>
      </c>
      <c r="I40" s="48"/>
      <c r="J40" s="49"/>
      <c r="K40" s="44"/>
      <c r="L40" s="45"/>
      <c r="M40" s="50"/>
      <c r="N40" s="50"/>
      <c r="O40" s="50"/>
      <c r="P40" s="50"/>
      <c r="Q40" s="50"/>
      <c r="R40" s="51"/>
      <c r="S40" s="50"/>
      <c r="T40" s="51"/>
    </row>
    <row r="41" spans="2:20" s="47" customFormat="1" ht="18" customHeight="1">
      <c r="B41" s="37">
        <v>25</v>
      </c>
      <c r="C41" s="38" t="s">
        <v>77</v>
      </c>
      <c r="D41" s="39" t="s">
        <v>78</v>
      </c>
      <c r="E41" s="39" t="s">
        <v>22</v>
      </c>
      <c r="F41" s="40">
        <v>588000</v>
      </c>
      <c r="G41" s="40">
        <v>899.346</v>
      </c>
      <c r="H41" s="41">
        <v>0.006651150099999999</v>
      </c>
      <c r="I41" s="48"/>
      <c r="J41" s="49"/>
      <c r="K41" s="44"/>
      <c r="L41" s="45"/>
      <c r="M41" s="50"/>
      <c r="N41" s="50"/>
      <c r="O41" s="50"/>
      <c r="P41" s="50"/>
      <c r="Q41" s="50"/>
      <c r="R41" s="51"/>
      <c r="S41" s="50"/>
      <c r="T41" s="51"/>
    </row>
    <row r="42" spans="2:20" s="47" customFormat="1" ht="18" customHeight="1">
      <c r="B42" s="37">
        <v>26</v>
      </c>
      <c r="C42" s="38" t="s">
        <v>79</v>
      </c>
      <c r="D42" s="39" t="s">
        <v>80</v>
      </c>
      <c r="E42" s="39" t="s">
        <v>81</v>
      </c>
      <c r="F42" s="40">
        <v>11900</v>
      </c>
      <c r="G42" s="40">
        <v>45.67815</v>
      </c>
      <c r="H42" s="41">
        <v>0.0003378146</v>
      </c>
      <c r="I42" s="48"/>
      <c r="J42" s="49"/>
      <c r="K42" s="44"/>
      <c r="L42" s="45"/>
      <c r="M42" s="50"/>
      <c r="N42" s="50"/>
      <c r="O42" s="50"/>
      <c r="P42" s="50"/>
      <c r="Q42" s="50"/>
      <c r="R42" s="51"/>
      <c r="S42" s="50"/>
      <c r="T42" s="51"/>
    </row>
    <row r="43" spans="2:20" ht="16.5" customHeight="1">
      <c r="B43" s="37">
        <v>27</v>
      </c>
      <c r="C43" s="38" t="s">
        <v>82</v>
      </c>
      <c r="D43" s="62"/>
      <c r="E43" s="39" t="s">
        <v>81</v>
      </c>
      <c r="F43" s="40">
        <v>-11900</v>
      </c>
      <c r="G43" s="68">
        <v>-45.8745</v>
      </c>
      <c r="H43" s="69">
        <v>-0.0003392667</v>
      </c>
      <c r="I43" s="15"/>
      <c r="J43" s="66"/>
      <c r="K43" s="44"/>
      <c r="L43" s="35"/>
      <c r="M43" s="35"/>
      <c r="N43" s="35"/>
      <c r="O43" s="35"/>
      <c r="P43" s="35"/>
      <c r="Q43" s="35"/>
      <c r="R43" s="67"/>
      <c r="S43" s="35"/>
      <c r="T43" s="67"/>
    </row>
    <row r="44" spans="2:20" s="47" customFormat="1" ht="16.5" customHeight="1">
      <c r="B44" s="37">
        <v>28</v>
      </c>
      <c r="C44" s="38" t="s">
        <v>83</v>
      </c>
      <c r="D44" s="39"/>
      <c r="E44" s="39" t="s">
        <v>22</v>
      </c>
      <c r="F44" s="40">
        <v>-588000</v>
      </c>
      <c r="G44" s="70">
        <v>-906.108</v>
      </c>
      <c r="H44" s="41">
        <v>-0.0067011588</v>
      </c>
      <c r="I44" s="48"/>
      <c r="J44" s="49"/>
      <c r="K44" s="44"/>
      <c r="L44" s="45"/>
      <c r="M44" s="50"/>
      <c r="N44" s="50"/>
      <c r="O44" s="50"/>
      <c r="P44" s="50"/>
      <c r="Q44" s="50"/>
      <c r="R44" s="51"/>
      <c r="S44" s="50"/>
      <c r="T44" s="51"/>
    </row>
    <row r="45" spans="2:20" s="47" customFormat="1" ht="16.5" customHeight="1">
      <c r="B45" s="37">
        <v>29</v>
      </c>
      <c r="C45" s="71" t="s">
        <v>84</v>
      </c>
      <c r="D45" s="39"/>
      <c r="E45" s="39" t="s">
        <v>22</v>
      </c>
      <c r="F45" s="70">
        <v>-300000</v>
      </c>
      <c r="G45" s="70">
        <v>-931.8</v>
      </c>
      <c r="H45" s="41">
        <v>-0.006891165</v>
      </c>
      <c r="I45" s="48"/>
      <c r="J45" s="49"/>
      <c r="K45" s="44"/>
      <c r="L45" s="45"/>
      <c r="M45" s="50"/>
      <c r="N45" s="50"/>
      <c r="O45" s="50"/>
      <c r="P45" s="50"/>
      <c r="Q45" s="50"/>
      <c r="R45" s="51"/>
      <c r="S45" s="50"/>
      <c r="T45" s="51"/>
    </row>
    <row r="46" spans="2:20" ht="16.5" customHeight="1">
      <c r="B46" s="37">
        <v>30</v>
      </c>
      <c r="C46" s="38" t="s">
        <v>85</v>
      </c>
      <c r="D46" s="62"/>
      <c r="E46" s="39" t="s">
        <v>19</v>
      </c>
      <c r="F46" s="40">
        <v>-400400</v>
      </c>
      <c r="G46" s="68">
        <v>-2103.3012</v>
      </c>
      <c r="H46" s="69">
        <v>-0.0155550501</v>
      </c>
      <c r="I46" s="15"/>
      <c r="J46" s="66"/>
      <c r="K46" s="44"/>
      <c r="L46" s="35"/>
      <c r="M46" s="35"/>
      <c r="N46" s="35"/>
      <c r="O46" s="35"/>
      <c r="P46" s="35"/>
      <c r="Q46" s="35"/>
      <c r="R46" s="67"/>
      <c r="S46" s="35"/>
      <c r="T46" s="67"/>
    </row>
    <row r="47" spans="2:20" ht="16.5" customHeight="1">
      <c r="B47" s="37">
        <v>31</v>
      </c>
      <c r="C47" s="38" t="s">
        <v>86</v>
      </c>
      <c r="D47" s="62"/>
      <c r="E47" s="39" t="s">
        <v>87</v>
      </c>
      <c r="F47" s="40">
        <v>-528378</v>
      </c>
      <c r="G47" s="68">
        <v>-3198.2720339999996</v>
      </c>
      <c r="H47" s="69">
        <v>-0.0236529517</v>
      </c>
      <c r="I47" s="15"/>
      <c r="J47" s="66"/>
      <c r="K47" s="44"/>
      <c r="L47" s="35"/>
      <c r="M47" s="35"/>
      <c r="N47" s="35"/>
      <c r="O47" s="35"/>
      <c r="P47" s="35"/>
      <c r="Q47" s="35"/>
      <c r="R47" s="67"/>
      <c r="S47" s="35"/>
      <c r="T47" s="67"/>
    </row>
    <row r="48" spans="2:20" ht="16.5" customHeight="1">
      <c r="B48" s="37">
        <v>32</v>
      </c>
      <c r="C48" s="71" t="s">
        <v>88</v>
      </c>
      <c r="D48" s="62"/>
      <c r="E48" s="39" t="s">
        <v>69</v>
      </c>
      <c r="F48" s="40">
        <v>-38100</v>
      </c>
      <c r="G48" s="68">
        <v>-3493.17945</v>
      </c>
      <c r="H48" s="69">
        <v>-0.025833951499999997</v>
      </c>
      <c r="I48" s="15"/>
      <c r="J48" s="66"/>
      <c r="K48" s="44"/>
      <c r="L48" s="35"/>
      <c r="M48" s="35"/>
      <c r="N48" s="35"/>
      <c r="O48" s="35"/>
      <c r="P48" s="35"/>
      <c r="Q48" s="35"/>
      <c r="R48" s="67"/>
      <c r="S48" s="35"/>
      <c r="T48" s="67"/>
    </row>
    <row r="49" spans="2:20" ht="16.5" customHeight="1">
      <c r="B49" s="37">
        <v>33</v>
      </c>
      <c r="C49" s="71" t="s">
        <v>89</v>
      </c>
      <c r="D49" s="62"/>
      <c r="E49" s="39" t="s">
        <v>66</v>
      </c>
      <c r="F49" s="40">
        <v>-421850</v>
      </c>
      <c r="G49" s="68">
        <v>-4159.86285</v>
      </c>
      <c r="H49" s="69">
        <v>-0.030764435899999998</v>
      </c>
      <c r="I49" s="15"/>
      <c r="J49" s="66"/>
      <c r="K49" s="44"/>
      <c r="L49" s="35"/>
      <c r="M49" s="35"/>
      <c r="N49" s="35"/>
      <c r="O49" s="35"/>
      <c r="P49" s="35"/>
      <c r="Q49" s="35"/>
      <c r="R49" s="67"/>
      <c r="S49" s="35"/>
      <c r="T49" s="67"/>
    </row>
    <row r="50" spans="2:20" ht="16.5" customHeight="1">
      <c r="B50" s="37">
        <v>34</v>
      </c>
      <c r="C50" s="71" t="s">
        <v>90</v>
      </c>
      <c r="D50" s="62"/>
      <c r="E50" s="39" t="s">
        <v>19</v>
      </c>
      <c r="F50" s="40">
        <v>-250000</v>
      </c>
      <c r="G50" s="68">
        <v>-4860.625</v>
      </c>
      <c r="H50" s="69">
        <v>-0.035946951</v>
      </c>
      <c r="I50" s="15"/>
      <c r="J50" s="66"/>
      <c r="K50" s="44"/>
      <c r="L50" s="35"/>
      <c r="M50" s="35"/>
      <c r="N50" s="35"/>
      <c r="O50" s="35"/>
      <c r="P50" s="35"/>
      <c r="Q50" s="35"/>
      <c r="R50" s="67"/>
      <c r="S50" s="35"/>
      <c r="T50" s="67"/>
    </row>
    <row r="51" spans="2:20" ht="16.5" customHeight="1">
      <c r="B51" s="37">
        <v>35</v>
      </c>
      <c r="C51" s="38" t="s">
        <v>91</v>
      </c>
      <c r="D51" s="62"/>
      <c r="E51" s="39" t="s">
        <v>22</v>
      </c>
      <c r="F51" s="40">
        <v>-1727250</v>
      </c>
      <c r="G51" s="68">
        <v>-5982.330375</v>
      </c>
      <c r="H51" s="69">
        <v>-0.044242568999999995</v>
      </c>
      <c r="I51" s="15"/>
      <c r="J51" s="66"/>
      <c r="K51" s="44"/>
      <c r="L51" s="35"/>
      <c r="M51" s="35"/>
      <c r="N51" s="35"/>
      <c r="O51" s="35"/>
      <c r="P51" s="35"/>
      <c r="Q51" s="35"/>
      <c r="R51" s="67"/>
      <c r="S51" s="35"/>
      <c r="T51" s="67"/>
    </row>
    <row r="52" spans="2:20" ht="16.5" customHeight="1">
      <c r="B52" s="31"/>
      <c r="C52" s="28" t="s">
        <v>92</v>
      </c>
      <c r="D52" s="72"/>
      <c r="E52" s="63"/>
      <c r="F52" s="63"/>
      <c r="G52" s="63"/>
      <c r="H52" s="73"/>
      <c r="I52" s="15"/>
      <c r="J52" s="66"/>
      <c r="K52" s="44"/>
      <c r="L52" s="35"/>
      <c r="M52" s="35"/>
      <c r="N52" s="35"/>
      <c r="O52" s="35"/>
      <c r="P52" s="35"/>
      <c r="Q52" s="35"/>
      <c r="R52" s="67"/>
      <c r="S52" s="35"/>
      <c r="T52" s="67"/>
    </row>
    <row r="53" spans="2:20" s="36" customFormat="1" ht="16.5" customHeight="1">
      <c r="B53" s="37">
        <v>36</v>
      </c>
      <c r="C53" s="38" t="s">
        <v>93</v>
      </c>
      <c r="D53" s="39" t="s">
        <v>94</v>
      </c>
      <c r="E53" s="39" t="s">
        <v>31</v>
      </c>
      <c r="F53" s="40">
        <v>15093</v>
      </c>
      <c r="G53" s="40">
        <v>13263.3732508</v>
      </c>
      <c r="H53" s="41">
        <v>0.0980898194</v>
      </c>
      <c r="I53" s="74"/>
      <c r="J53" s="75"/>
      <c r="K53" s="44"/>
      <c r="L53" s="45"/>
      <c r="M53" s="45"/>
      <c r="N53" s="45"/>
      <c r="O53" s="45"/>
      <c r="P53" s="45"/>
      <c r="Q53" s="45"/>
      <c r="R53" s="44"/>
      <c r="S53" s="45"/>
      <c r="T53" s="44"/>
    </row>
    <row r="54" spans="2:20" s="36" customFormat="1" ht="16.5" customHeight="1">
      <c r="B54" s="37">
        <v>37</v>
      </c>
      <c r="C54" s="38" t="s">
        <v>95</v>
      </c>
      <c r="D54" s="39" t="s">
        <v>96</v>
      </c>
      <c r="E54" s="39" t="s">
        <v>31</v>
      </c>
      <c r="F54" s="40">
        <v>55010</v>
      </c>
      <c r="G54" s="40">
        <v>6930.227031</v>
      </c>
      <c r="H54" s="41">
        <v>0.051252777500000006</v>
      </c>
      <c r="I54" s="74"/>
      <c r="J54" s="75"/>
      <c r="K54" s="44"/>
      <c r="L54" s="45"/>
      <c r="M54" s="45"/>
      <c r="N54" s="45"/>
      <c r="O54" s="45"/>
      <c r="P54" s="45"/>
      <c r="Q54" s="45"/>
      <c r="R54" s="44"/>
      <c r="S54" s="45"/>
      <c r="T54" s="44"/>
    </row>
    <row r="55" spans="2:20" s="36" customFormat="1" ht="16.5" customHeight="1">
      <c r="B55" s="37">
        <v>38</v>
      </c>
      <c r="C55" s="38" t="s">
        <v>97</v>
      </c>
      <c r="D55" s="39" t="s">
        <v>98</v>
      </c>
      <c r="E55" s="39" t="s">
        <v>69</v>
      </c>
      <c r="F55" s="40">
        <v>36600</v>
      </c>
      <c r="G55" s="40">
        <v>6802.0307124</v>
      </c>
      <c r="H55" s="41">
        <v>0.050304696399999994</v>
      </c>
      <c r="I55" s="74"/>
      <c r="J55" s="75"/>
      <c r="K55" s="44"/>
      <c r="L55" s="45"/>
      <c r="M55" s="45"/>
      <c r="N55" s="45"/>
      <c r="O55" s="45"/>
      <c r="P55" s="45"/>
      <c r="Q55" s="45"/>
      <c r="R55" s="44"/>
      <c r="S55" s="45"/>
      <c r="T55" s="44"/>
    </row>
    <row r="56" spans="2:20" s="36" customFormat="1" ht="16.5" customHeight="1">
      <c r="B56" s="37">
        <v>39</v>
      </c>
      <c r="C56" s="38" t="s">
        <v>99</v>
      </c>
      <c r="D56" s="39" t="s">
        <v>100</v>
      </c>
      <c r="E56" s="39" t="s">
        <v>101</v>
      </c>
      <c r="F56" s="40">
        <v>74580</v>
      </c>
      <c r="G56" s="40">
        <v>4412.7535732</v>
      </c>
      <c r="H56" s="41">
        <v>0.032634699600000004</v>
      </c>
      <c r="I56" s="74"/>
      <c r="J56" s="75"/>
      <c r="K56" s="44"/>
      <c r="L56" s="45"/>
      <c r="M56" s="45"/>
      <c r="N56" s="45"/>
      <c r="O56" s="45"/>
      <c r="P56" s="45"/>
      <c r="Q56" s="45"/>
      <c r="R56" s="44"/>
      <c r="S56" s="45"/>
      <c r="T56" s="44"/>
    </row>
    <row r="57" spans="2:20" s="36" customFormat="1" ht="16.5" customHeight="1">
      <c r="B57" s="37">
        <v>40</v>
      </c>
      <c r="C57" s="38" t="s">
        <v>102</v>
      </c>
      <c r="D57" s="39" t="s">
        <v>103</v>
      </c>
      <c r="E57" s="39" t="s">
        <v>104</v>
      </c>
      <c r="F57" s="40">
        <v>17755</v>
      </c>
      <c r="G57" s="40">
        <v>2647.0354714</v>
      </c>
      <c r="H57" s="41">
        <v>0.0195762591</v>
      </c>
      <c r="I57" s="74"/>
      <c r="J57" s="75"/>
      <c r="K57" s="44"/>
      <c r="L57" s="45"/>
      <c r="M57" s="45"/>
      <c r="N57" s="45"/>
      <c r="O57" s="45"/>
      <c r="P57" s="45"/>
      <c r="Q57" s="45"/>
      <c r="R57" s="44"/>
      <c r="S57" s="45"/>
      <c r="T57" s="44"/>
    </row>
    <row r="58" spans="2:20" s="36" customFormat="1" ht="16.5" customHeight="1">
      <c r="B58" s="37">
        <v>41</v>
      </c>
      <c r="C58" s="38" t="s">
        <v>105</v>
      </c>
      <c r="D58" s="39" t="s">
        <v>106</v>
      </c>
      <c r="E58" s="39" t="s">
        <v>107</v>
      </c>
      <c r="F58" s="40">
        <v>20920</v>
      </c>
      <c r="G58" s="40">
        <v>2165.0668744</v>
      </c>
      <c r="H58" s="41">
        <v>0.0160118406</v>
      </c>
      <c r="I58" s="74"/>
      <c r="J58" s="75"/>
      <c r="K58" s="44"/>
      <c r="L58" s="45"/>
      <c r="M58" s="45"/>
      <c r="N58" s="45"/>
      <c r="O58" s="45"/>
      <c r="P58" s="45"/>
      <c r="Q58" s="45"/>
      <c r="R58" s="44"/>
      <c r="S58" s="45"/>
      <c r="T58" s="44"/>
    </row>
    <row r="59" spans="2:20" s="36" customFormat="1" ht="16.5" customHeight="1">
      <c r="B59" s="37">
        <v>42</v>
      </c>
      <c r="C59" s="38" t="s">
        <v>108</v>
      </c>
      <c r="D59" s="76"/>
      <c r="E59" s="39" t="s">
        <v>109</v>
      </c>
      <c r="F59" s="70">
        <v>-40600000</v>
      </c>
      <c r="G59" s="77">
        <v>-28902.125</v>
      </c>
      <c r="H59" s="78">
        <v>-0.2137468477</v>
      </c>
      <c r="I59" s="46"/>
      <c r="J59" s="45"/>
      <c r="K59" s="44"/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6" customFormat="1" ht="16.5" customHeight="1">
      <c r="B60" s="37"/>
      <c r="C60" s="79"/>
      <c r="D60" s="76"/>
      <c r="E60" s="63"/>
      <c r="F60" s="77"/>
      <c r="G60" s="77"/>
      <c r="H60" s="80"/>
      <c r="I60" s="46"/>
      <c r="J60" s="45"/>
      <c r="K60" s="44"/>
      <c r="L60" s="45"/>
      <c r="M60" s="45"/>
      <c r="N60" s="45"/>
      <c r="O60" s="45"/>
      <c r="P60" s="45"/>
      <c r="Q60" s="45"/>
      <c r="R60" s="45"/>
      <c r="S60" s="45"/>
      <c r="T60" s="45"/>
    </row>
    <row r="61" spans="2:20" ht="12.75">
      <c r="B61" s="31" t="s">
        <v>110</v>
      </c>
      <c r="C61" s="28" t="s">
        <v>111</v>
      </c>
      <c r="D61" s="28"/>
      <c r="E61" s="30"/>
      <c r="F61" s="81" t="s">
        <v>112</v>
      </c>
      <c r="G61" s="81" t="s">
        <v>112</v>
      </c>
      <c r="H61" s="81" t="s">
        <v>112</v>
      </c>
      <c r="I61" s="1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2:20" ht="12.75">
      <c r="B62" s="31" t="s">
        <v>113</v>
      </c>
      <c r="C62" s="82" t="s">
        <v>113</v>
      </c>
      <c r="D62" s="83" t="s">
        <v>113</v>
      </c>
      <c r="E62" s="83" t="s">
        <v>113</v>
      </c>
      <c r="F62" s="84"/>
      <c r="G62" s="84"/>
      <c r="H62" s="85"/>
      <c r="I62" s="1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2.75">
      <c r="A63" s="86"/>
      <c r="B63" s="27"/>
      <c r="C63" s="28"/>
      <c r="D63" s="28"/>
      <c r="E63" s="87" t="s">
        <v>114</v>
      </c>
      <c r="F63" s="32" t="s">
        <v>113</v>
      </c>
      <c r="G63" s="32">
        <f>SUM(G16:G62)-G59-G51-G50-G49-G48-G47-G46-G45-G44-G43</f>
        <v>125100.54680820002</v>
      </c>
      <c r="H63" s="88">
        <f>SUM(H16:H62)-H59-H51-H50-H49-H48-H47-H46-H45-H44-H43</f>
        <v>0.9251862112000001</v>
      </c>
      <c r="I63" s="15"/>
      <c r="J63" s="89">
        <f>G63/$G$82</f>
        <v>0.9251862554958945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2.75">
      <c r="A64" s="86"/>
      <c r="B64" s="27"/>
      <c r="C64" s="28" t="s">
        <v>115</v>
      </c>
      <c r="D64" s="28"/>
      <c r="E64" s="87"/>
      <c r="F64" s="32"/>
      <c r="G64" s="32"/>
      <c r="H64" s="88"/>
      <c r="I64" s="15"/>
      <c r="J64" s="89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2.75">
      <c r="A65" s="86"/>
      <c r="B65" s="27"/>
      <c r="C65" s="90" t="s">
        <v>15</v>
      </c>
      <c r="D65" s="28"/>
      <c r="E65" s="87"/>
      <c r="F65" s="32"/>
      <c r="G65" s="81" t="s">
        <v>112</v>
      </c>
      <c r="H65" s="81" t="s">
        <v>112</v>
      </c>
      <c r="I65" s="15"/>
      <c r="J65" s="89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2.75">
      <c r="A66" s="86"/>
      <c r="B66" s="27"/>
      <c r="C66" s="90" t="s">
        <v>116</v>
      </c>
      <c r="D66" s="28"/>
      <c r="E66" s="87"/>
      <c r="F66" s="32"/>
      <c r="G66" s="81" t="s">
        <v>112</v>
      </c>
      <c r="H66" s="81" t="s">
        <v>112</v>
      </c>
      <c r="I66" s="15"/>
      <c r="J66" s="89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.75">
      <c r="A67" s="86"/>
      <c r="B67" s="27"/>
      <c r="C67" s="90" t="s">
        <v>117</v>
      </c>
      <c r="D67" s="28"/>
      <c r="E67" s="87"/>
      <c r="F67" s="32"/>
      <c r="G67" s="81" t="s">
        <v>112</v>
      </c>
      <c r="H67" s="81" t="s">
        <v>112</v>
      </c>
      <c r="I67" s="15"/>
      <c r="J67" s="89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2.75">
      <c r="A68" s="86"/>
      <c r="B68" s="27"/>
      <c r="C68" s="28"/>
      <c r="D68" s="28"/>
      <c r="E68" s="87"/>
      <c r="F68" s="32"/>
      <c r="G68" s="32"/>
      <c r="H68" s="88"/>
      <c r="I68" s="15"/>
      <c r="J68" s="89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2:9" ht="12.75">
      <c r="B69" s="27"/>
      <c r="C69" s="28" t="s">
        <v>118</v>
      </c>
      <c r="D69" s="28"/>
      <c r="E69" s="32"/>
      <c r="F69" s="91"/>
      <c r="G69" s="91"/>
      <c r="H69" s="92"/>
      <c r="I69" s="93"/>
    </row>
    <row r="70" spans="1:9" ht="12.75">
      <c r="A70" s="94"/>
      <c r="B70" s="27"/>
      <c r="C70" s="95" t="s">
        <v>119</v>
      </c>
      <c r="D70" s="27"/>
      <c r="E70" s="30"/>
      <c r="F70" s="91"/>
      <c r="G70" s="81" t="s">
        <v>112</v>
      </c>
      <c r="H70" s="81" t="s">
        <v>112</v>
      </c>
      <c r="I70" s="93"/>
    </row>
    <row r="71" spans="1:10" ht="12.75">
      <c r="A71" s="94"/>
      <c r="B71" s="27"/>
      <c r="C71" s="95" t="s">
        <v>120</v>
      </c>
      <c r="D71" s="27"/>
      <c r="E71" s="30"/>
      <c r="F71" s="91"/>
      <c r="G71" s="81" t="s">
        <v>112</v>
      </c>
      <c r="H71" s="81" t="s">
        <v>112</v>
      </c>
      <c r="I71" s="93"/>
      <c r="J71" s="96"/>
    </row>
    <row r="72" spans="1:10" ht="12.75">
      <c r="A72" s="94"/>
      <c r="B72" s="27"/>
      <c r="C72" s="95" t="s">
        <v>121</v>
      </c>
      <c r="D72" s="27"/>
      <c r="E72" s="30"/>
      <c r="F72" s="91"/>
      <c r="G72" s="81" t="s">
        <v>112</v>
      </c>
      <c r="H72" s="81" t="s">
        <v>112</v>
      </c>
      <c r="I72" s="93"/>
      <c r="J72" s="89" t="s">
        <v>122</v>
      </c>
    </row>
    <row r="73" spans="1:10" ht="12.75">
      <c r="A73" s="94"/>
      <c r="B73" s="27"/>
      <c r="C73" s="95" t="s">
        <v>123</v>
      </c>
      <c r="D73" s="27"/>
      <c r="E73" s="30"/>
      <c r="F73" s="97"/>
      <c r="G73" s="70">
        <v>4034.7791380000003</v>
      </c>
      <c r="H73" s="41">
        <v>0.02983937558772117</v>
      </c>
      <c r="I73" s="93"/>
      <c r="J73" s="89">
        <f>G73/$G$82</f>
        <v>0.02983937558772117</v>
      </c>
    </row>
    <row r="74" spans="1:10" s="104" customFormat="1" ht="12.75">
      <c r="A74" s="98"/>
      <c r="B74" s="28"/>
      <c r="C74" s="99" t="s">
        <v>124</v>
      </c>
      <c r="D74" s="28" t="s">
        <v>113</v>
      </c>
      <c r="E74" s="32" t="s">
        <v>113</v>
      </c>
      <c r="F74" s="100"/>
      <c r="G74" s="64"/>
      <c r="H74" s="101"/>
      <c r="I74" s="102" t="s">
        <v>113</v>
      </c>
      <c r="J74" s="103" t="s">
        <v>122</v>
      </c>
    </row>
    <row r="75" spans="1:10" ht="12.75">
      <c r="A75" s="94"/>
      <c r="B75" s="27"/>
      <c r="C75" s="105" t="s">
        <v>125</v>
      </c>
      <c r="D75" s="27"/>
      <c r="E75" s="30"/>
      <c r="F75" s="106"/>
      <c r="G75" s="70">
        <v>900</v>
      </c>
      <c r="H75" s="107">
        <v>0.006655987133476909</v>
      </c>
      <c r="I75" s="93"/>
      <c r="J75" s="89">
        <f>G75/$G$82</f>
        <v>0.006655987133476909</v>
      </c>
    </row>
    <row r="76" spans="1:10" ht="12.75">
      <c r="A76" s="94"/>
      <c r="B76" s="27"/>
      <c r="C76" s="105"/>
      <c r="D76" s="27"/>
      <c r="E76" s="30"/>
      <c r="F76" s="106"/>
      <c r="G76" s="68"/>
      <c r="H76" s="108"/>
      <c r="I76" s="93"/>
      <c r="J76" s="89" t="s">
        <v>122</v>
      </c>
    </row>
    <row r="77" spans="1:13" ht="12.75">
      <c r="A77" s="94"/>
      <c r="B77" s="27"/>
      <c r="C77" s="95" t="s">
        <v>126</v>
      </c>
      <c r="D77" s="27"/>
      <c r="E77" s="30"/>
      <c r="F77" s="106"/>
      <c r="G77" s="70">
        <v>5173.05379959999</v>
      </c>
      <c r="H77" s="41">
        <v>0.038257532812134856</v>
      </c>
      <c r="I77" s="93" t="s">
        <v>113</v>
      </c>
      <c r="J77" s="89">
        <f>G77/$G$82</f>
        <v>0.038257532812134856</v>
      </c>
      <c r="L77" s="96"/>
      <c r="M77" s="1" t="s">
        <v>113</v>
      </c>
    </row>
    <row r="78" spans="1:12" ht="12.75">
      <c r="A78" s="94"/>
      <c r="B78" s="27"/>
      <c r="C78" s="105"/>
      <c r="D78" s="27"/>
      <c r="E78" s="87" t="s">
        <v>114</v>
      </c>
      <c r="F78" s="106"/>
      <c r="G78" s="109">
        <f>SUM(G64:G77)</f>
        <v>10107.832937599991</v>
      </c>
      <c r="H78" s="110">
        <f>SUM(H64:H77)</f>
        <v>0.07475289553333295</v>
      </c>
      <c r="I78" s="111" t="s">
        <v>113</v>
      </c>
      <c r="J78" s="96" t="s">
        <v>122</v>
      </c>
      <c r="L78" s="96"/>
    </row>
    <row r="79" spans="1:10" ht="12.75">
      <c r="A79" s="94"/>
      <c r="B79" s="27"/>
      <c r="C79" s="105"/>
      <c r="D79" s="27"/>
      <c r="E79" s="30"/>
      <c r="F79" s="106"/>
      <c r="G79" s="112"/>
      <c r="H79" s="113"/>
      <c r="I79" s="93"/>
      <c r="J79" s="96" t="s">
        <v>122</v>
      </c>
    </row>
    <row r="80" spans="1:13" ht="12.75">
      <c r="A80" s="94"/>
      <c r="B80" s="27"/>
      <c r="C80" s="99" t="s">
        <v>127</v>
      </c>
      <c r="D80" s="27"/>
      <c r="E80" s="30"/>
      <c r="F80" s="106"/>
      <c r="G80" s="114">
        <f>(59764.77-G77+G59+G51+G50+G49+G48+G47+G46+G45+G44+G43)-0.01</f>
        <v>8.22779140000751</v>
      </c>
      <c r="H80" s="115">
        <v>6.0848970772646606E-05</v>
      </c>
      <c r="I80" s="93"/>
      <c r="J80" s="89">
        <f>G80/$G$82</f>
        <v>6.0848970772646606E-05</v>
      </c>
      <c r="L80" s="96"/>
      <c r="M80" s="116" t="s">
        <v>113</v>
      </c>
    </row>
    <row r="81" spans="1:10" ht="12.75">
      <c r="A81" s="94"/>
      <c r="B81" s="27"/>
      <c r="C81" s="105"/>
      <c r="D81" s="27"/>
      <c r="E81" s="30"/>
      <c r="F81" s="106"/>
      <c r="G81" s="112"/>
      <c r="H81" s="113"/>
      <c r="I81" s="93"/>
      <c r="J81" s="96"/>
    </row>
    <row r="82" spans="1:10" ht="18" customHeight="1">
      <c r="A82" s="86"/>
      <c r="B82" s="28"/>
      <c r="C82" s="28" t="s">
        <v>128</v>
      </c>
      <c r="D82" s="28"/>
      <c r="E82" s="32"/>
      <c r="F82" s="32"/>
      <c r="G82" s="32">
        <f>G80+G78+G63</f>
        <v>135216.6075372</v>
      </c>
      <c r="H82" s="88">
        <f>H80+H78+H63</f>
        <v>0.9999999557041057</v>
      </c>
      <c r="I82" s="93"/>
      <c r="J82" s="89" t="s">
        <v>122</v>
      </c>
    </row>
    <row r="83" spans="2:10" ht="12.75">
      <c r="B83" s="117"/>
      <c r="C83" s="118"/>
      <c r="D83" s="118"/>
      <c r="E83" s="119"/>
      <c r="F83" s="119"/>
      <c r="G83" s="120"/>
      <c r="H83" s="121" t="s">
        <v>113</v>
      </c>
      <c r="I83" s="111" t="s">
        <v>113</v>
      </c>
      <c r="J83" s="96" t="s">
        <v>122</v>
      </c>
    </row>
    <row r="84" spans="2:9" ht="12.75">
      <c r="B84" s="122" t="s">
        <v>129</v>
      </c>
      <c r="C84" s="123"/>
      <c r="D84" s="123"/>
      <c r="E84" s="123"/>
      <c r="F84" s="124"/>
      <c r="G84" s="125"/>
      <c r="H84" s="126" t="s">
        <v>113</v>
      </c>
      <c r="I84" s="93"/>
    </row>
    <row r="85" spans="2:9" ht="12.75">
      <c r="B85" s="127" t="s">
        <v>130</v>
      </c>
      <c r="C85" s="128" t="s">
        <v>131</v>
      </c>
      <c r="D85" s="123"/>
      <c r="E85" s="123"/>
      <c r="F85" s="124"/>
      <c r="G85" s="125"/>
      <c r="H85" s="126" t="s">
        <v>113</v>
      </c>
      <c r="I85" s="93"/>
    </row>
    <row r="86" spans="2:9" ht="12.75">
      <c r="B86" s="127" t="s">
        <v>132</v>
      </c>
      <c r="C86" s="128" t="s">
        <v>133</v>
      </c>
      <c r="D86" s="123"/>
      <c r="E86" s="123"/>
      <c r="F86" s="124"/>
      <c r="G86" s="125"/>
      <c r="H86" s="126" t="s">
        <v>113</v>
      </c>
      <c r="I86" s="93"/>
    </row>
    <row r="87" spans="2:9" ht="12.75">
      <c r="B87" s="127" t="s">
        <v>134</v>
      </c>
      <c r="C87" s="128" t="s">
        <v>135</v>
      </c>
      <c r="D87" s="128"/>
      <c r="E87" s="128"/>
      <c r="F87" s="128"/>
      <c r="G87" s="129"/>
      <c r="H87" s="130" t="s">
        <v>113</v>
      </c>
      <c r="I87" s="131"/>
    </row>
    <row r="88" spans="2:9" ht="12.75">
      <c r="B88" s="127"/>
      <c r="C88" s="132" t="s">
        <v>136</v>
      </c>
      <c r="D88" s="133" t="s">
        <v>137</v>
      </c>
      <c r="E88" s="133" t="s">
        <v>138</v>
      </c>
      <c r="F88" s="128"/>
      <c r="G88" s="129"/>
      <c r="H88" s="134" t="s">
        <v>113</v>
      </c>
      <c r="I88" s="131"/>
    </row>
    <row r="89" spans="2:9" ht="12.75">
      <c r="B89" s="127"/>
      <c r="C89" s="128" t="s">
        <v>139</v>
      </c>
      <c r="D89" s="135">
        <v>25.4946</v>
      </c>
      <c r="E89" s="135">
        <v>26.4697</v>
      </c>
      <c r="F89" s="128"/>
      <c r="G89" s="129"/>
      <c r="H89" s="130" t="s">
        <v>113</v>
      </c>
      <c r="I89" s="131"/>
    </row>
    <row r="90" spans="2:9" ht="12.75">
      <c r="B90" s="127"/>
      <c r="C90" s="128" t="s">
        <v>140</v>
      </c>
      <c r="D90" s="135">
        <v>24.8096</v>
      </c>
      <c r="E90" s="135">
        <v>25.747</v>
      </c>
      <c r="F90" s="128"/>
      <c r="G90" s="129"/>
      <c r="H90" s="130"/>
      <c r="I90" s="131"/>
    </row>
    <row r="91" spans="2:9" s="36" customFormat="1" ht="12.75">
      <c r="B91" s="136"/>
      <c r="C91" s="128" t="s">
        <v>141</v>
      </c>
      <c r="D91" s="128"/>
      <c r="E91" s="128"/>
      <c r="F91" s="128"/>
      <c r="G91" s="129"/>
      <c r="H91" s="130"/>
      <c r="I91" s="131"/>
    </row>
    <row r="92" spans="2:9" s="36" customFormat="1" ht="12.75" customHeight="1">
      <c r="B92" s="127" t="s">
        <v>142</v>
      </c>
      <c r="C92" s="137" t="s">
        <v>143</v>
      </c>
      <c r="D92" s="128"/>
      <c r="E92" s="128"/>
      <c r="F92" s="128"/>
      <c r="G92" s="129"/>
      <c r="H92" s="130"/>
      <c r="I92" s="131"/>
    </row>
    <row r="93" spans="2:9" s="36" customFormat="1" ht="12.75" customHeight="1">
      <c r="B93" s="127" t="s">
        <v>144</v>
      </c>
      <c r="C93" s="137" t="s">
        <v>145</v>
      </c>
      <c r="D93" s="128"/>
      <c r="E93" s="128"/>
      <c r="F93" s="128"/>
      <c r="G93" s="129"/>
      <c r="H93" s="130"/>
      <c r="I93" s="131"/>
    </row>
    <row r="94" spans="2:9" s="36" customFormat="1" ht="12.75" customHeight="1">
      <c r="B94" s="127" t="s">
        <v>146</v>
      </c>
      <c r="C94" s="128" t="s">
        <v>147</v>
      </c>
      <c r="D94" s="128"/>
      <c r="E94" s="128"/>
      <c r="F94" s="128"/>
      <c r="G94" s="129"/>
      <c r="H94" s="130"/>
      <c r="I94" s="131"/>
    </row>
    <row r="95" spans="2:9" s="36" customFormat="1" ht="12.75" customHeight="1">
      <c r="B95" s="136"/>
      <c r="C95" s="128" t="s">
        <v>148</v>
      </c>
      <c r="D95" s="128"/>
      <c r="E95" s="128"/>
      <c r="F95" s="128"/>
      <c r="G95" s="129"/>
      <c r="H95" s="130"/>
      <c r="I95" s="131"/>
    </row>
    <row r="96" spans="2:9" s="36" customFormat="1" ht="12.75" customHeight="1">
      <c r="B96" s="127" t="s">
        <v>149</v>
      </c>
      <c r="C96" s="128" t="s">
        <v>150</v>
      </c>
      <c r="D96" s="128"/>
      <c r="E96" s="128"/>
      <c r="F96" s="128"/>
      <c r="G96" s="129"/>
      <c r="H96" s="130"/>
      <c r="I96" s="46"/>
    </row>
    <row r="97" spans="2:9" s="36" customFormat="1" ht="12.75" customHeight="1">
      <c r="B97" s="127" t="s">
        <v>151</v>
      </c>
      <c r="C97" s="138" t="s">
        <v>152</v>
      </c>
      <c r="D97" s="128"/>
      <c r="E97" s="128"/>
      <c r="F97" s="128"/>
      <c r="G97" s="129"/>
      <c r="H97" s="130"/>
      <c r="I97" s="46"/>
    </row>
    <row r="98" spans="2:9" s="36" customFormat="1" ht="12.75" customHeight="1">
      <c r="B98" s="127" t="s">
        <v>153</v>
      </c>
      <c r="C98" s="138" t="s">
        <v>154</v>
      </c>
      <c r="D98" s="128"/>
      <c r="E98" s="128"/>
      <c r="F98" s="128"/>
      <c r="G98" s="129"/>
      <c r="H98" s="130"/>
      <c r="I98" s="46"/>
    </row>
    <row r="99" spans="2:9" s="36" customFormat="1" ht="12.75" customHeight="1">
      <c r="B99" s="127" t="s">
        <v>155</v>
      </c>
      <c r="C99" s="138" t="s">
        <v>156</v>
      </c>
      <c r="D99" s="139"/>
      <c r="E99" s="128"/>
      <c r="F99" s="128"/>
      <c r="G99" s="129"/>
      <c r="H99" s="130"/>
      <c r="I99" s="46"/>
    </row>
    <row r="100" spans="2:9" s="36" customFormat="1" ht="12.75" customHeight="1">
      <c r="B100" s="127" t="s">
        <v>157</v>
      </c>
      <c r="C100" s="138" t="s">
        <v>158</v>
      </c>
      <c r="D100" s="139"/>
      <c r="E100" s="128"/>
      <c r="F100" s="128"/>
      <c r="G100" s="129"/>
      <c r="H100" s="130"/>
      <c r="I100" s="46"/>
    </row>
    <row r="101" spans="2:9" s="36" customFormat="1" ht="12.75" customHeight="1">
      <c r="B101" s="127" t="s">
        <v>159</v>
      </c>
      <c r="C101" s="128" t="s">
        <v>160</v>
      </c>
      <c r="D101" s="128"/>
      <c r="E101" s="128"/>
      <c r="F101" s="128"/>
      <c r="G101" s="129"/>
      <c r="H101" s="130"/>
      <c r="I101" s="46"/>
    </row>
    <row r="102" spans="2:9" s="36" customFormat="1" ht="8.25" customHeight="1">
      <c r="B102" s="140"/>
      <c r="C102" s="128"/>
      <c r="D102" s="128"/>
      <c r="E102" s="128"/>
      <c r="F102" s="128"/>
      <c r="G102" s="129"/>
      <c r="H102" s="130"/>
      <c r="I102" s="46"/>
    </row>
    <row r="103" spans="2:9" s="36" customFormat="1" ht="12.75">
      <c r="B103" s="140" t="s">
        <v>161</v>
      </c>
      <c r="C103" s="128" t="s">
        <v>162</v>
      </c>
      <c r="D103" s="128"/>
      <c r="E103" s="128"/>
      <c r="F103" s="128"/>
      <c r="G103" s="129"/>
      <c r="H103" s="130"/>
      <c r="I103" s="46"/>
    </row>
    <row r="104" spans="2:9" s="36" customFormat="1" ht="12.75">
      <c r="B104" s="140" t="s">
        <v>163</v>
      </c>
      <c r="C104" s="128" t="s">
        <v>164</v>
      </c>
      <c r="D104" s="128"/>
      <c r="E104" s="128"/>
      <c r="F104" s="128"/>
      <c r="G104" s="129"/>
      <c r="H104" s="130"/>
      <c r="I104" s="46"/>
    </row>
    <row r="105" spans="2:9" s="36" customFormat="1" ht="12.75">
      <c r="B105" s="141" t="s">
        <v>165</v>
      </c>
      <c r="C105" s="142" t="s">
        <v>166</v>
      </c>
      <c r="D105" s="142"/>
      <c r="E105" s="142"/>
      <c r="F105" s="142"/>
      <c r="G105" s="143"/>
      <c r="H105" s="144"/>
      <c r="I105" s="46"/>
    </row>
    <row r="106" spans="2:9" ht="12.75" hidden="1">
      <c r="B106" s="145" t="s">
        <v>167</v>
      </c>
      <c r="C106" s="142" t="s">
        <v>168</v>
      </c>
      <c r="D106" s="142"/>
      <c r="E106" s="142"/>
      <c r="F106" s="142"/>
      <c r="G106" s="143"/>
      <c r="H106" s="144"/>
      <c r="I106" s="146"/>
    </row>
    <row r="107" spans="2:9" ht="12.75">
      <c r="B107" s="123"/>
      <c r="C107" s="123"/>
      <c r="D107" s="123"/>
      <c r="E107" s="125"/>
      <c r="F107" s="147"/>
      <c r="G107" s="125"/>
      <c r="H107" s="123"/>
      <c r="I107" s="35"/>
    </row>
    <row r="108" spans="2:9" ht="12.75">
      <c r="B108" s="35"/>
      <c r="C108"/>
      <c r="D108"/>
      <c r="E108"/>
      <c r="F108" s="35"/>
      <c r="G108" s="148"/>
      <c r="H108" s="35"/>
      <c r="I108" s="35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="97" zoomScaleNormal="97" workbookViewId="0" topLeftCell="A1">
      <selection activeCell="B48" sqref="B48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49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9" t="s">
        <v>0</v>
      </c>
      <c r="C2" s="9"/>
      <c r="D2" s="9"/>
      <c r="E2" s="9"/>
      <c r="F2" s="9"/>
      <c r="G2" s="9"/>
    </row>
    <row r="3" spans="2:7" ht="12.75" customHeight="1">
      <c r="B3" s="150"/>
      <c r="G3" s="151"/>
    </row>
    <row r="4" spans="2:8" ht="15.75" customHeight="1">
      <c r="B4" s="16" t="s">
        <v>1</v>
      </c>
      <c r="C4" s="16"/>
      <c r="D4" s="16"/>
      <c r="E4" s="16"/>
      <c r="F4" s="16"/>
      <c r="G4" s="16"/>
      <c r="H4" s="152"/>
    </row>
    <row r="5" spans="2:8" ht="12.75" customHeight="1">
      <c r="B5" s="16" t="s">
        <v>169</v>
      </c>
      <c r="C5" s="16"/>
      <c r="D5" s="16"/>
      <c r="E5" s="16"/>
      <c r="F5" s="16"/>
      <c r="G5" s="16"/>
      <c r="H5" s="152"/>
    </row>
    <row r="6" spans="2:8" ht="19.5" customHeight="1">
      <c r="B6" s="153" t="s">
        <v>3</v>
      </c>
      <c r="C6" s="153"/>
      <c r="D6" s="153"/>
      <c r="E6" s="153"/>
      <c r="F6" s="153"/>
      <c r="G6" s="153"/>
      <c r="H6" s="154"/>
    </row>
    <row r="7" spans="2:8" ht="12.75" customHeight="1">
      <c r="B7" s="11"/>
      <c r="C7" s="12"/>
      <c r="D7" s="12"/>
      <c r="E7" s="12"/>
      <c r="F7" s="13"/>
      <c r="G7" s="14"/>
      <c r="H7" s="12"/>
    </row>
    <row r="8" spans="2:8" ht="12.75" customHeight="1">
      <c r="B8" s="16" t="s">
        <v>170</v>
      </c>
      <c r="C8" s="16"/>
      <c r="D8" s="16"/>
      <c r="E8" s="16"/>
      <c r="F8" s="16"/>
      <c r="G8" s="16"/>
      <c r="H8" s="152"/>
    </row>
    <row r="9" spans="2:7" ht="12.75" customHeight="1">
      <c r="B9" s="150"/>
      <c r="G9" s="151"/>
    </row>
    <row r="10" spans="2:7" s="155" customFormat="1" ht="40.5" customHeight="1">
      <c r="B10" s="156" t="s">
        <v>171</v>
      </c>
      <c r="C10" s="156"/>
      <c r="D10" s="156"/>
      <c r="E10" s="156"/>
      <c r="F10" s="156"/>
      <c r="G10" s="156"/>
    </row>
    <row r="11" spans="2:7" ht="15" customHeight="1">
      <c r="B11" s="150"/>
      <c r="G11" s="151"/>
    </row>
    <row r="12" spans="2:7" ht="15" customHeight="1">
      <c r="B12" s="157" t="s">
        <v>172</v>
      </c>
      <c r="G12" s="151"/>
    </row>
    <row r="13" spans="2:7" s="158" customFormat="1" ht="42" customHeight="1">
      <c r="B13" s="159" t="s">
        <v>173</v>
      </c>
      <c r="C13" s="160" t="s">
        <v>174</v>
      </c>
      <c r="D13" s="160" t="s">
        <v>175</v>
      </c>
      <c r="E13" s="161" t="s">
        <v>176</v>
      </c>
      <c r="F13" s="162" t="s">
        <v>177</v>
      </c>
      <c r="G13" s="159" t="s">
        <v>178</v>
      </c>
    </row>
    <row r="14" spans="2:7" ht="15" customHeight="1">
      <c r="B14" s="163" t="s">
        <v>179</v>
      </c>
      <c r="C14" s="164" t="s">
        <v>180</v>
      </c>
      <c r="D14" s="165"/>
      <c r="E14" s="166"/>
      <c r="F14" s="166"/>
      <c r="G14" s="167"/>
    </row>
    <row r="15" spans="2:7" ht="15" customHeight="1">
      <c r="B15" s="168">
        <v>1</v>
      </c>
      <c r="C15" s="169" t="s">
        <v>181</v>
      </c>
      <c r="D15" s="170">
        <v>-588000</v>
      </c>
      <c r="E15" s="171">
        <v>146.95282641</v>
      </c>
      <c r="F15" s="171">
        <v>154.1</v>
      </c>
      <c r="G15" s="172">
        <v>4369.359414699999</v>
      </c>
    </row>
    <row r="16" spans="2:7" ht="15" customHeight="1">
      <c r="B16" s="168">
        <v>2</v>
      </c>
      <c r="C16" s="169" t="s">
        <v>182</v>
      </c>
      <c r="D16" s="170">
        <v>-11900</v>
      </c>
      <c r="E16" s="171">
        <v>378.57575798</v>
      </c>
      <c r="F16" s="171">
        <v>385.5</v>
      </c>
      <c r="G16" s="172"/>
    </row>
    <row r="17" spans="2:7" s="173" customFormat="1" ht="15" customHeight="1">
      <c r="B17" s="168">
        <v>3</v>
      </c>
      <c r="C17" s="169" t="s">
        <v>183</v>
      </c>
      <c r="D17" s="174">
        <v>-421850</v>
      </c>
      <c r="E17" s="171">
        <v>955.70313687</v>
      </c>
      <c r="F17" s="171">
        <v>986.1</v>
      </c>
      <c r="G17" s="172"/>
    </row>
    <row r="18" spans="2:7" s="173" customFormat="1" ht="15" customHeight="1">
      <c r="B18" s="168">
        <v>4</v>
      </c>
      <c r="C18" s="169" t="s">
        <v>184</v>
      </c>
      <c r="D18" s="174">
        <v>-250000</v>
      </c>
      <c r="E18" s="171">
        <v>1950.32336444</v>
      </c>
      <c r="F18" s="171">
        <v>1944.25</v>
      </c>
      <c r="G18" s="172"/>
    </row>
    <row r="19" spans="2:7" s="173" customFormat="1" ht="15" customHeight="1">
      <c r="B19" s="168">
        <v>5</v>
      </c>
      <c r="C19" s="169" t="s">
        <v>185</v>
      </c>
      <c r="D19" s="174">
        <v>-400400</v>
      </c>
      <c r="E19" s="171">
        <v>526.31890992</v>
      </c>
      <c r="F19" s="171">
        <v>525.3</v>
      </c>
      <c r="G19" s="172"/>
    </row>
    <row r="20" spans="2:7" s="173" customFormat="1" ht="15" customHeight="1">
      <c r="B20" s="168">
        <v>6</v>
      </c>
      <c r="C20" s="173" t="s">
        <v>186</v>
      </c>
      <c r="D20" s="174">
        <v>-38100</v>
      </c>
      <c r="E20" s="171">
        <v>9432.98518635</v>
      </c>
      <c r="F20" s="171">
        <v>9168.45</v>
      </c>
      <c r="G20" s="172"/>
    </row>
    <row r="21" spans="2:7" ht="15" customHeight="1">
      <c r="B21" s="168">
        <v>7</v>
      </c>
      <c r="C21" s="173" t="s">
        <v>187</v>
      </c>
      <c r="D21" s="170">
        <v>-300000</v>
      </c>
      <c r="E21" s="171">
        <v>310.3041464</v>
      </c>
      <c r="F21" s="171">
        <v>310.6</v>
      </c>
      <c r="G21" s="172"/>
    </row>
    <row r="22" spans="2:7" ht="15" customHeight="1">
      <c r="B22" s="168">
        <v>8</v>
      </c>
      <c r="C22" s="169" t="s">
        <v>188</v>
      </c>
      <c r="D22" s="170">
        <v>-528378</v>
      </c>
      <c r="E22" s="171">
        <v>583.24374158</v>
      </c>
      <c r="F22" s="171">
        <v>605.3</v>
      </c>
      <c r="G22" s="172"/>
    </row>
    <row r="23" spans="2:7" ht="15" customHeight="1">
      <c r="B23" s="168">
        <v>9</v>
      </c>
      <c r="C23" s="169" t="s">
        <v>189</v>
      </c>
      <c r="D23" s="170">
        <v>-1727250</v>
      </c>
      <c r="E23" s="171">
        <v>372.61754519</v>
      </c>
      <c r="F23" s="171">
        <v>346.35</v>
      </c>
      <c r="G23" s="172"/>
    </row>
    <row r="24" spans="2:7" ht="15" customHeight="1">
      <c r="B24" s="163" t="s">
        <v>190</v>
      </c>
      <c r="C24" s="164" t="s">
        <v>191</v>
      </c>
      <c r="D24" s="175"/>
      <c r="E24" s="166"/>
      <c r="F24" s="166"/>
      <c r="G24" s="176"/>
    </row>
    <row r="25" spans="2:7" s="173" customFormat="1" ht="15" customHeight="1">
      <c r="B25" s="177">
        <v>1</v>
      </c>
      <c r="C25" s="178" t="s">
        <v>192</v>
      </c>
      <c r="D25" s="170">
        <v>-40600000</v>
      </c>
      <c r="E25" s="179">
        <v>70.34708768</v>
      </c>
      <c r="F25" s="179">
        <v>71.1875</v>
      </c>
      <c r="G25" s="180">
        <v>803.6943848999907</v>
      </c>
    </row>
    <row r="26" spans="2:7" ht="15" customHeight="1">
      <c r="B26" s="181"/>
      <c r="C26" s="178"/>
      <c r="D26" s="182"/>
      <c r="E26" s="183"/>
      <c r="F26" s="183"/>
      <c r="G26" s="184"/>
    </row>
    <row r="27" spans="2:7" ht="15" customHeight="1">
      <c r="B27" s="185" t="s">
        <v>193</v>
      </c>
      <c r="C27" s="186"/>
      <c r="D27" s="186"/>
      <c r="E27" s="187"/>
      <c r="F27" s="188"/>
      <c r="G27" s="189"/>
    </row>
    <row r="28" spans="2:7" ht="27" customHeight="1">
      <c r="B28" s="190" t="s">
        <v>194</v>
      </c>
      <c r="C28" s="191" t="s">
        <v>195</v>
      </c>
      <c r="D28" s="191"/>
      <c r="E28" s="191"/>
      <c r="F28" s="191"/>
      <c r="G28" s="191"/>
    </row>
    <row r="29" spans="2:7" ht="9" customHeight="1">
      <c r="B29" s="150"/>
      <c r="G29" s="151"/>
    </row>
    <row r="30" spans="2:7" ht="33.75" customHeight="1">
      <c r="B30" s="192" t="s">
        <v>196</v>
      </c>
      <c r="C30" s="192"/>
      <c r="D30" s="192"/>
      <c r="E30" s="192"/>
      <c r="F30" s="192"/>
      <c r="G30" s="192"/>
    </row>
    <row r="31" spans="2:7" ht="70.5" customHeight="1">
      <c r="B31" s="159" t="s">
        <v>173</v>
      </c>
      <c r="C31" s="159" t="s">
        <v>197</v>
      </c>
      <c r="D31" s="159" t="s">
        <v>198</v>
      </c>
      <c r="E31" s="159" t="s">
        <v>199</v>
      </c>
      <c r="F31" s="159" t="s">
        <v>200</v>
      </c>
      <c r="G31" s="159" t="s">
        <v>201</v>
      </c>
    </row>
    <row r="32" spans="2:9" s="193" customFormat="1" ht="21.75" customHeight="1">
      <c r="B32" s="194">
        <v>1</v>
      </c>
      <c r="C32" s="195">
        <v>42408</v>
      </c>
      <c r="D32" s="195">
        <v>42408</v>
      </c>
      <c r="E32" s="196">
        <v>49452.79039228801</v>
      </c>
      <c r="F32" s="196">
        <v>48843.58767111174</v>
      </c>
      <c r="G32" s="197">
        <v>-609.2</v>
      </c>
      <c r="H32" s="198"/>
      <c r="I32" s="199">
        <f>F32-E32</f>
        <v>-609.2027211762688</v>
      </c>
    </row>
    <row r="33" spans="2:7" ht="15" customHeight="1">
      <c r="B33" s="200" t="s">
        <v>194</v>
      </c>
      <c r="C33" s="182" t="s">
        <v>202</v>
      </c>
      <c r="D33" s="182"/>
      <c r="E33" s="183"/>
      <c r="F33" s="183"/>
      <c r="G33" s="184"/>
    </row>
    <row r="34" spans="2:7" ht="15" customHeight="1">
      <c r="B34" s="200"/>
      <c r="C34" s="182"/>
      <c r="D34" s="182"/>
      <c r="E34" s="183"/>
      <c r="F34" s="183"/>
      <c r="G34" s="184"/>
    </row>
    <row r="35" spans="2:7" ht="15" customHeight="1">
      <c r="B35" s="150"/>
      <c r="G35" s="151"/>
    </row>
    <row r="36" spans="2:7" ht="15" customHeight="1">
      <c r="B36" s="157" t="s">
        <v>203</v>
      </c>
      <c r="G36" s="151"/>
    </row>
    <row r="37" spans="2:7" ht="12.75" customHeight="1">
      <c r="B37" s="201"/>
      <c r="C37" s="201"/>
      <c r="D37" s="201"/>
      <c r="E37" s="201"/>
      <c r="F37" s="201"/>
      <c r="G37" s="201"/>
    </row>
    <row r="38" spans="2:7" ht="15" customHeight="1">
      <c r="B38" s="157" t="s">
        <v>204</v>
      </c>
      <c r="G38" s="151"/>
    </row>
    <row r="39" spans="2:7" ht="15" customHeight="1">
      <c r="B39" s="157"/>
      <c r="G39" s="151"/>
    </row>
    <row r="40" spans="2:7" ht="15" customHeight="1">
      <c r="B40" s="157" t="s">
        <v>205</v>
      </c>
      <c r="G40" s="151"/>
    </row>
    <row r="41" spans="2:7" ht="15" customHeight="1">
      <c r="B41" s="157"/>
      <c r="G41" s="151"/>
    </row>
    <row r="42" spans="2:7" ht="15" customHeight="1">
      <c r="B42" s="202" t="s">
        <v>206</v>
      </c>
      <c r="C42" s="203"/>
      <c r="D42" s="203"/>
      <c r="E42" s="204"/>
      <c r="F42" s="204"/>
      <c r="G42" s="205"/>
    </row>
    <row r="44" spans="2:7" ht="15" customHeight="1">
      <c r="B44" s="206" t="s">
        <v>207</v>
      </c>
      <c r="C44" s="206"/>
      <c r="D44" s="206"/>
      <c r="E44" s="206"/>
      <c r="F44" s="206"/>
      <c r="G44" s="206"/>
    </row>
    <row r="45" spans="2:7" ht="15" customHeight="1">
      <c r="B45" s="206"/>
      <c r="C45" s="206"/>
      <c r="D45" s="206"/>
      <c r="E45" s="206"/>
      <c r="F45" s="206"/>
      <c r="G45" s="206"/>
    </row>
    <row r="46" spans="2:7" ht="15" customHeight="1">
      <c r="B46" s="206"/>
      <c r="C46" s="206"/>
      <c r="D46" s="206"/>
      <c r="E46" s="206"/>
      <c r="F46" s="206"/>
      <c r="G46" s="206"/>
    </row>
    <row r="48" spans="2:7" ht="15" customHeight="1">
      <c r="B48" s="207" t="s">
        <v>208</v>
      </c>
      <c r="C48" s="207"/>
      <c r="D48" s="207"/>
      <c r="E48" s="207"/>
      <c r="F48" s="207"/>
      <c r="G48" s="207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2"/>
    <mergeCell ref="C28:G28"/>
    <mergeCell ref="B30:G30"/>
    <mergeCell ref="B37:G37"/>
    <mergeCell ref="B44:G46"/>
    <mergeCell ref="B48:G48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88"/>
  <sheetViews>
    <sheetView tabSelected="1" zoomScale="97" zoomScaleNormal="97" workbookViewId="0" topLeftCell="A1">
      <selection activeCell="D18" sqref="D18"/>
    </sheetView>
  </sheetViews>
  <sheetFormatPr defaultColWidth="12.57421875" defaultRowHeight="12.75" customHeight="1"/>
  <cols>
    <col min="1" max="1" width="2.00390625" style="208" customWidth="1"/>
    <col min="2" max="2" width="7.421875" style="208" customWidth="1"/>
    <col min="3" max="3" width="14.28125" style="208" customWidth="1"/>
    <col min="4" max="4" width="37.57421875" style="208" customWidth="1"/>
    <col min="5" max="5" width="13.8515625" style="208" customWidth="1"/>
    <col min="6" max="6" width="13.421875" style="208" customWidth="1"/>
    <col min="7" max="7" width="14.00390625" style="209" customWidth="1"/>
    <col min="8" max="8" width="14.28125" style="210" customWidth="1"/>
    <col min="9" max="9" width="2.00390625" style="208" customWidth="1"/>
    <col min="10" max="10" width="8.7109375" style="208" customWidth="1"/>
    <col min="11" max="11" width="14.00390625" style="208" customWidth="1"/>
    <col min="12" max="16384" width="11.57421875" style="208" customWidth="1"/>
  </cols>
  <sheetData>
    <row r="1" spans="2:9" s="211" customFormat="1" ht="12.75" customHeight="1">
      <c r="B1" s="212"/>
      <c r="C1" s="213"/>
      <c r="D1" s="213"/>
      <c r="E1" s="213"/>
      <c r="F1" s="213"/>
      <c r="G1" s="214"/>
      <c r="H1" s="215"/>
      <c r="I1" s="216"/>
    </row>
    <row r="2" spans="2:9" ht="17.25" customHeight="1">
      <c r="B2" s="217" t="s">
        <v>0</v>
      </c>
      <c r="C2" s="217"/>
      <c r="D2" s="217"/>
      <c r="E2" s="217"/>
      <c r="F2" s="217"/>
      <c r="G2" s="217"/>
      <c r="H2" s="217"/>
      <c r="I2" s="218"/>
    </row>
    <row r="3" spans="2:9" ht="12.75" customHeight="1">
      <c r="B3" s="219"/>
      <c r="C3" s="220"/>
      <c r="D3" s="220"/>
      <c r="E3" s="220"/>
      <c r="F3" s="220"/>
      <c r="G3" s="221"/>
      <c r="H3" s="222"/>
      <c r="I3" s="223"/>
    </row>
    <row r="4" spans="2:9" ht="12.75" customHeight="1">
      <c r="B4" s="224" t="s">
        <v>1</v>
      </c>
      <c r="C4" s="224"/>
      <c r="D4" s="224"/>
      <c r="E4" s="224"/>
      <c r="F4" s="224"/>
      <c r="G4" s="224"/>
      <c r="H4" s="224"/>
      <c r="I4" s="223"/>
    </row>
    <row r="5" spans="2:9" ht="12.75" customHeight="1">
      <c r="B5" s="224" t="s">
        <v>209</v>
      </c>
      <c r="C5" s="224"/>
      <c r="D5" s="224"/>
      <c r="E5" s="224"/>
      <c r="F5" s="224"/>
      <c r="G5" s="224"/>
      <c r="H5" s="224"/>
      <c r="I5" s="223"/>
    </row>
    <row r="6" spans="2:9" ht="12.75" customHeight="1">
      <c r="B6" s="225" t="s">
        <v>210</v>
      </c>
      <c r="C6" s="225"/>
      <c r="D6" s="225"/>
      <c r="E6" s="225"/>
      <c r="F6" s="225"/>
      <c r="G6" s="225"/>
      <c r="H6" s="225"/>
      <c r="I6" s="226"/>
    </row>
    <row r="7" spans="2:9" ht="12.75" customHeight="1">
      <c r="B7" s="219"/>
      <c r="C7" s="220"/>
      <c r="D7" s="220"/>
      <c r="E7" s="220"/>
      <c r="F7" s="220"/>
      <c r="G7" s="221"/>
      <c r="H7" s="222"/>
      <c r="I7" s="223"/>
    </row>
    <row r="8" spans="2:9" ht="14.25" customHeight="1">
      <c r="B8" s="227" t="s">
        <v>4</v>
      </c>
      <c r="C8" s="227"/>
      <c r="D8" s="227"/>
      <c r="E8" s="227"/>
      <c r="F8" s="227"/>
      <c r="G8" s="227"/>
      <c r="H8" s="227"/>
      <c r="I8" s="223"/>
    </row>
    <row r="9" spans="2:9" ht="12.75" customHeight="1">
      <c r="B9" s="228"/>
      <c r="C9" s="229"/>
      <c r="D9" s="229"/>
      <c r="E9" s="229"/>
      <c r="F9" s="229"/>
      <c r="G9" s="230"/>
      <c r="H9" s="231"/>
      <c r="I9" s="223"/>
    </row>
    <row r="10" spans="2:9" ht="21" customHeight="1">
      <c r="B10" s="232" t="s">
        <v>211</v>
      </c>
      <c r="C10" s="232"/>
      <c r="D10" s="232"/>
      <c r="E10" s="232"/>
      <c r="F10" s="232"/>
      <c r="G10" s="232"/>
      <c r="H10" s="232"/>
      <c r="I10" s="223"/>
    </row>
    <row r="11" spans="2:9" ht="38.25" customHeight="1">
      <c r="B11" s="233" t="s">
        <v>6</v>
      </c>
      <c r="C11" s="234" t="s">
        <v>8</v>
      </c>
      <c r="D11" s="234" t="s">
        <v>212</v>
      </c>
      <c r="E11" s="234" t="s">
        <v>213</v>
      </c>
      <c r="F11" s="234" t="s">
        <v>10</v>
      </c>
      <c r="G11" s="235" t="s">
        <v>214</v>
      </c>
      <c r="H11" s="236" t="s">
        <v>12</v>
      </c>
      <c r="I11" s="237"/>
    </row>
    <row r="12" spans="2:9" ht="19.5" customHeight="1">
      <c r="B12" s="238" t="s">
        <v>215</v>
      </c>
      <c r="C12" s="239" t="s">
        <v>115</v>
      </c>
      <c r="D12" s="240"/>
      <c r="E12" s="241"/>
      <c r="F12" s="241"/>
      <c r="G12" s="242"/>
      <c r="H12" s="243"/>
      <c r="I12" s="237"/>
    </row>
    <row r="13" spans="2:9" ht="12.75" customHeight="1">
      <c r="B13" s="244" t="s">
        <v>216</v>
      </c>
      <c r="C13" s="239" t="s">
        <v>15</v>
      </c>
      <c r="D13" s="240"/>
      <c r="E13" s="241"/>
      <c r="F13" s="241"/>
      <c r="G13" s="245" t="s">
        <v>112</v>
      </c>
      <c r="H13" s="246" t="s">
        <v>112</v>
      </c>
      <c r="I13" s="237"/>
    </row>
    <row r="14" spans="2:9" ht="12.75" customHeight="1">
      <c r="B14" s="244" t="s">
        <v>217</v>
      </c>
      <c r="C14" s="239" t="s">
        <v>116</v>
      </c>
      <c r="D14" s="240"/>
      <c r="E14" s="241"/>
      <c r="F14" s="241"/>
      <c r="G14" s="245" t="s">
        <v>112</v>
      </c>
      <c r="H14" s="246" t="s">
        <v>112</v>
      </c>
      <c r="I14" s="237"/>
    </row>
    <row r="15" spans="2:9" ht="12.75" customHeight="1">
      <c r="B15" s="247" t="s">
        <v>218</v>
      </c>
      <c r="C15" s="239" t="s">
        <v>117</v>
      </c>
      <c r="D15" s="240"/>
      <c r="E15" s="241"/>
      <c r="F15" s="241"/>
      <c r="G15" s="245" t="s">
        <v>112</v>
      </c>
      <c r="H15" s="246" t="s">
        <v>112</v>
      </c>
      <c r="I15" s="237"/>
    </row>
    <row r="16" spans="2:9" ht="18" customHeight="1">
      <c r="B16" s="248"/>
      <c r="C16" s="249" t="s">
        <v>219</v>
      </c>
      <c r="D16" s="250"/>
      <c r="E16" s="251"/>
      <c r="F16" s="251"/>
      <c r="G16" s="252">
        <f>SUM(G13:G15)</f>
        <v>0</v>
      </c>
      <c r="H16" s="253">
        <f>SUM(H13:H15)</f>
        <v>0</v>
      </c>
      <c r="I16" s="237"/>
    </row>
    <row r="17" spans="2:9" ht="12.75" customHeight="1">
      <c r="B17" s="254"/>
      <c r="C17" s="239"/>
      <c r="D17" s="255"/>
      <c r="E17" s="241"/>
      <c r="F17" s="241"/>
      <c r="G17" s="256"/>
      <c r="H17" s="257"/>
      <c r="I17" s="237"/>
    </row>
    <row r="18" spans="2:9" ht="18" customHeight="1">
      <c r="B18" s="238" t="s">
        <v>220</v>
      </c>
      <c r="C18" s="239" t="s">
        <v>221</v>
      </c>
      <c r="D18" s="240"/>
      <c r="E18" s="241"/>
      <c r="F18" s="241"/>
      <c r="G18" s="242"/>
      <c r="H18" s="243"/>
      <c r="I18" s="237"/>
    </row>
    <row r="19" spans="2:9" ht="18" customHeight="1">
      <c r="B19" s="244" t="s">
        <v>216</v>
      </c>
      <c r="C19" s="239" t="s">
        <v>222</v>
      </c>
      <c r="D19" s="240"/>
      <c r="E19" s="241"/>
      <c r="F19" s="241"/>
      <c r="G19" s="242"/>
      <c r="H19" s="243"/>
      <c r="I19" s="237"/>
    </row>
    <row r="20" spans="2:9" s="258" customFormat="1" ht="12.75" customHeight="1">
      <c r="B20" s="259"/>
      <c r="C20" s="260" t="s">
        <v>223</v>
      </c>
      <c r="D20" s="261" t="s">
        <v>224</v>
      </c>
      <c r="E20" s="241" t="s">
        <v>225</v>
      </c>
      <c r="F20" s="262">
        <v>1000000</v>
      </c>
      <c r="G20" s="263">
        <v>1001.309</v>
      </c>
      <c r="H20" s="264">
        <v>7.7088</v>
      </c>
      <c r="I20" s="265"/>
    </row>
    <row r="21" spans="2:9" ht="12.75" customHeight="1">
      <c r="B21" s="244" t="s">
        <v>217</v>
      </c>
      <c r="C21" s="239" t="s">
        <v>120</v>
      </c>
      <c r="D21" s="266"/>
      <c r="E21" s="266"/>
      <c r="F21" s="266"/>
      <c r="G21" s="245" t="s">
        <v>113</v>
      </c>
      <c r="H21" s="246" t="s">
        <v>113</v>
      </c>
      <c r="I21" s="237"/>
    </row>
    <row r="22" spans="2:9" ht="12.75" customHeight="1">
      <c r="B22" s="244"/>
      <c r="C22" s="267" t="s">
        <v>226</v>
      </c>
      <c r="D22" s="268" t="s">
        <v>227</v>
      </c>
      <c r="E22" s="268" t="s">
        <v>228</v>
      </c>
      <c r="F22" s="269">
        <v>500000</v>
      </c>
      <c r="G22" s="245">
        <v>499.4406</v>
      </c>
      <c r="H22" s="246">
        <v>3.85</v>
      </c>
      <c r="I22" s="237"/>
    </row>
    <row r="23" spans="2:9" ht="12.75" customHeight="1">
      <c r="B23" s="244"/>
      <c r="C23" s="267" t="s">
        <v>229</v>
      </c>
      <c r="D23" s="268" t="s">
        <v>230</v>
      </c>
      <c r="E23" s="268" t="s">
        <v>231</v>
      </c>
      <c r="F23" s="269">
        <v>500000</v>
      </c>
      <c r="G23" s="245">
        <v>494.1315</v>
      </c>
      <c r="H23" s="246">
        <v>3.8</v>
      </c>
      <c r="I23" s="237"/>
    </row>
    <row r="24" spans="2:9" ht="12.75" customHeight="1">
      <c r="B24" s="244"/>
      <c r="C24" s="267" t="s">
        <v>232</v>
      </c>
      <c r="D24" s="268" t="s">
        <v>233</v>
      </c>
      <c r="E24" s="268" t="s">
        <v>231</v>
      </c>
      <c r="F24" s="269">
        <v>500000</v>
      </c>
      <c r="G24" s="245">
        <v>496.9771</v>
      </c>
      <c r="H24" s="246">
        <v>3.83</v>
      </c>
      <c r="I24" s="237"/>
    </row>
    <row r="25" spans="2:9" ht="12.75" customHeight="1">
      <c r="B25" s="244"/>
      <c r="C25" s="239" t="s">
        <v>234</v>
      </c>
      <c r="D25" s="268"/>
      <c r="E25" s="268"/>
      <c r="F25" s="269"/>
      <c r="G25" s="270">
        <f>SUM(G22:G24)</f>
        <v>1490.5492</v>
      </c>
      <c r="H25" s="271">
        <f>SUM(H22:H24)</f>
        <v>11.48</v>
      </c>
      <c r="I25" s="237"/>
    </row>
    <row r="26" spans="2:9" ht="12.75" customHeight="1">
      <c r="B26" s="244" t="s">
        <v>218</v>
      </c>
      <c r="C26" s="239" t="s">
        <v>235</v>
      </c>
      <c r="D26" s="266"/>
      <c r="E26" s="266"/>
      <c r="F26" s="266"/>
      <c r="G26" s="272"/>
      <c r="H26" s="273"/>
      <c r="I26" s="237"/>
    </row>
    <row r="27" spans="2:9" ht="12.75" customHeight="1">
      <c r="B27" s="254"/>
      <c r="C27" s="268" t="s">
        <v>236</v>
      </c>
      <c r="D27" s="274" t="s">
        <v>237</v>
      </c>
      <c r="E27" s="241" t="s">
        <v>225</v>
      </c>
      <c r="F27" s="269">
        <v>1500000</v>
      </c>
      <c r="G27" s="272">
        <v>1489.134</v>
      </c>
      <c r="H27" s="273">
        <v>11.46449053</v>
      </c>
      <c r="I27" s="237"/>
    </row>
    <row r="28" spans="2:9" ht="12.75" customHeight="1">
      <c r="B28" s="254"/>
      <c r="C28" s="268" t="s">
        <v>238</v>
      </c>
      <c r="D28" s="274" t="s">
        <v>239</v>
      </c>
      <c r="E28" s="241" t="s">
        <v>225</v>
      </c>
      <c r="F28" s="269">
        <v>1000000</v>
      </c>
      <c r="G28" s="272">
        <v>996.6959</v>
      </c>
      <c r="H28" s="273">
        <v>7.67332604</v>
      </c>
      <c r="I28" s="237"/>
    </row>
    <row r="29" spans="2:9" ht="12.75" customHeight="1">
      <c r="B29" s="254"/>
      <c r="C29" s="268" t="s">
        <v>240</v>
      </c>
      <c r="D29" s="274" t="s">
        <v>241</v>
      </c>
      <c r="E29" s="241" t="s">
        <v>225</v>
      </c>
      <c r="F29" s="269">
        <v>1000000</v>
      </c>
      <c r="G29" s="272">
        <v>995.4084</v>
      </c>
      <c r="H29" s="273">
        <v>7.66341388</v>
      </c>
      <c r="I29" s="237"/>
    </row>
    <row r="30" spans="2:9" ht="12.75" customHeight="1">
      <c r="B30" s="254"/>
      <c r="C30" s="268" t="s">
        <v>242</v>
      </c>
      <c r="D30" s="274" t="s">
        <v>243</v>
      </c>
      <c r="E30" s="241" t="s">
        <v>225</v>
      </c>
      <c r="F30" s="269">
        <v>1000000</v>
      </c>
      <c r="G30" s="272">
        <v>988.87</v>
      </c>
      <c r="H30" s="273">
        <v>7.61307629</v>
      </c>
      <c r="I30" s="237"/>
    </row>
    <row r="31" spans="2:9" ht="12.75" customHeight="1">
      <c r="B31" s="254"/>
      <c r="C31" s="268" t="s">
        <v>244</v>
      </c>
      <c r="D31" s="274" t="s">
        <v>245</v>
      </c>
      <c r="E31" s="241" t="s">
        <v>225</v>
      </c>
      <c r="F31" s="269">
        <v>1000000</v>
      </c>
      <c r="G31" s="272">
        <v>984.953</v>
      </c>
      <c r="H31" s="273">
        <v>7.58292023</v>
      </c>
      <c r="I31" s="237"/>
    </row>
    <row r="32" spans="2:9" ht="12.75" customHeight="1">
      <c r="B32" s="254"/>
      <c r="C32" s="268" t="s">
        <v>246</v>
      </c>
      <c r="D32" s="274" t="s">
        <v>247</v>
      </c>
      <c r="E32" s="241" t="s">
        <v>225</v>
      </c>
      <c r="F32" s="269">
        <v>500000</v>
      </c>
      <c r="G32" s="272">
        <v>495.7331</v>
      </c>
      <c r="H32" s="273">
        <v>3.81653255</v>
      </c>
      <c r="I32" s="237"/>
    </row>
    <row r="33" spans="2:9" ht="12.75" customHeight="1">
      <c r="B33" s="254"/>
      <c r="C33" s="268" t="s">
        <v>248</v>
      </c>
      <c r="D33" s="274" t="s">
        <v>249</v>
      </c>
      <c r="E33" s="241" t="s">
        <v>225</v>
      </c>
      <c r="F33" s="269">
        <v>500000</v>
      </c>
      <c r="G33" s="272">
        <v>495.1197</v>
      </c>
      <c r="H33" s="273">
        <v>3.81180987</v>
      </c>
      <c r="I33" s="237"/>
    </row>
    <row r="34" spans="2:9" ht="12.75" customHeight="1">
      <c r="B34" s="254"/>
      <c r="C34" s="239" t="s">
        <v>250</v>
      </c>
      <c r="D34" s="266"/>
      <c r="E34" s="266"/>
      <c r="F34" s="266"/>
      <c r="G34" s="270">
        <f>SUM(G27:G33)</f>
        <v>6445.9141</v>
      </c>
      <c r="H34" s="271">
        <f>SUM(H27:H33)</f>
        <v>49.625569389999995</v>
      </c>
      <c r="I34" s="237"/>
    </row>
    <row r="35" spans="2:9" ht="12.75" customHeight="1">
      <c r="B35" s="247" t="s">
        <v>251</v>
      </c>
      <c r="C35" s="239" t="s">
        <v>252</v>
      </c>
      <c r="D35" s="240"/>
      <c r="E35" s="241"/>
      <c r="F35" s="241"/>
      <c r="G35" s="275">
        <v>3882.8227</v>
      </c>
      <c r="H35" s="276">
        <v>29.89</v>
      </c>
      <c r="I35" s="237"/>
    </row>
    <row r="36" spans="2:9" ht="18" customHeight="1">
      <c r="B36" s="248"/>
      <c r="C36" s="249" t="s">
        <v>253</v>
      </c>
      <c r="D36" s="277"/>
      <c r="E36" s="277"/>
      <c r="F36" s="277"/>
      <c r="G36" s="278">
        <f>G35+G34+G25+G20</f>
        <v>12820.595</v>
      </c>
      <c r="H36" s="279">
        <f>H35+H34+H25+H20</f>
        <v>98.70436939</v>
      </c>
      <c r="I36" s="237"/>
    </row>
    <row r="37" spans="2:9" ht="12.75" customHeight="1">
      <c r="B37" s="254"/>
      <c r="C37" s="266"/>
      <c r="D37" s="266"/>
      <c r="E37" s="266"/>
      <c r="F37" s="266"/>
      <c r="G37" s="272"/>
      <c r="H37" s="273"/>
      <c r="I37" s="237"/>
    </row>
    <row r="38" spans="2:9" ht="18" customHeight="1">
      <c r="B38" s="238" t="s">
        <v>254</v>
      </c>
      <c r="C38" s="239" t="s">
        <v>255</v>
      </c>
      <c r="D38" s="240"/>
      <c r="E38" s="241"/>
      <c r="F38" s="241"/>
      <c r="G38" s="242"/>
      <c r="H38" s="243"/>
      <c r="I38" s="237"/>
    </row>
    <row r="39" spans="2:9" ht="12.75" customHeight="1">
      <c r="B39" s="254"/>
      <c r="C39" s="239" t="s">
        <v>256</v>
      </c>
      <c r="D39" s="240"/>
      <c r="E39" s="241"/>
      <c r="F39" s="241"/>
      <c r="G39" s="242"/>
      <c r="H39" s="243"/>
      <c r="I39" s="237"/>
    </row>
    <row r="40" spans="2:9" ht="12.75" customHeight="1">
      <c r="B40" s="254"/>
      <c r="C40" s="241"/>
      <c r="D40" s="241" t="s">
        <v>257</v>
      </c>
      <c r="E40" s="241"/>
      <c r="F40" s="280"/>
      <c r="G40" s="245">
        <v>100</v>
      </c>
      <c r="H40" s="246">
        <v>0.7698</v>
      </c>
      <c r="I40" s="237"/>
    </row>
    <row r="41" spans="2:9" ht="20.25" customHeight="1">
      <c r="B41" s="248"/>
      <c r="C41" s="249" t="s">
        <v>258</v>
      </c>
      <c r="D41" s="277"/>
      <c r="E41" s="277"/>
      <c r="F41" s="277"/>
      <c r="G41" s="278">
        <f>G40</f>
        <v>100</v>
      </c>
      <c r="H41" s="279">
        <f>H40</f>
        <v>0.7698</v>
      </c>
      <c r="I41" s="237"/>
    </row>
    <row r="42" spans="2:9" ht="12.75" customHeight="1">
      <c r="B42" s="254"/>
      <c r="C42" s="266"/>
      <c r="D42" s="266"/>
      <c r="E42" s="266"/>
      <c r="F42" s="266"/>
      <c r="G42" s="272"/>
      <c r="H42" s="273"/>
      <c r="I42" s="237"/>
    </row>
    <row r="43" spans="2:9" ht="12.75" customHeight="1">
      <c r="B43" s="238" t="s">
        <v>259</v>
      </c>
      <c r="C43" s="239" t="s">
        <v>260</v>
      </c>
      <c r="D43" s="240"/>
      <c r="E43" s="241"/>
      <c r="F43" s="241"/>
      <c r="G43" s="242"/>
      <c r="H43" s="243"/>
      <c r="I43" s="237"/>
    </row>
    <row r="44" spans="2:10" ht="12.75" customHeight="1">
      <c r="B44" s="254"/>
      <c r="C44" s="239" t="s">
        <v>261</v>
      </c>
      <c r="D44" s="240"/>
      <c r="E44" s="241"/>
      <c r="F44" s="241"/>
      <c r="G44" s="245">
        <v>68.5</v>
      </c>
      <c r="H44" s="246">
        <v>0.53</v>
      </c>
      <c r="I44" s="237"/>
      <c r="J44" s="209"/>
    </row>
    <row r="45" spans="2:9" ht="20.25" customHeight="1">
      <c r="B45" s="248"/>
      <c r="C45" s="249" t="s">
        <v>262</v>
      </c>
      <c r="D45" s="250"/>
      <c r="E45" s="251"/>
      <c r="F45" s="251"/>
      <c r="G45" s="252">
        <f>G44</f>
        <v>68.5</v>
      </c>
      <c r="H45" s="253">
        <f>H44</f>
        <v>0.53</v>
      </c>
      <c r="I45" s="237"/>
    </row>
    <row r="46" spans="2:9" ht="12.75" customHeight="1">
      <c r="B46" s="254"/>
      <c r="C46" s="267"/>
      <c r="D46" s="240"/>
      <c r="E46" s="241"/>
      <c r="F46" s="241"/>
      <c r="G46" s="242"/>
      <c r="H46" s="243"/>
      <c r="I46" s="237"/>
    </row>
    <row r="47" spans="2:9" ht="21.75" customHeight="1">
      <c r="B47" s="281"/>
      <c r="C47" s="282" t="s">
        <v>263</v>
      </c>
      <c r="D47" s="282"/>
      <c r="E47" s="282"/>
      <c r="F47" s="282"/>
      <c r="G47" s="283">
        <f>G45+G41+G36+G16</f>
        <v>12989.095</v>
      </c>
      <c r="H47" s="284">
        <f>H45+H41+H36+H16</f>
        <v>100.00416939</v>
      </c>
      <c r="I47" s="237"/>
    </row>
    <row r="48" spans="2:9" ht="12.75" customHeight="1">
      <c r="B48" s="285"/>
      <c r="C48" s="286"/>
      <c r="D48" s="286"/>
      <c r="E48" s="286"/>
      <c r="F48" s="286"/>
      <c r="G48" s="287"/>
      <c r="H48" s="288"/>
      <c r="I48" s="237"/>
    </row>
    <row r="49" spans="2:9" ht="12.75" customHeight="1">
      <c r="B49" s="289" t="s">
        <v>129</v>
      </c>
      <c r="C49" s="290"/>
      <c r="D49" s="290"/>
      <c r="E49" s="290"/>
      <c r="F49" s="290"/>
      <c r="G49" s="291" t="s">
        <v>113</v>
      </c>
      <c r="H49" s="292" t="s">
        <v>113</v>
      </c>
      <c r="I49" s="293"/>
    </row>
    <row r="50" spans="2:9" ht="12.75" customHeight="1">
      <c r="B50" s="294" t="s">
        <v>130</v>
      </c>
      <c r="C50" s="290" t="s">
        <v>264</v>
      </c>
      <c r="D50" s="290"/>
      <c r="E50" s="290"/>
      <c r="F50" s="290"/>
      <c r="G50" s="291"/>
      <c r="H50" s="292" t="s">
        <v>113</v>
      </c>
      <c r="I50" s="293"/>
    </row>
    <row r="51" spans="2:9" ht="12.75" customHeight="1">
      <c r="B51" s="294" t="s">
        <v>132</v>
      </c>
      <c r="C51" s="290" t="s">
        <v>265</v>
      </c>
      <c r="D51" s="290"/>
      <c r="E51" s="290"/>
      <c r="F51" s="290"/>
      <c r="G51" s="291"/>
      <c r="H51" s="292" t="s">
        <v>113</v>
      </c>
      <c r="I51" s="293"/>
    </row>
    <row r="52" spans="2:9" ht="25.5" customHeight="1">
      <c r="B52" s="294"/>
      <c r="C52" s="295" t="s">
        <v>266</v>
      </c>
      <c r="D52" s="277"/>
      <c r="E52" s="277"/>
      <c r="F52" s="296"/>
      <c r="G52" s="297" t="s">
        <v>137</v>
      </c>
      <c r="H52" s="298" t="s">
        <v>138</v>
      </c>
      <c r="I52" s="293"/>
    </row>
    <row r="53" spans="2:9" ht="12.75" customHeight="1">
      <c r="B53" s="294"/>
      <c r="C53" s="295" t="s">
        <v>139</v>
      </c>
      <c r="D53" s="277"/>
      <c r="E53" s="277"/>
      <c r="F53" s="296"/>
      <c r="G53" s="299"/>
      <c r="H53" s="300"/>
      <c r="I53" s="293"/>
    </row>
    <row r="54" spans="2:12" ht="12.75" customHeight="1">
      <c r="B54" s="294"/>
      <c r="C54" s="301" t="s">
        <v>267</v>
      </c>
      <c r="D54" s="302"/>
      <c r="E54" s="302"/>
      <c r="F54" s="303"/>
      <c r="G54" s="299">
        <v>1013.9079</v>
      </c>
      <c r="H54" s="304">
        <v>1019.2149</v>
      </c>
      <c r="I54" s="293"/>
      <c r="L54" s="305"/>
    </row>
    <row r="55" spans="2:12" ht="12.75" customHeight="1">
      <c r="B55" s="294"/>
      <c r="C55" s="301" t="s">
        <v>268</v>
      </c>
      <c r="D55" s="302"/>
      <c r="E55" s="302"/>
      <c r="F55" s="303"/>
      <c r="G55" s="299">
        <v>1000.2</v>
      </c>
      <c r="H55" s="304">
        <v>1000.2</v>
      </c>
      <c r="I55" s="293"/>
      <c r="L55" s="305"/>
    </row>
    <row r="56" spans="2:12" ht="12.75" customHeight="1">
      <c r="B56" s="294"/>
      <c r="C56" s="301" t="s">
        <v>269</v>
      </c>
      <c r="D56" s="302"/>
      <c r="E56" s="302"/>
      <c r="F56" s="303"/>
      <c r="G56" s="299">
        <v>1001.3315</v>
      </c>
      <c r="H56" s="304">
        <v>1001.7142</v>
      </c>
      <c r="I56" s="293"/>
      <c r="L56" s="305"/>
    </row>
    <row r="57" spans="2:12" ht="12.75" customHeight="1">
      <c r="B57" s="294"/>
      <c r="C57" s="301" t="s">
        <v>270</v>
      </c>
      <c r="D57" s="302"/>
      <c r="E57" s="302"/>
      <c r="F57" s="303"/>
      <c r="G57" s="299">
        <v>1003.332</v>
      </c>
      <c r="H57" s="304">
        <v>1003.7156</v>
      </c>
      <c r="I57" s="293"/>
      <c r="L57" s="305"/>
    </row>
    <row r="58" spans="2:9" ht="12.75" customHeight="1">
      <c r="B58" s="294"/>
      <c r="C58" s="295" t="s">
        <v>140</v>
      </c>
      <c r="D58" s="277"/>
      <c r="E58" s="277"/>
      <c r="F58" s="296"/>
      <c r="G58" s="299"/>
      <c r="H58" s="304"/>
      <c r="I58" s="293"/>
    </row>
    <row r="59" spans="2:12" ht="12.75" customHeight="1">
      <c r="B59" s="294"/>
      <c r="C59" s="301" t="s">
        <v>271</v>
      </c>
      <c r="D59" s="302"/>
      <c r="E59" s="302"/>
      <c r="F59" s="303"/>
      <c r="G59" s="299">
        <v>1013.6222</v>
      </c>
      <c r="H59" s="304">
        <v>1018.8147</v>
      </c>
      <c r="I59" s="293"/>
      <c r="L59" s="305"/>
    </row>
    <row r="60" spans="2:12" ht="12.75" customHeight="1">
      <c r="B60" s="294"/>
      <c r="C60" s="301" t="s">
        <v>272</v>
      </c>
      <c r="D60" s="302"/>
      <c r="E60" s="302"/>
      <c r="F60" s="303"/>
      <c r="G60" s="299">
        <v>1000.2</v>
      </c>
      <c r="H60" s="304">
        <v>1000.1999993252563</v>
      </c>
      <c r="I60" s="293"/>
      <c r="L60" s="305"/>
    </row>
    <row r="61" spans="2:12" ht="12.75" customHeight="1">
      <c r="B61" s="294"/>
      <c r="C61" s="301" t="s">
        <v>273</v>
      </c>
      <c r="D61" s="302"/>
      <c r="E61" s="302"/>
      <c r="F61" s="303"/>
      <c r="G61" s="299">
        <v>1001.3256</v>
      </c>
      <c r="H61" s="304">
        <v>1001.703</v>
      </c>
      <c r="I61" s="293"/>
      <c r="L61" s="305"/>
    </row>
    <row r="62" spans="2:12" ht="12.75" customHeight="1">
      <c r="B62" s="294"/>
      <c r="C62" s="301" t="s">
        <v>274</v>
      </c>
      <c r="D62" s="302"/>
      <c r="E62" s="302"/>
      <c r="F62" s="303"/>
      <c r="G62" s="299">
        <v>1003.3267</v>
      </c>
      <c r="H62" s="304">
        <v>1003.7048</v>
      </c>
      <c r="I62" s="293"/>
      <c r="L62" s="305"/>
    </row>
    <row r="63" spans="2:9" ht="12.75" customHeight="1">
      <c r="B63" s="294"/>
      <c r="C63" s="306"/>
      <c r="D63" s="306"/>
      <c r="E63" s="306"/>
      <c r="F63" s="306"/>
      <c r="G63" s="291"/>
      <c r="H63" s="292"/>
      <c r="I63" s="293"/>
    </row>
    <row r="64" spans="2:9" ht="12.75" customHeight="1">
      <c r="B64" s="307" t="s">
        <v>134</v>
      </c>
      <c r="C64" s="290" t="s">
        <v>275</v>
      </c>
      <c r="D64" s="290"/>
      <c r="E64" s="290"/>
      <c r="F64" s="290"/>
      <c r="G64" s="291"/>
      <c r="H64" s="292"/>
      <c r="I64" s="293"/>
    </row>
    <row r="65" spans="2:9" ht="12.75" customHeight="1">
      <c r="B65" s="294"/>
      <c r="C65" s="306" t="s">
        <v>276</v>
      </c>
      <c r="D65" s="306"/>
      <c r="E65" s="306"/>
      <c r="F65" s="306"/>
      <c r="G65" s="291"/>
      <c r="H65" s="292"/>
      <c r="I65" s="293"/>
    </row>
    <row r="66" spans="2:9" ht="12.75" customHeight="1">
      <c r="B66" s="294"/>
      <c r="C66" s="306" t="s">
        <v>277</v>
      </c>
      <c r="D66" s="306"/>
      <c r="E66" s="306"/>
      <c r="F66" s="306"/>
      <c r="G66" s="291"/>
      <c r="H66" s="292"/>
      <c r="I66" s="293"/>
    </row>
    <row r="67" spans="2:9" ht="12.75" customHeight="1">
      <c r="B67" s="308"/>
      <c r="C67" s="290" t="s">
        <v>278</v>
      </c>
      <c r="D67" s="290"/>
      <c r="E67" s="290"/>
      <c r="F67" s="290"/>
      <c r="G67" s="291"/>
      <c r="H67" s="292"/>
      <c r="I67" s="293"/>
    </row>
    <row r="68" spans="2:9" ht="12.75" customHeight="1">
      <c r="B68" s="294" t="s">
        <v>142</v>
      </c>
      <c r="C68" s="290" t="s">
        <v>279</v>
      </c>
      <c r="D68" s="290"/>
      <c r="E68" s="290"/>
      <c r="F68" s="290"/>
      <c r="G68" s="291"/>
      <c r="H68" s="292"/>
      <c r="I68" s="293"/>
    </row>
    <row r="69" spans="2:9" ht="12.75" customHeight="1">
      <c r="B69" s="294" t="s">
        <v>144</v>
      </c>
      <c r="C69" s="290" t="s">
        <v>280</v>
      </c>
      <c r="D69" s="290"/>
      <c r="E69" s="290"/>
      <c r="F69" s="290"/>
      <c r="G69" s="291"/>
      <c r="H69" s="292"/>
      <c r="I69" s="223"/>
    </row>
    <row r="70" spans="2:9" ht="12.75" customHeight="1">
      <c r="B70" s="294" t="s">
        <v>146</v>
      </c>
      <c r="C70" s="290" t="s">
        <v>160</v>
      </c>
      <c r="D70" s="290"/>
      <c r="E70" s="290"/>
      <c r="F70" s="290"/>
      <c r="G70" s="291"/>
      <c r="H70" s="292"/>
      <c r="I70" s="223"/>
    </row>
    <row r="71" spans="2:9" ht="12.75" customHeight="1">
      <c r="B71" s="294" t="s">
        <v>149</v>
      </c>
      <c r="C71" s="290" t="s">
        <v>281</v>
      </c>
      <c r="D71" s="290"/>
      <c r="E71" s="290"/>
      <c r="F71" s="290"/>
      <c r="G71" s="291"/>
      <c r="H71" s="292"/>
      <c r="I71" s="223"/>
    </row>
    <row r="72" spans="2:9" ht="12.75" customHeight="1">
      <c r="B72" s="307"/>
      <c r="C72" s="309" t="s">
        <v>282</v>
      </c>
      <c r="D72" s="310"/>
      <c r="E72" s="310"/>
      <c r="F72" s="310"/>
      <c r="G72" s="311">
        <v>0.4962</v>
      </c>
      <c r="H72" s="292"/>
      <c r="I72" s="223"/>
    </row>
    <row r="73" spans="2:9" ht="12.75" customHeight="1">
      <c r="B73" s="307"/>
      <c r="C73" s="309" t="s">
        <v>283</v>
      </c>
      <c r="D73" s="310"/>
      <c r="E73" s="310"/>
      <c r="F73" s="310"/>
      <c r="G73" s="311">
        <v>0.0771</v>
      </c>
      <c r="H73" s="292"/>
      <c r="I73" s="223"/>
    </row>
    <row r="74" spans="2:9" ht="12.75" customHeight="1">
      <c r="B74" s="307"/>
      <c r="C74" s="309" t="s">
        <v>120</v>
      </c>
      <c r="D74" s="310"/>
      <c r="E74" s="310"/>
      <c r="F74" s="310"/>
      <c r="G74" s="311">
        <v>0.1148</v>
      </c>
      <c r="H74" s="292"/>
      <c r="I74" s="223"/>
    </row>
    <row r="75" spans="2:9" ht="12.75" customHeight="1">
      <c r="B75" s="307"/>
      <c r="C75" s="309" t="s">
        <v>284</v>
      </c>
      <c r="D75" s="310"/>
      <c r="E75" s="310"/>
      <c r="F75" s="310"/>
      <c r="G75" s="311">
        <v>0.3119</v>
      </c>
      <c r="H75" s="292"/>
      <c r="I75" s="223"/>
    </row>
    <row r="76" spans="2:9" ht="12.75" customHeight="1">
      <c r="B76" s="307"/>
      <c r="C76" s="290"/>
      <c r="D76" s="290"/>
      <c r="E76" s="290"/>
      <c r="F76" s="290"/>
      <c r="G76" s="312"/>
      <c r="H76" s="292"/>
      <c r="I76" s="223"/>
    </row>
    <row r="77" spans="2:9" ht="12.75" customHeight="1">
      <c r="B77" s="294" t="s">
        <v>151</v>
      </c>
      <c r="C77" s="290" t="s">
        <v>285</v>
      </c>
      <c r="D77" s="290"/>
      <c r="E77" s="290"/>
      <c r="F77" s="290"/>
      <c r="G77" s="268"/>
      <c r="H77" s="292"/>
      <c r="I77" s="223"/>
    </row>
    <row r="78" spans="2:9" ht="12.75" customHeight="1">
      <c r="B78" s="307"/>
      <c r="C78" s="309" t="s">
        <v>225</v>
      </c>
      <c r="D78" s="310"/>
      <c r="E78" s="310"/>
      <c r="F78" s="310"/>
      <c r="G78" s="311">
        <v>0.5733</v>
      </c>
      <c r="H78" s="292"/>
      <c r="I78" s="223"/>
    </row>
    <row r="79" spans="2:9" ht="12.75" customHeight="1">
      <c r="B79" s="307"/>
      <c r="C79" s="309" t="s">
        <v>286</v>
      </c>
      <c r="D79" s="310"/>
      <c r="E79" s="310"/>
      <c r="F79" s="310"/>
      <c r="G79" s="311">
        <v>0.1148</v>
      </c>
      <c r="H79" s="292"/>
      <c r="I79" s="223"/>
    </row>
    <row r="80" spans="2:9" ht="12.75" customHeight="1">
      <c r="B80" s="307"/>
      <c r="C80" s="313" t="s">
        <v>284</v>
      </c>
      <c r="D80" s="314"/>
      <c r="E80" s="314"/>
      <c r="F80" s="314"/>
      <c r="G80" s="315">
        <v>0.3119</v>
      </c>
      <c r="H80" s="292"/>
      <c r="I80" s="223"/>
    </row>
    <row r="81" spans="2:9" ht="12.75" customHeight="1">
      <c r="B81" s="307"/>
      <c r="C81" s="290"/>
      <c r="D81" s="290"/>
      <c r="E81" s="290"/>
      <c r="F81" s="290"/>
      <c r="G81" s="291"/>
      <c r="H81" s="292"/>
      <c r="I81" s="223"/>
    </row>
    <row r="82" spans="2:9" ht="12.75" customHeight="1">
      <c r="B82" s="294" t="s">
        <v>153</v>
      </c>
      <c r="C82" s="290" t="s">
        <v>287</v>
      </c>
      <c r="D82" s="290"/>
      <c r="E82" s="290"/>
      <c r="F82" s="290"/>
      <c r="G82" s="291"/>
      <c r="H82" s="292"/>
      <c r="I82" s="223"/>
    </row>
    <row r="83" spans="2:9" ht="12.75" customHeight="1">
      <c r="B83" s="316"/>
      <c r="C83" s="290"/>
      <c r="D83" s="290"/>
      <c r="E83" s="290"/>
      <c r="F83" s="290"/>
      <c r="G83" s="291"/>
      <c r="H83" s="292"/>
      <c r="I83" s="223"/>
    </row>
    <row r="84" spans="2:9" ht="12.75" customHeight="1">
      <c r="B84" s="294" t="s">
        <v>163</v>
      </c>
      <c r="C84" s="290" t="s">
        <v>164</v>
      </c>
      <c r="D84" s="290"/>
      <c r="E84" s="290"/>
      <c r="F84" s="290"/>
      <c r="G84" s="291"/>
      <c r="H84" s="292"/>
      <c r="I84" s="223"/>
    </row>
    <row r="85" spans="2:9" ht="12.75" customHeight="1">
      <c r="B85" s="317" t="s">
        <v>288</v>
      </c>
      <c r="C85" s="290" t="s">
        <v>289</v>
      </c>
      <c r="D85" s="290"/>
      <c r="E85" s="290"/>
      <c r="F85" s="290"/>
      <c r="G85" s="291"/>
      <c r="H85" s="292"/>
      <c r="I85" s="223"/>
    </row>
    <row r="86" spans="2:9" ht="12.75" customHeight="1">
      <c r="B86" s="318"/>
      <c r="C86" s="319"/>
      <c r="D86" s="319"/>
      <c r="E86" s="319"/>
      <c r="F86" s="319"/>
      <c r="G86" s="320"/>
      <c r="H86" s="321"/>
      <c r="I86" s="322"/>
    </row>
    <row r="87" spans="2:9" ht="12.75" customHeight="1">
      <c r="B87" s="290"/>
      <c r="C87" s="290"/>
      <c r="D87" s="290"/>
      <c r="E87" s="290"/>
      <c r="F87" s="290"/>
      <c r="G87" s="291"/>
      <c r="H87" s="323"/>
      <c r="I87" s="324"/>
    </row>
    <row r="88" spans="2:9" ht="12.75" customHeight="1">
      <c r="B88" s="324"/>
      <c r="G88" s="325"/>
      <c r="H88" s="326"/>
      <c r="I88" s="324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Lunar Sutar</cp:lastModifiedBy>
  <dcterms:modified xsi:type="dcterms:W3CDTF">2018-09-07T12:06:33Z</dcterms:modified>
  <cp:category/>
  <cp:version/>
  <cp:contentType/>
  <cp:contentStatus/>
  <cp:revision>1</cp:revision>
</cp:coreProperties>
</file>