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C\RAJU_from 20032020\Fact Sheet\2022-23\February 2023\Fortnightly Portfolio_28022023\Final Report\"/>
    </mc:Choice>
  </mc:AlternateContent>
  <xr:revisionPtr revIDLastSave="0" documentId="8_{7B025582-7C63-4B3D-96AC-39B29067A1B9}" xr6:coauthVersionLast="47" xr6:coauthVersionMax="47" xr10:uidLastSave="{00000000-0000-0000-0000-000000000000}"/>
  <bookViews>
    <workbookView xWindow="-120" yWindow="-120" windowWidth="20730" windowHeight="11160" xr2:uid="{8BB03B5D-6723-4E30-B44F-94EBD4AA682C}"/>
  </bookViews>
  <sheets>
    <sheet name="PPCH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6" i="1" l="1"/>
  <c r="G138" i="1" s="1"/>
  <c r="G139" i="1" s="1"/>
  <c r="F146" i="1"/>
  <c r="G22" i="1"/>
  <c r="G23" i="1" s="1"/>
  <c r="F22" i="1"/>
  <c r="F138" i="1" s="1"/>
  <c r="F23" i="1" l="1"/>
  <c r="F139" i="1" s="1"/>
</calcChain>
</file>

<file path=xl/sharedStrings.xml><?xml version="1.0" encoding="utf-8"?>
<sst xmlns="http://schemas.openxmlformats.org/spreadsheetml/2006/main" count="455" uniqueCount="329">
  <si>
    <t>Parag Parikh Conservative Hybrid Fund (An open-ended hybrid scheme investing predominantly in debt instruments)</t>
  </si>
  <si>
    <t>Fortnightly  Portfolio Statement as on February 28,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</si>
  <si>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</si>
  <si>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</si>
  <si>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</si>
  <si>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</si>
  <si>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</si>
  <si>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</si>
  <si>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</si>
  <si>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</si>
  <si>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Equity &amp; Equity related</t>
  </si>
  <si>
    <t>(a) Listed / awaiting listing on Stock Exchanges</t>
  </si>
  <si>
    <t>Indian Railway Finance Corporation Limited</t>
  </si>
  <si>
    <t>INE053F01010</t>
  </si>
  <si>
    <t>Finance</t>
  </si>
  <si>
    <t>Petronet LNG Limited</t>
  </si>
  <si>
    <t>INE347G01014</t>
  </si>
  <si>
    <t>Gas</t>
  </si>
  <si>
    <t>ITC Limited</t>
  </si>
  <si>
    <t>INE154A01025</t>
  </si>
  <si>
    <t>Diversified FMCG</t>
  </si>
  <si>
    <t>Power Grid Corporation of India Limited</t>
  </si>
  <si>
    <t>INE752E01010</t>
  </si>
  <si>
    <t>Power</t>
  </si>
  <si>
    <t>Bajaj Auto Limited</t>
  </si>
  <si>
    <t>INE917I01010</t>
  </si>
  <si>
    <t>Automobiles</t>
  </si>
  <si>
    <t>Coal India Limited</t>
  </si>
  <si>
    <t>INE522F01014</t>
  </si>
  <si>
    <t>Consumable Fuels</t>
  </si>
  <si>
    <t>ICICI Bank Limited</t>
  </si>
  <si>
    <t>INE090A01021</t>
  </si>
  <si>
    <t>Banks</t>
  </si>
  <si>
    <t>Kotak Mahindra Bank Limited</t>
  </si>
  <si>
    <t>INE237A01028</t>
  </si>
  <si>
    <t>Sub Total</t>
  </si>
  <si>
    <t>(b) Unlisted</t>
  </si>
  <si>
    <t>NIL</t>
  </si>
  <si>
    <t>(c) ReITs</t>
  </si>
  <si>
    <t>Brookfield India Real Estate Trust</t>
  </si>
  <si>
    <t>Embassy Office Parks REIT</t>
  </si>
  <si>
    <t>Mindspace Business Parks REIT</t>
  </si>
  <si>
    <t>Total</t>
  </si>
  <si>
    <t>Debt Instruments</t>
  </si>
  <si>
    <t>(a) Listed / awaiting listing on Stock Exchange</t>
  </si>
  <si>
    <t>8.08% Tamilnadu SDL (MD 26/12/2028)</t>
  </si>
  <si>
    <t>IN3120180200</t>
  </si>
  <si>
    <t>Sovereign</t>
  </si>
  <si>
    <t>6.99% Telangana SDL (MD 10/06/2028)</t>
  </si>
  <si>
    <t>IN4520200093</t>
  </si>
  <si>
    <t>8.16% Rajasthan SDL (MD 09/05/2028)</t>
  </si>
  <si>
    <t>IN2920180030</t>
  </si>
  <si>
    <t>8% Kerala SDL (MD 11/04/2028)</t>
  </si>
  <si>
    <t>IN2020180013</t>
  </si>
  <si>
    <t>7.92% Uttar Pradesh SDL (MD 24/01/2028)</t>
  </si>
  <si>
    <t>IN3320170175</t>
  </si>
  <si>
    <t xml:space="preserve">8.25% Indian Railway Finance Corporation Limited (28/02/2024) </t>
  </si>
  <si>
    <t>INE053F07BB3</t>
  </si>
  <si>
    <t>CRISIL AAA</t>
  </si>
  <si>
    <t xml:space="preserve">7.05% National Housing Bank (18/12/2024) </t>
  </si>
  <si>
    <t>INE557F08FG1</t>
  </si>
  <si>
    <t xml:space="preserve">5.14% National Bank For Agriculture and Rural Development (31/01/2024) </t>
  </si>
  <si>
    <t>INE261F08CK9</t>
  </si>
  <si>
    <t>ICRA AAA</t>
  </si>
  <si>
    <t xml:space="preserve">4.5% Oil &amp; Natural Gas Corporation Limited (09/02/2024) </t>
  </si>
  <si>
    <t>INE213A08040</t>
  </si>
  <si>
    <t>8.34% Punjab SDL (MD 30/05/2028)</t>
  </si>
  <si>
    <t>IN2820180049</t>
  </si>
  <si>
    <t>7.63% Haryana SDL (MD 01/06/2028)</t>
  </si>
  <si>
    <t>IN1620220070</t>
  </si>
  <si>
    <t>8.43% Punjab SDL (MD 05/12/2028)</t>
  </si>
  <si>
    <t>IN2820180114</t>
  </si>
  <si>
    <t>8.42% Madhya Pradesh SDL (MD 08/08/2028)</t>
  </si>
  <si>
    <t>IN2120180053</t>
  </si>
  <si>
    <t>8.33% Kerala SDL (MD 30/05/2028)</t>
  </si>
  <si>
    <t>IN2020180039</t>
  </si>
  <si>
    <t>8.29% West Bengal SDL (MD 21/02/2028)</t>
  </si>
  <si>
    <t>IN3420170182</t>
  </si>
  <si>
    <t>8.15% Tamil Nadu SDL (MD 09/05/2028)</t>
  </si>
  <si>
    <t>IN3120180036</t>
  </si>
  <si>
    <t>8.08% Maharashtra SDL (MD 26/12/2028)</t>
  </si>
  <si>
    <t>IN2220180052</t>
  </si>
  <si>
    <t>7.38% Government of India (20/06/2027)</t>
  </si>
  <si>
    <t>IN0020220037</t>
  </si>
  <si>
    <t>6.98% Telangana SDL (MD 22/04/2028)</t>
  </si>
  <si>
    <t>IN4520200044</t>
  </si>
  <si>
    <t>6.79% West Bangal SDL (MD 30/06/2028)</t>
  </si>
  <si>
    <t>IN3420210046</t>
  </si>
  <si>
    <t>8.5% Gujarat SDL (MD 28/11/2028)</t>
  </si>
  <si>
    <t>IN1520180200</t>
  </si>
  <si>
    <t>8.45% Uttar Pradesh SDL (MD 27/02/2029)</t>
  </si>
  <si>
    <t>IN3320180166</t>
  </si>
  <si>
    <t>8.43% Goa SDL (MD 13/03/2029)</t>
  </si>
  <si>
    <t>IN1420180151</t>
  </si>
  <si>
    <t>8.45% Uttar Pradesh SDL (MD 27/06/2028)</t>
  </si>
  <si>
    <t>IN3320180034</t>
  </si>
  <si>
    <t>8.37% Madhya Pradesh SDL (MD 05/12/2028)</t>
  </si>
  <si>
    <t>IN2120180095</t>
  </si>
  <si>
    <t>8.41% Kerala SDL (MD 06/06/2028)</t>
  </si>
  <si>
    <t>IN2020180047</t>
  </si>
  <si>
    <t>8.18% Tamilnadu SDL (MD 19/12/2028)</t>
  </si>
  <si>
    <t>IN3120180192</t>
  </si>
  <si>
    <t>8.2% Uttarakhand SDL (MD 09/05/2028)</t>
  </si>
  <si>
    <t>IN3620180023</t>
  </si>
  <si>
    <t>8.15% Chhattisgarh SDL (MD 27/03/2028)</t>
  </si>
  <si>
    <t>IN3520170090</t>
  </si>
  <si>
    <t>7.99% Punjab SDL (MD 11/04/2028)</t>
  </si>
  <si>
    <t>IN2820180015</t>
  </si>
  <si>
    <t>7.65% Tamil Nadu SDL (MD 06/12/2027)</t>
  </si>
  <si>
    <t>IN3120170094</t>
  </si>
  <si>
    <t>7.64% Rajasthan SDL (MD 01/11/2027)</t>
  </si>
  <si>
    <t>IN2920170098</t>
  </si>
  <si>
    <t>7.5% Telangana SDL (MD 15/04/2028)</t>
  </si>
  <si>
    <t>IN4520200010</t>
  </si>
  <si>
    <t>7.15% Karnataka SDL (MD 09/10/2028)</t>
  </si>
  <si>
    <t>IN1920190056</t>
  </si>
  <si>
    <t>6.82% Bihar SDL (MD 14/07/2028)</t>
  </si>
  <si>
    <t>IN1320210041</t>
  </si>
  <si>
    <t>6.44% Maharashtra SDL (MD 12/08/2028)</t>
  </si>
  <si>
    <t>IN2220200124</t>
  </si>
  <si>
    <t>8.84 % Rajasthan SDL 12/09/2028</t>
  </si>
  <si>
    <t>IN2920180196</t>
  </si>
  <si>
    <t>8.73% Uttar Pradesh SDL (MD 10/10/2028)</t>
  </si>
  <si>
    <t>IN3320180042</t>
  </si>
  <si>
    <t>8.65% Rajasthan SDL (MD 03/10/2028)</t>
  </si>
  <si>
    <t>IN2920180212</t>
  </si>
  <si>
    <t>8.61% Punjab SDL (MD 14/11/2028)</t>
  </si>
  <si>
    <t>IN2820180106</t>
  </si>
  <si>
    <t>8.63% Rajasthan SDL (MD 03/09/2028)</t>
  </si>
  <si>
    <t>IN2920180188</t>
  </si>
  <si>
    <t>8.53% Gujarat SDL (MD 20/11/2028)</t>
  </si>
  <si>
    <t>IN1520180192</t>
  </si>
  <si>
    <t>8.56% Maharashtra SDL (MD 11/07/2028)</t>
  </si>
  <si>
    <t>IN2220180037</t>
  </si>
  <si>
    <t>8.49% Uttarakhand SDL (MD 21/08/2028)</t>
  </si>
  <si>
    <t>IN3620180106</t>
  </si>
  <si>
    <t>8.43% Uttar Pradesh SDL (MD 06/03/2029)</t>
  </si>
  <si>
    <t>IN3320180174</t>
  </si>
  <si>
    <t>8.39% Uttar Pradesh SDL (MD 13/03/2029)</t>
  </si>
  <si>
    <t>IN3320180182</t>
  </si>
  <si>
    <t>8.44% West Bengal SDL (MD 27/06/2028)</t>
  </si>
  <si>
    <t>IN3420180017</t>
  </si>
  <si>
    <t>8.4% Andhra Pradesh SDL (MD 20/06/2028)</t>
  </si>
  <si>
    <t>IN1020180130</t>
  </si>
  <si>
    <t>8.39% Andhra Pradesh SDL (MD 23/05/2028)</t>
  </si>
  <si>
    <t>IN1020180080</t>
  </si>
  <si>
    <t>8.4% Rajasthan SDL (MD 20/06/2028)</t>
  </si>
  <si>
    <t>IN2920180097</t>
  </si>
  <si>
    <t>8.28% Gujarat SDL (MD 20/02/2029)</t>
  </si>
  <si>
    <t>IN1520180291</t>
  </si>
  <si>
    <t>8.34% Tamil Nadu SDL (MD 28/02/2028)</t>
  </si>
  <si>
    <t>IN3120170136</t>
  </si>
  <si>
    <t>8.31% Jharkhand SDL (MD 13/02/2029)</t>
  </si>
  <si>
    <t>IN3720180063</t>
  </si>
  <si>
    <t>8.25% Tamilnadu SDL (MD 02/01/2029)</t>
  </si>
  <si>
    <t>IN3120180218</t>
  </si>
  <si>
    <t>8.34% Uttar Pradesh SDL (MD 28/02/2028)</t>
  </si>
  <si>
    <t>IN3320170191</t>
  </si>
  <si>
    <t>8.29% Haryana SDL (MD 14/03/2028)</t>
  </si>
  <si>
    <t>IN1620170150</t>
  </si>
  <si>
    <t>8.21% West Bengal SDL (MD 23/01/2029)</t>
  </si>
  <si>
    <t>IN3420180124</t>
  </si>
  <si>
    <t>8.17% Gujarat SDL (MD 19/12/2028)</t>
  </si>
  <si>
    <t>IN1520180226</t>
  </si>
  <si>
    <t>8.2% Jammu and Kashmir SDL (MD 30/01/2029)</t>
  </si>
  <si>
    <t>IN1820180108</t>
  </si>
  <si>
    <t>8.19% Odisha SDL (MD 09/05/2028)</t>
  </si>
  <si>
    <t>IN2720180032</t>
  </si>
  <si>
    <t>8.08% Gujarat SDL (MD 26/12/2028)</t>
  </si>
  <si>
    <t>IN1520180234</t>
  </si>
  <si>
    <t>8.13% Rajasthan SDL (MD 27/03/2028)</t>
  </si>
  <si>
    <t>IN2920170205</t>
  </si>
  <si>
    <t>8.09% West Bengal SDL (MD 27/03/2028)</t>
  </si>
  <si>
    <t>IN3420170216</t>
  </si>
  <si>
    <t>8.11% Chattisgarh SDL (MD 31/01/2028)</t>
  </si>
  <si>
    <t>IN3520170041</t>
  </si>
  <si>
    <t>7.97% Assam SDL (MD 18/04/2028)</t>
  </si>
  <si>
    <t>IN1220180021</t>
  </si>
  <si>
    <t>7.98% Uttar Pradesh SDL (MD 11/04/2028)</t>
  </si>
  <si>
    <t>IN3320180018</t>
  </si>
  <si>
    <t>7.86% Haryana SDL (MD 27/12/2027)</t>
  </si>
  <si>
    <t>IN1620170101</t>
  </si>
  <si>
    <t>7.75% Gujarat SDL (MD 13/12/2027)</t>
  </si>
  <si>
    <t>IN1520170136</t>
  </si>
  <si>
    <t>7.77% Andhra Pradesh SDL (MD 10/01/2028)</t>
  </si>
  <si>
    <t>IN1020170131</t>
  </si>
  <si>
    <t>7.65% Karnataka SDL (MD 06/12/2027)</t>
  </si>
  <si>
    <t>IN1920170108</t>
  </si>
  <si>
    <t>7.64% Karnataka SDL (MD 08/11/2027)</t>
  </si>
  <si>
    <t>IN1920170066</t>
  </si>
  <si>
    <t>7.55% Karnataka SDL (MD 25/10/2027)</t>
  </si>
  <si>
    <t>IN1920170041</t>
  </si>
  <si>
    <t>7.53% West Bengal SDL (MD 22/11/2027)</t>
  </si>
  <si>
    <t>IN3420170117</t>
  </si>
  <si>
    <t xml:space="preserve">7.7% India Grid Trust InvIT Fund (06/05/2028) </t>
  </si>
  <si>
    <t>INE219X07215</t>
  </si>
  <si>
    <t>7.32% West Bengal SDL (MD 26/06/2029)</t>
  </si>
  <si>
    <t>IN3420190016</t>
  </si>
  <si>
    <t>7.24% Haryana SDL (MD 18/03/2029)</t>
  </si>
  <si>
    <t>IN1620190190</t>
  </si>
  <si>
    <t>7.11% Tamilnadu SDL (MD 31/07/2029)</t>
  </si>
  <si>
    <t>IN3120190068</t>
  </si>
  <si>
    <t>7.13% Kerala SDL (MD 10/07/2029)</t>
  </si>
  <si>
    <t>IN2020190103</t>
  </si>
  <si>
    <t>7.09% Goa SDL (MD 28/08/2029)</t>
  </si>
  <si>
    <t>IN1420190085</t>
  </si>
  <si>
    <t>6.83% West Bengal SDL (MD 07/07/2028)</t>
  </si>
  <si>
    <t>IN3420210053</t>
  </si>
  <si>
    <t>6.53% Chattisgarh SDL (MD 15/09/2028)</t>
  </si>
  <si>
    <t>IN3520210037</t>
  </si>
  <si>
    <t>(b) Privately placed / Unlisted</t>
  </si>
  <si>
    <t>Money Market Instruments</t>
  </si>
  <si>
    <t>Certificate of Deposit</t>
  </si>
  <si>
    <t xml:space="preserve">State Bank of India (12/09/2023) </t>
  </si>
  <si>
    <t>INE062A16465</t>
  </si>
  <si>
    <t>CARE A1+</t>
  </si>
  <si>
    <t xml:space="preserve">ICICI Bank Limited (17/11/2023) </t>
  </si>
  <si>
    <t>INE090A169Y6</t>
  </si>
  <si>
    <t>ICRA A1+</t>
  </si>
  <si>
    <t xml:space="preserve">Axis Bank Limited (23/11/2023) </t>
  </si>
  <si>
    <t>INE238AD6157</t>
  </si>
  <si>
    <t>CRISIL A1+</t>
  </si>
  <si>
    <t xml:space="preserve">Kotak Mahindra Bank Limited (11/12/2023) </t>
  </si>
  <si>
    <t>INE237A164R5</t>
  </si>
  <si>
    <t xml:space="preserve">Bank of Baroda (20/12/2023) </t>
  </si>
  <si>
    <t>INE028A16DC1</t>
  </si>
  <si>
    <t>IND A1+</t>
  </si>
  <si>
    <t>Commercial Paper</t>
  </si>
  <si>
    <t xml:space="preserve">Housing Development Finance Corporation Limited (23/11/2023) </t>
  </si>
  <si>
    <t>INE001A14ZT0</t>
  </si>
  <si>
    <t>Others</t>
  </si>
  <si>
    <t>Margin Fixed Deposit</t>
  </si>
  <si>
    <t xml:space="preserve">Duration (in Days) </t>
  </si>
  <si>
    <t>5.10% HDFC Bank Limited (29/05/2023)</t>
  </si>
  <si>
    <t>367</t>
  </si>
  <si>
    <t>5.25% Axis Bank Limited (30/05/2023)</t>
  </si>
  <si>
    <t>365</t>
  </si>
  <si>
    <t>5.10% HDFC Bank Limited (01/06/2023)</t>
  </si>
  <si>
    <t>5.10% HDFC Bank Limited (30/05/2023)</t>
  </si>
  <si>
    <t>7.1% Axis Bank Limited (14/02/2024)</t>
  </si>
  <si>
    <t>392</t>
  </si>
  <si>
    <t>Reverse Repo / TREPS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</si>
  <si>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</si>
  <si>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</si>
  <si>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</si>
  <si>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</si>
  <si>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</si>
  <si>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</si>
  <si>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</si>
  <si>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</si>
  <si>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</si>
  <si>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ICICI Bank Limited February 2023 Future</t>
  </si>
  <si>
    <t>Short</t>
  </si>
  <si>
    <t>Kotak Mahindra Bank Limited February 2023 Future</t>
  </si>
  <si>
    <t>~ YTM as on February 28, 2023</t>
  </si>
  <si>
    <t>^ Pursuant to AMFI circular no. 135/BP/91/2020-21, Yield to Call (YTC) for AT-1 bonds and Tier-2 bonds as on February 28,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</si>
  <si>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</si>
  <si>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</si>
  <si>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</si>
  <si>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</si>
  <si>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</si>
  <si>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</si>
  <si>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</si>
  <si>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</si>
  <si>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</si>
  <si>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</si>
  <si>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</si>
  <si>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 xml:space="preserve">  February 15, 2023(Rs.)</t>
  </si>
  <si>
    <t xml:space="preserve">  February 28, 2023(Rs.)</t>
  </si>
  <si>
    <t>Direct Plan</t>
  </si>
  <si>
    <t>Parag Parikh Conservative Hybrid Fund - Direct Plan - Growth</t>
  </si>
  <si>
    <t>Parag Parikh Conservative Hybrid Fund - Direct Plan - Monthly IDCW</t>
  </si>
  <si>
    <t>Regular Plan</t>
  </si>
  <si>
    <t>Parag Parikh Conservative Hybrid Fund - Regular Plan - Growth</t>
  </si>
  <si>
    <t>Parag Parikh Conservative Hybrid Fund - Regular Plan - Monthly IDCW</t>
  </si>
  <si>
    <t>3.   Total Dividend (Net) declared during the period ended  February 28, 2023 -NIL</t>
  </si>
  <si>
    <t>Record Date</t>
  </si>
  <si>
    <t>Monthly IDCW* (Direct)</t>
  </si>
  <si>
    <t>Dividend Per Unit
(Huf &amp; Individuals)</t>
  </si>
  <si>
    <t>Dividend Per Unit 
(Others)</t>
  </si>
  <si>
    <t>Direct Plan- Monthly IDCW*</t>
  </si>
  <si>
    <t>Regular Plan- Monthly IDCW*</t>
  </si>
  <si>
    <t>4.   Total Bonus declared during the period ended  February 28, 2023- Nil</t>
  </si>
  <si>
    <t>5.    Total outstanding exposure in derivative instruments as on February 28, 2023: Rs (-12,97,84,375)</t>
  </si>
  <si>
    <t xml:space="preserve">       (Gross exposure means sum of all long and short positions in derivatives)</t>
  </si>
  <si>
    <t>6.    Total investment in Foreign Securities / ADRs / GDRs as on  February 28, 2023- Nil</t>
  </si>
  <si>
    <t>7.    Details of transactions of "Credit Default Swap" for the month ended  February 28, 2023- Nil</t>
  </si>
  <si>
    <t>8.   Average Portfolio Maturity is 1187 days.</t>
  </si>
  <si>
    <t>9.  Repo transactions in corporate debt securities during the period ending  February 28,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</si>
  <si>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</si>
  <si>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</si>
  <si>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</si>
  <si>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</si>
  <si>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</si>
  <si>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</si>
  <si>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</si>
  <si>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</si>
  <si>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</si>
  <si>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</si>
  <si>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</si>
  <si>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</si>
  <si>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</si>
  <si>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</si>
  <si>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28-February-2023: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</si>
  <si>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</si>
  <si>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</si>
  <si>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</si>
  <si>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</si>
  <si>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</si>
  <si>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Total exposure through futures as a % of net assets : 1.06%</t>
  </si>
  <si>
    <t>B. Other than Hedging Positions through Futures as on 28-February-2023 : Nil</t>
  </si>
  <si>
    <t>C. Hedging Position through Put Option as on 28-February-2023 : Nil</t>
  </si>
  <si>
    <t>D. Other than Hedging Positions through Options as on 28-February-2023 : NIL</t>
  </si>
  <si>
    <t>Call/Put</t>
  </si>
  <si>
    <t>Number of Contracts</t>
  </si>
  <si>
    <t>Option Price when purchased (Rs. Per unit)</t>
  </si>
  <si>
    <t>Current Option Price ( Rs. Per unit)</t>
  </si>
  <si>
    <t>Total exposure through options as a % of net assets : $0.00%</t>
  </si>
  <si>
    <t>For the period 16-February-2023 to 28- February- 2023, the following details specified for non-hedging transactions through options which have already been exercised/expired :Nil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</si>
  <si>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</si>
  <si>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</si>
  <si>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</si>
  <si>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28- February- 2023: Nil</t>
  </si>
  <si>
    <t>Debt Quants as on  as on February 28, 2023</t>
  </si>
  <si>
    <t>Avg maturity of the fund (days)</t>
  </si>
  <si>
    <t>Modified duration (years)</t>
  </si>
  <si>
    <t>Macaulay Duration (years)</t>
  </si>
  <si>
    <t>YTM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</si>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</sst>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-* #,##0.00_-;\-* #,##0.00_-;_-* &quot;-&quot;??_-;_-@_-"/>
    <numFmt numFmtId="168" formatCode="_(* #,##0_);_(* \(#,##0\);_(* &quot;-&quot;??_);_(@_)"/>
    <numFmt numFmtId="169" formatCode="dd/mm/yyyy;@"/>
    <numFmt numFmtId="170" formatCode="0.0000"/>
    <numFmt numFmtId="171" formatCode="_(* #,##0.0000_);_(* \(#,##0.0000\);_(* &quot;-&quot;??_);_(@_)"/>
    <numFmt numFmtId="172" formatCode="[$-409]d/mmm/yy;@"/>
    <numFmt numFmtId="173" formatCode="0.00000000"/>
    <numFmt numFmtId="174" formatCode="#,##0.0000"/>
    <numFmt numFmtId="175" formatCode="[$-409]mmmm/yy;@"/>
    <numFmt numFmtId="176" formatCode="_(* #,##0_);_(* \(#,##0\);_(* &quot;-&quot;_);_(* @_)"/>
    <numFmt numFmtId="177" formatCode="_(* #,##0.00_);_(* \(#,##0.00\);_(* &quot;-&quot;_);_(* 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SansSerif"/>
      <family val="2"/>
    </font>
    <font>
      <sz val="10"/>
      <name val="SansSerif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Franklin Gothic Book"/>
      <family val="2"/>
    </font>
    <font>
      <sz val="10"/>
      <color rgb="FF000000"/>
      <name val="SansSerif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top" wrapText="1"/>
    </xf>
    <xf numFmtId="165" fontId="4" fillId="0" borderId="5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164" fontId="3" fillId="0" borderId="8" xfId="0" applyNumberFormat="1" applyFont="1" applyBorder="1" applyAlignment="1">
      <alignment horizontal="right" vertical="top" wrapText="1"/>
    </xf>
    <xf numFmtId="165" fontId="3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4" fillId="0" borderId="11" xfId="2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 vertical="top" wrapText="1"/>
    </xf>
    <xf numFmtId="165" fontId="4" fillId="0" borderId="17" xfId="0" applyNumberFormat="1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left" vertical="top" wrapText="1"/>
    </xf>
    <xf numFmtId="164" fontId="3" fillId="0" borderId="19" xfId="0" applyNumberFormat="1" applyFont="1" applyBorder="1" applyAlignment="1">
      <alignment horizontal="right" vertical="top" wrapText="1"/>
    </xf>
    <xf numFmtId="165" fontId="3" fillId="0" borderId="20" xfId="0" applyNumberFormat="1" applyFont="1" applyBorder="1" applyAlignment="1">
      <alignment horizontal="right" vertical="top" wrapText="1"/>
    </xf>
    <xf numFmtId="166" fontId="4" fillId="0" borderId="6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right" vertical="top" wrapText="1"/>
    </xf>
    <xf numFmtId="0" fontId="3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164" fontId="3" fillId="0" borderId="23" xfId="0" applyNumberFormat="1" applyFont="1" applyBorder="1" applyAlignment="1">
      <alignment horizontal="right" vertical="top" wrapText="1"/>
    </xf>
    <xf numFmtId="166" fontId="3" fillId="0" borderId="23" xfId="0" applyNumberFormat="1" applyFont="1" applyBorder="1" applyAlignment="1">
      <alignment horizontal="right" vertical="top" wrapText="1"/>
    </xf>
    <xf numFmtId="0" fontId="3" fillId="0" borderId="24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 wrapText="1"/>
    </xf>
    <xf numFmtId="166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167" fontId="9" fillId="0" borderId="27" xfId="3" applyFont="1" applyBorder="1" applyAlignment="1">
      <alignment vertical="center"/>
    </xf>
    <xf numFmtId="167" fontId="9" fillId="0" borderId="28" xfId="3" applyFont="1" applyBorder="1" applyAlignment="1">
      <alignment vertical="center" wrapText="1"/>
    </xf>
    <xf numFmtId="0" fontId="9" fillId="0" borderId="29" xfId="0" applyFont="1" applyBorder="1" applyAlignment="1">
      <alignment vertical="center"/>
    </xf>
    <xf numFmtId="0" fontId="8" fillId="0" borderId="3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0" fillId="0" borderId="17" xfId="0" applyBorder="1" applyAlignment="1" applyProtection="1">
      <alignment wrapText="1"/>
      <protection locked="0"/>
    </xf>
    <xf numFmtId="0" fontId="10" fillId="0" borderId="17" xfId="0" applyFont="1" applyBorder="1" applyAlignment="1">
      <alignment horizontal="right" vertical="top" wrapText="1"/>
    </xf>
    <xf numFmtId="0" fontId="8" fillId="0" borderId="17" xfId="0" applyFont="1" applyBorder="1" applyAlignment="1">
      <alignment horizontal="right" vertical="top" wrapText="1"/>
    </xf>
    <xf numFmtId="0" fontId="7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164" fontId="8" fillId="0" borderId="32" xfId="0" applyNumberFormat="1" applyFont="1" applyBorder="1" applyAlignment="1">
      <alignment horizontal="right" vertical="top" wrapText="1"/>
    </xf>
    <xf numFmtId="166" fontId="8" fillId="0" borderId="32" xfId="0" applyNumberFormat="1" applyFont="1" applyBorder="1" applyAlignment="1">
      <alignment horizontal="right" vertical="top" wrapText="1"/>
    </xf>
    <xf numFmtId="0" fontId="8" fillId="0" borderId="33" xfId="0" applyFont="1" applyBorder="1" applyAlignment="1">
      <alignment horizontal="right" vertical="top" wrapText="1"/>
    </xf>
    <xf numFmtId="0" fontId="3" fillId="0" borderId="34" xfId="0" applyFont="1" applyBorder="1" applyAlignment="1">
      <alignment horizontal="left" vertical="top" wrapText="1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2" fillId="0" borderId="38" xfId="0" applyFont="1" applyBorder="1" applyAlignment="1" applyProtection="1">
      <alignment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0" xfId="2" applyFont="1"/>
    <xf numFmtId="0" fontId="3" fillId="0" borderId="34" xfId="2" applyFont="1" applyBorder="1"/>
    <xf numFmtId="0" fontId="3" fillId="0" borderId="35" xfId="2" applyFont="1" applyBorder="1"/>
    <xf numFmtId="168" fontId="3" fillId="0" borderId="35" xfId="4" applyNumberFormat="1" applyFont="1" applyFill="1" applyBorder="1"/>
    <xf numFmtId="168" fontId="4" fillId="0" borderId="35" xfId="3" applyNumberFormat="1" applyFont="1" applyFill="1" applyBorder="1"/>
    <xf numFmtId="167" fontId="3" fillId="0" borderId="35" xfId="3" applyFont="1" applyFill="1" applyBorder="1" applyAlignment="1">
      <alignment horizontal="right"/>
    </xf>
    <xf numFmtId="169" fontId="4" fillId="0" borderId="36" xfId="2" applyNumberFormat="1" applyFont="1" applyBorder="1"/>
    <xf numFmtId="0" fontId="4" fillId="0" borderId="40" xfId="2" applyFont="1" applyBorder="1"/>
    <xf numFmtId="0" fontId="4" fillId="0" borderId="0" xfId="2" applyFont="1"/>
    <xf numFmtId="43" fontId="4" fillId="0" borderId="0" xfId="4" applyFont="1" applyFill="1" applyBorder="1" applyAlignment="1">
      <alignment horizontal="right"/>
    </xf>
    <xf numFmtId="167" fontId="4" fillId="0" borderId="0" xfId="3" applyFont="1" applyFill="1" applyBorder="1"/>
    <xf numFmtId="169" fontId="4" fillId="0" borderId="41" xfId="2" applyNumberFormat="1" applyFont="1" applyBorder="1"/>
    <xf numFmtId="0" fontId="4" fillId="0" borderId="26" xfId="2" applyFont="1" applyBorder="1" applyAlignment="1">
      <alignment vertical="center"/>
    </xf>
    <xf numFmtId="0" fontId="4" fillId="0" borderId="27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4" fillId="0" borderId="42" xfId="2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 wrapText="1"/>
    </xf>
    <xf numFmtId="0" fontId="4" fillId="0" borderId="43" xfId="2" applyFont="1" applyBorder="1" applyAlignment="1">
      <alignment horizontal="center" vertical="center" wrapText="1"/>
    </xf>
    <xf numFmtId="0" fontId="4" fillId="0" borderId="31" xfId="2" applyFont="1" applyBorder="1" applyAlignment="1">
      <alignment vertical="center"/>
    </xf>
    <xf numFmtId="0" fontId="4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40" xfId="2" applyFont="1" applyBorder="1" applyAlignment="1">
      <alignment horizontal="left" vertical="top"/>
    </xf>
    <xf numFmtId="0" fontId="4" fillId="0" borderId="0" xfId="2" applyFont="1" applyAlignment="1">
      <alignment vertical="center"/>
    </xf>
    <xf numFmtId="0" fontId="4" fillId="0" borderId="40" xfId="2" applyFont="1" applyBorder="1" applyAlignment="1">
      <alignment vertical="top"/>
    </xf>
    <xf numFmtId="0" fontId="4" fillId="0" borderId="17" xfId="2" applyFont="1" applyBorder="1"/>
    <xf numFmtId="170" fontId="4" fillId="0" borderId="17" xfId="2" applyNumberFormat="1" applyFont="1" applyBorder="1"/>
    <xf numFmtId="171" fontId="4" fillId="0" borderId="0" xfId="3" applyNumberFormat="1" applyFont="1" applyFill="1" applyBorder="1"/>
    <xf numFmtId="0" fontId="4" fillId="0" borderId="0" xfId="2" applyFont="1" applyAlignment="1">
      <alignment vertical="top"/>
    </xf>
    <xf numFmtId="15" fontId="4" fillId="0" borderId="42" xfId="0" applyNumberFormat="1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 wrapText="1"/>
    </xf>
    <xf numFmtId="0" fontId="4" fillId="0" borderId="0" xfId="0" applyFont="1"/>
    <xf numFmtId="169" fontId="4" fillId="0" borderId="41" xfId="0" applyNumberFormat="1" applyFont="1" applyBorder="1"/>
    <xf numFmtId="172" fontId="4" fillId="0" borderId="42" xfId="0" applyNumberFormat="1" applyFont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173" fontId="4" fillId="0" borderId="17" xfId="0" applyNumberFormat="1" applyFont="1" applyBorder="1"/>
    <xf numFmtId="0" fontId="4" fillId="0" borderId="40" xfId="5" applyFont="1" applyBorder="1" applyAlignment="1">
      <alignment vertical="top"/>
    </xf>
    <xf numFmtId="0" fontId="4" fillId="0" borderId="40" xfId="2" applyFont="1" applyBorder="1" applyAlignment="1">
      <alignment horizontal="left" vertical="top" indent="3"/>
    </xf>
    <xf numFmtId="0" fontId="4" fillId="0" borderId="26" xfId="2" applyFont="1" applyBorder="1" applyAlignment="1">
      <alignment vertical="top"/>
    </xf>
    <xf numFmtId="0" fontId="4" fillId="0" borderId="27" xfId="2" applyFont="1" applyBorder="1" applyAlignment="1">
      <alignment vertical="top"/>
    </xf>
    <xf numFmtId="167" fontId="4" fillId="0" borderId="29" xfId="3" applyFont="1" applyFill="1" applyBorder="1"/>
    <xf numFmtId="0" fontId="4" fillId="0" borderId="42" xfId="2" applyFont="1" applyBorder="1" applyAlignment="1">
      <alignment vertical="top"/>
    </xf>
    <xf numFmtId="0" fontId="4" fillId="0" borderId="17" xfId="2" applyFont="1" applyBorder="1" applyAlignment="1">
      <alignment vertical="top"/>
    </xf>
    <xf numFmtId="167" fontId="4" fillId="0" borderId="17" xfId="3" applyFont="1" applyFill="1" applyBorder="1"/>
    <xf numFmtId="10" fontId="4" fillId="0" borderId="0" xfId="3" applyNumberFormat="1" applyFont="1" applyFill="1" applyBorder="1"/>
    <xf numFmtId="167" fontId="4" fillId="0" borderId="43" xfId="3" applyFont="1" applyFill="1" applyBorder="1"/>
    <xf numFmtId="165" fontId="4" fillId="0" borderId="0" xfId="3" applyNumberFormat="1" applyFont="1" applyFill="1" applyBorder="1"/>
    <xf numFmtId="10" fontId="4" fillId="0" borderId="0" xfId="6" applyNumberFormat="1" applyFont="1" applyFill="1" applyBorder="1"/>
    <xf numFmtId="0" fontId="4" fillId="0" borderId="31" xfId="2" applyFont="1" applyBorder="1" applyAlignment="1">
      <alignment vertical="top"/>
    </xf>
    <xf numFmtId="0" fontId="4" fillId="0" borderId="32" xfId="2" applyFont="1" applyBorder="1" applyAlignment="1">
      <alignment vertical="top"/>
    </xf>
    <xf numFmtId="167" fontId="4" fillId="0" borderId="33" xfId="3" applyFont="1" applyFill="1" applyBorder="1"/>
    <xf numFmtId="43" fontId="4" fillId="0" borderId="0" xfId="6" applyNumberFormat="1" applyFont="1" applyFill="1" applyBorder="1"/>
    <xf numFmtId="0" fontId="4" fillId="0" borderId="17" xfId="5" applyFont="1" applyBorder="1"/>
    <xf numFmtId="0" fontId="4" fillId="0" borderId="0" xfId="5" applyFont="1"/>
    <xf numFmtId="169" fontId="4" fillId="0" borderId="0" xfId="2" applyNumberFormat="1" applyFont="1"/>
    <xf numFmtId="0" fontId="4" fillId="0" borderId="40" xfId="5" applyFont="1" applyBorder="1"/>
    <xf numFmtId="4" fontId="4" fillId="0" borderId="0" xfId="5" applyNumberFormat="1" applyFont="1"/>
    <xf numFmtId="0" fontId="3" fillId="0" borderId="0" xfId="5" applyFont="1"/>
    <xf numFmtId="0" fontId="3" fillId="0" borderId="40" xfId="5" applyFont="1" applyBorder="1" applyAlignment="1">
      <alignment vertical="top"/>
    </xf>
    <xf numFmtId="0" fontId="4" fillId="0" borderId="0" xfId="5" applyFont="1" applyAlignment="1">
      <alignment vertical="top"/>
    </xf>
    <xf numFmtId="174" fontId="3" fillId="0" borderId="0" xfId="5" applyNumberFormat="1" applyFont="1"/>
    <xf numFmtId="0" fontId="12" fillId="0" borderId="42" xfId="2" applyFont="1" applyBorder="1" applyAlignment="1">
      <alignment vertical="top" wrapText="1"/>
    </xf>
    <xf numFmtId="0" fontId="12" fillId="0" borderId="17" xfId="2" applyFont="1" applyBorder="1" applyAlignment="1">
      <alignment vertical="top" wrapText="1"/>
    </xf>
    <xf numFmtId="0" fontId="4" fillId="0" borderId="42" xfId="5" applyFont="1" applyBorder="1" applyAlignment="1">
      <alignment vertical="top"/>
    </xf>
    <xf numFmtId="175" fontId="13" fillId="0" borderId="17" xfId="2" applyNumberFormat="1" applyFont="1" applyBorder="1"/>
    <xf numFmtId="0" fontId="4" fillId="0" borderId="17" xfId="5" applyFont="1" applyBorder="1" applyAlignment="1">
      <alignment vertical="top"/>
    </xf>
    <xf numFmtId="167" fontId="4" fillId="0" borderId="44" xfId="3" applyFont="1" applyFill="1" applyBorder="1" applyAlignment="1">
      <alignment vertical="center"/>
    </xf>
    <xf numFmtId="167" fontId="4" fillId="0" borderId="45" xfId="3" applyFont="1" applyFill="1" applyBorder="1" applyAlignment="1">
      <alignment vertical="center"/>
    </xf>
    <xf numFmtId="176" fontId="4" fillId="0" borderId="17" xfId="4" applyNumberFormat="1" applyFont="1" applyFill="1" applyBorder="1"/>
    <xf numFmtId="168" fontId="4" fillId="0" borderId="17" xfId="4" applyNumberFormat="1" applyFont="1" applyFill="1" applyBorder="1"/>
    <xf numFmtId="0" fontId="3" fillId="0" borderId="40" xfId="2" applyFont="1" applyBorder="1"/>
    <xf numFmtId="0" fontId="3" fillId="0" borderId="0" xfId="2" applyFont="1"/>
    <xf numFmtId="4" fontId="4" fillId="0" borderId="0" xfId="2" applyNumberFormat="1" applyFont="1"/>
    <xf numFmtId="177" fontId="4" fillId="0" borderId="0" xfId="2" applyNumberFormat="1" applyFont="1"/>
    <xf numFmtId="0" fontId="4" fillId="0" borderId="40" xfId="4" applyNumberFormat="1" applyFont="1" applyFill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3" fillId="0" borderId="42" xfId="2" applyFont="1" applyBorder="1" applyAlignment="1">
      <alignment vertical="top" wrapText="1"/>
    </xf>
    <xf numFmtId="0" fontId="3" fillId="0" borderId="17" xfId="2" applyFont="1" applyBorder="1" applyAlignment="1">
      <alignment vertical="top" wrapText="1"/>
    </xf>
    <xf numFmtId="0" fontId="3" fillId="0" borderId="17" xfId="2" applyFont="1" applyBorder="1" applyAlignment="1">
      <alignment horizontal="center" vertical="top" wrapText="1"/>
    </xf>
    <xf numFmtId="167" fontId="4" fillId="0" borderId="44" xfId="3" applyFont="1" applyFill="1" applyBorder="1" applyAlignment="1">
      <alignment vertical="center"/>
    </xf>
    <xf numFmtId="0" fontId="4" fillId="0" borderId="46" xfId="2" applyFont="1" applyBorder="1" applyAlignment="1">
      <alignment horizontal="left"/>
    </xf>
    <xf numFmtId="0" fontId="4" fillId="0" borderId="47" xfId="2" applyFont="1" applyBorder="1" applyAlignment="1">
      <alignment horizontal="left"/>
    </xf>
    <xf numFmtId="0" fontId="4" fillId="0" borderId="48" xfId="2" applyFont="1" applyBorder="1" applyAlignment="1">
      <alignment horizontal="left"/>
    </xf>
    <xf numFmtId="0" fontId="3" fillId="0" borderId="42" xfId="2" applyFont="1" applyBorder="1"/>
    <xf numFmtId="0" fontId="3" fillId="0" borderId="17" xfId="2" applyFont="1" applyBorder="1"/>
    <xf numFmtId="3" fontId="4" fillId="0" borderId="17" xfId="2" applyNumberFormat="1" applyFont="1" applyBorder="1"/>
    <xf numFmtId="0" fontId="3" fillId="0" borderId="37" xfId="2" applyFont="1" applyBorder="1"/>
    <xf numFmtId="0" fontId="4" fillId="0" borderId="38" xfId="2" applyFont="1" applyBorder="1"/>
    <xf numFmtId="169" fontId="4" fillId="0" borderId="39" xfId="2" applyNumberFormat="1" applyFont="1" applyBorder="1"/>
    <xf numFmtId="0" fontId="14" fillId="0" borderId="17" xfId="0" applyFont="1" applyBorder="1" applyAlignment="1">
      <alignment wrapText="1"/>
    </xf>
    <xf numFmtId="0" fontId="15" fillId="0" borderId="17" xfId="0" applyFont="1" applyBorder="1"/>
    <xf numFmtId="0" fontId="16" fillId="0" borderId="17" xfId="0" applyFont="1" applyBorder="1"/>
    <xf numFmtId="2" fontId="16" fillId="0" borderId="17" xfId="0" applyNumberFormat="1" applyFont="1" applyBorder="1"/>
    <xf numFmtId="170" fontId="16" fillId="0" borderId="17" xfId="0" applyNumberFormat="1" applyFont="1" applyBorder="1"/>
    <xf numFmtId="10" fontId="0" fillId="0" borderId="17" xfId="1" applyNumberFormat="1" applyFont="1" applyBorder="1"/>
    <xf numFmtId="0" fontId="17" fillId="0" borderId="0" xfId="0" applyFont="1"/>
  </cellXfs>
  <cellStyles count="7">
    <cellStyle name="Comma 2" xfId="4" xr:uid="{0B5972EB-B040-4D63-90CD-0ECED704DB9B}"/>
    <cellStyle name="Comma 3" xfId="3" xr:uid="{5C7B64C1-DA23-48EE-B028-6C228BF0992B}"/>
    <cellStyle name="Normal" xfId="0" builtinId="0"/>
    <cellStyle name="Normal 2" xfId="2" xr:uid="{5EDDDBC7-603D-4479-A601-C70BFFFC912F}"/>
    <cellStyle name="Normal 2 2" xfId="5" xr:uid="{EE50492E-F428-43E6-97C4-B16D8C8347D2}"/>
    <cellStyle name="Percent" xfId="1" builtinId="5"/>
    <cellStyle name="Percent 2" xfId="6" xr:uid="{E0F31B55-3A1D-4A02-96DE-299C4090A8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B387-3275-43A9-AD9A-D2A37F2AA58B}">
  <dimension ref="A1:I234"/>
  <sheetViews>
    <sheetView tabSelected="1" workbookViewId="0">
      <selection activeCell="B4" sqref="B4"/>
    </sheetView>
  </sheetViews>
  <sheetFormatPr defaultRowHeight="15"/>
  <cols>
    <col min="1" max="1" width="3.28515625" style="3" customWidth="1"/>
    <col min="2" max="2" width="61.28515625" style="3" customWidth="1"/>
    <col min="3" max="3" width="18.140625" style="3" customWidth="1"/>
    <col min="4" max="4" width="18.7109375" style="3" customWidth="1"/>
    <col min="5" max="5" width="16.7109375" style="3" customWidth="1"/>
    <col min="6" max="6" width="16.42578125" style="3" customWidth="1"/>
    <col min="7" max="7" width="13.85546875" style="3" customWidth="1"/>
    <col min="8" max="8" width="13.28515625" style="3" customWidth="1"/>
    <col min="9" max="9" width="12.42578125" style="3" customWidth="1"/>
    <col min="10" max="16384" width="9.140625" style="3"/>
  </cols>
  <sheetData>
    <row r="1" spans="1:9" ht="15.95" customHeight="1">
      <c r="A1" s="1"/>
      <c r="B1" s="2" t="s">
        <v>0</v>
      </c>
      <c r="C1" s="2"/>
      <c r="D1" s="2"/>
      <c r="E1" s="2"/>
      <c r="F1" s="2"/>
      <c r="G1" s="1"/>
      <c r="H1" s="1"/>
      <c r="I1" s="1"/>
    </row>
    <row r="2" spans="1:9" ht="12.95" customHeight="1">
      <c r="A2" s="1"/>
      <c r="B2" s="4"/>
      <c r="C2" s="1"/>
      <c r="D2" s="1"/>
      <c r="E2" s="1"/>
      <c r="F2" s="1"/>
      <c r="G2" s="1"/>
      <c r="H2" s="1"/>
      <c r="I2" s="1"/>
    </row>
    <row r="3" spans="1:9" ht="12.95" customHeight="1" thickBot="1">
      <c r="A3" s="5"/>
      <c r="B3" s="6" t="s">
        <v>1</v>
      </c>
      <c r="C3" s="1"/>
      <c r="D3" s="1"/>
      <c r="E3" s="1"/>
      <c r="F3" s="1"/>
      <c r="G3" s="1"/>
      <c r="H3" s="1"/>
      <c r="I3" s="1"/>
    </row>
    <row r="4" spans="1:9" ht="27.95" customHeight="1">
      <c r="A4" s="1"/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0" t="s">
        <v>9</v>
      </c>
    </row>
    <row r="5" spans="1:9" ht="12.95" customHeight="1">
      <c r="A5" s="1"/>
      <c r="B5" s="11" t="s">
        <v>10</v>
      </c>
      <c r="C5" s="12"/>
      <c r="D5" s="12"/>
      <c r="E5" s="12"/>
      <c r="F5" s="12"/>
      <c r="G5" s="12"/>
      <c r="H5" s="13"/>
      <c r="I5" s="14"/>
    </row>
    <row r="6" spans="1:9" ht="12.95" customHeight="1">
      <c r="A6" s="1"/>
      <c r="B6" s="11" t="s">
        <v>11</v>
      </c>
      <c r="C6" s="12"/>
      <c r="D6" s="12"/>
      <c r="E6" s="12"/>
      <c r="F6" s="1"/>
      <c r="G6" s="13"/>
      <c r="H6" s="13"/>
      <c r="I6" s="14"/>
    </row>
    <row r="7" spans="1:9" ht="12.95" customHeight="1">
      <c r="A7" s="5"/>
      <c r="B7" s="15" t="s">
        <v>12</v>
      </c>
      <c r="C7" s="12" t="s">
        <v>13</v>
      </c>
      <c r="D7" s="12" t="s">
        <v>14</v>
      </c>
      <c r="E7" s="16">
        <v>9976423</v>
      </c>
      <c r="F7" s="17">
        <v>2688.65</v>
      </c>
      <c r="G7" s="18">
        <v>2.1899999999999999E-2</v>
      </c>
      <c r="H7" s="19"/>
      <c r="I7" s="20"/>
    </row>
    <row r="8" spans="1:9" ht="12.95" customHeight="1">
      <c r="A8" s="5"/>
      <c r="B8" s="15" t="s">
        <v>15</v>
      </c>
      <c r="C8" s="12" t="s">
        <v>16</v>
      </c>
      <c r="D8" s="12" t="s">
        <v>17</v>
      </c>
      <c r="E8" s="16">
        <v>1089812</v>
      </c>
      <c r="F8" s="17">
        <v>2425.38</v>
      </c>
      <c r="G8" s="18">
        <v>1.9800000000000002E-2</v>
      </c>
      <c r="H8" s="19"/>
      <c r="I8" s="20"/>
    </row>
    <row r="9" spans="1:9" ht="12.95" customHeight="1">
      <c r="A9" s="5"/>
      <c r="B9" s="15" t="s">
        <v>18</v>
      </c>
      <c r="C9" s="12" t="s">
        <v>19</v>
      </c>
      <c r="D9" s="12" t="s">
        <v>20</v>
      </c>
      <c r="E9" s="16">
        <v>626420</v>
      </c>
      <c r="F9" s="17">
        <v>2359.7199999999998</v>
      </c>
      <c r="G9" s="18">
        <v>1.9199999999999998E-2</v>
      </c>
      <c r="H9" s="19"/>
      <c r="I9" s="20"/>
    </row>
    <row r="10" spans="1:9" ht="12.95" customHeight="1">
      <c r="A10" s="5"/>
      <c r="B10" s="15" t="s">
        <v>21</v>
      </c>
      <c r="C10" s="12" t="s">
        <v>22</v>
      </c>
      <c r="D10" s="12" t="s">
        <v>23</v>
      </c>
      <c r="E10" s="16">
        <v>1043670</v>
      </c>
      <c r="F10" s="17">
        <v>2319.56</v>
      </c>
      <c r="G10" s="18">
        <v>1.89E-2</v>
      </c>
      <c r="H10" s="19"/>
      <c r="I10" s="20"/>
    </row>
    <row r="11" spans="1:9" ht="12.95" customHeight="1">
      <c r="A11" s="5"/>
      <c r="B11" s="15" t="s">
        <v>24</v>
      </c>
      <c r="C11" s="12" t="s">
        <v>25</v>
      </c>
      <c r="D11" s="12" t="s">
        <v>26</v>
      </c>
      <c r="E11" s="16">
        <v>61439</v>
      </c>
      <c r="F11" s="17">
        <v>2249.4</v>
      </c>
      <c r="G11" s="18">
        <v>1.83E-2</v>
      </c>
      <c r="H11" s="19"/>
      <c r="I11" s="20"/>
    </row>
    <row r="12" spans="1:9" ht="12.95" customHeight="1">
      <c r="A12" s="5"/>
      <c r="B12" s="15" t="s">
        <v>27</v>
      </c>
      <c r="C12" s="12" t="s">
        <v>28</v>
      </c>
      <c r="D12" s="12" t="s">
        <v>29</v>
      </c>
      <c r="E12" s="16">
        <v>1008630</v>
      </c>
      <c r="F12" s="17">
        <v>2172.59</v>
      </c>
      <c r="G12" s="18">
        <v>1.77E-2</v>
      </c>
      <c r="H12" s="19"/>
      <c r="I12" s="20"/>
    </row>
    <row r="13" spans="1:9" ht="12.95" customHeight="1">
      <c r="A13" s="5"/>
      <c r="B13" s="15" t="s">
        <v>30</v>
      </c>
      <c r="C13" s="12" t="s">
        <v>31</v>
      </c>
      <c r="D13" s="12" t="s">
        <v>32</v>
      </c>
      <c r="E13" s="16">
        <v>94500</v>
      </c>
      <c r="F13" s="17">
        <v>807.83</v>
      </c>
      <c r="G13" s="18">
        <v>6.6E-3</v>
      </c>
      <c r="H13" s="19"/>
      <c r="I13" s="20"/>
    </row>
    <row r="14" spans="1:9" ht="12.95" customHeight="1">
      <c r="A14" s="5"/>
      <c r="B14" s="15" t="s">
        <v>33</v>
      </c>
      <c r="C14" s="12" t="s">
        <v>34</v>
      </c>
      <c r="D14" s="12" t="s">
        <v>32</v>
      </c>
      <c r="E14" s="16">
        <v>28000</v>
      </c>
      <c r="F14" s="17">
        <v>484.19</v>
      </c>
      <c r="G14" s="18">
        <v>3.8999999999999998E-3</v>
      </c>
      <c r="H14" s="19"/>
      <c r="I14" s="20"/>
    </row>
    <row r="15" spans="1:9" ht="12.95" customHeight="1">
      <c r="A15" s="1"/>
      <c r="B15" s="11" t="s">
        <v>35</v>
      </c>
      <c r="C15" s="12"/>
      <c r="D15" s="12"/>
      <c r="E15" s="12"/>
      <c r="F15" s="21">
        <v>15507.32</v>
      </c>
      <c r="G15" s="22">
        <v>0.1263</v>
      </c>
      <c r="H15" s="23"/>
      <c r="I15" s="24"/>
    </row>
    <row r="16" spans="1:9" ht="12.95" customHeight="1">
      <c r="A16" s="1"/>
      <c r="B16" s="25" t="s">
        <v>36</v>
      </c>
      <c r="C16" s="26"/>
      <c r="D16" s="26"/>
      <c r="E16" s="26"/>
      <c r="F16" s="23" t="s">
        <v>37</v>
      </c>
      <c r="G16" s="23" t="s">
        <v>37</v>
      </c>
      <c r="H16" s="23"/>
      <c r="I16" s="24"/>
    </row>
    <row r="17" spans="1:9" ht="12.95" customHeight="1">
      <c r="A17" s="1"/>
      <c r="B17" s="25" t="s">
        <v>35</v>
      </c>
      <c r="C17" s="26"/>
      <c r="D17" s="26"/>
      <c r="E17" s="26"/>
      <c r="F17" s="23" t="s">
        <v>37</v>
      </c>
      <c r="G17" s="23" t="s">
        <v>37</v>
      </c>
      <c r="H17" s="23"/>
      <c r="I17" s="24"/>
    </row>
    <row r="18" spans="1:9" ht="12.95" customHeight="1">
      <c r="A18" s="1"/>
      <c r="B18" s="27" t="s">
        <v>38</v>
      </c>
      <c r="C18" s="28"/>
      <c r="D18" s="26"/>
      <c r="E18" s="29"/>
      <c r="F18" s="30"/>
      <c r="G18" s="31"/>
      <c r="H18" s="23"/>
      <c r="I18" s="24"/>
    </row>
    <row r="19" spans="1:9" ht="12.95" customHeight="1">
      <c r="A19" s="1"/>
      <c r="B19" s="32" t="s">
        <v>39</v>
      </c>
      <c r="C19" s="28"/>
      <c r="D19" s="33"/>
      <c r="E19" s="34">
        <v>1780891</v>
      </c>
      <c r="F19" s="35">
        <v>4744.2936239999999</v>
      </c>
      <c r="G19" s="36">
        <v>3.86642665048283E-2</v>
      </c>
      <c r="H19" s="37"/>
      <c r="I19" s="24"/>
    </row>
    <row r="20" spans="1:9" ht="12.95" customHeight="1">
      <c r="A20" s="1"/>
      <c r="B20" s="32" t="s">
        <v>40</v>
      </c>
      <c r="C20" s="28"/>
      <c r="D20" s="33"/>
      <c r="E20" s="34">
        <v>823865</v>
      </c>
      <c r="F20" s="35">
        <v>2512.7882500000001</v>
      </c>
      <c r="G20" s="36">
        <v>2.0478309790254483E-2</v>
      </c>
      <c r="H20" s="37"/>
      <c r="I20" s="24"/>
    </row>
    <row r="21" spans="1:9" ht="12.95" customHeight="1">
      <c r="A21" s="1"/>
      <c r="B21" s="32" t="s">
        <v>41</v>
      </c>
      <c r="C21" s="28"/>
      <c r="D21" s="33"/>
      <c r="E21" s="34">
        <v>493139</v>
      </c>
      <c r="F21" s="35">
        <v>1440.5083328999999</v>
      </c>
      <c r="G21" s="36">
        <v>1.1739618687157278E-2</v>
      </c>
      <c r="H21" s="37"/>
      <c r="I21" s="24"/>
    </row>
    <row r="22" spans="1:9" ht="12.95" customHeight="1">
      <c r="A22" s="1"/>
      <c r="B22" s="27" t="s">
        <v>35</v>
      </c>
      <c r="C22" s="28"/>
      <c r="D22" s="26"/>
      <c r="E22" s="38"/>
      <c r="F22" s="39">
        <f>SUBTOTAL(9,F19:F21)</f>
        <v>8697.5902069000003</v>
      </c>
      <c r="G22" s="40">
        <f>SUBTOTAL(9,G19:G21)</f>
        <v>7.0882194982240063E-2</v>
      </c>
      <c r="H22" s="23"/>
      <c r="I22" s="24"/>
    </row>
    <row r="23" spans="1:9" ht="12.95" customHeight="1">
      <c r="A23" s="1"/>
      <c r="B23" s="25" t="s">
        <v>42</v>
      </c>
      <c r="C23" s="28"/>
      <c r="D23" s="26"/>
      <c r="E23" s="28"/>
      <c r="F23" s="21">
        <f>F22+F15</f>
        <v>24204.9102069</v>
      </c>
      <c r="G23" s="22">
        <f>G22+G15</f>
        <v>0.19718219498224004</v>
      </c>
      <c r="H23" s="23"/>
      <c r="I23" s="24"/>
    </row>
    <row r="24" spans="1:9" ht="12.95" customHeight="1">
      <c r="A24" s="1"/>
      <c r="B24" s="11" t="s">
        <v>43</v>
      </c>
      <c r="C24" s="12"/>
      <c r="D24" s="12"/>
      <c r="E24" s="12"/>
      <c r="F24" s="12"/>
      <c r="G24" s="12"/>
      <c r="H24" s="13"/>
      <c r="I24" s="14"/>
    </row>
    <row r="25" spans="1:9" ht="12.95" customHeight="1">
      <c r="A25" s="1"/>
      <c r="B25" s="11" t="s">
        <v>44</v>
      </c>
      <c r="C25" s="12"/>
      <c r="D25" s="12"/>
      <c r="E25" s="12"/>
      <c r="F25" s="1"/>
      <c r="G25" s="13"/>
      <c r="H25" s="13"/>
      <c r="I25" s="14"/>
    </row>
    <row r="26" spans="1:9" ht="12.95" customHeight="1">
      <c r="A26" s="5"/>
      <c r="B26" s="15" t="s">
        <v>45</v>
      </c>
      <c r="C26" s="12" t="s">
        <v>46</v>
      </c>
      <c r="D26" s="12" t="s">
        <v>47</v>
      </c>
      <c r="E26" s="16">
        <v>3000000</v>
      </c>
      <c r="F26" s="17">
        <v>3061.82</v>
      </c>
      <c r="G26" s="18">
        <v>2.5000000000000001E-2</v>
      </c>
      <c r="H26" s="41">
        <v>7.7766724160500067E-2</v>
      </c>
      <c r="I26" s="20"/>
    </row>
    <row r="27" spans="1:9" ht="12.95" customHeight="1">
      <c r="A27" s="5"/>
      <c r="B27" s="15" t="s">
        <v>48</v>
      </c>
      <c r="C27" s="12" t="s">
        <v>49</v>
      </c>
      <c r="D27" s="12" t="s">
        <v>47</v>
      </c>
      <c r="E27" s="16">
        <v>3000000</v>
      </c>
      <c r="F27" s="17">
        <v>2914.74</v>
      </c>
      <c r="G27" s="18">
        <v>2.3800000000000002E-2</v>
      </c>
      <c r="H27" s="41">
        <v>7.7974702460499951E-2</v>
      </c>
      <c r="I27" s="20"/>
    </row>
    <row r="28" spans="1:9" ht="12.95" customHeight="1">
      <c r="A28" s="5"/>
      <c r="B28" s="15" t="s">
        <v>50</v>
      </c>
      <c r="C28" s="12" t="s">
        <v>51</v>
      </c>
      <c r="D28" s="12" t="s">
        <v>47</v>
      </c>
      <c r="E28" s="16">
        <v>2500000</v>
      </c>
      <c r="F28" s="17">
        <v>2551.71</v>
      </c>
      <c r="G28" s="18">
        <v>2.0799999999999999E-2</v>
      </c>
      <c r="H28" s="41">
        <v>7.8119983300499962E-2</v>
      </c>
      <c r="I28" s="20"/>
    </row>
    <row r="29" spans="1:9" ht="12.95" customHeight="1">
      <c r="A29" s="5"/>
      <c r="B29" s="15" t="s">
        <v>52</v>
      </c>
      <c r="C29" s="12" t="s">
        <v>53</v>
      </c>
      <c r="D29" s="12" t="s">
        <v>47</v>
      </c>
      <c r="E29" s="16">
        <v>2500000</v>
      </c>
      <c r="F29" s="17">
        <v>2535.48</v>
      </c>
      <c r="G29" s="18">
        <v>2.07E-2</v>
      </c>
      <c r="H29" s="41">
        <v>7.8026540260500044E-2</v>
      </c>
      <c r="I29" s="20"/>
    </row>
    <row r="30" spans="1:9" ht="12.95" customHeight="1">
      <c r="A30" s="5"/>
      <c r="B30" s="15" t="s">
        <v>54</v>
      </c>
      <c r="C30" s="12" t="s">
        <v>55</v>
      </c>
      <c r="D30" s="12" t="s">
        <v>47</v>
      </c>
      <c r="E30" s="16">
        <v>2500000</v>
      </c>
      <c r="F30" s="17">
        <v>2526.34</v>
      </c>
      <c r="G30" s="18">
        <v>2.06E-2</v>
      </c>
      <c r="H30" s="41">
        <v>7.8014901249999907E-2</v>
      </c>
      <c r="I30" s="20"/>
    </row>
    <row r="31" spans="1:9" ht="12.95" customHeight="1">
      <c r="A31" s="5"/>
      <c r="B31" s="15" t="s">
        <v>56</v>
      </c>
      <c r="C31" s="12" t="s">
        <v>57</v>
      </c>
      <c r="D31" s="12" t="s">
        <v>58</v>
      </c>
      <c r="E31" s="16">
        <v>250</v>
      </c>
      <c r="F31" s="17">
        <v>2511.67</v>
      </c>
      <c r="G31" s="18">
        <v>2.0500000000000001E-2</v>
      </c>
      <c r="H31" s="41">
        <v>7.7398999999999996E-2</v>
      </c>
      <c r="I31" s="20"/>
    </row>
    <row r="32" spans="1:9" ht="12.95" customHeight="1">
      <c r="A32" s="5"/>
      <c r="B32" s="15" t="s">
        <v>59</v>
      </c>
      <c r="C32" s="12" t="s">
        <v>60</v>
      </c>
      <c r="D32" s="12" t="s">
        <v>58</v>
      </c>
      <c r="E32" s="16">
        <v>250</v>
      </c>
      <c r="F32" s="17">
        <v>2468.96</v>
      </c>
      <c r="G32" s="18">
        <v>2.01E-2</v>
      </c>
      <c r="H32" s="41">
        <v>7.7899999999999997E-2</v>
      </c>
      <c r="I32" s="20"/>
    </row>
    <row r="33" spans="1:9" ht="12.95" customHeight="1">
      <c r="A33" s="5"/>
      <c r="B33" s="15" t="s">
        <v>61</v>
      </c>
      <c r="C33" s="12" t="s">
        <v>62</v>
      </c>
      <c r="D33" s="12" t="s">
        <v>63</v>
      </c>
      <c r="E33" s="16">
        <v>250</v>
      </c>
      <c r="F33" s="17">
        <v>2439.0500000000002</v>
      </c>
      <c r="G33" s="18">
        <v>1.9900000000000001E-2</v>
      </c>
      <c r="H33" s="41">
        <v>7.9500000000000001E-2</v>
      </c>
      <c r="I33" s="20"/>
    </row>
    <row r="34" spans="1:9" ht="12.95" customHeight="1">
      <c r="A34" s="5"/>
      <c r="B34" s="15" t="s">
        <v>64</v>
      </c>
      <c r="C34" s="12" t="s">
        <v>65</v>
      </c>
      <c r="D34" s="12" t="s">
        <v>63</v>
      </c>
      <c r="E34" s="16">
        <v>250</v>
      </c>
      <c r="F34" s="17">
        <v>2428.2800000000002</v>
      </c>
      <c r="G34" s="18">
        <v>1.9800000000000002E-2</v>
      </c>
      <c r="H34" s="41">
        <v>7.7549000000000007E-2</v>
      </c>
      <c r="I34" s="20"/>
    </row>
    <row r="35" spans="1:9" ht="12.95" customHeight="1">
      <c r="A35" s="5"/>
      <c r="B35" s="15" t="s">
        <v>66</v>
      </c>
      <c r="C35" s="12" t="s">
        <v>67</v>
      </c>
      <c r="D35" s="12" t="s">
        <v>47</v>
      </c>
      <c r="E35" s="16">
        <v>2000000</v>
      </c>
      <c r="F35" s="17">
        <v>2058.94</v>
      </c>
      <c r="G35" s="18">
        <v>1.6799999999999999E-2</v>
      </c>
      <c r="H35" s="41">
        <v>7.7892197496125026E-2</v>
      </c>
      <c r="I35" s="20"/>
    </row>
    <row r="36" spans="1:9" ht="12.95" customHeight="1">
      <c r="A36" s="5"/>
      <c r="B36" s="15" t="s">
        <v>68</v>
      </c>
      <c r="C36" s="12" t="s">
        <v>69</v>
      </c>
      <c r="D36" s="12" t="s">
        <v>47</v>
      </c>
      <c r="E36" s="16">
        <v>2000000</v>
      </c>
      <c r="F36" s="17">
        <v>1997.37</v>
      </c>
      <c r="G36" s="18">
        <v>1.6299999999999999E-2</v>
      </c>
      <c r="H36" s="41">
        <v>7.8032162511124936E-2</v>
      </c>
      <c r="I36" s="20"/>
    </row>
    <row r="37" spans="1:9" ht="12.95" customHeight="1">
      <c r="A37" s="5"/>
      <c r="B37" s="15" t="s">
        <v>70</v>
      </c>
      <c r="C37" s="12" t="s">
        <v>71</v>
      </c>
      <c r="D37" s="12" t="s">
        <v>47</v>
      </c>
      <c r="E37" s="16">
        <v>1500000</v>
      </c>
      <c r="F37" s="17">
        <v>1553.89</v>
      </c>
      <c r="G37" s="18">
        <v>1.2699999999999999E-2</v>
      </c>
      <c r="H37" s="41">
        <v>7.7892197496125026E-2</v>
      </c>
      <c r="I37" s="20"/>
    </row>
    <row r="38" spans="1:9" ht="12.95" customHeight="1">
      <c r="A38" s="5"/>
      <c r="B38" s="15" t="s">
        <v>72</v>
      </c>
      <c r="C38" s="12" t="s">
        <v>73</v>
      </c>
      <c r="D38" s="12" t="s">
        <v>47</v>
      </c>
      <c r="E38" s="16">
        <v>1500000</v>
      </c>
      <c r="F38" s="17">
        <v>1551.13</v>
      </c>
      <c r="G38" s="18">
        <v>1.26E-2</v>
      </c>
      <c r="H38" s="41">
        <v>7.7859401249999904E-2</v>
      </c>
      <c r="I38" s="20"/>
    </row>
    <row r="39" spans="1:9" ht="12.95" customHeight="1">
      <c r="A39" s="5"/>
      <c r="B39" s="15" t="s">
        <v>74</v>
      </c>
      <c r="C39" s="12" t="s">
        <v>75</v>
      </c>
      <c r="D39" s="12" t="s">
        <v>47</v>
      </c>
      <c r="E39" s="16">
        <v>1500000</v>
      </c>
      <c r="F39" s="17">
        <v>1542.08</v>
      </c>
      <c r="G39" s="18">
        <v>1.26E-2</v>
      </c>
      <c r="H39" s="41">
        <v>7.813004026050005E-2</v>
      </c>
      <c r="I39" s="20"/>
    </row>
    <row r="40" spans="1:9" ht="12.95" customHeight="1">
      <c r="A40" s="5"/>
      <c r="B40" s="15" t="s">
        <v>76</v>
      </c>
      <c r="C40" s="12" t="s">
        <v>77</v>
      </c>
      <c r="D40" s="12" t="s">
        <v>47</v>
      </c>
      <c r="E40" s="16">
        <v>1500000</v>
      </c>
      <c r="F40" s="17">
        <v>1538.29</v>
      </c>
      <c r="G40" s="18">
        <v>1.2500000000000001E-2</v>
      </c>
      <c r="H40" s="41">
        <v>7.8087567199999902E-2</v>
      </c>
      <c r="I40" s="20"/>
    </row>
    <row r="41" spans="1:9" ht="12.95" customHeight="1">
      <c r="A41" s="5"/>
      <c r="B41" s="15" t="s">
        <v>78</v>
      </c>
      <c r="C41" s="12" t="s">
        <v>79</v>
      </c>
      <c r="D41" s="12" t="s">
        <v>47</v>
      </c>
      <c r="E41" s="16">
        <v>1500000</v>
      </c>
      <c r="F41" s="17">
        <v>1531.93</v>
      </c>
      <c r="G41" s="18">
        <v>1.2500000000000001E-2</v>
      </c>
      <c r="H41" s="41">
        <v>7.787072416050006E-2</v>
      </c>
      <c r="I41" s="20"/>
    </row>
    <row r="42" spans="1:9" ht="12.95" customHeight="1">
      <c r="A42" s="5"/>
      <c r="B42" s="15" t="s">
        <v>80</v>
      </c>
      <c r="C42" s="12" t="s">
        <v>81</v>
      </c>
      <c r="D42" s="12" t="s">
        <v>47</v>
      </c>
      <c r="E42" s="16">
        <v>1500000</v>
      </c>
      <c r="F42" s="17">
        <v>1530.38</v>
      </c>
      <c r="G42" s="18">
        <v>1.2500000000000001E-2</v>
      </c>
      <c r="H42" s="41">
        <v>7.7844585298000035E-2</v>
      </c>
      <c r="I42" s="20"/>
    </row>
    <row r="43" spans="1:9" ht="12.95" customHeight="1">
      <c r="A43" s="5"/>
      <c r="B43" s="15" t="s">
        <v>82</v>
      </c>
      <c r="C43" s="12" t="s">
        <v>83</v>
      </c>
      <c r="D43" s="12" t="s">
        <v>47</v>
      </c>
      <c r="E43" s="16">
        <v>1500000</v>
      </c>
      <c r="F43" s="17">
        <v>1497.21</v>
      </c>
      <c r="G43" s="18">
        <v>1.2200000000000001E-2</v>
      </c>
      <c r="H43" s="41">
        <v>7.5623466977999987E-2</v>
      </c>
      <c r="I43" s="20"/>
    </row>
    <row r="44" spans="1:9" ht="12.95" customHeight="1">
      <c r="A44" s="5"/>
      <c r="B44" s="15" t="s">
        <v>84</v>
      </c>
      <c r="C44" s="12" t="s">
        <v>85</v>
      </c>
      <c r="D44" s="12" t="s">
        <v>47</v>
      </c>
      <c r="E44" s="16">
        <v>1500000</v>
      </c>
      <c r="F44" s="17">
        <v>1457.66</v>
      </c>
      <c r="G44" s="18">
        <v>1.1900000000000001E-2</v>
      </c>
      <c r="H44" s="41">
        <v>7.7974702460499951E-2</v>
      </c>
      <c r="I44" s="20"/>
    </row>
    <row r="45" spans="1:9" ht="12.95" customHeight="1">
      <c r="A45" s="5"/>
      <c r="B45" s="15" t="s">
        <v>86</v>
      </c>
      <c r="C45" s="12" t="s">
        <v>87</v>
      </c>
      <c r="D45" s="12" t="s">
        <v>47</v>
      </c>
      <c r="E45" s="16">
        <v>1500000</v>
      </c>
      <c r="F45" s="17">
        <v>1446.17</v>
      </c>
      <c r="G45" s="18">
        <v>1.18E-2</v>
      </c>
      <c r="H45" s="41">
        <v>7.7635930112499973E-2</v>
      </c>
      <c r="I45" s="20"/>
    </row>
    <row r="46" spans="1:9" ht="12.95" customHeight="1">
      <c r="A46" s="5"/>
      <c r="B46" s="15" t="s">
        <v>88</v>
      </c>
      <c r="C46" s="12" t="s">
        <v>89</v>
      </c>
      <c r="D46" s="12" t="s">
        <v>47</v>
      </c>
      <c r="E46" s="16">
        <v>1000000</v>
      </c>
      <c r="F46" s="17">
        <v>1039.5</v>
      </c>
      <c r="G46" s="18">
        <v>8.5000000000000006E-3</v>
      </c>
      <c r="H46" s="41">
        <v>7.7788197496125033E-2</v>
      </c>
      <c r="I46" s="20"/>
    </row>
    <row r="47" spans="1:9" ht="12.95" customHeight="1">
      <c r="A47" s="5"/>
      <c r="B47" s="15" t="s">
        <v>90</v>
      </c>
      <c r="C47" s="12" t="s">
        <v>91</v>
      </c>
      <c r="D47" s="12" t="s">
        <v>47</v>
      </c>
      <c r="E47" s="16">
        <v>1000000</v>
      </c>
      <c r="F47" s="17">
        <v>1036.99</v>
      </c>
      <c r="G47" s="18">
        <v>8.5000000000000006E-3</v>
      </c>
      <c r="H47" s="41">
        <v>7.8149524160125022E-2</v>
      </c>
      <c r="I47" s="20"/>
    </row>
    <row r="48" spans="1:9" ht="12.95" customHeight="1">
      <c r="A48" s="5"/>
      <c r="B48" s="15" t="s">
        <v>92</v>
      </c>
      <c r="C48" s="12" t="s">
        <v>93</v>
      </c>
      <c r="D48" s="12" t="s">
        <v>47</v>
      </c>
      <c r="E48" s="16">
        <v>1000000</v>
      </c>
      <c r="F48" s="17">
        <v>1036.44</v>
      </c>
      <c r="G48" s="18">
        <v>8.3999999999999995E-3</v>
      </c>
      <c r="H48" s="41">
        <v>7.8101728611125021E-2</v>
      </c>
      <c r="I48" s="20"/>
    </row>
    <row r="49" spans="1:9" ht="12.95" customHeight="1">
      <c r="A49" s="5"/>
      <c r="B49" s="15" t="s">
        <v>94</v>
      </c>
      <c r="C49" s="12" t="s">
        <v>95</v>
      </c>
      <c r="D49" s="12" t="s">
        <v>47</v>
      </c>
      <c r="E49" s="16">
        <v>1000000</v>
      </c>
      <c r="F49" s="17">
        <v>1033.69</v>
      </c>
      <c r="G49" s="18">
        <v>8.3999999999999995E-3</v>
      </c>
      <c r="H49" s="41">
        <v>7.8099697496125026E-2</v>
      </c>
      <c r="I49" s="20"/>
    </row>
    <row r="50" spans="1:9" ht="12.95" customHeight="1">
      <c r="A50" s="5"/>
      <c r="B50" s="15" t="s">
        <v>96</v>
      </c>
      <c r="C50" s="12" t="s">
        <v>97</v>
      </c>
      <c r="D50" s="12" t="s">
        <v>47</v>
      </c>
      <c r="E50" s="16">
        <v>1000000</v>
      </c>
      <c r="F50" s="17">
        <v>1033.32</v>
      </c>
      <c r="G50" s="18">
        <v>8.3999999999999995E-3</v>
      </c>
      <c r="H50" s="41">
        <v>7.7859401249999904E-2</v>
      </c>
      <c r="I50" s="20"/>
    </row>
    <row r="51" spans="1:9" ht="12.95" customHeight="1">
      <c r="A51" s="5"/>
      <c r="B51" s="15" t="s">
        <v>98</v>
      </c>
      <c r="C51" s="12" t="s">
        <v>99</v>
      </c>
      <c r="D51" s="12" t="s">
        <v>47</v>
      </c>
      <c r="E51" s="16">
        <v>1000000</v>
      </c>
      <c r="F51" s="17">
        <v>1031.53</v>
      </c>
      <c r="G51" s="18">
        <v>8.3999999999999995E-3</v>
      </c>
      <c r="H51" s="41">
        <v>7.813004026050005E-2</v>
      </c>
      <c r="I51" s="20"/>
    </row>
    <row r="52" spans="1:9" ht="12.95" customHeight="1">
      <c r="A52" s="5"/>
      <c r="B52" s="15" t="s">
        <v>100</v>
      </c>
      <c r="C52" s="12" t="s">
        <v>101</v>
      </c>
      <c r="D52" s="12" t="s">
        <v>47</v>
      </c>
      <c r="E52" s="16">
        <v>1000000</v>
      </c>
      <c r="F52" s="17">
        <v>1024.69</v>
      </c>
      <c r="G52" s="18">
        <v>8.3999999999999995E-3</v>
      </c>
      <c r="H52" s="41">
        <v>7.787072416050006E-2</v>
      </c>
      <c r="I52" s="20"/>
    </row>
    <row r="53" spans="1:9" ht="12.95" customHeight="1">
      <c r="A53" s="5"/>
      <c r="B53" s="15" t="s">
        <v>102</v>
      </c>
      <c r="C53" s="12" t="s">
        <v>103</v>
      </c>
      <c r="D53" s="12" t="s">
        <v>47</v>
      </c>
      <c r="E53" s="16">
        <v>1000000</v>
      </c>
      <c r="F53" s="17">
        <v>1022.88</v>
      </c>
      <c r="G53" s="18">
        <v>8.3000000000000001E-3</v>
      </c>
      <c r="H53" s="41">
        <v>7.7995697496125033E-2</v>
      </c>
      <c r="I53" s="20"/>
    </row>
    <row r="54" spans="1:9" ht="12.95" customHeight="1">
      <c r="A54" s="5"/>
      <c r="B54" s="15" t="s">
        <v>104</v>
      </c>
      <c r="C54" s="12" t="s">
        <v>105</v>
      </c>
      <c r="D54" s="12" t="s">
        <v>47</v>
      </c>
      <c r="E54" s="16">
        <v>1000000</v>
      </c>
      <c r="F54" s="17">
        <v>1018.53</v>
      </c>
      <c r="G54" s="18">
        <v>8.3000000000000001E-3</v>
      </c>
      <c r="H54" s="41">
        <v>7.8478047457999994E-2</v>
      </c>
      <c r="I54" s="20"/>
    </row>
    <row r="55" spans="1:9" ht="12.95" customHeight="1">
      <c r="A55" s="5"/>
      <c r="B55" s="15" t="s">
        <v>106</v>
      </c>
      <c r="C55" s="12" t="s">
        <v>107</v>
      </c>
      <c r="D55" s="12" t="s">
        <v>47</v>
      </c>
      <c r="E55" s="16">
        <v>1000000</v>
      </c>
      <c r="F55" s="17">
        <v>1014.74</v>
      </c>
      <c r="G55" s="18">
        <v>8.3000000000000001E-3</v>
      </c>
      <c r="H55" s="41">
        <v>7.7788197496125033E-2</v>
      </c>
      <c r="I55" s="20"/>
    </row>
    <row r="56" spans="1:9" ht="12.95" customHeight="1">
      <c r="A56" s="5"/>
      <c r="B56" s="15" t="s">
        <v>108</v>
      </c>
      <c r="C56" s="12" t="s">
        <v>109</v>
      </c>
      <c r="D56" s="12" t="s">
        <v>47</v>
      </c>
      <c r="E56" s="16">
        <v>1000000</v>
      </c>
      <c r="F56" s="17">
        <v>1001.77</v>
      </c>
      <c r="G56" s="18">
        <v>8.2000000000000007E-3</v>
      </c>
      <c r="H56" s="41">
        <v>7.7448772035125152E-2</v>
      </c>
      <c r="I56" s="20"/>
    </row>
    <row r="57" spans="1:9" ht="12.95" customHeight="1">
      <c r="A57" s="5"/>
      <c r="B57" s="15" t="s">
        <v>110</v>
      </c>
      <c r="C57" s="12" t="s">
        <v>111</v>
      </c>
      <c r="D57" s="12" t="s">
        <v>47</v>
      </c>
      <c r="E57" s="16">
        <v>1000000</v>
      </c>
      <c r="F57" s="17">
        <v>1000.92</v>
      </c>
      <c r="G57" s="18">
        <v>8.2000000000000007E-3</v>
      </c>
      <c r="H57" s="41">
        <v>7.7569798220500114E-2</v>
      </c>
      <c r="I57" s="20"/>
    </row>
    <row r="58" spans="1:9" ht="12.95" customHeight="1">
      <c r="A58" s="5"/>
      <c r="B58" s="15" t="s">
        <v>112</v>
      </c>
      <c r="C58" s="12" t="s">
        <v>113</v>
      </c>
      <c r="D58" s="12" t="s">
        <v>47</v>
      </c>
      <c r="E58" s="16">
        <v>1000000</v>
      </c>
      <c r="F58" s="17">
        <v>992.73</v>
      </c>
      <c r="G58" s="18">
        <v>8.0999999999999996E-3</v>
      </c>
      <c r="H58" s="41">
        <v>7.818220246049995E-2</v>
      </c>
      <c r="I58" s="20"/>
    </row>
    <row r="59" spans="1:9" ht="12.95" customHeight="1">
      <c r="A59" s="5"/>
      <c r="B59" s="15" t="s">
        <v>114</v>
      </c>
      <c r="C59" s="12" t="s">
        <v>115</v>
      </c>
      <c r="D59" s="12" t="s">
        <v>47</v>
      </c>
      <c r="E59" s="16">
        <v>1000000</v>
      </c>
      <c r="F59" s="17">
        <v>979.12</v>
      </c>
      <c r="G59" s="18">
        <v>8.0000000000000002E-3</v>
      </c>
      <c r="H59" s="41">
        <v>7.7569700520499968E-2</v>
      </c>
      <c r="I59" s="20"/>
    </row>
    <row r="60" spans="1:9" ht="12.95" customHeight="1">
      <c r="A60" s="5"/>
      <c r="B60" s="15" t="s">
        <v>116</v>
      </c>
      <c r="C60" s="12" t="s">
        <v>117</v>
      </c>
      <c r="D60" s="12" t="s">
        <v>47</v>
      </c>
      <c r="E60" s="16">
        <v>1000000</v>
      </c>
      <c r="F60" s="17">
        <v>965.32</v>
      </c>
      <c r="G60" s="18">
        <v>7.9000000000000008E-3</v>
      </c>
      <c r="H60" s="41">
        <v>7.7612781328125019E-2</v>
      </c>
      <c r="I60" s="20"/>
    </row>
    <row r="61" spans="1:9" ht="12.95" customHeight="1">
      <c r="A61" s="5"/>
      <c r="B61" s="15" t="s">
        <v>118</v>
      </c>
      <c r="C61" s="12" t="s">
        <v>119</v>
      </c>
      <c r="D61" s="12" t="s">
        <v>47</v>
      </c>
      <c r="E61" s="16">
        <v>1000000</v>
      </c>
      <c r="F61" s="17">
        <v>948.19</v>
      </c>
      <c r="G61" s="18">
        <v>7.7000000000000002E-3</v>
      </c>
      <c r="H61" s="41">
        <v>7.7637085298000036E-2</v>
      </c>
      <c r="I61" s="20"/>
    </row>
    <row r="62" spans="1:9" ht="12.95" customHeight="1">
      <c r="A62" s="5"/>
      <c r="B62" s="15" t="s">
        <v>120</v>
      </c>
      <c r="C62" s="12" t="s">
        <v>121</v>
      </c>
      <c r="D62" s="12" t="s">
        <v>47</v>
      </c>
      <c r="E62" s="16">
        <v>500000</v>
      </c>
      <c r="F62" s="17">
        <v>526.05999999999995</v>
      </c>
      <c r="G62" s="18">
        <v>4.3E-3</v>
      </c>
      <c r="H62" s="41">
        <v>7.8119983300499962E-2</v>
      </c>
      <c r="I62" s="20"/>
    </row>
    <row r="63" spans="1:9" ht="12.95" customHeight="1">
      <c r="A63" s="5"/>
      <c r="B63" s="15" t="s">
        <v>122</v>
      </c>
      <c r="C63" s="12" t="s">
        <v>123</v>
      </c>
      <c r="D63" s="12" t="s">
        <v>47</v>
      </c>
      <c r="E63" s="16">
        <v>500000</v>
      </c>
      <c r="F63" s="17">
        <v>523.88</v>
      </c>
      <c r="G63" s="18">
        <v>4.3E-3</v>
      </c>
      <c r="H63" s="41">
        <v>7.8099697496125026E-2</v>
      </c>
      <c r="I63" s="20"/>
    </row>
    <row r="64" spans="1:9" ht="12.95" customHeight="1">
      <c r="A64" s="5"/>
      <c r="B64" s="15" t="s">
        <v>124</v>
      </c>
      <c r="C64" s="12" t="s">
        <v>125</v>
      </c>
      <c r="D64" s="12" t="s">
        <v>47</v>
      </c>
      <c r="E64" s="16">
        <v>500000</v>
      </c>
      <c r="F64" s="17">
        <v>521.99</v>
      </c>
      <c r="G64" s="18">
        <v>4.3E-3</v>
      </c>
      <c r="H64" s="41">
        <v>7.8119983300499962E-2</v>
      </c>
      <c r="I64" s="20"/>
    </row>
    <row r="65" spans="1:9" ht="12.95" customHeight="1">
      <c r="A65" s="5"/>
      <c r="B65" s="15" t="s">
        <v>126</v>
      </c>
      <c r="C65" s="12" t="s">
        <v>127</v>
      </c>
      <c r="D65" s="12" t="s">
        <v>47</v>
      </c>
      <c r="E65" s="16">
        <v>500000</v>
      </c>
      <c r="F65" s="17">
        <v>521.91999999999996</v>
      </c>
      <c r="G65" s="18">
        <v>4.3E-3</v>
      </c>
      <c r="H65" s="41">
        <v>7.7892197496125026E-2</v>
      </c>
      <c r="I65" s="20"/>
    </row>
    <row r="66" spans="1:9" ht="12.95" customHeight="1">
      <c r="A66" s="5"/>
      <c r="B66" s="15" t="s">
        <v>128</v>
      </c>
      <c r="C66" s="12" t="s">
        <v>129</v>
      </c>
      <c r="D66" s="12" t="s">
        <v>47</v>
      </c>
      <c r="E66" s="16">
        <v>500000</v>
      </c>
      <c r="F66" s="17">
        <v>521.34</v>
      </c>
      <c r="G66" s="18">
        <v>4.1999999999999997E-3</v>
      </c>
      <c r="H66" s="41">
        <v>7.8119983300499962E-2</v>
      </c>
      <c r="I66" s="20"/>
    </row>
    <row r="67" spans="1:9" ht="12.95" customHeight="1">
      <c r="A67" s="5"/>
      <c r="B67" s="15" t="s">
        <v>130</v>
      </c>
      <c r="C67" s="12" t="s">
        <v>131</v>
      </c>
      <c r="D67" s="12" t="s">
        <v>47</v>
      </c>
      <c r="E67" s="16">
        <v>500000</v>
      </c>
      <c r="F67" s="17">
        <v>520.37</v>
      </c>
      <c r="G67" s="18">
        <v>4.1999999999999997E-3</v>
      </c>
      <c r="H67" s="41">
        <v>7.7788197496125033E-2</v>
      </c>
      <c r="I67" s="20"/>
    </row>
    <row r="68" spans="1:9" ht="12.95" customHeight="1">
      <c r="A68" s="5"/>
      <c r="B68" s="15" t="s">
        <v>132</v>
      </c>
      <c r="C68" s="12" t="s">
        <v>133</v>
      </c>
      <c r="D68" s="12" t="s">
        <v>47</v>
      </c>
      <c r="E68" s="16">
        <v>500000</v>
      </c>
      <c r="F68" s="17">
        <v>519.66</v>
      </c>
      <c r="G68" s="18">
        <v>4.1999999999999997E-3</v>
      </c>
      <c r="H68" s="41">
        <v>7.7948585298000028E-2</v>
      </c>
      <c r="I68" s="20"/>
    </row>
    <row r="69" spans="1:9" ht="12.95" customHeight="1">
      <c r="A69" s="5"/>
      <c r="B69" s="15" t="s">
        <v>134</v>
      </c>
      <c r="C69" s="12" t="s">
        <v>135</v>
      </c>
      <c r="D69" s="12" t="s">
        <v>47</v>
      </c>
      <c r="E69" s="16">
        <v>500000</v>
      </c>
      <c r="F69" s="17">
        <v>518.41</v>
      </c>
      <c r="G69" s="18">
        <v>4.1999999999999997E-3</v>
      </c>
      <c r="H69" s="41">
        <v>7.7995697496125033E-2</v>
      </c>
      <c r="I69" s="20"/>
    </row>
    <row r="70" spans="1:9" ht="12.95" customHeight="1">
      <c r="A70" s="5"/>
      <c r="B70" s="15" t="s">
        <v>136</v>
      </c>
      <c r="C70" s="12" t="s">
        <v>137</v>
      </c>
      <c r="D70" s="12" t="s">
        <v>47</v>
      </c>
      <c r="E70" s="16">
        <v>500000</v>
      </c>
      <c r="F70" s="17">
        <v>518.08000000000004</v>
      </c>
      <c r="G70" s="18">
        <v>4.1999999999999997E-3</v>
      </c>
      <c r="H70" s="41">
        <v>7.8149524160125022E-2</v>
      </c>
      <c r="I70" s="20"/>
    </row>
    <row r="71" spans="1:9" ht="12.95" customHeight="1">
      <c r="A71" s="5"/>
      <c r="B71" s="15" t="s">
        <v>138</v>
      </c>
      <c r="C71" s="12" t="s">
        <v>139</v>
      </c>
      <c r="D71" s="12" t="s">
        <v>47</v>
      </c>
      <c r="E71" s="16">
        <v>500000</v>
      </c>
      <c r="F71" s="17">
        <v>517.16</v>
      </c>
      <c r="G71" s="18">
        <v>4.1999999999999997E-3</v>
      </c>
      <c r="H71" s="41">
        <v>7.8149524160125022E-2</v>
      </c>
      <c r="I71" s="20"/>
    </row>
    <row r="72" spans="1:9" ht="12.95" customHeight="1">
      <c r="A72" s="5"/>
      <c r="B72" s="15" t="s">
        <v>140</v>
      </c>
      <c r="C72" s="12" t="s">
        <v>141</v>
      </c>
      <c r="D72" s="12" t="s">
        <v>47</v>
      </c>
      <c r="E72" s="16">
        <v>500000</v>
      </c>
      <c r="F72" s="17">
        <v>516.95000000000005</v>
      </c>
      <c r="G72" s="18">
        <v>4.1999999999999997E-3</v>
      </c>
      <c r="H72" s="41">
        <v>7.7947430112499966E-2</v>
      </c>
      <c r="I72" s="20"/>
    </row>
    <row r="73" spans="1:9" ht="12.95" customHeight="1">
      <c r="A73" s="5"/>
      <c r="B73" s="15" t="s">
        <v>142</v>
      </c>
      <c r="C73" s="12" t="s">
        <v>143</v>
      </c>
      <c r="D73" s="12" t="s">
        <v>47</v>
      </c>
      <c r="E73" s="16">
        <v>500000</v>
      </c>
      <c r="F73" s="17">
        <v>516.16</v>
      </c>
      <c r="G73" s="18">
        <v>4.1999999999999997E-3</v>
      </c>
      <c r="H73" s="41">
        <v>7.7892197496125026E-2</v>
      </c>
      <c r="I73" s="20"/>
    </row>
    <row r="74" spans="1:9" ht="12.95" customHeight="1">
      <c r="A74" s="5"/>
      <c r="B74" s="15" t="s">
        <v>144</v>
      </c>
      <c r="C74" s="12" t="s">
        <v>145</v>
      </c>
      <c r="D74" s="12" t="s">
        <v>47</v>
      </c>
      <c r="E74" s="16">
        <v>500000</v>
      </c>
      <c r="F74" s="17">
        <v>515.75</v>
      </c>
      <c r="G74" s="18">
        <v>4.1999999999999997E-3</v>
      </c>
      <c r="H74" s="41">
        <v>7.7892197496125026E-2</v>
      </c>
      <c r="I74" s="20"/>
    </row>
    <row r="75" spans="1:9" ht="12.95" customHeight="1">
      <c r="A75" s="5"/>
      <c r="B75" s="15" t="s">
        <v>146</v>
      </c>
      <c r="C75" s="12" t="s">
        <v>147</v>
      </c>
      <c r="D75" s="12" t="s">
        <v>47</v>
      </c>
      <c r="E75" s="16">
        <v>500000</v>
      </c>
      <c r="F75" s="17">
        <v>515.66999999999996</v>
      </c>
      <c r="G75" s="18">
        <v>4.1999999999999997E-3</v>
      </c>
      <c r="H75" s="41">
        <v>7.8119983300499962E-2</v>
      </c>
      <c r="I75" s="20"/>
    </row>
    <row r="76" spans="1:9" ht="12.95" customHeight="1">
      <c r="A76" s="5"/>
      <c r="B76" s="15" t="s">
        <v>148</v>
      </c>
      <c r="C76" s="12" t="s">
        <v>149</v>
      </c>
      <c r="D76" s="12" t="s">
        <v>47</v>
      </c>
      <c r="E76" s="16">
        <v>500000</v>
      </c>
      <c r="F76" s="17">
        <v>515.21</v>
      </c>
      <c r="G76" s="18">
        <v>4.1999999999999997E-3</v>
      </c>
      <c r="H76" s="41">
        <v>7.7807401249999908E-2</v>
      </c>
      <c r="I76" s="20"/>
    </row>
    <row r="77" spans="1:9" ht="12.95" customHeight="1">
      <c r="A77" s="5"/>
      <c r="B77" s="15" t="s">
        <v>150</v>
      </c>
      <c r="C77" s="12" t="s">
        <v>151</v>
      </c>
      <c r="D77" s="12" t="s">
        <v>47</v>
      </c>
      <c r="E77" s="16">
        <v>500000</v>
      </c>
      <c r="F77" s="17">
        <v>514.42999999999995</v>
      </c>
      <c r="G77" s="18">
        <v>4.1999999999999997E-3</v>
      </c>
      <c r="H77" s="41">
        <v>7.7792868648000002E-2</v>
      </c>
      <c r="I77" s="20"/>
    </row>
    <row r="78" spans="1:9" ht="12.95" customHeight="1">
      <c r="A78" s="5"/>
      <c r="B78" s="15" t="s">
        <v>152</v>
      </c>
      <c r="C78" s="12" t="s">
        <v>153</v>
      </c>
      <c r="D78" s="12" t="s">
        <v>47</v>
      </c>
      <c r="E78" s="16">
        <v>500000</v>
      </c>
      <c r="F78" s="17">
        <v>514.19000000000005</v>
      </c>
      <c r="G78" s="18">
        <v>4.1999999999999997E-3</v>
      </c>
      <c r="H78" s="41">
        <v>7.8534720475124914E-2</v>
      </c>
      <c r="I78" s="20"/>
    </row>
    <row r="79" spans="1:9" ht="12.95" customHeight="1">
      <c r="A79" s="5"/>
      <c r="B79" s="15" t="s">
        <v>154</v>
      </c>
      <c r="C79" s="12" t="s">
        <v>155</v>
      </c>
      <c r="D79" s="12" t="s">
        <v>47</v>
      </c>
      <c r="E79" s="16">
        <v>500000</v>
      </c>
      <c r="F79" s="17">
        <v>514.09</v>
      </c>
      <c r="G79" s="18">
        <v>4.1999999999999997E-3</v>
      </c>
      <c r="H79" s="41">
        <v>7.7847885960500018E-2</v>
      </c>
      <c r="I79" s="20"/>
    </row>
    <row r="80" spans="1:9" ht="12.95" customHeight="1">
      <c r="A80" s="5"/>
      <c r="B80" s="15" t="s">
        <v>156</v>
      </c>
      <c r="C80" s="12" t="s">
        <v>157</v>
      </c>
      <c r="D80" s="12" t="s">
        <v>47</v>
      </c>
      <c r="E80" s="16">
        <v>500000</v>
      </c>
      <c r="F80" s="17">
        <v>513.78</v>
      </c>
      <c r="G80" s="18">
        <v>4.1999999999999997E-3</v>
      </c>
      <c r="H80" s="41">
        <v>7.81189012499999E-2</v>
      </c>
      <c r="I80" s="20"/>
    </row>
    <row r="81" spans="1:9" ht="12.95" customHeight="1">
      <c r="A81" s="5"/>
      <c r="B81" s="15" t="s">
        <v>158</v>
      </c>
      <c r="C81" s="12" t="s">
        <v>159</v>
      </c>
      <c r="D81" s="12" t="s">
        <v>47</v>
      </c>
      <c r="E81" s="16">
        <v>500000</v>
      </c>
      <c r="F81" s="17">
        <v>513.1</v>
      </c>
      <c r="G81" s="18">
        <v>4.1999999999999997E-3</v>
      </c>
      <c r="H81" s="41">
        <v>7.7984067199999896E-2</v>
      </c>
      <c r="I81" s="20"/>
    </row>
    <row r="82" spans="1:9" ht="12.95" customHeight="1">
      <c r="A82" s="5"/>
      <c r="B82" s="15" t="s">
        <v>160</v>
      </c>
      <c r="C82" s="12" t="s">
        <v>161</v>
      </c>
      <c r="D82" s="12" t="s">
        <v>47</v>
      </c>
      <c r="E82" s="16">
        <v>500000</v>
      </c>
      <c r="F82" s="17">
        <v>512.84</v>
      </c>
      <c r="G82" s="18">
        <v>4.1999999999999997E-3</v>
      </c>
      <c r="H82" s="41">
        <v>7.8045524160125029E-2</v>
      </c>
      <c r="I82" s="20"/>
    </row>
    <row r="83" spans="1:9" ht="12.95" customHeight="1">
      <c r="A83" s="5"/>
      <c r="B83" s="15" t="s">
        <v>162</v>
      </c>
      <c r="C83" s="12" t="s">
        <v>163</v>
      </c>
      <c r="D83" s="12" t="s">
        <v>47</v>
      </c>
      <c r="E83" s="16">
        <v>500000</v>
      </c>
      <c r="F83" s="17">
        <v>512.29999999999995</v>
      </c>
      <c r="G83" s="18">
        <v>4.1999999999999997E-3</v>
      </c>
      <c r="H83" s="41">
        <v>7.7788197496125033E-2</v>
      </c>
      <c r="I83" s="20"/>
    </row>
    <row r="84" spans="1:9" ht="12.95" customHeight="1">
      <c r="A84" s="5"/>
      <c r="B84" s="15" t="s">
        <v>164</v>
      </c>
      <c r="C84" s="12" t="s">
        <v>165</v>
      </c>
      <c r="D84" s="12" t="s">
        <v>47</v>
      </c>
      <c r="E84" s="16">
        <v>500000</v>
      </c>
      <c r="F84" s="17">
        <v>512.28</v>
      </c>
      <c r="G84" s="18">
        <v>4.1999999999999997E-3</v>
      </c>
      <c r="H84" s="41">
        <v>7.8205728611125014E-2</v>
      </c>
      <c r="I84" s="20"/>
    </row>
    <row r="85" spans="1:9" ht="12.95" customHeight="1">
      <c r="A85" s="5"/>
      <c r="B85" s="15" t="s">
        <v>166</v>
      </c>
      <c r="C85" s="12" t="s">
        <v>167</v>
      </c>
      <c r="D85" s="12" t="s">
        <v>47</v>
      </c>
      <c r="E85" s="16">
        <v>500000</v>
      </c>
      <c r="F85" s="17">
        <v>511.49</v>
      </c>
      <c r="G85" s="18">
        <v>4.1999999999999997E-3</v>
      </c>
      <c r="H85" s="41">
        <v>7.7871338891124964E-2</v>
      </c>
      <c r="I85" s="20"/>
    </row>
    <row r="86" spans="1:9" ht="12.95" customHeight="1">
      <c r="A86" s="5"/>
      <c r="B86" s="15" t="s">
        <v>168</v>
      </c>
      <c r="C86" s="12" t="s">
        <v>169</v>
      </c>
      <c r="D86" s="12" t="s">
        <v>47</v>
      </c>
      <c r="E86" s="16">
        <v>500000</v>
      </c>
      <c r="F86" s="17">
        <v>510.49</v>
      </c>
      <c r="G86" s="18">
        <v>4.1999999999999997E-3</v>
      </c>
      <c r="H86" s="41">
        <v>7.768419749612504E-2</v>
      </c>
      <c r="I86" s="20"/>
    </row>
    <row r="87" spans="1:9" ht="12.95" customHeight="1">
      <c r="A87" s="5"/>
      <c r="B87" s="15" t="s">
        <v>170</v>
      </c>
      <c r="C87" s="12" t="s">
        <v>171</v>
      </c>
      <c r="D87" s="12" t="s">
        <v>47</v>
      </c>
      <c r="E87" s="16">
        <v>500000</v>
      </c>
      <c r="F87" s="17">
        <v>510.06</v>
      </c>
      <c r="G87" s="18">
        <v>4.1999999999999997E-3</v>
      </c>
      <c r="H87" s="41">
        <v>7.7880162450000068E-2</v>
      </c>
      <c r="I87" s="20"/>
    </row>
    <row r="88" spans="1:9" ht="12.95" customHeight="1">
      <c r="A88" s="5"/>
      <c r="B88" s="15" t="s">
        <v>172</v>
      </c>
      <c r="C88" s="12" t="s">
        <v>173</v>
      </c>
      <c r="D88" s="12" t="s">
        <v>47</v>
      </c>
      <c r="E88" s="16">
        <v>500000</v>
      </c>
      <c r="F88" s="17">
        <v>509.02</v>
      </c>
      <c r="G88" s="18">
        <v>4.1000000000000003E-3</v>
      </c>
      <c r="H88" s="41">
        <v>7.7984067199999896E-2</v>
      </c>
      <c r="I88" s="20"/>
    </row>
    <row r="89" spans="1:9" ht="12.95" customHeight="1">
      <c r="A89" s="5"/>
      <c r="B89" s="15" t="s">
        <v>174</v>
      </c>
      <c r="C89" s="12" t="s">
        <v>175</v>
      </c>
      <c r="D89" s="12" t="s">
        <v>47</v>
      </c>
      <c r="E89" s="16">
        <v>500000</v>
      </c>
      <c r="F89" s="17">
        <v>508.21</v>
      </c>
      <c r="G89" s="18">
        <v>4.1000000000000003E-3</v>
      </c>
      <c r="H89" s="41">
        <v>7.8478047457999994E-2</v>
      </c>
      <c r="I89" s="20"/>
    </row>
    <row r="90" spans="1:9" ht="12.95" customHeight="1">
      <c r="A90" s="5"/>
      <c r="B90" s="15" t="s">
        <v>176</v>
      </c>
      <c r="C90" s="12" t="s">
        <v>177</v>
      </c>
      <c r="D90" s="12" t="s">
        <v>47</v>
      </c>
      <c r="E90" s="16">
        <v>500000</v>
      </c>
      <c r="F90" s="17">
        <v>506.82</v>
      </c>
      <c r="G90" s="18">
        <v>4.1000000000000003E-3</v>
      </c>
      <c r="H90" s="41">
        <v>7.7859401249999904E-2</v>
      </c>
      <c r="I90" s="20"/>
    </row>
    <row r="91" spans="1:9" ht="12.95" customHeight="1">
      <c r="A91" s="5"/>
      <c r="B91" s="15" t="s">
        <v>178</v>
      </c>
      <c r="C91" s="12" t="s">
        <v>179</v>
      </c>
      <c r="D91" s="12" t="s">
        <v>47</v>
      </c>
      <c r="E91" s="16">
        <v>500000</v>
      </c>
      <c r="F91" s="17">
        <v>506.74</v>
      </c>
      <c r="G91" s="18">
        <v>4.1000000000000003E-3</v>
      </c>
      <c r="H91" s="41">
        <v>7.7995697496125033E-2</v>
      </c>
      <c r="I91" s="20"/>
    </row>
    <row r="92" spans="1:9" ht="12.95" customHeight="1">
      <c r="A92" s="5"/>
      <c r="B92" s="15" t="s">
        <v>180</v>
      </c>
      <c r="C92" s="12" t="s">
        <v>181</v>
      </c>
      <c r="D92" s="12" t="s">
        <v>47</v>
      </c>
      <c r="E92" s="16">
        <v>500000</v>
      </c>
      <c r="F92" s="17">
        <v>505.06</v>
      </c>
      <c r="G92" s="18">
        <v>4.1000000000000003E-3</v>
      </c>
      <c r="H92" s="41">
        <v>7.7458860180124933E-2</v>
      </c>
      <c r="I92" s="20"/>
    </row>
    <row r="93" spans="1:9" ht="12.95" customHeight="1">
      <c r="A93" s="5"/>
      <c r="B93" s="15" t="s">
        <v>182</v>
      </c>
      <c r="C93" s="12" t="s">
        <v>183</v>
      </c>
      <c r="D93" s="12" t="s">
        <v>47</v>
      </c>
      <c r="E93" s="16">
        <v>500000</v>
      </c>
      <c r="F93" s="17">
        <v>502.54</v>
      </c>
      <c r="G93" s="18">
        <v>4.1000000000000003E-3</v>
      </c>
      <c r="H93" s="41">
        <v>7.7616414727999988E-2</v>
      </c>
      <c r="I93" s="20"/>
    </row>
    <row r="94" spans="1:9" ht="12.95" customHeight="1">
      <c r="A94" s="5"/>
      <c r="B94" s="15" t="s">
        <v>184</v>
      </c>
      <c r="C94" s="12" t="s">
        <v>185</v>
      </c>
      <c r="D94" s="12" t="s">
        <v>47</v>
      </c>
      <c r="E94" s="16">
        <v>500000</v>
      </c>
      <c r="F94" s="17">
        <v>502.17</v>
      </c>
      <c r="G94" s="18">
        <v>4.1000000000000003E-3</v>
      </c>
      <c r="H94" s="41">
        <v>7.804306436449987E-2</v>
      </c>
      <c r="I94" s="20"/>
    </row>
    <row r="95" spans="1:9" ht="12.95" customHeight="1">
      <c r="A95" s="5"/>
      <c r="B95" s="15" t="s">
        <v>186</v>
      </c>
      <c r="C95" s="12" t="s">
        <v>187</v>
      </c>
      <c r="D95" s="12" t="s">
        <v>47</v>
      </c>
      <c r="E95" s="16">
        <v>500000</v>
      </c>
      <c r="F95" s="17">
        <v>500.7</v>
      </c>
      <c r="G95" s="18">
        <v>4.1000000000000003E-3</v>
      </c>
      <c r="H95" s="41">
        <v>7.7547382225125056E-2</v>
      </c>
      <c r="I95" s="20"/>
    </row>
    <row r="96" spans="1:9" ht="12.95" customHeight="1">
      <c r="A96" s="5"/>
      <c r="B96" s="15" t="s">
        <v>188</v>
      </c>
      <c r="C96" s="12" t="s">
        <v>189</v>
      </c>
      <c r="D96" s="12" t="s">
        <v>47</v>
      </c>
      <c r="E96" s="16">
        <v>500000</v>
      </c>
      <c r="F96" s="17">
        <v>500.5</v>
      </c>
      <c r="G96" s="18">
        <v>4.1000000000000003E-3</v>
      </c>
      <c r="H96" s="41">
        <v>7.7547382225125056E-2</v>
      </c>
      <c r="I96" s="20"/>
    </row>
    <row r="97" spans="1:9" ht="12.95" customHeight="1">
      <c r="A97" s="5"/>
      <c r="B97" s="15" t="s">
        <v>190</v>
      </c>
      <c r="C97" s="12" t="s">
        <v>191</v>
      </c>
      <c r="D97" s="12" t="s">
        <v>47</v>
      </c>
      <c r="E97" s="16">
        <v>500000</v>
      </c>
      <c r="F97" s="17">
        <v>498.77</v>
      </c>
      <c r="G97" s="18">
        <v>4.1000000000000003E-3</v>
      </c>
      <c r="H97" s="41">
        <v>7.7547382225125056E-2</v>
      </c>
      <c r="I97" s="20"/>
    </row>
    <row r="98" spans="1:9" ht="12.95" customHeight="1">
      <c r="A98" s="5"/>
      <c r="B98" s="15" t="s">
        <v>192</v>
      </c>
      <c r="C98" s="12" t="s">
        <v>193</v>
      </c>
      <c r="D98" s="12" t="s">
        <v>47</v>
      </c>
      <c r="E98" s="16">
        <v>500000</v>
      </c>
      <c r="F98" s="17">
        <v>498.26</v>
      </c>
      <c r="G98" s="18">
        <v>4.1000000000000003E-3</v>
      </c>
      <c r="H98" s="41">
        <v>7.7596072356124979E-2</v>
      </c>
      <c r="I98" s="20"/>
    </row>
    <row r="99" spans="1:9" ht="12.95" customHeight="1">
      <c r="A99" s="5"/>
      <c r="B99" s="15" t="s">
        <v>194</v>
      </c>
      <c r="C99" s="12" t="s">
        <v>195</v>
      </c>
      <c r="D99" s="12" t="s">
        <v>58</v>
      </c>
      <c r="E99" s="16">
        <v>50000</v>
      </c>
      <c r="F99" s="17">
        <v>493.68</v>
      </c>
      <c r="G99" s="18">
        <v>4.0000000000000001E-3</v>
      </c>
      <c r="H99" s="41">
        <v>7.9967999999999997E-2</v>
      </c>
      <c r="I99" s="20"/>
    </row>
    <row r="100" spans="1:9" ht="12.95" customHeight="1">
      <c r="A100" s="5"/>
      <c r="B100" s="15" t="s">
        <v>196</v>
      </c>
      <c r="C100" s="12" t="s">
        <v>197</v>
      </c>
      <c r="D100" s="12" t="s">
        <v>47</v>
      </c>
      <c r="E100" s="16">
        <v>500000</v>
      </c>
      <c r="F100" s="17">
        <v>492.19</v>
      </c>
      <c r="G100" s="18">
        <v>4.0000000000000001E-3</v>
      </c>
      <c r="H100" s="41">
        <v>7.7786024160125034E-2</v>
      </c>
      <c r="I100" s="20"/>
    </row>
    <row r="101" spans="1:9" ht="12.95" customHeight="1">
      <c r="A101" s="5"/>
      <c r="B101" s="15" t="s">
        <v>198</v>
      </c>
      <c r="C101" s="12" t="s">
        <v>199</v>
      </c>
      <c r="D101" s="12" t="s">
        <v>47</v>
      </c>
      <c r="E101" s="16">
        <v>500000</v>
      </c>
      <c r="F101" s="17">
        <v>491.29</v>
      </c>
      <c r="G101" s="18">
        <v>4.0000000000000001E-3</v>
      </c>
      <c r="H101" s="41">
        <v>7.7481174498000072E-2</v>
      </c>
      <c r="I101" s="20"/>
    </row>
    <row r="102" spans="1:9" ht="12.95" customHeight="1">
      <c r="A102" s="5"/>
      <c r="B102" s="15" t="s">
        <v>200</v>
      </c>
      <c r="C102" s="12" t="s">
        <v>201</v>
      </c>
      <c r="D102" s="12" t="s">
        <v>47</v>
      </c>
      <c r="E102" s="16">
        <v>500000</v>
      </c>
      <c r="F102" s="17">
        <v>487.35</v>
      </c>
      <c r="G102" s="18">
        <v>4.0000000000000001E-3</v>
      </c>
      <c r="H102" s="41">
        <v>7.7588385960500023E-2</v>
      </c>
      <c r="I102" s="20"/>
    </row>
    <row r="103" spans="1:9" ht="12.95" customHeight="1">
      <c r="A103" s="5"/>
      <c r="B103" s="15" t="s">
        <v>202</v>
      </c>
      <c r="C103" s="12" t="s">
        <v>203</v>
      </c>
      <c r="D103" s="12" t="s">
        <v>47</v>
      </c>
      <c r="E103" s="16">
        <v>500000</v>
      </c>
      <c r="F103" s="17">
        <v>486.89</v>
      </c>
      <c r="G103" s="18">
        <v>4.0000000000000001E-3</v>
      </c>
      <c r="H103" s="41">
        <v>7.8022129724500011E-2</v>
      </c>
      <c r="I103" s="20"/>
    </row>
    <row r="104" spans="1:9" ht="12.95" customHeight="1">
      <c r="A104" s="5"/>
      <c r="B104" s="15" t="s">
        <v>204</v>
      </c>
      <c r="C104" s="12" t="s">
        <v>205</v>
      </c>
      <c r="D104" s="12" t="s">
        <v>47</v>
      </c>
      <c r="E104" s="16">
        <v>500000</v>
      </c>
      <c r="F104" s="17">
        <v>486.17</v>
      </c>
      <c r="G104" s="18">
        <v>4.0000000000000001E-3</v>
      </c>
      <c r="H104" s="41">
        <v>7.7842228611125025E-2</v>
      </c>
      <c r="I104" s="20"/>
    </row>
    <row r="105" spans="1:9" ht="12.95" customHeight="1">
      <c r="A105" s="5"/>
      <c r="B105" s="15" t="s">
        <v>206</v>
      </c>
      <c r="C105" s="12" t="s">
        <v>207</v>
      </c>
      <c r="D105" s="12" t="s">
        <v>47</v>
      </c>
      <c r="E105" s="16">
        <v>500000</v>
      </c>
      <c r="F105" s="17">
        <v>482.87</v>
      </c>
      <c r="G105" s="18">
        <v>3.8999999999999998E-3</v>
      </c>
      <c r="H105" s="41">
        <v>7.7635930112499973E-2</v>
      </c>
      <c r="I105" s="20"/>
    </row>
    <row r="106" spans="1:9" ht="12.95" customHeight="1">
      <c r="A106" s="5"/>
      <c r="B106" s="15" t="s">
        <v>208</v>
      </c>
      <c r="C106" s="12" t="s">
        <v>209</v>
      </c>
      <c r="D106" s="12" t="s">
        <v>47</v>
      </c>
      <c r="E106" s="16">
        <v>500000</v>
      </c>
      <c r="F106" s="17">
        <v>475.44</v>
      </c>
      <c r="G106" s="18">
        <v>3.8999999999999998E-3</v>
      </c>
      <c r="H106" s="41">
        <v>7.7789138403125069E-2</v>
      </c>
      <c r="I106" s="20"/>
    </row>
    <row r="107" spans="1:9" ht="12.95" customHeight="1">
      <c r="A107" s="1"/>
      <c r="B107" s="11" t="s">
        <v>35</v>
      </c>
      <c r="C107" s="12"/>
      <c r="D107" s="12"/>
      <c r="E107" s="12"/>
      <c r="F107" s="21">
        <v>80185.789999999994</v>
      </c>
      <c r="G107" s="22">
        <v>0.65410000000000001</v>
      </c>
      <c r="H107" s="23"/>
      <c r="I107" s="24"/>
    </row>
    <row r="108" spans="1:9" ht="12.95" customHeight="1">
      <c r="A108" s="1"/>
      <c r="B108" s="25" t="s">
        <v>210</v>
      </c>
      <c r="C108" s="26"/>
      <c r="D108" s="26"/>
      <c r="E108" s="26"/>
      <c r="F108" s="23" t="s">
        <v>37</v>
      </c>
      <c r="G108" s="23" t="s">
        <v>37</v>
      </c>
      <c r="H108" s="23"/>
      <c r="I108" s="24"/>
    </row>
    <row r="109" spans="1:9" ht="12.95" customHeight="1">
      <c r="A109" s="1"/>
      <c r="B109" s="25" t="s">
        <v>35</v>
      </c>
      <c r="C109" s="26"/>
      <c r="D109" s="26"/>
      <c r="E109" s="26"/>
      <c r="F109" s="23" t="s">
        <v>37</v>
      </c>
      <c r="G109" s="23" t="s">
        <v>37</v>
      </c>
      <c r="H109" s="23"/>
      <c r="I109" s="24"/>
    </row>
    <row r="110" spans="1:9" ht="12.95" customHeight="1">
      <c r="A110" s="1"/>
      <c r="B110" s="25" t="s">
        <v>42</v>
      </c>
      <c r="C110" s="28"/>
      <c r="D110" s="26"/>
      <c r="E110" s="28"/>
      <c r="F110" s="21">
        <v>80185.789999999994</v>
      </c>
      <c r="G110" s="22">
        <v>0.65410000000000001</v>
      </c>
      <c r="H110" s="23"/>
      <c r="I110" s="24"/>
    </row>
    <row r="111" spans="1:9" ht="12.95" customHeight="1">
      <c r="A111" s="1"/>
      <c r="B111" s="11" t="s">
        <v>211</v>
      </c>
      <c r="C111" s="12"/>
      <c r="D111" s="12"/>
      <c r="E111" s="12"/>
      <c r="F111" s="12"/>
      <c r="G111" s="12"/>
      <c r="H111" s="13"/>
      <c r="I111" s="14"/>
    </row>
    <row r="112" spans="1:9" ht="12.95" customHeight="1">
      <c r="A112" s="1"/>
      <c r="B112" s="11" t="s">
        <v>212</v>
      </c>
      <c r="C112" s="12"/>
      <c r="D112" s="12"/>
      <c r="E112" s="12"/>
      <c r="F112" s="1"/>
      <c r="G112" s="13"/>
      <c r="H112" s="13"/>
      <c r="I112" s="14"/>
    </row>
    <row r="113" spans="1:9" ht="12.95" customHeight="1">
      <c r="A113" s="5"/>
      <c r="B113" s="15" t="s">
        <v>213</v>
      </c>
      <c r="C113" s="12" t="s">
        <v>214</v>
      </c>
      <c r="D113" s="12" t="s">
        <v>215</v>
      </c>
      <c r="E113" s="16">
        <v>500</v>
      </c>
      <c r="F113" s="17">
        <v>2401.69</v>
      </c>
      <c r="G113" s="18">
        <v>1.9599999999999999E-2</v>
      </c>
      <c r="H113" s="41">
        <v>7.6619000000000007E-2</v>
      </c>
      <c r="I113" s="20"/>
    </row>
    <row r="114" spans="1:9" ht="12.95" customHeight="1">
      <c r="A114" s="5"/>
      <c r="B114" s="15" t="s">
        <v>216</v>
      </c>
      <c r="C114" s="12" t="s">
        <v>217</v>
      </c>
      <c r="D114" s="12" t="s">
        <v>218</v>
      </c>
      <c r="E114" s="16">
        <v>500</v>
      </c>
      <c r="F114" s="17">
        <v>2368.65</v>
      </c>
      <c r="G114" s="18">
        <v>1.9300000000000001E-2</v>
      </c>
      <c r="H114" s="41">
        <v>7.7549999999999994E-2</v>
      </c>
      <c r="I114" s="20"/>
    </row>
    <row r="115" spans="1:9" ht="12.95" customHeight="1">
      <c r="A115" s="5"/>
      <c r="B115" s="15" t="s">
        <v>219</v>
      </c>
      <c r="C115" s="12" t="s">
        <v>220</v>
      </c>
      <c r="D115" s="12" t="s">
        <v>221</v>
      </c>
      <c r="E115" s="16">
        <v>500</v>
      </c>
      <c r="F115" s="17">
        <v>2364.4</v>
      </c>
      <c r="G115" s="18">
        <v>1.9300000000000001E-2</v>
      </c>
      <c r="H115" s="41">
        <v>7.8399999999999997E-2</v>
      </c>
      <c r="I115" s="20"/>
    </row>
    <row r="116" spans="1:9" ht="12.95" customHeight="1">
      <c r="A116" s="5"/>
      <c r="B116" s="15" t="s">
        <v>222</v>
      </c>
      <c r="C116" s="12" t="s">
        <v>223</v>
      </c>
      <c r="D116" s="12" t="s">
        <v>221</v>
      </c>
      <c r="E116" s="16">
        <v>500</v>
      </c>
      <c r="F116" s="17">
        <v>2357</v>
      </c>
      <c r="G116" s="18">
        <v>1.9199999999999998E-2</v>
      </c>
      <c r="H116" s="41">
        <v>7.7700000000000005E-2</v>
      </c>
      <c r="I116" s="20"/>
    </row>
    <row r="117" spans="1:9" ht="12.95" customHeight="1">
      <c r="A117" s="5"/>
      <c r="B117" s="15" t="s">
        <v>224</v>
      </c>
      <c r="C117" s="12" t="s">
        <v>225</v>
      </c>
      <c r="D117" s="42" t="s">
        <v>226</v>
      </c>
      <c r="E117" s="16">
        <v>500</v>
      </c>
      <c r="F117" s="17">
        <v>2352.66</v>
      </c>
      <c r="G117" s="18">
        <v>1.9199999999999998E-2</v>
      </c>
      <c r="H117" s="41">
        <v>7.775E-2</v>
      </c>
      <c r="I117" s="20"/>
    </row>
    <row r="118" spans="1:9" ht="12.95" customHeight="1">
      <c r="A118" s="1"/>
      <c r="B118" s="11" t="s">
        <v>35</v>
      </c>
      <c r="C118" s="12"/>
      <c r="D118" s="12"/>
      <c r="E118" s="12"/>
      <c r="F118" s="21">
        <v>11844.4</v>
      </c>
      <c r="G118" s="22">
        <v>9.6600000000000005E-2</v>
      </c>
      <c r="H118" s="23"/>
      <c r="I118" s="24"/>
    </row>
    <row r="119" spans="1:9" ht="12.95" customHeight="1">
      <c r="A119" s="1"/>
      <c r="B119" s="11" t="s">
        <v>227</v>
      </c>
      <c r="C119" s="12"/>
      <c r="D119" s="12"/>
      <c r="E119" s="12"/>
      <c r="F119" s="1"/>
      <c r="G119" s="13"/>
      <c r="H119" s="13"/>
      <c r="I119" s="14"/>
    </row>
    <row r="120" spans="1:9" ht="12.95" customHeight="1">
      <c r="A120" s="5"/>
      <c r="B120" s="15" t="s">
        <v>228</v>
      </c>
      <c r="C120" s="12" t="s">
        <v>229</v>
      </c>
      <c r="D120" s="12" t="s">
        <v>221</v>
      </c>
      <c r="E120" s="16">
        <v>500</v>
      </c>
      <c r="F120" s="17">
        <v>2362.12</v>
      </c>
      <c r="G120" s="18">
        <v>1.9300000000000001E-2</v>
      </c>
      <c r="H120" s="41">
        <v>7.9799999999999996E-2</v>
      </c>
      <c r="I120" s="20"/>
    </row>
    <row r="121" spans="1:9" ht="12.95" customHeight="1">
      <c r="A121" s="1"/>
      <c r="B121" s="11" t="s">
        <v>35</v>
      </c>
      <c r="C121" s="12"/>
      <c r="D121" s="12"/>
      <c r="E121" s="12"/>
      <c r="F121" s="21">
        <v>2362.12</v>
      </c>
      <c r="G121" s="22">
        <v>1.9300000000000001E-2</v>
      </c>
      <c r="H121" s="23"/>
      <c r="I121" s="24"/>
    </row>
    <row r="122" spans="1:9" ht="12.95" customHeight="1">
      <c r="A122" s="1"/>
      <c r="B122" s="25" t="s">
        <v>42</v>
      </c>
      <c r="C122" s="28"/>
      <c r="D122" s="26"/>
      <c r="E122" s="28"/>
      <c r="F122" s="21">
        <v>14206.52</v>
      </c>
      <c r="G122" s="22">
        <v>0.1159</v>
      </c>
      <c r="H122" s="23"/>
      <c r="I122" s="24"/>
    </row>
    <row r="123" spans="1:9" ht="12.95" customHeight="1">
      <c r="A123" s="1"/>
      <c r="B123" s="11" t="s">
        <v>230</v>
      </c>
      <c r="C123" s="12"/>
      <c r="D123" s="12"/>
      <c r="E123" s="12"/>
      <c r="F123" s="12"/>
      <c r="G123" s="12"/>
      <c r="H123" s="13"/>
      <c r="I123" s="14"/>
    </row>
    <row r="124" spans="1:9" ht="12.95" customHeight="1">
      <c r="A124" s="1"/>
      <c r="B124" s="11" t="s">
        <v>231</v>
      </c>
      <c r="C124" s="12"/>
      <c r="D124" s="43" t="s">
        <v>232</v>
      </c>
      <c r="E124" s="12"/>
      <c r="F124" s="1"/>
      <c r="G124" s="13"/>
      <c r="H124" s="13"/>
      <c r="I124" s="14"/>
    </row>
    <row r="125" spans="1:9" ht="12.95" customHeight="1">
      <c r="A125" s="5"/>
      <c r="B125" s="15" t="s">
        <v>233</v>
      </c>
      <c r="C125" s="12"/>
      <c r="D125" s="44" t="s">
        <v>234</v>
      </c>
      <c r="E125" s="45"/>
      <c r="F125" s="17">
        <v>150</v>
      </c>
      <c r="G125" s="18">
        <v>1.1999999999999999E-3</v>
      </c>
      <c r="H125" s="41">
        <v>5.2992174490000002E-2</v>
      </c>
      <c r="I125" s="20"/>
    </row>
    <row r="126" spans="1:9" ht="12.95" customHeight="1">
      <c r="A126" s="5"/>
      <c r="B126" s="15" t="s">
        <v>235</v>
      </c>
      <c r="C126" s="12"/>
      <c r="D126" s="44" t="s">
        <v>236</v>
      </c>
      <c r="E126" s="45"/>
      <c r="F126" s="17">
        <v>100</v>
      </c>
      <c r="G126" s="18">
        <v>8.0000000000000004E-4</v>
      </c>
      <c r="H126" s="41">
        <v>5.4596374320000002E-2</v>
      </c>
      <c r="I126" s="20"/>
    </row>
    <row r="127" spans="1:9" ht="12.95" customHeight="1">
      <c r="A127" s="5"/>
      <c r="B127" s="15" t="s">
        <v>237</v>
      </c>
      <c r="C127" s="12"/>
      <c r="D127" s="44" t="s">
        <v>236</v>
      </c>
      <c r="E127" s="45"/>
      <c r="F127" s="17">
        <v>100</v>
      </c>
      <c r="G127" s="18">
        <v>8.0000000000000004E-4</v>
      </c>
      <c r="H127" s="41">
        <v>5.2312398939999998E-2</v>
      </c>
      <c r="I127" s="20"/>
    </row>
    <row r="128" spans="1:9" ht="12.95" customHeight="1">
      <c r="A128" s="5"/>
      <c r="B128" s="15" t="s">
        <v>238</v>
      </c>
      <c r="C128" s="12"/>
      <c r="D128" s="44" t="s">
        <v>236</v>
      </c>
      <c r="E128" s="45"/>
      <c r="F128" s="17">
        <v>100</v>
      </c>
      <c r="G128" s="18">
        <v>8.0000000000000004E-4</v>
      </c>
      <c r="H128" s="41">
        <v>5.2977553669999997E-2</v>
      </c>
      <c r="I128" s="20"/>
    </row>
    <row r="129" spans="1:9" ht="12.95" customHeight="1">
      <c r="A129" s="5"/>
      <c r="B129" s="15" t="s">
        <v>239</v>
      </c>
      <c r="C129" s="12"/>
      <c r="D129" s="44" t="s">
        <v>240</v>
      </c>
      <c r="E129" s="45"/>
      <c r="F129" s="17">
        <v>100</v>
      </c>
      <c r="G129" s="18">
        <v>8.0000000000000004E-4</v>
      </c>
      <c r="H129" s="41">
        <v>7.1986111110000001E-2</v>
      </c>
      <c r="I129" s="20"/>
    </row>
    <row r="130" spans="1:9" ht="12.95" customHeight="1">
      <c r="A130" s="1"/>
      <c r="B130" s="11" t="s">
        <v>35</v>
      </c>
      <c r="C130" s="12"/>
      <c r="D130" s="12"/>
      <c r="E130" s="12"/>
      <c r="F130" s="21">
        <v>550</v>
      </c>
      <c r="G130" s="22">
        <v>4.4000000000000003E-3</v>
      </c>
      <c r="H130" s="23"/>
      <c r="I130" s="24"/>
    </row>
    <row r="131" spans="1:9" ht="12.95" customHeight="1">
      <c r="A131" s="1"/>
      <c r="B131" s="25" t="s">
        <v>42</v>
      </c>
      <c r="C131" s="28"/>
      <c r="D131" s="26"/>
      <c r="E131" s="28"/>
      <c r="F131" s="21">
        <v>550</v>
      </c>
      <c r="G131" s="22">
        <v>4.4000000000000003E-3</v>
      </c>
      <c r="H131" s="23"/>
      <c r="I131" s="24"/>
    </row>
    <row r="132" spans="1:9" ht="12.95" customHeight="1">
      <c r="A132" s="1"/>
      <c r="B132" s="11" t="s">
        <v>241</v>
      </c>
      <c r="C132" s="12"/>
      <c r="D132" s="12"/>
      <c r="E132" s="12"/>
      <c r="F132" s="12"/>
      <c r="G132" s="12"/>
      <c r="H132" s="13"/>
      <c r="I132" s="14"/>
    </row>
    <row r="133" spans="1:9" ht="12.95" customHeight="1">
      <c r="A133" s="5"/>
      <c r="B133" s="15" t="s">
        <v>242</v>
      </c>
      <c r="C133" s="12"/>
      <c r="D133" s="12"/>
      <c r="E133" s="16"/>
      <c r="F133" s="17">
        <v>1925</v>
      </c>
      <c r="G133" s="18">
        <v>1.5699999999999999E-2</v>
      </c>
      <c r="H133" s="41">
        <v>6.2591735549929417E-2</v>
      </c>
      <c r="I133" s="20"/>
    </row>
    <row r="134" spans="1:9" ht="12.95" customHeight="1">
      <c r="A134" s="1"/>
      <c r="B134" s="11" t="s">
        <v>35</v>
      </c>
      <c r="C134" s="12"/>
      <c r="D134" s="12"/>
      <c r="E134" s="12"/>
      <c r="F134" s="21">
        <v>1925</v>
      </c>
      <c r="G134" s="22">
        <v>1.5699999999999999E-2</v>
      </c>
      <c r="H134" s="23"/>
      <c r="I134" s="24"/>
    </row>
    <row r="135" spans="1:9" ht="12.95" customHeight="1">
      <c r="A135" s="1"/>
      <c r="B135" s="25" t="s">
        <v>210</v>
      </c>
      <c r="C135" s="26"/>
      <c r="D135" s="26"/>
      <c r="E135" s="26"/>
      <c r="F135" s="23" t="s">
        <v>37</v>
      </c>
      <c r="G135" s="23" t="s">
        <v>37</v>
      </c>
      <c r="H135" s="23"/>
      <c r="I135" s="24"/>
    </row>
    <row r="136" spans="1:9" ht="12.95" customHeight="1">
      <c r="A136" s="1"/>
      <c r="B136" s="25" t="s">
        <v>35</v>
      </c>
      <c r="C136" s="26"/>
      <c r="D136" s="26"/>
      <c r="E136" s="26"/>
      <c r="F136" s="23" t="s">
        <v>37</v>
      </c>
      <c r="G136" s="23" t="s">
        <v>37</v>
      </c>
      <c r="H136" s="23"/>
      <c r="I136" s="24"/>
    </row>
    <row r="137" spans="1:9" ht="12.95" customHeight="1">
      <c r="A137" s="1"/>
      <c r="B137" s="25" t="s">
        <v>42</v>
      </c>
      <c r="C137" s="28"/>
      <c r="D137" s="26"/>
      <c r="E137" s="28"/>
      <c r="F137" s="21">
        <v>1925</v>
      </c>
      <c r="G137" s="22">
        <v>1.5699999999999999E-2</v>
      </c>
      <c r="H137" s="23"/>
      <c r="I137" s="24"/>
    </row>
    <row r="138" spans="1:9" ht="12.95" customHeight="1">
      <c r="A138" s="1"/>
      <c r="B138" s="25" t="s">
        <v>243</v>
      </c>
      <c r="C138" s="12"/>
      <c r="D138" s="26"/>
      <c r="E138" s="12"/>
      <c r="F138" s="46">
        <f>11628.08-F22+F146</f>
        <v>1632.6497930999994</v>
      </c>
      <c r="G138" s="22">
        <f>2.33178050177599%+G146</f>
        <v>1.2717805017759898E-2</v>
      </c>
      <c r="H138" s="23"/>
      <c r="I138" s="24"/>
    </row>
    <row r="139" spans="1:9" ht="12.95" customHeight="1" thickBot="1">
      <c r="A139" s="1"/>
      <c r="B139" s="47" t="s">
        <v>244</v>
      </c>
      <c r="C139" s="48"/>
      <c r="D139" s="48"/>
      <c r="E139" s="48"/>
      <c r="F139" s="49">
        <f>F138+F137+F131+F122+F110+F23</f>
        <v>122704.87</v>
      </c>
      <c r="G139" s="50">
        <f>G138+G137+G131+G122+G110+G23</f>
        <v>1</v>
      </c>
      <c r="H139" s="51"/>
      <c r="I139" s="52"/>
    </row>
    <row r="140" spans="1:9" ht="12.95" customHeight="1">
      <c r="A140" s="1"/>
      <c r="B140" s="53"/>
      <c r="C140" s="5"/>
      <c r="D140" s="5"/>
      <c r="E140" s="5"/>
      <c r="F140" s="54"/>
      <c r="G140" s="55"/>
      <c r="H140" s="56"/>
      <c r="I140" s="56"/>
    </row>
    <row r="141" spans="1:9" ht="12.95" customHeight="1" thickBot="1">
      <c r="A141" s="1"/>
      <c r="B141" s="57" t="s">
        <v>245</v>
      </c>
      <c r="C141" s="5"/>
      <c r="D141" s="5"/>
      <c r="E141" s="5"/>
      <c r="F141" s="54"/>
      <c r="G141" s="55"/>
      <c r="H141" s="56"/>
      <c r="I141" s="56"/>
    </row>
    <row r="142" spans="1:9" ht="12.95" customHeight="1">
      <c r="A142" s="1"/>
      <c r="B142" s="58" t="s">
        <v>2</v>
      </c>
      <c r="C142" s="59"/>
      <c r="D142" s="59" t="s">
        <v>246</v>
      </c>
      <c r="E142" s="60" t="s">
        <v>5</v>
      </c>
      <c r="F142" s="61" t="s">
        <v>247</v>
      </c>
      <c r="G142" s="60" t="s">
        <v>248</v>
      </c>
      <c r="H142" s="62" t="s">
        <v>249</v>
      </c>
      <c r="I142" s="56"/>
    </row>
    <row r="143" spans="1:9" ht="12.95" customHeight="1">
      <c r="A143" s="1"/>
      <c r="B143" s="63" t="s">
        <v>250</v>
      </c>
      <c r="C143" s="64"/>
      <c r="D143" s="65"/>
      <c r="E143" s="65"/>
      <c r="F143" s="66"/>
      <c r="G143" s="67"/>
      <c r="H143" s="68"/>
      <c r="I143" s="56"/>
    </row>
    <row r="144" spans="1:9" ht="12.95" customHeight="1">
      <c r="A144" s="1"/>
      <c r="B144" s="69" t="s">
        <v>251</v>
      </c>
      <c r="C144" s="64"/>
      <c r="D144" s="65" t="s">
        <v>252</v>
      </c>
      <c r="E144" s="34">
        <v>-94500</v>
      </c>
      <c r="F144" s="35">
        <v>-811.33</v>
      </c>
      <c r="G144" s="36">
        <v>-6.6E-3</v>
      </c>
      <c r="H144" s="68"/>
      <c r="I144" s="56"/>
    </row>
    <row r="145" spans="1:9" ht="12.95" customHeight="1">
      <c r="A145" s="1"/>
      <c r="B145" s="69" t="s">
        <v>253</v>
      </c>
      <c r="C145" s="64"/>
      <c r="D145" s="65" t="s">
        <v>252</v>
      </c>
      <c r="E145" s="34">
        <v>-28000</v>
      </c>
      <c r="F145" s="35">
        <v>-486.51</v>
      </c>
      <c r="G145" s="36">
        <v>-4.0000000000000001E-3</v>
      </c>
      <c r="H145" s="68"/>
      <c r="I145" s="56"/>
    </row>
    <row r="146" spans="1:9" ht="12.95" customHeight="1" thickBot="1">
      <c r="A146" s="1"/>
      <c r="B146" s="70" t="s">
        <v>42</v>
      </c>
      <c r="C146" s="71"/>
      <c r="D146" s="71"/>
      <c r="E146" s="71"/>
      <c r="F146" s="72">
        <f>SUM(F144:F145)</f>
        <v>-1297.8400000000001</v>
      </c>
      <c r="G146" s="73">
        <f>SUM(G144:G145)</f>
        <v>-1.06E-2</v>
      </c>
      <c r="H146" s="74"/>
      <c r="I146" s="56"/>
    </row>
    <row r="147" spans="1:9" ht="12.95" customHeight="1" thickBot="1">
      <c r="A147" s="1"/>
      <c r="B147" s="5"/>
      <c r="C147" s="1"/>
      <c r="D147" s="1"/>
      <c r="E147" s="1"/>
      <c r="F147" s="1"/>
      <c r="G147" s="1"/>
      <c r="H147" s="1"/>
      <c r="I147" s="1"/>
    </row>
    <row r="148" spans="1:9" ht="12.95" customHeight="1">
      <c r="A148" s="1"/>
      <c r="B148" s="75" t="s">
        <v>254</v>
      </c>
      <c r="C148" s="76"/>
      <c r="D148" s="76"/>
      <c r="E148" s="76"/>
      <c r="F148" s="76"/>
      <c r="G148" s="76"/>
      <c r="H148" s="77"/>
      <c r="I148" s="1"/>
    </row>
    <row r="149" spans="1:9" ht="12.95" customHeight="1" thickBot="1">
      <c r="A149" s="1"/>
      <c r="B149" s="78" t="s">
        <v>255</v>
      </c>
      <c r="C149" s="79"/>
      <c r="D149" s="79"/>
      <c r="E149" s="80"/>
      <c r="F149" s="80"/>
      <c r="G149" s="80"/>
      <c r="H149" s="81"/>
      <c r="I149" s="1"/>
    </row>
    <row r="150" spans="1:9" ht="12.95" customHeight="1" thickBot="1">
      <c r="A150" s="1"/>
      <c r="B150" s="53"/>
      <c r="C150" s="1"/>
      <c r="D150" s="1"/>
      <c r="E150" s="1"/>
      <c r="F150" s="1"/>
      <c r="G150" s="1"/>
      <c r="H150" s="1"/>
      <c r="I150" s="1"/>
    </row>
    <row r="151" spans="1:9" s="82" customFormat="1" ht="16.5" customHeight="1">
      <c r="B151" s="83" t="s">
        <v>256</v>
      </c>
      <c r="C151" s="84"/>
      <c r="D151" s="85"/>
      <c r="E151" s="86"/>
      <c r="F151" s="87"/>
      <c r="G151" s="87"/>
      <c r="H151" s="88"/>
    </row>
    <row r="152" spans="1:9" s="82" customFormat="1" ht="16.5" customHeight="1" thickBot="1">
      <c r="B152" s="89" t="s">
        <v>257</v>
      </c>
      <c r="C152" s="90"/>
      <c r="D152" s="91"/>
      <c r="E152" s="91"/>
      <c r="F152" s="90"/>
      <c r="G152" s="92"/>
      <c r="H152" s="93"/>
    </row>
    <row r="153" spans="1:9" s="82" customFormat="1" ht="16.5" customHeight="1">
      <c r="B153" s="94" t="s">
        <v>258</v>
      </c>
      <c r="C153" s="95" t="s">
        <v>259</v>
      </c>
      <c r="D153" s="96" t="s">
        <v>260</v>
      </c>
      <c r="E153" s="96" t="s">
        <v>260</v>
      </c>
      <c r="F153" s="97" t="s">
        <v>261</v>
      </c>
      <c r="G153" s="92"/>
      <c r="H153" s="93"/>
    </row>
    <row r="154" spans="1:9" s="82" customFormat="1" ht="16.5" customHeight="1">
      <c r="B154" s="98"/>
      <c r="C154" s="99"/>
      <c r="D154" s="100" t="s">
        <v>262</v>
      </c>
      <c r="E154" s="100" t="s">
        <v>263</v>
      </c>
      <c r="F154" s="101" t="s">
        <v>262</v>
      </c>
      <c r="G154" s="92"/>
      <c r="H154" s="93"/>
    </row>
    <row r="155" spans="1:9" s="82" customFormat="1" ht="16.5" customHeight="1" thickBot="1">
      <c r="B155" s="102" t="s">
        <v>37</v>
      </c>
      <c r="C155" s="103" t="s">
        <v>37</v>
      </c>
      <c r="D155" s="103" t="s">
        <v>37</v>
      </c>
      <c r="E155" s="103" t="s">
        <v>37</v>
      </c>
      <c r="F155" s="104" t="s">
        <v>37</v>
      </c>
      <c r="G155" s="92"/>
      <c r="H155" s="93"/>
    </row>
    <row r="156" spans="1:9" s="82" customFormat="1" ht="16.5" customHeight="1">
      <c r="B156" s="105" t="s">
        <v>264</v>
      </c>
      <c r="C156" s="106"/>
      <c r="D156" s="106"/>
      <c r="E156" s="106"/>
      <c r="F156" s="106"/>
      <c r="G156" s="92"/>
      <c r="H156" s="93"/>
    </row>
    <row r="157" spans="1:9" s="82" customFormat="1" ht="16.5" customHeight="1">
      <c r="B157" s="107"/>
      <c r="C157" s="90"/>
      <c r="D157" s="90"/>
      <c r="E157" s="90"/>
      <c r="F157" s="90"/>
      <c r="G157" s="92"/>
      <c r="H157" s="93"/>
    </row>
    <row r="158" spans="1:9" s="82" customFormat="1" ht="16.5" customHeight="1">
      <c r="B158" s="107" t="s">
        <v>265</v>
      </c>
      <c r="C158" s="90"/>
      <c r="D158" s="90"/>
      <c r="E158" s="90"/>
      <c r="F158" s="90"/>
      <c r="G158" s="92"/>
      <c r="H158" s="93"/>
    </row>
    <row r="159" spans="1:9" s="82" customFormat="1" ht="16.5" customHeight="1">
      <c r="B159" s="108" t="s">
        <v>266</v>
      </c>
      <c r="C159" s="108" t="s">
        <v>267</v>
      </c>
      <c r="D159" s="108" t="s">
        <v>268</v>
      </c>
      <c r="E159" s="90"/>
      <c r="F159" s="90"/>
      <c r="G159" s="92"/>
      <c r="H159" s="93"/>
    </row>
    <row r="160" spans="1:9" s="82" customFormat="1" ht="16.5" customHeight="1">
      <c r="B160" s="108" t="s">
        <v>269</v>
      </c>
      <c r="C160" s="108"/>
      <c r="D160" s="109"/>
      <c r="E160" s="90"/>
      <c r="F160" s="90"/>
      <c r="G160" s="92"/>
      <c r="H160" s="93"/>
    </row>
    <row r="161" spans="2:8" s="82" customFormat="1" ht="16.5" customHeight="1">
      <c r="B161" s="108" t="s">
        <v>270</v>
      </c>
      <c r="C161" s="109">
        <v>11.329800000000001</v>
      </c>
      <c r="D161" s="109">
        <v>11.257899999999999</v>
      </c>
      <c r="E161" s="90"/>
      <c r="F161" s="90"/>
      <c r="G161" s="92"/>
      <c r="H161" s="93"/>
    </row>
    <row r="162" spans="2:8" s="82" customFormat="1" ht="16.5" customHeight="1">
      <c r="B162" s="108" t="s">
        <v>271</v>
      </c>
      <c r="C162" s="109">
        <v>10.070600000000001</v>
      </c>
      <c r="D162" s="109">
        <v>10.0067</v>
      </c>
      <c r="E162" s="90"/>
      <c r="F162" s="90"/>
      <c r="G162" s="110"/>
      <c r="H162" s="93"/>
    </row>
    <row r="163" spans="2:8" s="82" customFormat="1" ht="16.5" customHeight="1">
      <c r="B163" s="108" t="s">
        <v>272</v>
      </c>
      <c r="C163" s="109"/>
      <c r="D163" s="109"/>
      <c r="E163" s="90"/>
      <c r="F163" s="90"/>
      <c r="G163" s="92"/>
      <c r="H163" s="93"/>
    </row>
    <row r="164" spans="2:8" s="82" customFormat="1" ht="16.5" customHeight="1">
      <c r="B164" s="108" t="s">
        <v>273</v>
      </c>
      <c r="C164" s="109">
        <v>11.271100000000001</v>
      </c>
      <c r="D164" s="109">
        <v>11.198399999999999</v>
      </c>
      <c r="E164" s="90"/>
      <c r="F164" s="90"/>
      <c r="G164" s="110"/>
      <c r="H164" s="93"/>
    </row>
    <row r="165" spans="2:8" s="82" customFormat="1" ht="16.5" customHeight="1">
      <c r="B165" s="108" t="s">
        <v>274</v>
      </c>
      <c r="C165" s="109">
        <v>10.170199999999999</v>
      </c>
      <c r="D165" s="109">
        <v>10.1046</v>
      </c>
      <c r="E165" s="90"/>
      <c r="F165" s="90"/>
      <c r="G165" s="110"/>
      <c r="H165" s="93"/>
    </row>
    <row r="166" spans="2:8" s="82" customFormat="1" ht="16.5" customHeight="1">
      <c r="B166" s="89"/>
      <c r="C166" s="90"/>
      <c r="D166" s="90"/>
      <c r="E166" s="90"/>
      <c r="F166" s="90"/>
      <c r="G166" s="92"/>
      <c r="H166" s="93"/>
    </row>
    <row r="167" spans="2:8" s="82" customFormat="1" ht="16.5" customHeight="1">
      <c r="B167" s="107" t="s">
        <v>275</v>
      </c>
      <c r="C167" s="111"/>
      <c r="D167" s="111"/>
      <c r="E167" s="111"/>
      <c r="F167" s="90"/>
      <c r="G167" s="92"/>
      <c r="H167" s="93"/>
    </row>
    <row r="168" spans="2:8" ht="24" hidden="1">
      <c r="B168" s="112" t="s">
        <v>276</v>
      </c>
      <c r="C168" s="113" t="s">
        <v>277</v>
      </c>
      <c r="D168" s="113" t="s">
        <v>278</v>
      </c>
      <c r="E168" s="113" t="s">
        <v>279</v>
      </c>
      <c r="F168" s="114"/>
      <c r="G168" s="92"/>
      <c r="H168" s="115"/>
    </row>
    <row r="169" spans="2:8" ht="24" hidden="1">
      <c r="B169" s="116">
        <v>44984</v>
      </c>
      <c r="C169" s="117" t="s">
        <v>280</v>
      </c>
      <c r="D169" s="118">
        <v>0</v>
      </c>
      <c r="E169" s="118">
        <v>0</v>
      </c>
      <c r="F169" s="114"/>
      <c r="G169" s="92"/>
      <c r="H169" s="115"/>
    </row>
    <row r="170" spans="2:8" ht="24" hidden="1">
      <c r="B170" s="116">
        <v>44984</v>
      </c>
      <c r="C170" s="117" t="s">
        <v>281</v>
      </c>
      <c r="D170" s="118">
        <v>0</v>
      </c>
      <c r="E170" s="118">
        <v>0</v>
      </c>
      <c r="F170" s="114"/>
      <c r="G170" s="92"/>
      <c r="H170" s="115"/>
    </row>
    <row r="171" spans="2:8" s="82" customFormat="1" ht="16.5" customHeight="1">
      <c r="B171" s="107"/>
      <c r="C171" s="111"/>
      <c r="D171" s="111"/>
      <c r="E171" s="111"/>
      <c r="F171" s="90"/>
      <c r="G171" s="92"/>
      <c r="H171" s="93"/>
    </row>
    <row r="172" spans="2:8" s="82" customFormat="1" ht="16.5" customHeight="1">
      <c r="B172" s="107" t="s">
        <v>282</v>
      </c>
      <c r="C172" s="111"/>
      <c r="D172" s="111"/>
      <c r="E172" s="111"/>
      <c r="F172" s="90"/>
      <c r="G172" s="92"/>
      <c r="H172" s="93"/>
    </row>
    <row r="173" spans="2:8" s="82" customFormat="1" ht="16.5" customHeight="1">
      <c r="B173" s="107"/>
      <c r="C173" s="111"/>
      <c r="D173" s="111"/>
      <c r="E173" s="111"/>
      <c r="F173" s="90"/>
      <c r="G173" s="92"/>
      <c r="H173" s="93"/>
    </row>
    <row r="174" spans="2:8" s="82" customFormat="1" ht="16.5" customHeight="1">
      <c r="B174" s="107" t="s">
        <v>283</v>
      </c>
      <c r="C174" s="111"/>
      <c r="D174" s="111"/>
      <c r="E174" s="111"/>
      <c r="F174" s="90"/>
      <c r="G174" s="92"/>
      <c r="H174" s="93"/>
    </row>
    <row r="175" spans="2:8" s="82" customFormat="1" ht="16.5" customHeight="1">
      <c r="B175" s="119" t="s">
        <v>284</v>
      </c>
      <c r="C175" s="111"/>
      <c r="D175" s="111"/>
      <c r="E175" s="111"/>
      <c r="F175" s="90"/>
      <c r="G175" s="92"/>
      <c r="H175" s="93"/>
    </row>
    <row r="176" spans="2:8" s="82" customFormat="1" ht="16.5" customHeight="1">
      <c r="B176" s="119"/>
      <c r="C176" s="111"/>
      <c r="D176" s="111"/>
      <c r="E176" s="111"/>
      <c r="F176" s="90"/>
      <c r="G176" s="92"/>
      <c r="H176" s="93"/>
    </row>
    <row r="177" spans="2:8" s="82" customFormat="1" ht="16.5" customHeight="1">
      <c r="B177" s="107" t="s">
        <v>285</v>
      </c>
      <c r="C177" s="111"/>
      <c r="D177" s="111"/>
      <c r="E177" s="111"/>
      <c r="F177" s="90"/>
      <c r="G177" s="92"/>
      <c r="H177" s="93"/>
    </row>
    <row r="178" spans="2:8" s="82" customFormat="1" ht="16.5" customHeight="1">
      <c r="B178" s="107"/>
      <c r="C178" s="111"/>
      <c r="D178" s="111"/>
      <c r="E178" s="111"/>
      <c r="F178" s="90"/>
      <c r="G178" s="92"/>
      <c r="H178" s="93"/>
    </row>
    <row r="179" spans="2:8" s="82" customFormat="1" ht="16.5" customHeight="1">
      <c r="B179" s="107" t="s">
        <v>286</v>
      </c>
      <c r="C179" s="111"/>
      <c r="D179" s="111"/>
      <c r="E179" s="111"/>
      <c r="F179" s="90"/>
      <c r="G179" s="92"/>
      <c r="H179" s="93"/>
    </row>
    <row r="180" spans="2:8" s="82" customFormat="1" ht="16.5" customHeight="1">
      <c r="B180" s="120"/>
      <c r="C180" s="111"/>
      <c r="D180" s="111"/>
      <c r="E180" s="111"/>
      <c r="F180" s="90"/>
      <c r="G180" s="92"/>
      <c r="H180" s="93"/>
    </row>
    <row r="181" spans="2:8" s="82" customFormat="1" ht="16.5" customHeight="1">
      <c r="B181" s="107" t="s">
        <v>287</v>
      </c>
      <c r="C181" s="111"/>
      <c r="D181" s="111"/>
      <c r="E181" s="111"/>
      <c r="F181" s="90"/>
      <c r="G181" s="92"/>
      <c r="H181" s="93"/>
    </row>
    <row r="182" spans="2:8" s="82" customFormat="1" ht="16.5" customHeight="1">
      <c r="B182" s="107"/>
      <c r="C182" s="111"/>
      <c r="D182" s="111"/>
      <c r="E182" s="111"/>
      <c r="F182" s="90"/>
      <c r="G182" s="92"/>
      <c r="H182" s="93"/>
    </row>
    <row r="183" spans="2:8" s="82" customFormat="1" ht="16.5" customHeight="1">
      <c r="B183" s="107" t="s">
        <v>288</v>
      </c>
      <c r="C183" s="111"/>
      <c r="D183" s="111"/>
      <c r="E183" s="111"/>
      <c r="F183" s="90"/>
      <c r="G183" s="92"/>
      <c r="H183" s="93"/>
    </row>
    <row r="184" spans="2:8" s="82" customFormat="1" ht="16.5" customHeight="1">
      <c r="B184" s="107"/>
      <c r="C184" s="111"/>
      <c r="D184" s="111"/>
      <c r="E184" s="111"/>
      <c r="F184" s="90"/>
      <c r="G184" s="92"/>
      <c r="H184" s="93"/>
    </row>
    <row r="185" spans="2:8" s="82" customFormat="1" ht="16.5" customHeight="1" thickBot="1">
      <c r="B185" s="107" t="s">
        <v>289</v>
      </c>
      <c r="C185" s="111"/>
      <c r="D185" s="111"/>
      <c r="E185" s="111"/>
      <c r="F185" s="90"/>
      <c r="G185" s="92"/>
      <c r="H185" s="93"/>
    </row>
    <row r="186" spans="2:8" s="82" customFormat="1" ht="16.5" customHeight="1">
      <c r="B186" s="121" t="s">
        <v>290</v>
      </c>
      <c r="C186" s="122"/>
      <c r="D186" s="122"/>
      <c r="E186" s="122"/>
      <c r="F186" s="123">
        <v>0</v>
      </c>
      <c r="G186" s="92"/>
      <c r="H186" s="93"/>
    </row>
    <row r="187" spans="2:8" s="82" customFormat="1" ht="16.5" customHeight="1">
      <c r="B187" s="124" t="s">
        <v>291</v>
      </c>
      <c r="C187" s="125"/>
      <c r="D187" s="125"/>
      <c r="E187" s="125"/>
      <c r="F187" s="126">
        <v>56.98</v>
      </c>
      <c r="G187" s="127"/>
      <c r="H187" s="93"/>
    </row>
    <row r="188" spans="2:8" s="82" customFormat="1" ht="16.5" customHeight="1">
      <c r="B188" s="124" t="s">
        <v>292</v>
      </c>
      <c r="C188" s="125"/>
      <c r="D188" s="125"/>
      <c r="E188" s="125"/>
      <c r="F188" s="128">
        <v>11.59</v>
      </c>
      <c r="G188" s="129"/>
      <c r="H188" s="93"/>
    </row>
    <row r="189" spans="2:8" s="82" customFormat="1" ht="16.5" customHeight="1">
      <c r="B189" s="124" t="s">
        <v>293</v>
      </c>
      <c r="C189" s="125"/>
      <c r="D189" s="125"/>
      <c r="E189" s="125"/>
      <c r="F189" s="128">
        <v>18.658219498224003</v>
      </c>
      <c r="G189" s="129"/>
      <c r="H189" s="93"/>
    </row>
    <row r="190" spans="2:8" s="82" customFormat="1" ht="16.5" customHeight="1">
      <c r="B190" s="124" t="s">
        <v>294</v>
      </c>
      <c r="C190" s="125"/>
      <c r="D190" s="125"/>
      <c r="E190" s="125"/>
      <c r="F190" s="128">
        <v>8.43</v>
      </c>
      <c r="G190" s="130"/>
      <c r="H190" s="93"/>
    </row>
    <row r="191" spans="2:8" s="82" customFormat="1" ht="16.5" customHeight="1" thickBot="1">
      <c r="B191" s="131" t="s">
        <v>295</v>
      </c>
      <c r="C191" s="132"/>
      <c r="D191" s="132"/>
      <c r="E191" s="132"/>
      <c r="F191" s="133">
        <v>4.3417805017759932</v>
      </c>
      <c r="G191" s="130"/>
      <c r="H191" s="93"/>
    </row>
    <row r="192" spans="2:8" s="82" customFormat="1" ht="16.5" customHeight="1">
      <c r="B192" s="107"/>
      <c r="C192" s="111"/>
      <c r="D192" s="111"/>
      <c r="E192" s="111"/>
      <c r="F192" s="134"/>
      <c r="G192" s="92"/>
      <c r="H192" s="93"/>
    </row>
    <row r="193" spans="2:8" s="82" customFormat="1" ht="16.5" customHeight="1">
      <c r="B193" s="107"/>
      <c r="C193" s="111"/>
      <c r="D193" s="111"/>
      <c r="E193" s="111"/>
      <c r="F193" s="90"/>
      <c r="G193" s="92"/>
      <c r="H193" s="93"/>
    </row>
    <row r="194" spans="2:8" s="82" customFormat="1" ht="16.5" customHeight="1">
      <c r="B194" s="107" t="s">
        <v>296</v>
      </c>
      <c r="C194" s="111"/>
      <c r="D194" s="111"/>
      <c r="E194" s="111"/>
      <c r="F194" s="90"/>
      <c r="G194" s="92"/>
      <c r="H194" s="93"/>
    </row>
    <row r="195" spans="2:8" s="82" customFormat="1" ht="16.5" customHeight="1">
      <c r="B195" s="124" t="s">
        <v>297</v>
      </c>
      <c r="C195" s="135"/>
      <c r="D195" s="135"/>
      <c r="E195" s="135"/>
      <c r="F195" s="126">
        <v>56.98</v>
      </c>
      <c r="G195" s="127"/>
      <c r="H195" s="93"/>
    </row>
    <row r="196" spans="2:8" s="82" customFormat="1" ht="16.5" customHeight="1">
      <c r="B196" s="124" t="s">
        <v>298</v>
      </c>
      <c r="C196" s="135"/>
      <c r="D196" s="135"/>
      <c r="E196" s="135"/>
      <c r="F196" s="126">
        <v>8.43</v>
      </c>
      <c r="G196" s="127"/>
      <c r="H196" s="93"/>
    </row>
    <row r="197" spans="2:8" s="82" customFormat="1" ht="16.5" customHeight="1">
      <c r="B197" s="124" t="s">
        <v>299</v>
      </c>
      <c r="C197" s="135"/>
      <c r="D197" s="135"/>
      <c r="E197" s="135"/>
      <c r="F197" s="126">
        <v>18.658219498224003</v>
      </c>
      <c r="G197" s="129"/>
      <c r="H197" s="93"/>
    </row>
    <row r="198" spans="2:8" s="82" customFormat="1" ht="16.5" customHeight="1">
      <c r="B198" s="124" t="s">
        <v>300</v>
      </c>
      <c r="C198" s="135"/>
      <c r="D198" s="135"/>
      <c r="E198" s="135"/>
      <c r="F198" s="126">
        <v>11.59</v>
      </c>
      <c r="G198" s="129"/>
      <c r="H198" s="93"/>
    </row>
    <row r="199" spans="2:8" s="82" customFormat="1" ht="16.5" customHeight="1">
      <c r="B199" s="124" t="s">
        <v>295</v>
      </c>
      <c r="C199" s="135"/>
      <c r="D199" s="135"/>
      <c r="E199" s="135"/>
      <c r="F199" s="126">
        <v>4.3417805017759932</v>
      </c>
      <c r="G199" s="127"/>
      <c r="H199" s="93"/>
    </row>
    <row r="200" spans="2:8" s="82" customFormat="1" ht="16.5" customHeight="1">
      <c r="B200" s="107"/>
      <c r="C200" s="136"/>
      <c r="D200" s="136"/>
      <c r="E200" s="136"/>
      <c r="F200" s="137"/>
      <c r="G200" s="92"/>
      <c r="H200" s="93"/>
    </row>
    <row r="201" spans="2:8" s="82" customFormat="1" ht="16.5" customHeight="1">
      <c r="B201" s="107" t="s">
        <v>301</v>
      </c>
      <c r="C201" s="136"/>
      <c r="D201" s="136"/>
      <c r="E201" s="136"/>
      <c r="F201" s="130"/>
      <c r="G201" s="92"/>
      <c r="H201" s="93"/>
    </row>
    <row r="202" spans="2:8" s="82" customFormat="1" ht="16.5" customHeight="1">
      <c r="B202" s="138"/>
      <c r="C202" s="136"/>
      <c r="D202" s="136"/>
      <c r="E202" s="139"/>
      <c r="F202" s="140"/>
      <c r="G202" s="139"/>
      <c r="H202" s="93"/>
    </row>
    <row r="203" spans="2:8" s="82" customFormat="1" ht="16.5" customHeight="1">
      <c r="B203" s="107" t="s">
        <v>302</v>
      </c>
      <c r="C203" s="136"/>
      <c r="D203" s="136"/>
      <c r="E203" s="136"/>
      <c r="F203" s="130"/>
      <c r="G203" s="92"/>
      <c r="H203" s="93"/>
    </row>
    <row r="204" spans="2:8" s="82" customFormat="1" ht="16.5" customHeight="1">
      <c r="B204" s="107"/>
      <c r="C204" s="136"/>
      <c r="D204" s="136"/>
      <c r="E204" s="136"/>
      <c r="F204" s="130"/>
      <c r="G204" s="92"/>
      <c r="H204" s="93"/>
    </row>
    <row r="205" spans="2:8" s="82" customFormat="1" ht="16.5" customHeight="1">
      <c r="B205" s="141" t="s">
        <v>303</v>
      </c>
      <c r="C205" s="142"/>
      <c r="D205" s="142"/>
      <c r="E205" s="142"/>
      <c r="F205" s="143"/>
      <c r="G205" s="92"/>
      <c r="H205" s="93"/>
    </row>
    <row r="206" spans="2:8" s="82" customFormat="1" ht="16.5" customHeight="1">
      <c r="B206" s="144" t="s">
        <v>304</v>
      </c>
      <c r="C206" s="145" t="s">
        <v>305</v>
      </c>
      <c r="D206" s="145" t="s">
        <v>246</v>
      </c>
      <c r="E206" s="145" t="s">
        <v>306</v>
      </c>
      <c r="F206" s="145" t="s">
        <v>307</v>
      </c>
      <c r="G206" s="145" t="s">
        <v>308</v>
      </c>
      <c r="H206" s="93"/>
    </row>
    <row r="207" spans="2:8" s="82" customFormat="1" ht="16.5" customHeight="1">
      <c r="B207" s="146" t="s">
        <v>30</v>
      </c>
      <c r="C207" s="147">
        <v>44980</v>
      </c>
      <c r="D207" s="148" t="s">
        <v>252</v>
      </c>
      <c r="E207" s="126">
        <v>855.03368296296298</v>
      </c>
      <c r="F207" s="126">
        <v>858.55</v>
      </c>
      <c r="G207" s="149">
        <v>229.36</v>
      </c>
      <c r="H207" s="93"/>
    </row>
    <row r="208" spans="2:8" s="82" customFormat="1" ht="16.5" customHeight="1">
      <c r="B208" s="146" t="s">
        <v>33</v>
      </c>
      <c r="C208" s="147">
        <v>44980</v>
      </c>
      <c r="D208" s="148" t="s">
        <v>252</v>
      </c>
      <c r="E208" s="126">
        <v>1737.7563985714285</v>
      </c>
      <c r="F208" s="126">
        <v>1737.55</v>
      </c>
      <c r="G208" s="150"/>
      <c r="H208" s="93"/>
    </row>
    <row r="209" spans="2:8" s="82" customFormat="1" ht="16.5" customHeight="1">
      <c r="B209" s="146" t="s">
        <v>309</v>
      </c>
      <c r="C209" s="108"/>
      <c r="D209" s="108"/>
      <c r="E209" s="151"/>
      <c r="F209" s="151"/>
      <c r="G209" s="152"/>
      <c r="H209" s="93"/>
    </row>
    <row r="210" spans="2:8" s="82" customFormat="1" ht="16.5" customHeight="1">
      <c r="B210" s="153" t="s">
        <v>310</v>
      </c>
      <c r="C210" s="154"/>
      <c r="D210" s="154"/>
      <c r="E210" s="90"/>
      <c r="F210" s="90"/>
      <c r="G210" s="90"/>
      <c r="H210" s="93"/>
    </row>
    <row r="211" spans="2:8" s="82" customFormat="1" ht="16.5" customHeight="1">
      <c r="B211" s="89"/>
      <c r="C211" s="90"/>
      <c r="D211" s="90"/>
      <c r="E211" s="90"/>
      <c r="F211" s="155"/>
      <c r="G211" s="155"/>
      <c r="H211" s="93"/>
    </row>
    <row r="212" spans="2:8" s="82" customFormat="1" ht="16.5" customHeight="1">
      <c r="B212" s="153" t="s">
        <v>311</v>
      </c>
      <c r="C212" s="154"/>
      <c r="D212" s="154"/>
      <c r="E212" s="90"/>
      <c r="F212" s="156"/>
      <c r="G212" s="90"/>
      <c r="H212" s="93"/>
    </row>
    <row r="213" spans="2:8" s="82" customFormat="1" ht="16.5" customHeight="1">
      <c r="B213" s="157"/>
      <c r="C213" s="158"/>
      <c r="D213" s="158"/>
      <c r="E213" s="90"/>
      <c r="F213" s="90"/>
      <c r="G213" s="90"/>
      <c r="H213" s="93"/>
    </row>
    <row r="214" spans="2:8" s="82" customFormat="1" ht="16.5" customHeight="1">
      <c r="B214" s="153" t="s">
        <v>312</v>
      </c>
      <c r="C214" s="154"/>
      <c r="D214" s="154"/>
      <c r="E214" s="90"/>
      <c r="F214" s="156"/>
      <c r="G214" s="90"/>
      <c r="H214" s="93"/>
    </row>
    <row r="215" spans="2:8" s="82" customFormat="1" ht="16.5" hidden="1" customHeight="1">
      <c r="B215" s="159" t="s">
        <v>304</v>
      </c>
      <c r="C215" s="160" t="s">
        <v>313</v>
      </c>
      <c r="D215" s="160" t="s">
        <v>314</v>
      </c>
      <c r="E215" s="161" t="s">
        <v>315</v>
      </c>
      <c r="F215" s="161" t="s">
        <v>316</v>
      </c>
      <c r="G215" s="90"/>
      <c r="H215" s="93"/>
    </row>
    <row r="216" spans="2:8" s="82" customFormat="1" ht="16.5" hidden="1" customHeight="1">
      <c r="B216" s="146"/>
      <c r="C216" s="147"/>
      <c r="D216" s="148"/>
      <c r="E216" s="126"/>
      <c r="F216" s="126"/>
      <c r="G216" s="149"/>
      <c r="H216" s="93"/>
    </row>
    <row r="217" spans="2:8" s="82" customFormat="1" ht="16.5" hidden="1" customHeight="1">
      <c r="B217" s="146"/>
      <c r="C217" s="147"/>
      <c r="D217" s="148"/>
      <c r="E217" s="126"/>
      <c r="F217" s="126"/>
      <c r="G217" s="150"/>
      <c r="H217" s="93"/>
    </row>
    <row r="218" spans="2:8" s="82" customFormat="1" ht="16.5" hidden="1" customHeight="1">
      <c r="B218" s="146"/>
      <c r="C218" s="147"/>
      <c r="D218" s="148"/>
      <c r="E218" s="126"/>
      <c r="F218" s="126"/>
      <c r="G218" s="162"/>
      <c r="H218" s="93"/>
    </row>
    <row r="219" spans="2:8" s="82" customFormat="1" ht="16.5" hidden="1" customHeight="1">
      <c r="B219" s="163" t="s">
        <v>317</v>
      </c>
      <c r="C219" s="164"/>
      <c r="D219" s="164"/>
      <c r="E219" s="164"/>
      <c r="F219" s="165"/>
      <c r="G219" s="90"/>
      <c r="H219" s="93"/>
    </row>
    <row r="220" spans="2:8" s="82" customFormat="1" ht="16.5" hidden="1" customHeight="1">
      <c r="B220" s="153"/>
      <c r="C220" s="154"/>
      <c r="D220" s="154"/>
      <c r="E220" s="90"/>
      <c r="F220" s="156"/>
      <c r="G220" s="90"/>
      <c r="H220" s="93"/>
    </row>
    <row r="221" spans="2:8" s="82" customFormat="1" ht="16.5" customHeight="1">
      <c r="B221" s="153" t="s">
        <v>318</v>
      </c>
      <c r="C221" s="154"/>
      <c r="D221" s="154"/>
      <c r="E221" s="90"/>
      <c r="F221" s="90"/>
      <c r="G221" s="90"/>
      <c r="H221" s="93"/>
    </row>
    <row r="222" spans="2:8" s="82" customFormat="1" ht="16.5" customHeight="1">
      <c r="B222" s="166" t="s">
        <v>319</v>
      </c>
      <c r="C222" s="167"/>
      <c r="D222" s="167"/>
      <c r="E222" s="108">
        <v>1351</v>
      </c>
      <c r="F222" s="90"/>
      <c r="G222" s="90"/>
      <c r="H222" s="93"/>
    </row>
    <row r="223" spans="2:8" s="82" customFormat="1" ht="16.5" customHeight="1">
      <c r="B223" s="166" t="s">
        <v>320</v>
      </c>
      <c r="C223" s="167"/>
      <c r="D223" s="167"/>
      <c r="E223" s="168">
        <v>1158880200</v>
      </c>
      <c r="F223" s="90"/>
      <c r="G223" s="90"/>
      <c r="H223" s="93"/>
    </row>
    <row r="224" spans="2:8" s="82" customFormat="1" ht="16.5" customHeight="1">
      <c r="B224" s="166" t="s">
        <v>321</v>
      </c>
      <c r="C224" s="167"/>
      <c r="D224" s="167"/>
      <c r="E224" s="168">
        <v>5155500.09</v>
      </c>
      <c r="F224" s="90"/>
      <c r="G224" s="90"/>
      <c r="H224" s="93"/>
    </row>
    <row r="225" spans="2:8" s="82" customFormat="1" ht="16.5" customHeight="1">
      <c r="B225" s="89"/>
      <c r="C225" s="90"/>
      <c r="D225" s="90"/>
      <c r="E225" s="90"/>
      <c r="F225" s="90"/>
      <c r="G225" s="90"/>
      <c r="H225" s="93"/>
    </row>
    <row r="226" spans="2:8" s="82" customFormat="1" ht="16.5" customHeight="1" thickBot="1">
      <c r="B226" s="169" t="s">
        <v>322</v>
      </c>
      <c r="C226" s="170"/>
      <c r="D226" s="170"/>
      <c r="E226" s="170"/>
      <c r="F226" s="170"/>
      <c r="G226" s="170"/>
      <c r="H226" s="171"/>
    </row>
    <row r="227" spans="2:8" s="82" customFormat="1" ht="16.5" customHeight="1">
      <c r="B227" s="154"/>
      <c r="C227" s="90"/>
      <c r="D227" s="90"/>
      <c r="E227" s="90"/>
      <c r="F227" s="90"/>
      <c r="G227" s="90"/>
      <c r="H227" s="137"/>
    </row>
    <row r="228" spans="2:8" s="82" customFormat="1" ht="16.5" customHeight="1">
      <c r="B228" s="172" t="s">
        <v>323</v>
      </c>
      <c r="C228" s="173"/>
      <c r="D228" s="90"/>
      <c r="E228" s="90"/>
      <c r="F228" s="90"/>
      <c r="G228" s="90"/>
      <c r="H228" s="137"/>
    </row>
    <row r="229" spans="2:8" s="82" customFormat="1" ht="16.5" customHeight="1">
      <c r="B229" s="174" t="s">
        <v>324</v>
      </c>
      <c r="C229" s="175">
        <v>1479.4164968823584</v>
      </c>
      <c r="D229" s="90"/>
      <c r="E229" s="90"/>
      <c r="F229" s="90"/>
      <c r="G229" s="90"/>
      <c r="H229" s="137"/>
    </row>
    <row r="230" spans="2:8" s="82" customFormat="1" ht="16.5" customHeight="1">
      <c r="B230" s="174" t="s">
        <v>325</v>
      </c>
      <c r="C230" s="176">
        <v>3.2201988320041757</v>
      </c>
      <c r="D230" s="90"/>
      <c r="E230" s="90"/>
      <c r="F230" s="90"/>
      <c r="G230" s="90"/>
      <c r="H230" s="137"/>
    </row>
    <row r="231" spans="2:8" s="82" customFormat="1" ht="16.5" customHeight="1">
      <c r="B231" s="174" t="s">
        <v>326</v>
      </c>
      <c r="C231" s="176">
        <v>3.3521314219809821</v>
      </c>
      <c r="D231" s="90"/>
      <c r="E231" s="90"/>
      <c r="F231" s="90"/>
      <c r="G231" s="90"/>
      <c r="H231" s="137"/>
    </row>
    <row r="232" spans="2:8" s="82" customFormat="1" ht="16.5" customHeight="1">
      <c r="B232" s="174" t="s">
        <v>327</v>
      </c>
      <c r="C232" s="177">
        <v>7.7260071830046143E-2</v>
      </c>
      <c r="D232" s="90"/>
      <c r="E232" s="90"/>
      <c r="F232" s="90"/>
      <c r="G232" s="90"/>
      <c r="H232" s="137"/>
    </row>
    <row r="233" spans="2:8" s="82" customFormat="1" ht="16.5" customHeight="1"/>
    <row r="234" spans="2:8">
      <c r="B234" s="178" t="s">
        <v>328</v>
      </c>
    </row>
  </sheetData>
  <mergeCells count="7">
    <mergeCell ref="B219:F219"/>
    <mergeCell ref="B1:F1"/>
    <mergeCell ref="B149:D149"/>
    <mergeCell ref="B153:B154"/>
    <mergeCell ref="C153:C154"/>
    <mergeCell ref="G207:G208"/>
    <mergeCell ref="G216:G2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PPCHF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Avasare</dc:creator>
  <cp:lastModifiedBy>Ketan Avasare</cp:lastModifiedBy>
  <dcterms:created xsi:type="dcterms:W3CDTF">2023-03-03T14:34:23Z</dcterms:created>
  <dcterms:modified xsi:type="dcterms:W3CDTF">2023-03-03T14:35:16Z</dcterms:modified>
</cp:coreProperties>
</file>