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AMC\RAJU_from 20032020\Fact Sheet\2023-24\July 2023\Fortnightly July15\"/>
    </mc:Choice>
  </mc:AlternateContent>
  <xr:revisionPtr revIDLastSave="0" documentId="13_ncr:1_{C9ABB359-1079-479F-A79B-FE7DDB561A2C}" xr6:coauthVersionLast="47" xr6:coauthVersionMax="47" xr10:uidLastSave="{00000000-0000-0000-0000-000000000000}"/>
  <bookViews>
    <workbookView xWindow="-120" yWindow="-120" windowWidth="20730" windowHeight="11160" xr2:uid="{A2FCC1D5-7BBC-4CDC-97C8-905A537DA4D8}"/>
  </bookViews>
  <sheets>
    <sheet name="PPCHF" sheetId="1" r:id="rId1"/>
  </sheets>
  <definedNames>
    <definedName name="_xlnm._FilterDatabase" localSheetId="0" hidden="1">PPCHF!$A$28:$K$144</definedName>
    <definedName name="JR_PAGE_ANCHOR_0_3">PPCHF!$A$1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2" i="1" l="1"/>
  <c r="F204" i="1"/>
  <c r="F214" i="1" s="1"/>
  <c r="F203" i="1"/>
  <c r="F211" i="1" s="1"/>
  <c r="G26" i="1"/>
  <c r="G143" i="1" s="1"/>
  <c r="F207" i="1" s="1"/>
  <c r="F215" i="1" s="1"/>
  <c r="F26" i="1"/>
  <c r="F143" i="1" s="1"/>
  <c r="F27" i="1" l="1"/>
  <c r="G27" i="1"/>
  <c r="F205" i="1" s="1"/>
  <c r="F213" i="1" s="1"/>
</calcChain>
</file>

<file path=xl/sharedStrings.xml><?xml version="1.0" encoding="utf-8"?>
<sst xmlns="http://schemas.openxmlformats.org/spreadsheetml/2006/main" count="615" uniqueCount="469">
  <si>
    <t>Parag Parikh Conservative Hybrid Fund (An open-ended hybrid scheme investing predominantly in debt instruments)</t>
  </si>
  <si>
    <t xml:space="preserve">
  </t>
  </si>
  <si>
    <t>Fortnightly Portfolio Statement as on July 15, 2023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</si>
  <si>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</si>
  <si>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</si>
  <si>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</si>
  <si>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</si>
  <si>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</si>
  <si>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</si>
  <si>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</si>
  <si>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</si>
  <si>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</si>
  <si>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</si>
  <si>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</si>
  <si>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IRLY01</t>
  </si>
  <si>
    <t>Indian Railway Finance Corporation Limited</t>
  </si>
  <si>
    <t>INE053F01010</t>
  </si>
  <si>
    <t>Finance</t>
  </si>
  <si>
    <t>BALN01</t>
  </si>
  <si>
    <t>Bajaj Auto Limited</t>
  </si>
  <si>
    <t>INE917I01010</t>
  </si>
  <si>
    <t>Automobiles</t>
  </si>
  <si>
    <t>ITCL02</t>
  </si>
  <si>
    <t>ITC Limited</t>
  </si>
  <si>
    <t>INE154A01025</t>
  </si>
  <si>
    <t>Diversified FMCG</t>
  </si>
  <si>
    <t>PGCI01</t>
  </si>
  <si>
    <t>Power Grid Corporation of India Limited</t>
  </si>
  <si>
    <t>INE752E01010</t>
  </si>
  <si>
    <t>Power</t>
  </si>
  <si>
    <t>COAL01</t>
  </si>
  <si>
    <t>Coal India Limited</t>
  </si>
  <si>
    <t>INE522F01014</t>
  </si>
  <si>
    <t>Consumable Fuels</t>
  </si>
  <si>
    <t>PLNG01</t>
  </si>
  <si>
    <t>Petronet LNG Limited</t>
  </si>
  <si>
    <t>INE347G01014</t>
  </si>
  <si>
    <t>Gas</t>
  </si>
  <si>
    <t>NMDC01</t>
  </si>
  <si>
    <t>NMDC Limited</t>
  </si>
  <si>
    <t>INE584A01023</t>
  </si>
  <si>
    <t>Minerals &amp; Mining</t>
  </si>
  <si>
    <t>Arbitrage</t>
  </si>
  <si>
    <t>TELC03</t>
  </si>
  <si>
    <t>Tata Motors Limited</t>
  </si>
  <si>
    <t>INE155A01022</t>
  </si>
  <si>
    <t>IBCL05</t>
  </si>
  <si>
    <t>ICICI Bank Limited</t>
  </si>
  <si>
    <t>INE090A01021</t>
  </si>
  <si>
    <t>Banks</t>
  </si>
  <si>
    <t>ASHL02</t>
  </si>
  <si>
    <t>Ashok Leyland Limited</t>
  </si>
  <si>
    <t>INE208A01029</t>
  </si>
  <si>
    <t>Agricultural, Commercial &amp; Construction Vehicles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</si>
  <si>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</si>
  <si>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</si>
  <si>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</si>
  <si>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</si>
  <si>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</si>
  <si>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</si>
  <si>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</si>
  <si>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</si>
  <si>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</si>
  <si>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</si>
  <si>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</si>
  <si>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</si>
  <si>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</si>
  <si>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</si>
  <si>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GOI2183</t>
  </si>
  <si>
    <t>8.08% Tamilnadu SDL (MD 26/12/2028)</t>
  </si>
  <si>
    <t>IN3120180200</t>
  </si>
  <si>
    <t>Sovereign</t>
  </si>
  <si>
    <t>GOI2153</t>
  </si>
  <si>
    <t>8.37% Tamil Nadu SDL (MD 05/12/2028)</t>
  </si>
  <si>
    <t>IN3120180176</t>
  </si>
  <si>
    <t>GOI2159</t>
  </si>
  <si>
    <t>8.36% Tamil Nadu SDL (MD 12/12/2028)</t>
  </si>
  <si>
    <t>IN3120180184</t>
  </si>
  <si>
    <t>GOI2446</t>
  </si>
  <si>
    <t>7.83% Maharashtra SDL (MD 08/04/2030)</t>
  </si>
  <si>
    <t>IN2220200017</t>
  </si>
  <si>
    <t>GOI4826</t>
  </si>
  <si>
    <t>7.78% Maharashtra SDL (MD 27/10/2030)</t>
  </si>
  <si>
    <t>IN2220220148</t>
  </si>
  <si>
    <t>GOI4986</t>
  </si>
  <si>
    <t>7.68% Gujarat SDL (MD 15/02/2030)</t>
  </si>
  <si>
    <t>IN1520220238</t>
  </si>
  <si>
    <t>GOI2490</t>
  </si>
  <si>
    <t>6.99% Telangana SDL (MD 10/06/2028)</t>
  </si>
  <si>
    <t>IN4520200093</t>
  </si>
  <si>
    <t>GOI2139</t>
  </si>
  <si>
    <t>8.57% Gujarat SDL (MD 06/11/2028)</t>
  </si>
  <si>
    <t>IN1520180184</t>
  </si>
  <si>
    <t>GOI2161</t>
  </si>
  <si>
    <t>8.18% Tamilnadu SDL (MD 19/12/2028)</t>
  </si>
  <si>
    <t>IN3120180192</t>
  </si>
  <si>
    <t>GOI4096</t>
  </si>
  <si>
    <t>8.16% Rajasthan SDL (MD 09/05/2028)</t>
  </si>
  <si>
    <t>IN2920180030</t>
  </si>
  <si>
    <t>GOI2039</t>
  </si>
  <si>
    <t>8% Kerala SDL (MD 11/04/2028)</t>
  </si>
  <si>
    <t>IN2020180013</t>
  </si>
  <si>
    <t>GOI4479</t>
  </si>
  <si>
    <t>7.86% Maharashtra SDL (MD 08/06/2030)</t>
  </si>
  <si>
    <t>IN2220220080</t>
  </si>
  <si>
    <t>GOI3221</t>
  </si>
  <si>
    <t>7.92% Uttar Pradesh SDL (MD 24/01/2028)</t>
  </si>
  <si>
    <t>IN3320170175</t>
  </si>
  <si>
    <t>GOI4808</t>
  </si>
  <si>
    <t>7.76% Maharashtra SDL (MD 04/10/2030)</t>
  </si>
  <si>
    <t>IN2220220122</t>
  </si>
  <si>
    <t>GOI4820</t>
  </si>
  <si>
    <t>7.7% Maharashtra SDL (MD 19/10/2030)</t>
  </si>
  <si>
    <t>IN2220220130</t>
  </si>
  <si>
    <t>GOI5100</t>
  </si>
  <si>
    <t>7.7% Andhra Pradesh SDL (MD 23/03/2030)</t>
  </si>
  <si>
    <t>IN1020220738</t>
  </si>
  <si>
    <t>GOI4993</t>
  </si>
  <si>
    <t>7.7% Andhra Pradesh SDL (MD 22/02/2030)</t>
  </si>
  <si>
    <t>IN1020220662</t>
  </si>
  <si>
    <t>NHBA299</t>
  </si>
  <si>
    <t xml:space="preserve">7.05% National Housing Bank (18/12/2024) </t>
  </si>
  <si>
    <t>INE557F08FG1</t>
  </si>
  <si>
    <t>CRISIL AAA</t>
  </si>
  <si>
    <t>GOI2172</t>
  </si>
  <si>
    <t>8.34% Punjab SDL (MD 30/05/2028)</t>
  </si>
  <si>
    <t>IN2820180049</t>
  </si>
  <si>
    <t>GOI4640</t>
  </si>
  <si>
    <t>7.63% Haryana SDL (MD 01/06/2028)</t>
  </si>
  <si>
    <t>IN1620220070</t>
  </si>
  <si>
    <t>GOI4485</t>
  </si>
  <si>
    <t>7.38% GOI (MD 20/06/2027)</t>
  </si>
  <si>
    <t>IN0020220037</t>
  </si>
  <si>
    <t>GOI3375</t>
  </si>
  <si>
    <t>8.43% Punjab SDL (MD 05/12/2028)</t>
  </si>
  <si>
    <t>IN2820180114</t>
  </si>
  <si>
    <t>GOI2164</t>
  </si>
  <si>
    <t>8.42% Madhya Pradesh SDL (MD 08/08/2028)</t>
  </si>
  <si>
    <t>IN2120180053</t>
  </si>
  <si>
    <t>GOI2058</t>
  </si>
  <si>
    <t>8.33% Kerala SDL (MD 30/05/2028)</t>
  </si>
  <si>
    <t>IN2020180039</t>
  </si>
  <si>
    <t>GOI1993</t>
  </si>
  <si>
    <t>8.29% West Bengal SDL (MD 21/02/2028)</t>
  </si>
  <si>
    <t>IN3420170182</t>
  </si>
  <si>
    <t>GOI2167</t>
  </si>
  <si>
    <t>8.08% Maharashtra SDL (MD 26/12/2028)</t>
  </si>
  <si>
    <t>IN2220180052</t>
  </si>
  <si>
    <t>GOI2089</t>
  </si>
  <si>
    <t>8.15% Tamil Nadu SDL (MD 09/05/2028)</t>
  </si>
  <si>
    <t>IN3120180036</t>
  </si>
  <si>
    <t>GOI3648</t>
  </si>
  <si>
    <t>6.98% Telangana SDL (MD 22/04/2028)</t>
  </si>
  <si>
    <t>IN4520200044</t>
  </si>
  <si>
    <t>GOI3519</t>
  </si>
  <si>
    <t>6.79% West Bangal SDL (MD 30/06/2028)</t>
  </si>
  <si>
    <t>IN3420210046</t>
  </si>
  <si>
    <t>GOI2101</t>
  </si>
  <si>
    <t>8.48% Kerala SDL (MD 08/08/2030)</t>
  </si>
  <si>
    <t>IN2020180070</t>
  </si>
  <si>
    <t>GOI2147</t>
  </si>
  <si>
    <t>8.5% Gujarat SDL (MD 28/11/2028)</t>
  </si>
  <si>
    <t>IN1520180200</t>
  </si>
  <si>
    <t>GOI2206</t>
  </si>
  <si>
    <t>8.45% Uttar Pradesh SDL (MD 27/02/2029)</t>
  </si>
  <si>
    <t>IN3320180166</t>
  </si>
  <si>
    <t>GOI2228</t>
  </si>
  <si>
    <t>8.43% Goa SDL (MD 13/03/2029)</t>
  </si>
  <si>
    <t>IN1420180151</t>
  </si>
  <si>
    <t>GOI2076</t>
  </si>
  <si>
    <t>8.45% Uttar Pradesh SDL (MD 27/06/2028)</t>
  </si>
  <si>
    <t>IN3320180034</t>
  </si>
  <si>
    <t>GOI2197</t>
  </si>
  <si>
    <t>8.37% Madhya Pradesh SDL (MD 05/12/2028)</t>
  </si>
  <si>
    <t>IN2120180095</t>
  </si>
  <si>
    <t>GOI2066</t>
  </si>
  <si>
    <t>8.41% Kerala SDL (MD 06/06/2028)</t>
  </si>
  <si>
    <t>IN2020180047</t>
  </si>
  <si>
    <t>GOI2171</t>
  </si>
  <si>
    <t>8.08% Karnataka SDL (MD 26/12/2028)</t>
  </si>
  <si>
    <t>IN1920180115</t>
  </si>
  <si>
    <t>GOI4101</t>
  </si>
  <si>
    <t>8.2% Uttarakhand SDL (MD 09/05/2028)</t>
  </si>
  <si>
    <t>IN3620180023</t>
  </si>
  <si>
    <t>GOI2025</t>
  </si>
  <si>
    <t>8.15% Chhattisgarh SDL (MD 27/03/2028)</t>
  </si>
  <si>
    <t>IN3520170090</t>
  </si>
  <si>
    <t>GOI2035</t>
  </si>
  <si>
    <t>7.99% Punjab SDL (MD 11/04/2028)</t>
  </si>
  <si>
    <t>IN2820180015</t>
  </si>
  <si>
    <t>GOI4444</t>
  </si>
  <si>
    <t>7.63% Maharashtra SDL (MD 11/05/2030)</t>
  </si>
  <si>
    <t>IN2220220049</t>
  </si>
  <si>
    <t>GOI2452</t>
  </si>
  <si>
    <t>7.6% Maharashtra SDL (MD 15/04/2030)</t>
  </si>
  <si>
    <t>IN2220200025</t>
  </si>
  <si>
    <t>GOI4103</t>
  </si>
  <si>
    <t>7.5% Telangana SDL (MD 15/04/2028)</t>
  </si>
  <si>
    <t>IN4520200010</t>
  </si>
  <si>
    <t>GOI5125</t>
  </si>
  <si>
    <t>7.41% Andhra Pradesh SDL (MD 26/04/2030)</t>
  </si>
  <si>
    <t>IN1020230042</t>
  </si>
  <si>
    <t>GOI2339</t>
  </si>
  <si>
    <t>7.15% Karnataka SDL (MD 09/10/2028)</t>
  </si>
  <si>
    <t>IN1920190056</t>
  </si>
  <si>
    <t>GOI3532</t>
  </si>
  <si>
    <t>6.82% Bihar SDL (MD 14/07/2028)</t>
  </si>
  <si>
    <t>IN1320210041</t>
  </si>
  <si>
    <t>GOI2119</t>
  </si>
  <si>
    <t>8.84 % Rajasthan SDL 12/09/2028</t>
  </si>
  <si>
    <t>IN2920180196</t>
  </si>
  <si>
    <t>GOI2128</t>
  </si>
  <si>
    <t>8.73% Uttar Pradesh SDL (MD 10/10/2028)</t>
  </si>
  <si>
    <t>IN3320180042</t>
  </si>
  <si>
    <t>GOI2121</t>
  </si>
  <si>
    <t>8.7% Gujarat SDL (MD 19/09/2028)</t>
  </si>
  <si>
    <t>IN1520180119</t>
  </si>
  <si>
    <t>GOI2124</t>
  </si>
  <si>
    <t>8.65% Rajasthan SDL (MD 03/10/2028)</t>
  </si>
  <si>
    <t>IN2920180212</t>
  </si>
  <si>
    <t>GOI2115</t>
  </si>
  <si>
    <t>8.63% Rajasthan SDL (MD 03/09/2028)</t>
  </si>
  <si>
    <t>IN2920180188</t>
  </si>
  <si>
    <t>GOI3409</t>
  </si>
  <si>
    <t>8.61% Punjab SDL (MD 14/11/2028)</t>
  </si>
  <si>
    <t>IN2820180106</t>
  </si>
  <si>
    <t>GOI2143</t>
  </si>
  <si>
    <t>8.53% Gujarat SDL (MD 20/11/2028)</t>
  </si>
  <si>
    <t>IN1520180192</t>
  </si>
  <si>
    <t>GOI2221</t>
  </si>
  <si>
    <t>8.43% Uttar Pradesh SDL (MD 06/03/2029)</t>
  </si>
  <si>
    <t>IN3320180174</t>
  </si>
  <si>
    <t>GOI4102</t>
  </si>
  <si>
    <t>8.49% Uttarakhand SDL (MD 21/08/2028)</t>
  </si>
  <si>
    <t>IN3620180106</t>
  </si>
  <si>
    <t>GOI2217</t>
  </si>
  <si>
    <t>8.39% Uttar Pradesh SDL (MD 13/03/2029)</t>
  </si>
  <si>
    <t>IN3320180182</t>
  </si>
  <si>
    <t>GOI1989</t>
  </si>
  <si>
    <t>8.5% Andhra Pradesh SDL (MD 28/03/2029)</t>
  </si>
  <si>
    <t>IN1020140134</t>
  </si>
  <si>
    <t>GOI4643</t>
  </si>
  <si>
    <t>8.44% West Bengal SDL (MD 27/06/2028)</t>
  </si>
  <si>
    <t>IN3420180017</t>
  </si>
  <si>
    <t>GOI4641</t>
  </si>
  <si>
    <t>8.4% Rajasthan SDL (MD 20/06/2028)</t>
  </si>
  <si>
    <t>IN2920180097</t>
  </si>
  <si>
    <t>GOI4642</t>
  </si>
  <si>
    <t>8.4% Andhra Pradesh SDL (MD 20/06/2028)</t>
  </si>
  <si>
    <t>IN1020180130</t>
  </si>
  <si>
    <t>GOI2205</t>
  </si>
  <si>
    <t>8.28% Gujarat SDL (MD 20/02/2029)</t>
  </si>
  <si>
    <t>IN1520180291</t>
  </si>
  <si>
    <t>GOI2055</t>
  </si>
  <si>
    <t>8.39% Andhra Pradesh SDL (MD 23/05/2028)</t>
  </si>
  <si>
    <t>IN1020180080</t>
  </si>
  <si>
    <t>GOI3190</t>
  </si>
  <si>
    <t>8.31% Jharkhand SDL (MD 13/02/2029)</t>
  </si>
  <si>
    <t>IN3720180063</t>
  </si>
  <si>
    <t>GOI4097</t>
  </si>
  <si>
    <t>8.25% Tamilnadu SDL (MD 02/01/2029)</t>
  </si>
  <si>
    <t>IN3120180218</t>
  </si>
  <si>
    <t>GOI4094</t>
  </si>
  <si>
    <t>8.29% Haryana SDL (MD 14/03/2028)</t>
  </si>
  <si>
    <t>IN1620170150</t>
  </si>
  <si>
    <t>GOI3344</t>
  </si>
  <si>
    <t>8.2% Jammu and Kashmir SDL (MD 30/01/2029)</t>
  </si>
  <si>
    <t>IN1820180108</t>
  </si>
  <si>
    <t>GOI2163</t>
  </si>
  <si>
    <t>8.17% Gujarat SDL (MD 19/12/2028)</t>
  </si>
  <si>
    <t>IN1520180226</t>
  </si>
  <si>
    <t>GOI3259</t>
  </si>
  <si>
    <t>8.21% West Bengal SDL (MD 23/01/2029)</t>
  </si>
  <si>
    <t>IN3420180124</t>
  </si>
  <si>
    <t>GOI2168</t>
  </si>
  <si>
    <t>8.08% Gujarat SDL (MD 26/12/2028)</t>
  </si>
  <si>
    <t>IN1520180234</t>
  </si>
  <si>
    <t>GOI3932</t>
  </si>
  <si>
    <t>8.19% Odisha SDL (MD 09/05/2028)</t>
  </si>
  <si>
    <t>IN2720180032</t>
  </si>
  <si>
    <t>GOI2032</t>
  </si>
  <si>
    <t>8.13% Rajasthan SDL (MD 27/03/2028)</t>
  </si>
  <si>
    <t>IN2920170205</t>
  </si>
  <si>
    <t>GOI3329</t>
  </si>
  <si>
    <t>8.09% West Bengal SDL (MD 27/03/2028)</t>
  </si>
  <si>
    <t>IN3420170216</t>
  </si>
  <si>
    <t>GOI2041</t>
  </si>
  <si>
    <t>8.05% Tamilnadu SDL (MD 18/04/2028)</t>
  </si>
  <si>
    <t>IN3120180010</t>
  </si>
  <si>
    <t>GOI2027</t>
  </si>
  <si>
    <t>8.11% Chattisgarh SDL (MD 31/01/2028)</t>
  </si>
  <si>
    <t>IN3520170041</t>
  </si>
  <si>
    <t>GOI2259</t>
  </si>
  <si>
    <t>7.98% Uttar Pradesh SDL (MD 11/04/2028)</t>
  </si>
  <si>
    <t>IN3320180018</t>
  </si>
  <si>
    <t>GOI4092</t>
  </si>
  <si>
    <t>7.97% Assam SDL (MD 18/04/2028)</t>
  </si>
  <si>
    <t>IN1220180021</t>
  </si>
  <si>
    <t>GOI3220</t>
  </si>
  <si>
    <t>7.86% Haryana SDL (MD 27/12/2027)</t>
  </si>
  <si>
    <t>IN1620170101</t>
  </si>
  <si>
    <t>GOI3768</t>
  </si>
  <si>
    <t>7.77% Andhra Pradesh SDL (MD 10/01/2028)</t>
  </si>
  <si>
    <t>IN1020170131</t>
  </si>
  <si>
    <t>GOI4443</t>
  </si>
  <si>
    <t>7.61% Maharashtra SDL (MD 11/05/2029)</t>
  </si>
  <si>
    <t>IN2220220031</t>
  </si>
  <si>
    <t>GOI4964</t>
  </si>
  <si>
    <t>7.54% Andhra Pradesh SDL (MD 11/01/2029)</t>
  </si>
  <si>
    <t>IN1020220613</t>
  </si>
  <si>
    <t>GOI4099</t>
  </si>
  <si>
    <t>7.32% West Bengal SDL (MD 26/06/2029)</t>
  </si>
  <si>
    <t>IN3420190016</t>
  </si>
  <si>
    <t>GOI2438</t>
  </si>
  <si>
    <t>7.24% Haryana SDL (MD 18/03/2029)</t>
  </si>
  <si>
    <t>IN1620190190</t>
  </si>
  <si>
    <t>IGIF29</t>
  </si>
  <si>
    <t xml:space="preserve">7.7% India Grid Trust InvIT Fund (06/05/2028) </t>
  </si>
  <si>
    <t>INE219X07215</t>
  </si>
  <si>
    <t>GOI2458</t>
  </si>
  <si>
    <t>7.11% Tamilnadu SDL (MD 31/07/2029)</t>
  </si>
  <si>
    <t>IN3120190068</t>
  </si>
  <si>
    <t>GOI4095</t>
  </si>
  <si>
    <t>7.13% Kerala SDL (MD 10/07/2029)</t>
  </si>
  <si>
    <t>IN2020190103</t>
  </si>
  <si>
    <t>GOI4093</t>
  </si>
  <si>
    <t>7.09% Goa SDL (MD 28/08/2029)</t>
  </si>
  <si>
    <t>IN1420190085</t>
  </si>
  <si>
    <t>GOI4100</t>
  </si>
  <si>
    <t>6.83% West Bengal SDL (MD 07/07/2028)</t>
  </si>
  <si>
    <t>IN3420210053</t>
  </si>
  <si>
    <t>GOI3649</t>
  </si>
  <si>
    <t>6.53% Chattisgarh SDL (MD 15/09/2028)</t>
  </si>
  <si>
    <t>IN3520210037</t>
  </si>
  <si>
    <t>GOI3955</t>
  </si>
  <si>
    <t>6.46% Rajasthan SDL (MD 12/08/2030)</t>
  </si>
  <si>
    <t>IN2920200317</t>
  </si>
  <si>
    <t>(b) Privately placed / Unlisted</t>
  </si>
  <si>
    <t>Money Market Instruments</t>
  </si>
  <si>
    <t>Commercial Paper</t>
  </si>
  <si>
    <t>HDFB836</t>
  </si>
  <si>
    <t xml:space="preserve">HDFC Bank Limited (23/11/2023) </t>
  </si>
  <si>
    <t>INE040A14128</t>
  </si>
  <si>
    <t>CRISIL A1+</t>
  </si>
  <si>
    <t>Others</t>
  </si>
  <si>
    <t>Margin Fixed Deposit</t>
  </si>
  <si>
    <t xml:space="preserve">Duration (in Days) </t>
  </si>
  <si>
    <t>FDHD2038</t>
  </si>
  <si>
    <t>6% HDFC Bank Limited (28/05/2024)</t>
  </si>
  <si>
    <t>365</t>
  </si>
  <si>
    <t>FDHD2039</t>
  </si>
  <si>
    <t>6% HDFC Bank Limited (29/05/2024)</t>
  </si>
  <si>
    <t>FDHD2040</t>
  </si>
  <si>
    <t>6.6% HDFC Bank Limited (01/06/2024)</t>
  </si>
  <si>
    <t>366</t>
  </si>
  <si>
    <t>FDUT1003</t>
  </si>
  <si>
    <t>6.75% Axis Bank Limited (30/05/2024)</t>
  </si>
  <si>
    <t>FDUT998</t>
  </si>
  <si>
    <t>7.1% Axis Bank Limited (14/02/2024)</t>
  </si>
  <si>
    <t>392</t>
  </si>
  <si>
    <t>Reverse Repo / TREPS</t>
  </si>
  <si>
    <t>TRP_170723</t>
  </si>
  <si>
    <t>Clearing Corporation of India Ltd</t>
  </si>
  <si>
    <t>Net Receivables / (Payables)</t>
  </si>
  <si>
    <t>GRAND TOTAL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</si>
  <si>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</si>
  <si>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</si>
  <si>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</si>
  <si>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</si>
  <si>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</si>
  <si>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</si>
  <si>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ASHLJUL23</t>
  </si>
  <si>
    <t>Ashok Leyland Limited July 2023 Future</t>
  </si>
  <si>
    <t>Short</t>
  </si>
  <si>
    <t>IBCLAUG23</t>
  </si>
  <si>
    <t>ICICI Bank Limited August 2023 Future</t>
  </si>
  <si>
    <t>TELCJUL23</t>
  </si>
  <si>
    <t>Tata Motors Limited July 2023 Future</t>
  </si>
  <si>
    <t>Index / Stock Options</t>
  </si>
  <si>
    <t>PWG23F270C</t>
  </si>
  <si>
    <t xml:space="preserve">Power Grid Corporation of India Limited 270 Call July 2023 Option </t>
  </si>
  <si>
    <t>$0.00%</t>
  </si>
  <si>
    <t>CL23F250C</t>
  </si>
  <si>
    <t xml:space="preserve">Coal India Limited 250 Call July 2023 Option </t>
  </si>
  <si>
    <t xml:space="preserve"> </t>
  </si>
  <si>
    <t xml:space="preserve">$  Less Than 0.01% of Net Asset Value </t>
  </si>
  <si>
    <t>~ YTM as on July 15, 2023</t>
  </si>
  <si>
    <t>^ Pursuant to AMFI circular no. 135/BP/91/2020-21, Yield to Call (YTC) for AT-1 bonds and Tier-2 bonds as on July 15, 2023.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</si>
  <si>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</si>
  <si>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</si>
  <si>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</si>
  <si>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</si>
  <si>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</si>
  <si>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</si>
  <si>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</si>
  <si>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</si>
  <si>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2.   Plan wise per unit Net Asset Value are as follows:</t>
  </si>
  <si>
    <t>Options</t>
  </si>
  <si>
    <t>Jun 30, 2023(Rs.)</t>
  </si>
  <si>
    <t>July 14, 2023(Rs.)</t>
  </si>
  <si>
    <t>Direct Plan</t>
  </si>
  <si>
    <t>Parag Parikh Conservative Hybrid Fund - Direct Plan - Growth</t>
  </si>
  <si>
    <t>Regular Plan</t>
  </si>
  <si>
    <t>Parag Parikh Conservative Hybrid Fund - Regular Plan - Growth</t>
  </si>
  <si>
    <t>3.   Total Dividend (Net) declared during the period ended     July 15, 2023 :-NIL</t>
  </si>
  <si>
    <t>Record Date</t>
  </si>
  <si>
    <t>Monthly IDCW* (Direct)</t>
  </si>
  <si>
    <t>Jun-23</t>
  </si>
  <si>
    <t>Direct Plan- Monthly IDCW*</t>
  </si>
  <si>
    <t>Regular Plan- Monthly IDCW*</t>
  </si>
  <si>
    <t>4.   Total Bonus declared during the period ended     July 15, 2023- Nil</t>
  </si>
  <si>
    <t xml:space="preserve">       (Gross exposure means sum of all long and short positions in derivatives)</t>
  </si>
  <si>
    <t>6.    Total investment in Foreign Securities / ADRs / GDRs as on     July 15, 2023- Nil</t>
  </si>
  <si>
    <t>7.    Details of transactions of "Credit Default Swap" for the month ended     July 15, 2023- Nil</t>
  </si>
  <si>
    <t>8.   Average Portfolio Maturity is 1470 days.</t>
  </si>
  <si>
    <t>9.  Repo transactions in corporate debt securities during the period ending     July 15, 2023-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</si>
  <si>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</si>
  <si>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</si>
  <si>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</si>
  <si>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</si>
  <si>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</si>
  <si>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</si>
  <si>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</si>
  <si>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</si>
  <si>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</si>
  <si>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</si>
  <si>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</si>
  <si>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</si>
  <si>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</si>
  <si>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</si>
  <si>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 15-July-2023: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</si>
  <si>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</si>
  <si>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</si>
  <si>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</si>
  <si>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</si>
  <si>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</si>
  <si>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Total exposure through futures as a % of net assets : 1.44%</t>
  </si>
  <si>
    <t>For the period  01-July-2023 to 15-July- 2023, the following details specified for hedging transactions through futures which have been squared off/expired : NIL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</si>
  <si>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</si>
  <si>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</si>
  <si>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</si>
  <si>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</si>
  <si>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</si>
  <si>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</si>
  <si>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</si>
  <si>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</si>
  <si>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</si>
  <si>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</si>
  <si>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   15-July-2023 : Nil</t>
  </si>
  <si>
    <t>C. Hedging Position through Put Option as on     15-July-2023 : Nil</t>
  </si>
  <si>
    <t xml:space="preserve">D. Other than Hedging Positions through Options as on     15-July-2023 :- </t>
  </si>
  <si>
    <t>Call/Put</t>
  </si>
  <si>
    <t>Number of Contracts</t>
  </si>
  <si>
    <t>Option Price when purchased (Rs. Per unit)</t>
  </si>
  <si>
    <t>Current Option Price ( Rs. Per unit)</t>
  </si>
  <si>
    <t>Call</t>
  </si>
  <si>
    <t>Total exposure through options as a % of net assets : $0.00%</t>
  </si>
  <si>
    <t>For the period 01-July-2023 to 15-July- 2023, the following details specified for non-hedging transactions through options which have already been exercised/expired : NIL</t>
  </si>
  <si>
    <t>E. Hedging Positions through swaps as on     15-July-2023: Nil</t>
  </si>
  <si>
    <t>Debt Quants as on  as on July 15, 2023</t>
  </si>
  <si>
    <t>Avg maturity of the fund (days)</t>
  </si>
  <si>
    <t>Modified duration (years)</t>
  </si>
  <si>
    <t>Macaulay Duration (years)</t>
  </si>
  <si>
    <t>YTM</t>
  </si>
  <si>
    <t>Total value  provided for securities classified as below investment grade or default and its percentage to NAV - NIL</t>
  </si>
  <si>
    <t>5.    Total outstanding exposure in derivative instruments as on July 15, 2023: Rs (21,04,94,268.75)</t>
  </si>
  <si>
    <t>Parag Parikh Conservative Hybrid Fund - Direct Plan - Monthly IDCW*</t>
  </si>
  <si>
    <t>Parag Parikh Conservative Hybrid Fund - Regular Plan 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</si>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</sst>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-* #,##0.00_-;\-* #,##0.00_-;_-* &quot;-&quot;??_-;_-@_-"/>
    <numFmt numFmtId="168" formatCode="_(* #,##0_);_(* \(#,##0\);_(* &quot;-&quot;??_);_(@_)"/>
    <numFmt numFmtId="169" formatCode="dd/mm/yyyy;@"/>
    <numFmt numFmtId="170" formatCode="0.0000"/>
    <numFmt numFmtId="171" formatCode="_(* #,##0.0000_);_(* \(#,##0.0000\);_(* &quot;-&quot;??_);_(@_)"/>
    <numFmt numFmtId="172" formatCode="[$-409]d/mmm/yy;@"/>
    <numFmt numFmtId="173" formatCode="0.00000000"/>
    <numFmt numFmtId="174" formatCode="#,##0.0000"/>
    <numFmt numFmtId="175" formatCode="[$-409]mmmm/yy;@"/>
    <numFmt numFmtId="176" formatCode="_(* #,##0_);_(* \(#,##0\);_(* &quot;-&quot;_);_(* @_)"/>
    <numFmt numFmtId="177" formatCode="_(* #,##0.00_);_(* \(#,##0.00\);_(* &quot;-&quot;_);_(* 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67" fontId="6" fillId="0" borderId="19" xfId="4" applyFont="1" applyFill="1" applyBorder="1" applyAlignment="1">
      <alignment vertical="center"/>
    </xf>
    <xf numFmtId="167" fontId="6" fillId="0" borderId="19" xfId="4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5" fillId="0" borderId="22" xfId="0" applyFont="1" applyBorder="1" applyAlignment="1">
      <alignment horizontal="right" vertical="top" wrapText="1"/>
    </xf>
    <xf numFmtId="167" fontId="7" fillId="0" borderId="34" xfId="4" applyFont="1" applyFill="1" applyBorder="1"/>
    <xf numFmtId="0" fontId="8" fillId="0" borderId="23" xfId="5" applyFont="1" applyBorder="1" applyAlignment="1">
      <alignment wrapText="1"/>
    </xf>
    <xf numFmtId="0" fontId="8" fillId="0" borderId="23" xfId="5" applyFont="1" applyBorder="1"/>
    <xf numFmtId="0" fontId="9" fillId="0" borderId="23" xfId="5" applyFont="1" applyBorder="1"/>
    <xf numFmtId="2" fontId="9" fillId="0" borderId="23" xfId="5" applyNumberFormat="1" applyFont="1" applyBorder="1"/>
    <xf numFmtId="170" fontId="9" fillId="0" borderId="23" xfId="5" applyNumberFormat="1" applyFont="1" applyBorder="1"/>
    <xf numFmtId="10" fontId="9" fillId="0" borderId="23" xfId="9" applyNumberFormat="1" applyFont="1" applyFill="1" applyBorder="1"/>
    <xf numFmtId="0" fontId="7" fillId="0" borderId="0" xfId="0" applyFont="1" applyAlignment="1" applyProtection="1">
      <alignment wrapText="1"/>
      <protection locked="0"/>
    </xf>
    <xf numFmtId="0" fontId="7" fillId="0" borderId="0" xfId="0" applyFont="1"/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right" vertical="top" wrapText="1"/>
    </xf>
    <xf numFmtId="164" fontId="5" fillId="0" borderId="6" xfId="0" applyNumberFormat="1" applyFont="1" applyBorder="1" applyAlignment="1">
      <alignment horizontal="right" vertical="top" wrapText="1"/>
    </xf>
    <xf numFmtId="165" fontId="5" fillId="0" borderId="5" xfId="0" applyNumberFormat="1" applyFont="1" applyBorder="1" applyAlignment="1">
      <alignment horizontal="right" vertical="top" wrapText="1"/>
    </xf>
    <xf numFmtId="164" fontId="3" fillId="0" borderId="8" xfId="0" applyNumberFormat="1" applyFont="1" applyBorder="1" applyAlignment="1">
      <alignment horizontal="right" vertical="top" wrapText="1"/>
    </xf>
    <xf numFmtId="165" fontId="3" fillId="0" borderId="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8" fillId="0" borderId="11" xfId="2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right" vertical="top" wrapText="1"/>
    </xf>
    <xf numFmtId="0" fontId="9" fillId="0" borderId="11" xfId="2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166" fontId="5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right" vertical="top" wrapText="1"/>
    </xf>
    <xf numFmtId="166" fontId="3" fillId="0" borderId="15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39" fontId="7" fillId="0" borderId="0" xfId="0" applyNumberFormat="1" applyFont="1" applyAlignment="1" applyProtection="1">
      <alignment wrapText="1"/>
      <protection locked="0"/>
    </xf>
    <xf numFmtId="0" fontId="6" fillId="0" borderId="0" xfId="3" applyFont="1"/>
    <xf numFmtId="0" fontId="3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9" fillId="0" borderId="23" xfId="5" applyFont="1" applyBorder="1" applyAlignment="1">
      <alignment vertical="top"/>
    </xf>
    <xf numFmtId="0" fontId="3" fillId="0" borderId="24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164" fontId="3" fillId="0" borderId="28" xfId="0" applyNumberFormat="1" applyFont="1" applyBorder="1" applyAlignment="1">
      <alignment horizontal="right" vertical="top" wrapText="1"/>
    </xf>
    <xf numFmtId="165" fontId="3" fillId="0" borderId="27" xfId="0" applyNumberFormat="1" applyFont="1" applyBorder="1" applyAlignment="1">
      <alignment horizontal="right" vertical="top" wrapText="1"/>
    </xf>
    <xf numFmtId="0" fontId="3" fillId="0" borderId="29" xfId="0" applyFont="1" applyBorder="1" applyAlignment="1">
      <alignment horizontal="right" vertical="top" wrapText="1"/>
    </xf>
    <xf numFmtId="0" fontId="3" fillId="0" borderId="30" xfId="0" applyFont="1" applyBorder="1" applyAlignment="1">
      <alignment horizontal="left" vertical="top" wrapText="1"/>
    </xf>
    <xf numFmtId="0" fontId="7" fillId="0" borderId="31" xfId="0" applyFont="1" applyBorder="1" applyAlignment="1" applyProtection="1">
      <alignment wrapText="1"/>
      <protection locked="0"/>
    </xf>
    <xf numFmtId="0" fontId="7" fillId="0" borderId="32" xfId="0" applyFont="1" applyBorder="1" applyAlignment="1" applyProtection="1">
      <alignment wrapText="1"/>
      <protection locked="0"/>
    </xf>
    <xf numFmtId="0" fontId="3" fillId="0" borderId="33" xfId="0" applyFont="1" applyBorder="1" applyAlignment="1">
      <alignment horizontal="left" vertical="top" wrapText="1"/>
    </xf>
    <xf numFmtId="0" fontId="7" fillId="0" borderId="34" xfId="0" applyFont="1" applyBorder="1" applyAlignment="1" applyProtection="1">
      <alignment wrapText="1"/>
      <protection locked="0"/>
    </xf>
    <xf numFmtId="0" fontId="7" fillId="0" borderId="36" xfId="0" applyFont="1" applyBorder="1" applyAlignment="1" applyProtection="1">
      <alignment wrapText="1"/>
      <protection locked="0"/>
    </xf>
    <xf numFmtId="0" fontId="7" fillId="0" borderId="37" xfId="0" applyFont="1" applyBorder="1" applyAlignment="1" applyProtection="1">
      <alignment wrapText="1"/>
      <protection locked="0"/>
    </xf>
    <xf numFmtId="0" fontId="10" fillId="0" borderId="0" xfId="2" applyFont="1"/>
    <xf numFmtId="0" fontId="8" fillId="0" borderId="30" xfId="2" applyFont="1" applyBorder="1"/>
    <xf numFmtId="0" fontId="8" fillId="0" borderId="31" xfId="2" applyFont="1" applyBorder="1"/>
    <xf numFmtId="168" fontId="8" fillId="0" borderId="31" xfId="6" applyNumberFormat="1" applyFont="1" applyFill="1" applyBorder="1"/>
    <xf numFmtId="168" fontId="9" fillId="0" borderId="31" xfId="4" applyNumberFormat="1" applyFont="1" applyFill="1" applyBorder="1"/>
    <xf numFmtId="167" fontId="8" fillId="0" borderId="31" xfId="4" applyFont="1" applyFill="1" applyBorder="1" applyAlignment="1">
      <alignment horizontal="right"/>
    </xf>
    <xf numFmtId="169" fontId="9" fillId="0" borderId="32" xfId="2" applyNumberFormat="1" applyFont="1" applyBorder="1"/>
    <xf numFmtId="0" fontId="9" fillId="0" borderId="0" xfId="2" applyFont="1"/>
    <xf numFmtId="0" fontId="9" fillId="0" borderId="33" xfId="2" applyFont="1" applyBorder="1"/>
    <xf numFmtId="43" fontId="9" fillId="0" borderId="0" xfId="6" applyFont="1" applyFill="1" applyBorder="1" applyAlignment="1">
      <alignment horizontal="right"/>
    </xf>
    <xf numFmtId="167" fontId="9" fillId="0" borderId="0" xfId="4" applyFont="1" applyFill="1" applyBorder="1"/>
    <xf numFmtId="169" fontId="9" fillId="0" borderId="34" xfId="2" applyNumberFormat="1" applyFont="1" applyBorder="1"/>
    <xf numFmtId="0" fontId="9" fillId="0" borderId="19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42" xfId="2" applyFont="1" applyBorder="1" applyAlignment="1">
      <alignment horizontal="center" vertical="center" wrapText="1"/>
    </xf>
    <xf numFmtId="0" fontId="9" fillId="0" borderId="43" xfId="2" applyFont="1" applyBorder="1" applyAlignment="1">
      <alignment vertical="center"/>
    </xf>
    <xf numFmtId="0" fontId="9" fillId="0" borderId="44" xfId="2" applyFont="1" applyBorder="1" applyAlignment="1">
      <alignment horizontal="center" vertical="center"/>
    </xf>
    <xf numFmtId="0" fontId="9" fillId="0" borderId="45" xfId="2" applyFont="1" applyBorder="1" applyAlignment="1">
      <alignment horizontal="center" vertical="center"/>
    </xf>
    <xf numFmtId="0" fontId="9" fillId="0" borderId="33" xfId="2" applyFont="1" applyBorder="1" applyAlignment="1">
      <alignment horizontal="left" vertical="top"/>
    </xf>
    <xf numFmtId="0" fontId="9" fillId="0" borderId="0" xfId="2" applyFont="1" applyAlignment="1">
      <alignment vertical="center"/>
    </xf>
    <xf numFmtId="0" fontId="9" fillId="0" borderId="33" xfId="2" applyFont="1" applyBorder="1" applyAlignment="1">
      <alignment vertical="top"/>
    </xf>
    <xf numFmtId="0" fontId="9" fillId="0" borderId="18" xfId="2" applyFont="1" applyBorder="1"/>
    <xf numFmtId="0" fontId="9" fillId="0" borderId="46" xfId="2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9" fillId="0" borderId="47" xfId="2" applyFont="1" applyBorder="1"/>
    <xf numFmtId="0" fontId="9" fillId="0" borderId="48" xfId="2" applyFont="1" applyBorder="1"/>
    <xf numFmtId="170" fontId="9" fillId="0" borderId="42" xfId="2" applyNumberFormat="1" applyFont="1" applyBorder="1"/>
    <xf numFmtId="170" fontId="9" fillId="0" borderId="48" xfId="2" applyNumberFormat="1" applyFont="1" applyBorder="1"/>
    <xf numFmtId="171" fontId="9" fillId="0" borderId="0" xfId="4" applyNumberFormat="1" applyFont="1" applyFill="1" applyBorder="1"/>
    <xf numFmtId="0" fontId="9" fillId="0" borderId="49" xfId="2" applyFont="1" applyBorder="1"/>
    <xf numFmtId="170" fontId="9" fillId="0" borderId="50" xfId="2" applyNumberFormat="1" applyFont="1" applyBorder="1"/>
    <xf numFmtId="170" fontId="9" fillId="0" borderId="45" xfId="2" applyNumberFormat="1" applyFont="1" applyBorder="1"/>
    <xf numFmtId="0" fontId="9" fillId="0" borderId="0" xfId="2" applyFont="1" applyAlignment="1">
      <alignment vertical="top"/>
    </xf>
    <xf numFmtId="0" fontId="10" fillId="0" borderId="0" xfId="0" applyFont="1"/>
    <xf numFmtId="15" fontId="9" fillId="0" borderId="51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 wrapText="1"/>
    </xf>
    <xf numFmtId="0" fontId="9" fillId="0" borderId="0" xfId="0" applyFont="1"/>
    <xf numFmtId="169" fontId="9" fillId="0" borderId="34" xfId="0" applyNumberFormat="1" applyFont="1" applyBorder="1"/>
    <xf numFmtId="172" fontId="9" fillId="0" borderId="51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vertical="top" wrapText="1"/>
    </xf>
    <xf numFmtId="173" fontId="9" fillId="0" borderId="23" xfId="0" applyNumberFormat="1" applyFont="1" applyBorder="1"/>
    <xf numFmtId="0" fontId="9" fillId="0" borderId="33" xfId="5" applyFont="1" applyBorder="1" applyAlignment="1">
      <alignment vertical="top"/>
    </xf>
    <xf numFmtId="0" fontId="9" fillId="0" borderId="33" xfId="2" applyFont="1" applyBorder="1" applyAlignment="1">
      <alignment horizontal="left" vertical="top" indent="3"/>
    </xf>
    <xf numFmtId="0" fontId="9" fillId="0" borderId="46" xfId="2" applyFont="1" applyBorder="1" applyAlignment="1">
      <alignment vertical="top"/>
    </xf>
    <xf numFmtId="0" fontId="9" fillId="0" borderId="19" xfId="2" applyFont="1" applyBorder="1" applyAlignment="1">
      <alignment vertical="top"/>
    </xf>
    <xf numFmtId="167" fontId="9" fillId="0" borderId="20" xfId="4" applyFont="1" applyFill="1" applyBorder="1"/>
    <xf numFmtId="0" fontId="9" fillId="0" borderId="51" xfId="2" applyFont="1" applyBorder="1" applyAlignment="1">
      <alignment vertical="top"/>
    </xf>
    <xf numFmtId="0" fontId="9" fillId="0" borderId="23" xfId="2" applyFont="1" applyBorder="1" applyAlignment="1">
      <alignment vertical="top"/>
    </xf>
    <xf numFmtId="167" fontId="9" fillId="0" borderId="42" xfId="4" applyFont="1" applyFill="1" applyBorder="1"/>
    <xf numFmtId="2" fontId="9" fillId="0" borderId="0" xfId="4" applyNumberFormat="1" applyFont="1" applyFill="1" applyBorder="1"/>
    <xf numFmtId="2" fontId="9" fillId="0" borderId="0" xfId="7" applyNumberFormat="1" applyFont="1" applyFill="1" applyBorder="1"/>
    <xf numFmtId="0" fontId="9" fillId="0" borderId="43" xfId="2" applyFont="1" applyBorder="1" applyAlignment="1">
      <alignment vertical="top"/>
    </xf>
    <xf numFmtId="0" fontId="9" fillId="0" borderId="44" xfId="2" applyFont="1" applyBorder="1" applyAlignment="1">
      <alignment vertical="top"/>
    </xf>
    <xf numFmtId="167" fontId="9" fillId="0" borderId="45" xfId="4" applyFont="1" applyFill="1" applyBorder="1"/>
    <xf numFmtId="43" fontId="9" fillId="0" borderId="0" xfId="7" applyNumberFormat="1" applyFont="1" applyFill="1" applyBorder="1"/>
    <xf numFmtId="167" fontId="9" fillId="0" borderId="23" xfId="4" applyFont="1" applyFill="1" applyBorder="1"/>
    <xf numFmtId="10" fontId="9" fillId="0" borderId="0" xfId="4" applyNumberFormat="1" applyFont="1" applyFill="1" applyBorder="1"/>
    <xf numFmtId="165" fontId="9" fillId="0" borderId="0" xfId="4" applyNumberFormat="1" applyFont="1" applyFill="1" applyBorder="1"/>
    <xf numFmtId="169" fontId="9" fillId="0" borderId="52" xfId="2" applyNumberFormat="1" applyFont="1" applyBorder="1"/>
    <xf numFmtId="43" fontId="7" fillId="0" borderId="52" xfId="0" applyNumberFormat="1" applyFont="1" applyBorder="1"/>
    <xf numFmtId="0" fontId="9" fillId="0" borderId="0" xfId="5" applyFont="1"/>
    <xf numFmtId="169" fontId="9" fillId="0" borderId="0" xfId="2" applyNumberFormat="1" applyFont="1"/>
    <xf numFmtId="10" fontId="9" fillId="0" borderId="0" xfId="7" applyNumberFormat="1" applyFont="1" applyFill="1" applyBorder="1"/>
    <xf numFmtId="0" fontId="9" fillId="0" borderId="35" xfId="5" applyFont="1" applyBorder="1"/>
    <xf numFmtId="0" fontId="9" fillId="0" borderId="36" xfId="5" applyFont="1" applyBorder="1"/>
    <xf numFmtId="4" fontId="9" fillId="0" borderId="36" xfId="5" applyNumberFormat="1" applyFont="1" applyBorder="1"/>
    <xf numFmtId="0" fontId="8" fillId="0" borderId="36" xfId="5" applyFont="1" applyBorder="1"/>
    <xf numFmtId="169" fontId="9" fillId="0" borderId="37" xfId="2" applyNumberFormat="1" applyFont="1" applyBorder="1"/>
    <xf numFmtId="0" fontId="9" fillId="0" borderId="30" xfId="2" applyFont="1" applyBorder="1" applyAlignment="1">
      <alignment vertical="top"/>
    </xf>
    <xf numFmtId="0" fontId="9" fillId="0" borderId="31" xfId="5" applyFont="1" applyBorder="1"/>
    <xf numFmtId="10" fontId="9" fillId="0" borderId="31" xfId="7" applyNumberFormat="1" applyFont="1" applyFill="1" applyBorder="1"/>
    <xf numFmtId="167" fontId="9" fillId="0" borderId="31" xfId="4" applyFont="1" applyFill="1" applyBorder="1"/>
    <xf numFmtId="0" fontId="8" fillId="0" borderId="33" xfId="5" applyFont="1" applyBorder="1" applyAlignment="1">
      <alignment vertical="top"/>
    </xf>
    <xf numFmtId="0" fontId="9" fillId="0" borderId="0" xfId="5" applyFont="1" applyAlignment="1">
      <alignment vertical="top"/>
    </xf>
    <xf numFmtId="174" fontId="8" fillId="0" borderId="0" xfId="5" applyNumberFormat="1" applyFont="1"/>
    <xf numFmtId="0" fontId="8" fillId="0" borderId="51" xfId="2" applyFont="1" applyBorder="1" applyAlignment="1">
      <alignment vertical="top" wrapText="1"/>
    </xf>
    <xf numFmtId="0" fontId="8" fillId="0" borderId="23" xfId="2" applyFont="1" applyBorder="1" applyAlignment="1">
      <alignment vertical="top" wrapText="1"/>
    </xf>
    <xf numFmtId="0" fontId="9" fillId="0" borderId="51" xfId="5" applyFont="1" applyBorder="1" applyAlignment="1">
      <alignment vertical="top"/>
    </xf>
    <xf numFmtId="175" fontId="9" fillId="0" borderId="23" xfId="2" applyNumberFormat="1" applyFont="1" applyBorder="1"/>
    <xf numFmtId="0" fontId="9" fillId="0" borderId="23" xfId="2" applyFont="1" applyBorder="1"/>
    <xf numFmtId="176" fontId="9" fillId="0" borderId="23" xfId="6" applyNumberFormat="1" applyFont="1" applyFill="1" applyBorder="1"/>
    <xf numFmtId="168" fontId="9" fillId="0" borderId="23" xfId="6" applyNumberFormat="1" applyFont="1" applyFill="1" applyBorder="1"/>
    <xf numFmtId="176" fontId="9" fillId="0" borderId="0" xfId="6" applyNumberFormat="1" applyFont="1" applyFill="1" applyBorder="1"/>
    <xf numFmtId="168" fontId="9" fillId="0" borderId="0" xfId="6" applyNumberFormat="1" applyFont="1" applyFill="1" applyBorder="1"/>
    <xf numFmtId="0" fontId="7" fillId="0" borderId="0" xfId="8" applyFont="1"/>
    <xf numFmtId="0" fontId="8" fillId="0" borderId="33" xfId="0" applyFont="1" applyBorder="1"/>
    <xf numFmtId="0" fontId="8" fillId="0" borderId="0" xfId="0" applyFont="1"/>
    <xf numFmtId="0" fontId="6" fillId="0" borderId="0" xfId="0" applyFont="1"/>
    <xf numFmtId="0" fontId="9" fillId="0" borderId="51" xfId="0" applyFont="1" applyBorder="1"/>
    <xf numFmtId="0" fontId="9" fillId="0" borderId="23" xfId="0" applyFont="1" applyBorder="1"/>
    <xf numFmtId="168" fontId="9" fillId="0" borderId="23" xfId="4" applyNumberFormat="1" applyFont="1" applyFill="1" applyBorder="1"/>
    <xf numFmtId="168" fontId="7" fillId="0" borderId="0" xfId="8" applyNumberFormat="1" applyFont="1"/>
    <xf numFmtId="4" fontId="9" fillId="0" borderId="0" xfId="6" applyNumberFormat="1" applyFont="1" applyFill="1" applyBorder="1"/>
    <xf numFmtId="167" fontId="7" fillId="0" borderId="0" xfId="8" applyNumberFormat="1" applyFont="1"/>
    <xf numFmtId="43" fontId="9" fillId="0" borderId="0" xfId="6" applyFont="1" applyFill="1" applyBorder="1"/>
    <xf numFmtId="0" fontId="9" fillId="0" borderId="33" xfId="6" applyNumberFormat="1" applyFont="1" applyFill="1" applyBorder="1" applyAlignment="1">
      <alignment horizontal="left"/>
    </xf>
    <xf numFmtId="0" fontId="9" fillId="0" borderId="0" xfId="6" applyNumberFormat="1" applyFont="1" applyFill="1" applyBorder="1" applyAlignment="1">
      <alignment horizontal="left"/>
    </xf>
    <xf numFmtId="0" fontId="8" fillId="0" borderId="33" xfId="2" applyFont="1" applyBorder="1"/>
    <xf numFmtId="0" fontId="8" fillId="0" borderId="0" xfId="2" applyFont="1"/>
    <xf numFmtId="4" fontId="9" fillId="0" borderId="0" xfId="2" applyNumberFormat="1" applyFont="1"/>
    <xf numFmtId="177" fontId="9" fillId="0" borderId="0" xfId="2" applyNumberFormat="1" applyFont="1"/>
    <xf numFmtId="0" fontId="8" fillId="0" borderId="23" xfId="2" applyFont="1" applyBorder="1" applyAlignment="1">
      <alignment horizontal="center" vertical="top" wrapText="1"/>
    </xf>
    <xf numFmtId="0" fontId="9" fillId="0" borderId="33" xfId="2" applyFont="1" applyBorder="1" applyAlignment="1">
      <alignment horizontal="left"/>
    </xf>
    <xf numFmtId="0" fontId="9" fillId="0" borderId="0" xfId="2" applyFont="1" applyAlignment="1">
      <alignment horizontal="left"/>
    </xf>
    <xf numFmtId="0" fontId="8" fillId="0" borderId="35" xfId="2" applyFont="1" applyBorder="1"/>
    <xf numFmtId="0" fontId="9" fillId="0" borderId="36" xfId="2" applyFont="1" applyBorder="1"/>
    <xf numFmtId="0" fontId="9" fillId="0" borderId="47" xfId="2" applyFont="1" applyBorder="1" applyAlignment="1">
      <alignment horizontal="left"/>
    </xf>
    <xf numFmtId="0" fontId="9" fillId="0" borderId="55" xfId="2" applyFont="1" applyBorder="1" applyAlignment="1">
      <alignment horizontal="left"/>
    </xf>
    <xf numFmtId="0" fontId="9" fillId="0" borderId="56" xfId="2" applyFont="1" applyBorder="1" applyAlignment="1">
      <alignment horizontal="left"/>
    </xf>
    <xf numFmtId="0" fontId="8" fillId="0" borderId="0" xfId="1" applyFont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9" fillId="0" borderId="38" xfId="2" applyFont="1" applyBorder="1" applyAlignment="1">
      <alignment vertical="center"/>
    </xf>
    <xf numFmtId="0" fontId="9" fillId="0" borderId="40" xfId="2" applyFont="1" applyBorder="1" applyAlignment="1">
      <alignment vertical="center"/>
    </xf>
    <xf numFmtId="0" fontId="9" fillId="0" borderId="39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167" fontId="9" fillId="0" borderId="53" xfId="4" applyFont="1" applyFill="1" applyBorder="1" applyAlignment="1">
      <alignment vertical="center"/>
    </xf>
    <xf numFmtId="167" fontId="9" fillId="0" borderId="54" xfId="4" applyFont="1" applyFill="1" applyBorder="1" applyAlignment="1">
      <alignment vertical="center"/>
    </xf>
    <xf numFmtId="170" fontId="9" fillId="0" borderId="0" xfId="2" applyNumberFormat="1" applyFont="1" applyBorder="1"/>
    <xf numFmtId="15" fontId="9" fillId="0" borderId="33" xfId="2" applyNumberFormat="1" applyFont="1" applyBorder="1" applyAlignment="1">
      <alignment horizontal="left" vertical="top" wrapText="1"/>
    </xf>
    <xf numFmtId="15" fontId="9" fillId="0" borderId="0" xfId="2" applyNumberFormat="1" applyFont="1" applyAlignment="1">
      <alignment horizontal="left" vertical="top" wrapText="1"/>
    </xf>
    <xf numFmtId="15" fontId="9" fillId="0" borderId="34" xfId="2" applyNumberFormat="1" applyFont="1" applyBorder="1" applyAlignment="1">
      <alignment horizontal="left" vertical="top" wrapText="1"/>
    </xf>
  </cellXfs>
  <cellStyles count="10">
    <cellStyle name="Comma 2" xfId="6" xr:uid="{06017E9A-3739-4721-8997-E609F7A2DEDE}"/>
    <cellStyle name="Comma 3" xfId="4" xr:uid="{92F8D4CA-07E5-4CFA-8E07-4510FEEB4BA0}"/>
    <cellStyle name="Normal" xfId="0" builtinId="0"/>
    <cellStyle name="Normal 13" xfId="3" xr:uid="{03853C74-67FC-4706-9748-77DD2909B71E}"/>
    <cellStyle name="Normal 14" xfId="1" xr:uid="{740A8C94-562D-41A7-A24B-ABD588D8A92E}"/>
    <cellStyle name="Normal 2" xfId="2" xr:uid="{9708DDBD-8C31-437B-A86B-5B379F672F4F}"/>
    <cellStyle name="Normal 2 2" xfId="5" xr:uid="{14B5BF2F-93BC-4E84-9866-C641A50A35D1}"/>
    <cellStyle name="Normal 3" xfId="8" xr:uid="{53488A74-7865-4B2E-87B6-157468C6CD15}"/>
    <cellStyle name="Percent 2" xfId="7" xr:uid="{BE486DD4-0926-440C-9155-C5FD464B9813}"/>
    <cellStyle name="Percent 3" xfId="9" xr:uid="{B394BAFF-A7FD-415D-BC63-A4334B060D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AECE-61F6-414D-A800-2B384E1B9B30}">
  <sheetPr>
    <outlinePr summaryBelow="0"/>
  </sheetPr>
  <dimension ref="A1:K259"/>
  <sheetViews>
    <sheetView tabSelected="1" topLeftCell="A167" zoomScaleNormal="100" workbookViewId="0">
      <selection activeCell="F173" sqref="F173"/>
    </sheetView>
  </sheetViews>
  <sheetFormatPr defaultColWidth="9.140625" defaultRowHeight="12.75" x14ac:dyDescent="0.2"/>
  <cols>
    <col min="1" max="1" width="3.28515625" style="20" customWidth="1"/>
    <col min="2" max="2" width="57.42578125" style="20" customWidth="1"/>
    <col min="3" max="3" width="16.7109375" style="20" customWidth="1"/>
    <col min="4" max="4" width="25.140625" style="20" customWidth="1"/>
    <col min="5" max="5" width="16.7109375" style="20" customWidth="1"/>
    <col min="6" max="7" width="25" style="20" customWidth="1"/>
    <col min="8" max="8" width="15.7109375" style="20" customWidth="1"/>
    <col min="9" max="9" width="16.7109375" style="20" customWidth="1"/>
    <col min="10" max="10" width="10.85546875" style="20" customWidth="1"/>
    <col min="11" max="256" width="9.140625" style="20"/>
    <col min="257" max="257" width="3.28515625" style="20" customWidth="1"/>
    <col min="258" max="258" width="63.7109375" style="20" customWidth="1"/>
    <col min="259" max="259" width="16.7109375" style="20" customWidth="1"/>
    <col min="260" max="260" width="33.28515625" style="20" customWidth="1"/>
    <col min="261" max="261" width="16.7109375" style="20" customWidth="1"/>
    <col min="262" max="263" width="25" style="20" customWidth="1"/>
    <col min="264" max="265" width="16.7109375" style="20" customWidth="1"/>
    <col min="266" max="266" width="10.85546875" style="20" customWidth="1"/>
    <col min="267" max="512" width="9.140625" style="20"/>
    <col min="513" max="513" width="3.28515625" style="20" customWidth="1"/>
    <col min="514" max="514" width="63.7109375" style="20" customWidth="1"/>
    <col min="515" max="515" width="16.7109375" style="20" customWidth="1"/>
    <col min="516" max="516" width="33.28515625" style="20" customWidth="1"/>
    <col min="517" max="517" width="16.7109375" style="20" customWidth="1"/>
    <col min="518" max="519" width="25" style="20" customWidth="1"/>
    <col min="520" max="521" width="16.7109375" style="20" customWidth="1"/>
    <col min="522" max="522" width="10.85546875" style="20" customWidth="1"/>
    <col min="523" max="768" width="9.140625" style="20"/>
    <col min="769" max="769" width="3.28515625" style="20" customWidth="1"/>
    <col min="770" max="770" width="63.7109375" style="20" customWidth="1"/>
    <col min="771" max="771" width="16.7109375" style="20" customWidth="1"/>
    <col min="772" max="772" width="33.28515625" style="20" customWidth="1"/>
    <col min="773" max="773" width="16.7109375" style="20" customWidth="1"/>
    <col min="774" max="775" width="25" style="20" customWidth="1"/>
    <col min="776" max="777" width="16.7109375" style="20" customWidth="1"/>
    <col min="778" max="778" width="10.85546875" style="20" customWidth="1"/>
    <col min="779" max="1024" width="9.140625" style="20"/>
    <col min="1025" max="1025" width="3.28515625" style="20" customWidth="1"/>
    <col min="1026" max="1026" width="63.7109375" style="20" customWidth="1"/>
    <col min="1027" max="1027" width="16.7109375" style="20" customWidth="1"/>
    <col min="1028" max="1028" width="33.28515625" style="20" customWidth="1"/>
    <col min="1029" max="1029" width="16.7109375" style="20" customWidth="1"/>
    <col min="1030" max="1031" width="25" style="20" customWidth="1"/>
    <col min="1032" max="1033" width="16.7109375" style="20" customWidth="1"/>
    <col min="1034" max="1034" width="10.85546875" style="20" customWidth="1"/>
    <col min="1035" max="1280" width="9.140625" style="20"/>
    <col min="1281" max="1281" width="3.28515625" style="20" customWidth="1"/>
    <col min="1282" max="1282" width="63.7109375" style="20" customWidth="1"/>
    <col min="1283" max="1283" width="16.7109375" style="20" customWidth="1"/>
    <col min="1284" max="1284" width="33.28515625" style="20" customWidth="1"/>
    <col min="1285" max="1285" width="16.7109375" style="20" customWidth="1"/>
    <col min="1286" max="1287" width="25" style="20" customWidth="1"/>
    <col min="1288" max="1289" width="16.7109375" style="20" customWidth="1"/>
    <col min="1290" max="1290" width="10.85546875" style="20" customWidth="1"/>
    <col min="1291" max="1536" width="9.140625" style="20"/>
    <col min="1537" max="1537" width="3.28515625" style="20" customWidth="1"/>
    <col min="1538" max="1538" width="63.7109375" style="20" customWidth="1"/>
    <col min="1539" max="1539" width="16.7109375" style="20" customWidth="1"/>
    <col min="1540" max="1540" width="33.28515625" style="20" customWidth="1"/>
    <col min="1541" max="1541" width="16.7109375" style="20" customWidth="1"/>
    <col min="1542" max="1543" width="25" style="20" customWidth="1"/>
    <col min="1544" max="1545" width="16.7109375" style="20" customWidth="1"/>
    <col min="1546" max="1546" width="10.85546875" style="20" customWidth="1"/>
    <col min="1547" max="1792" width="9.140625" style="20"/>
    <col min="1793" max="1793" width="3.28515625" style="20" customWidth="1"/>
    <col min="1794" max="1794" width="63.7109375" style="20" customWidth="1"/>
    <col min="1795" max="1795" width="16.7109375" style="20" customWidth="1"/>
    <col min="1796" max="1796" width="33.28515625" style="20" customWidth="1"/>
    <col min="1797" max="1797" width="16.7109375" style="20" customWidth="1"/>
    <col min="1798" max="1799" width="25" style="20" customWidth="1"/>
    <col min="1800" max="1801" width="16.7109375" style="20" customWidth="1"/>
    <col min="1802" max="1802" width="10.85546875" style="20" customWidth="1"/>
    <col min="1803" max="2048" width="9.140625" style="20"/>
    <col min="2049" max="2049" width="3.28515625" style="20" customWidth="1"/>
    <col min="2050" max="2050" width="63.7109375" style="20" customWidth="1"/>
    <col min="2051" max="2051" width="16.7109375" style="20" customWidth="1"/>
    <col min="2052" max="2052" width="33.28515625" style="20" customWidth="1"/>
    <col min="2053" max="2053" width="16.7109375" style="20" customWidth="1"/>
    <col min="2054" max="2055" width="25" style="20" customWidth="1"/>
    <col min="2056" max="2057" width="16.7109375" style="20" customWidth="1"/>
    <col min="2058" max="2058" width="10.85546875" style="20" customWidth="1"/>
    <col min="2059" max="2304" width="9.140625" style="20"/>
    <col min="2305" max="2305" width="3.28515625" style="20" customWidth="1"/>
    <col min="2306" max="2306" width="63.7109375" style="20" customWidth="1"/>
    <col min="2307" max="2307" width="16.7109375" style="20" customWidth="1"/>
    <col min="2308" max="2308" width="33.28515625" style="20" customWidth="1"/>
    <col min="2309" max="2309" width="16.7109375" style="20" customWidth="1"/>
    <col min="2310" max="2311" width="25" style="20" customWidth="1"/>
    <col min="2312" max="2313" width="16.7109375" style="20" customWidth="1"/>
    <col min="2314" max="2314" width="10.85546875" style="20" customWidth="1"/>
    <col min="2315" max="2560" width="9.140625" style="20"/>
    <col min="2561" max="2561" width="3.28515625" style="20" customWidth="1"/>
    <col min="2562" max="2562" width="63.7109375" style="20" customWidth="1"/>
    <col min="2563" max="2563" width="16.7109375" style="20" customWidth="1"/>
    <col min="2564" max="2564" width="33.28515625" style="20" customWidth="1"/>
    <col min="2565" max="2565" width="16.7109375" style="20" customWidth="1"/>
    <col min="2566" max="2567" width="25" style="20" customWidth="1"/>
    <col min="2568" max="2569" width="16.7109375" style="20" customWidth="1"/>
    <col min="2570" max="2570" width="10.85546875" style="20" customWidth="1"/>
    <col min="2571" max="2816" width="9.140625" style="20"/>
    <col min="2817" max="2817" width="3.28515625" style="20" customWidth="1"/>
    <col min="2818" max="2818" width="63.7109375" style="20" customWidth="1"/>
    <col min="2819" max="2819" width="16.7109375" style="20" customWidth="1"/>
    <col min="2820" max="2820" width="33.28515625" style="20" customWidth="1"/>
    <col min="2821" max="2821" width="16.7109375" style="20" customWidth="1"/>
    <col min="2822" max="2823" width="25" style="20" customWidth="1"/>
    <col min="2824" max="2825" width="16.7109375" style="20" customWidth="1"/>
    <col min="2826" max="2826" width="10.85546875" style="20" customWidth="1"/>
    <col min="2827" max="3072" width="9.140625" style="20"/>
    <col min="3073" max="3073" width="3.28515625" style="20" customWidth="1"/>
    <col min="3074" max="3074" width="63.7109375" style="20" customWidth="1"/>
    <col min="3075" max="3075" width="16.7109375" style="20" customWidth="1"/>
    <col min="3076" max="3076" width="33.28515625" style="20" customWidth="1"/>
    <col min="3077" max="3077" width="16.7109375" style="20" customWidth="1"/>
    <col min="3078" max="3079" width="25" style="20" customWidth="1"/>
    <col min="3080" max="3081" width="16.7109375" style="20" customWidth="1"/>
    <col min="3082" max="3082" width="10.85546875" style="20" customWidth="1"/>
    <col min="3083" max="3328" width="9.140625" style="20"/>
    <col min="3329" max="3329" width="3.28515625" style="20" customWidth="1"/>
    <col min="3330" max="3330" width="63.7109375" style="20" customWidth="1"/>
    <col min="3331" max="3331" width="16.7109375" style="20" customWidth="1"/>
    <col min="3332" max="3332" width="33.28515625" style="20" customWidth="1"/>
    <col min="3333" max="3333" width="16.7109375" style="20" customWidth="1"/>
    <col min="3334" max="3335" width="25" style="20" customWidth="1"/>
    <col min="3336" max="3337" width="16.7109375" style="20" customWidth="1"/>
    <col min="3338" max="3338" width="10.85546875" style="20" customWidth="1"/>
    <col min="3339" max="3584" width="9.140625" style="20"/>
    <col min="3585" max="3585" width="3.28515625" style="20" customWidth="1"/>
    <col min="3586" max="3586" width="63.7109375" style="20" customWidth="1"/>
    <col min="3587" max="3587" width="16.7109375" style="20" customWidth="1"/>
    <col min="3588" max="3588" width="33.28515625" style="20" customWidth="1"/>
    <col min="3589" max="3589" width="16.7109375" style="20" customWidth="1"/>
    <col min="3590" max="3591" width="25" style="20" customWidth="1"/>
    <col min="3592" max="3593" width="16.7109375" style="20" customWidth="1"/>
    <col min="3594" max="3594" width="10.85546875" style="20" customWidth="1"/>
    <col min="3595" max="3840" width="9.140625" style="20"/>
    <col min="3841" max="3841" width="3.28515625" style="20" customWidth="1"/>
    <col min="3842" max="3842" width="63.7109375" style="20" customWidth="1"/>
    <col min="3843" max="3843" width="16.7109375" style="20" customWidth="1"/>
    <col min="3844" max="3844" width="33.28515625" style="20" customWidth="1"/>
    <col min="3845" max="3845" width="16.7109375" style="20" customWidth="1"/>
    <col min="3846" max="3847" width="25" style="20" customWidth="1"/>
    <col min="3848" max="3849" width="16.7109375" style="20" customWidth="1"/>
    <col min="3850" max="3850" width="10.85546875" style="20" customWidth="1"/>
    <col min="3851" max="4096" width="9.140625" style="20"/>
    <col min="4097" max="4097" width="3.28515625" style="20" customWidth="1"/>
    <col min="4098" max="4098" width="63.7109375" style="20" customWidth="1"/>
    <col min="4099" max="4099" width="16.7109375" style="20" customWidth="1"/>
    <col min="4100" max="4100" width="33.28515625" style="20" customWidth="1"/>
    <col min="4101" max="4101" width="16.7109375" style="20" customWidth="1"/>
    <col min="4102" max="4103" width="25" style="20" customWidth="1"/>
    <col min="4104" max="4105" width="16.7109375" style="20" customWidth="1"/>
    <col min="4106" max="4106" width="10.85546875" style="20" customWidth="1"/>
    <col min="4107" max="4352" width="9.140625" style="20"/>
    <col min="4353" max="4353" width="3.28515625" style="20" customWidth="1"/>
    <col min="4354" max="4354" width="63.7109375" style="20" customWidth="1"/>
    <col min="4355" max="4355" width="16.7109375" style="20" customWidth="1"/>
    <col min="4356" max="4356" width="33.28515625" style="20" customWidth="1"/>
    <col min="4357" max="4357" width="16.7109375" style="20" customWidth="1"/>
    <col min="4358" max="4359" width="25" style="20" customWidth="1"/>
    <col min="4360" max="4361" width="16.7109375" style="20" customWidth="1"/>
    <col min="4362" max="4362" width="10.85546875" style="20" customWidth="1"/>
    <col min="4363" max="4608" width="9.140625" style="20"/>
    <col min="4609" max="4609" width="3.28515625" style="20" customWidth="1"/>
    <col min="4610" max="4610" width="63.7109375" style="20" customWidth="1"/>
    <col min="4611" max="4611" width="16.7109375" style="20" customWidth="1"/>
    <col min="4612" max="4612" width="33.28515625" style="20" customWidth="1"/>
    <col min="4613" max="4613" width="16.7109375" style="20" customWidth="1"/>
    <col min="4614" max="4615" width="25" style="20" customWidth="1"/>
    <col min="4616" max="4617" width="16.7109375" style="20" customWidth="1"/>
    <col min="4618" max="4618" width="10.85546875" style="20" customWidth="1"/>
    <col min="4619" max="4864" width="9.140625" style="20"/>
    <col min="4865" max="4865" width="3.28515625" style="20" customWidth="1"/>
    <col min="4866" max="4866" width="63.7109375" style="20" customWidth="1"/>
    <col min="4867" max="4867" width="16.7109375" style="20" customWidth="1"/>
    <col min="4868" max="4868" width="33.28515625" style="20" customWidth="1"/>
    <col min="4869" max="4869" width="16.7109375" style="20" customWidth="1"/>
    <col min="4870" max="4871" width="25" style="20" customWidth="1"/>
    <col min="4872" max="4873" width="16.7109375" style="20" customWidth="1"/>
    <col min="4874" max="4874" width="10.85546875" style="20" customWidth="1"/>
    <col min="4875" max="5120" width="9.140625" style="20"/>
    <col min="5121" max="5121" width="3.28515625" style="20" customWidth="1"/>
    <col min="5122" max="5122" width="63.7109375" style="20" customWidth="1"/>
    <col min="5123" max="5123" width="16.7109375" style="20" customWidth="1"/>
    <col min="5124" max="5124" width="33.28515625" style="20" customWidth="1"/>
    <col min="5125" max="5125" width="16.7109375" style="20" customWidth="1"/>
    <col min="5126" max="5127" width="25" style="20" customWidth="1"/>
    <col min="5128" max="5129" width="16.7109375" style="20" customWidth="1"/>
    <col min="5130" max="5130" width="10.85546875" style="20" customWidth="1"/>
    <col min="5131" max="5376" width="9.140625" style="20"/>
    <col min="5377" max="5377" width="3.28515625" style="20" customWidth="1"/>
    <col min="5378" max="5378" width="63.7109375" style="20" customWidth="1"/>
    <col min="5379" max="5379" width="16.7109375" style="20" customWidth="1"/>
    <col min="5380" max="5380" width="33.28515625" style="20" customWidth="1"/>
    <col min="5381" max="5381" width="16.7109375" style="20" customWidth="1"/>
    <col min="5382" max="5383" width="25" style="20" customWidth="1"/>
    <col min="5384" max="5385" width="16.7109375" style="20" customWidth="1"/>
    <col min="5386" max="5386" width="10.85546875" style="20" customWidth="1"/>
    <col min="5387" max="5632" width="9.140625" style="20"/>
    <col min="5633" max="5633" width="3.28515625" style="20" customWidth="1"/>
    <col min="5634" max="5634" width="63.7109375" style="20" customWidth="1"/>
    <col min="5635" max="5635" width="16.7109375" style="20" customWidth="1"/>
    <col min="5636" max="5636" width="33.28515625" style="20" customWidth="1"/>
    <col min="5637" max="5637" width="16.7109375" style="20" customWidth="1"/>
    <col min="5638" max="5639" width="25" style="20" customWidth="1"/>
    <col min="5640" max="5641" width="16.7109375" style="20" customWidth="1"/>
    <col min="5642" max="5642" width="10.85546875" style="20" customWidth="1"/>
    <col min="5643" max="5888" width="9.140625" style="20"/>
    <col min="5889" max="5889" width="3.28515625" style="20" customWidth="1"/>
    <col min="5890" max="5890" width="63.7109375" style="20" customWidth="1"/>
    <col min="5891" max="5891" width="16.7109375" style="20" customWidth="1"/>
    <col min="5892" max="5892" width="33.28515625" style="20" customWidth="1"/>
    <col min="5893" max="5893" width="16.7109375" style="20" customWidth="1"/>
    <col min="5894" max="5895" width="25" style="20" customWidth="1"/>
    <col min="5896" max="5897" width="16.7109375" style="20" customWidth="1"/>
    <col min="5898" max="5898" width="10.85546875" style="20" customWidth="1"/>
    <col min="5899" max="6144" width="9.140625" style="20"/>
    <col min="6145" max="6145" width="3.28515625" style="20" customWidth="1"/>
    <col min="6146" max="6146" width="63.7109375" style="20" customWidth="1"/>
    <col min="6147" max="6147" width="16.7109375" style="20" customWidth="1"/>
    <col min="6148" max="6148" width="33.28515625" style="20" customWidth="1"/>
    <col min="6149" max="6149" width="16.7109375" style="20" customWidth="1"/>
    <col min="6150" max="6151" width="25" style="20" customWidth="1"/>
    <col min="6152" max="6153" width="16.7109375" style="20" customWidth="1"/>
    <col min="6154" max="6154" width="10.85546875" style="20" customWidth="1"/>
    <col min="6155" max="6400" width="9.140625" style="20"/>
    <col min="6401" max="6401" width="3.28515625" style="20" customWidth="1"/>
    <col min="6402" max="6402" width="63.7109375" style="20" customWidth="1"/>
    <col min="6403" max="6403" width="16.7109375" style="20" customWidth="1"/>
    <col min="6404" max="6404" width="33.28515625" style="20" customWidth="1"/>
    <col min="6405" max="6405" width="16.7109375" style="20" customWidth="1"/>
    <col min="6406" max="6407" width="25" style="20" customWidth="1"/>
    <col min="6408" max="6409" width="16.7109375" style="20" customWidth="1"/>
    <col min="6410" max="6410" width="10.85546875" style="20" customWidth="1"/>
    <col min="6411" max="6656" width="9.140625" style="20"/>
    <col min="6657" max="6657" width="3.28515625" style="20" customWidth="1"/>
    <col min="6658" max="6658" width="63.7109375" style="20" customWidth="1"/>
    <col min="6659" max="6659" width="16.7109375" style="20" customWidth="1"/>
    <col min="6660" max="6660" width="33.28515625" style="20" customWidth="1"/>
    <col min="6661" max="6661" width="16.7109375" style="20" customWidth="1"/>
    <col min="6662" max="6663" width="25" style="20" customWidth="1"/>
    <col min="6664" max="6665" width="16.7109375" style="20" customWidth="1"/>
    <col min="6666" max="6666" width="10.85546875" style="20" customWidth="1"/>
    <col min="6667" max="6912" width="9.140625" style="20"/>
    <col min="6913" max="6913" width="3.28515625" style="20" customWidth="1"/>
    <col min="6914" max="6914" width="63.7109375" style="20" customWidth="1"/>
    <col min="6915" max="6915" width="16.7109375" style="20" customWidth="1"/>
    <col min="6916" max="6916" width="33.28515625" style="20" customWidth="1"/>
    <col min="6917" max="6917" width="16.7109375" style="20" customWidth="1"/>
    <col min="6918" max="6919" width="25" style="20" customWidth="1"/>
    <col min="6920" max="6921" width="16.7109375" style="20" customWidth="1"/>
    <col min="6922" max="6922" width="10.85546875" style="20" customWidth="1"/>
    <col min="6923" max="7168" width="9.140625" style="20"/>
    <col min="7169" max="7169" width="3.28515625" style="20" customWidth="1"/>
    <col min="7170" max="7170" width="63.7109375" style="20" customWidth="1"/>
    <col min="7171" max="7171" width="16.7109375" style="20" customWidth="1"/>
    <col min="7172" max="7172" width="33.28515625" style="20" customWidth="1"/>
    <col min="7173" max="7173" width="16.7109375" style="20" customWidth="1"/>
    <col min="7174" max="7175" width="25" style="20" customWidth="1"/>
    <col min="7176" max="7177" width="16.7109375" style="20" customWidth="1"/>
    <col min="7178" max="7178" width="10.85546875" style="20" customWidth="1"/>
    <col min="7179" max="7424" width="9.140625" style="20"/>
    <col min="7425" max="7425" width="3.28515625" style="20" customWidth="1"/>
    <col min="7426" max="7426" width="63.7109375" style="20" customWidth="1"/>
    <col min="7427" max="7427" width="16.7109375" style="20" customWidth="1"/>
    <col min="7428" max="7428" width="33.28515625" style="20" customWidth="1"/>
    <col min="7429" max="7429" width="16.7109375" style="20" customWidth="1"/>
    <col min="7430" max="7431" width="25" style="20" customWidth="1"/>
    <col min="7432" max="7433" width="16.7109375" style="20" customWidth="1"/>
    <col min="7434" max="7434" width="10.85546875" style="20" customWidth="1"/>
    <col min="7435" max="7680" width="9.140625" style="20"/>
    <col min="7681" max="7681" width="3.28515625" style="20" customWidth="1"/>
    <col min="7682" max="7682" width="63.7109375" style="20" customWidth="1"/>
    <col min="7683" max="7683" width="16.7109375" style="20" customWidth="1"/>
    <col min="7684" max="7684" width="33.28515625" style="20" customWidth="1"/>
    <col min="7685" max="7685" width="16.7109375" style="20" customWidth="1"/>
    <col min="7686" max="7687" width="25" style="20" customWidth="1"/>
    <col min="7688" max="7689" width="16.7109375" style="20" customWidth="1"/>
    <col min="7690" max="7690" width="10.85546875" style="20" customWidth="1"/>
    <col min="7691" max="7936" width="9.140625" style="20"/>
    <col min="7937" max="7937" width="3.28515625" style="20" customWidth="1"/>
    <col min="7938" max="7938" width="63.7109375" style="20" customWidth="1"/>
    <col min="7939" max="7939" width="16.7109375" style="20" customWidth="1"/>
    <col min="7940" max="7940" width="33.28515625" style="20" customWidth="1"/>
    <col min="7941" max="7941" width="16.7109375" style="20" customWidth="1"/>
    <col min="7942" max="7943" width="25" style="20" customWidth="1"/>
    <col min="7944" max="7945" width="16.7109375" style="20" customWidth="1"/>
    <col min="7946" max="7946" width="10.85546875" style="20" customWidth="1"/>
    <col min="7947" max="8192" width="9.140625" style="20"/>
    <col min="8193" max="8193" width="3.28515625" style="20" customWidth="1"/>
    <col min="8194" max="8194" width="63.7109375" style="20" customWidth="1"/>
    <col min="8195" max="8195" width="16.7109375" style="20" customWidth="1"/>
    <col min="8196" max="8196" width="33.28515625" style="20" customWidth="1"/>
    <col min="8197" max="8197" width="16.7109375" style="20" customWidth="1"/>
    <col min="8198" max="8199" width="25" style="20" customWidth="1"/>
    <col min="8200" max="8201" width="16.7109375" style="20" customWidth="1"/>
    <col min="8202" max="8202" width="10.85546875" style="20" customWidth="1"/>
    <col min="8203" max="8448" width="9.140625" style="20"/>
    <col min="8449" max="8449" width="3.28515625" style="20" customWidth="1"/>
    <col min="8450" max="8450" width="63.7109375" style="20" customWidth="1"/>
    <col min="8451" max="8451" width="16.7109375" style="20" customWidth="1"/>
    <col min="8452" max="8452" width="33.28515625" style="20" customWidth="1"/>
    <col min="8453" max="8453" width="16.7109375" style="20" customWidth="1"/>
    <col min="8454" max="8455" width="25" style="20" customWidth="1"/>
    <col min="8456" max="8457" width="16.7109375" style="20" customWidth="1"/>
    <col min="8458" max="8458" width="10.85546875" style="20" customWidth="1"/>
    <col min="8459" max="8704" width="9.140625" style="20"/>
    <col min="8705" max="8705" width="3.28515625" style="20" customWidth="1"/>
    <col min="8706" max="8706" width="63.7109375" style="20" customWidth="1"/>
    <col min="8707" max="8707" width="16.7109375" style="20" customWidth="1"/>
    <col min="8708" max="8708" width="33.28515625" style="20" customWidth="1"/>
    <col min="8709" max="8709" width="16.7109375" style="20" customWidth="1"/>
    <col min="8710" max="8711" width="25" style="20" customWidth="1"/>
    <col min="8712" max="8713" width="16.7109375" style="20" customWidth="1"/>
    <col min="8714" max="8714" width="10.85546875" style="20" customWidth="1"/>
    <col min="8715" max="8960" width="9.140625" style="20"/>
    <col min="8961" max="8961" width="3.28515625" style="20" customWidth="1"/>
    <col min="8962" max="8962" width="63.7109375" style="20" customWidth="1"/>
    <col min="8963" max="8963" width="16.7109375" style="20" customWidth="1"/>
    <col min="8964" max="8964" width="33.28515625" style="20" customWidth="1"/>
    <col min="8965" max="8965" width="16.7109375" style="20" customWidth="1"/>
    <col min="8966" max="8967" width="25" style="20" customWidth="1"/>
    <col min="8968" max="8969" width="16.7109375" style="20" customWidth="1"/>
    <col min="8970" max="8970" width="10.85546875" style="20" customWidth="1"/>
    <col min="8971" max="9216" width="9.140625" style="20"/>
    <col min="9217" max="9217" width="3.28515625" style="20" customWidth="1"/>
    <col min="9218" max="9218" width="63.7109375" style="20" customWidth="1"/>
    <col min="9219" max="9219" width="16.7109375" style="20" customWidth="1"/>
    <col min="9220" max="9220" width="33.28515625" style="20" customWidth="1"/>
    <col min="9221" max="9221" width="16.7109375" style="20" customWidth="1"/>
    <col min="9222" max="9223" width="25" style="20" customWidth="1"/>
    <col min="9224" max="9225" width="16.7109375" style="20" customWidth="1"/>
    <col min="9226" max="9226" width="10.85546875" style="20" customWidth="1"/>
    <col min="9227" max="9472" width="9.140625" style="20"/>
    <col min="9473" max="9473" width="3.28515625" style="20" customWidth="1"/>
    <col min="9474" max="9474" width="63.7109375" style="20" customWidth="1"/>
    <col min="9475" max="9475" width="16.7109375" style="20" customWidth="1"/>
    <col min="9476" max="9476" width="33.28515625" style="20" customWidth="1"/>
    <col min="9477" max="9477" width="16.7109375" style="20" customWidth="1"/>
    <col min="9478" max="9479" width="25" style="20" customWidth="1"/>
    <col min="9480" max="9481" width="16.7109375" style="20" customWidth="1"/>
    <col min="9482" max="9482" width="10.85546875" style="20" customWidth="1"/>
    <col min="9483" max="9728" width="9.140625" style="20"/>
    <col min="9729" max="9729" width="3.28515625" style="20" customWidth="1"/>
    <col min="9730" max="9730" width="63.7109375" style="20" customWidth="1"/>
    <col min="9731" max="9731" width="16.7109375" style="20" customWidth="1"/>
    <col min="9732" max="9732" width="33.28515625" style="20" customWidth="1"/>
    <col min="9733" max="9733" width="16.7109375" style="20" customWidth="1"/>
    <col min="9734" max="9735" width="25" style="20" customWidth="1"/>
    <col min="9736" max="9737" width="16.7109375" style="20" customWidth="1"/>
    <col min="9738" max="9738" width="10.85546875" style="20" customWidth="1"/>
    <col min="9739" max="9984" width="9.140625" style="20"/>
    <col min="9985" max="9985" width="3.28515625" style="20" customWidth="1"/>
    <col min="9986" max="9986" width="63.7109375" style="20" customWidth="1"/>
    <col min="9987" max="9987" width="16.7109375" style="20" customWidth="1"/>
    <col min="9988" max="9988" width="33.28515625" style="20" customWidth="1"/>
    <col min="9989" max="9989" width="16.7109375" style="20" customWidth="1"/>
    <col min="9990" max="9991" width="25" style="20" customWidth="1"/>
    <col min="9992" max="9993" width="16.7109375" style="20" customWidth="1"/>
    <col min="9994" max="9994" width="10.85546875" style="20" customWidth="1"/>
    <col min="9995" max="10240" width="9.140625" style="20"/>
    <col min="10241" max="10241" width="3.28515625" style="20" customWidth="1"/>
    <col min="10242" max="10242" width="63.7109375" style="20" customWidth="1"/>
    <col min="10243" max="10243" width="16.7109375" style="20" customWidth="1"/>
    <col min="10244" max="10244" width="33.28515625" style="20" customWidth="1"/>
    <col min="10245" max="10245" width="16.7109375" style="20" customWidth="1"/>
    <col min="10246" max="10247" width="25" style="20" customWidth="1"/>
    <col min="10248" max="10249" width="16.7109375" style="20" customWidth="1"/>
    <col min="10250" max="10250" width="10.85546875" style="20" customWidth="1"/>
    <col min="10251" max="10496" width="9.140625" style="20"/>
    <col min="10497" max="10497" width="3.28515625" style="20" customWidth="1"/>
    <col min="10498" max="10498" width="63.7109375" style="20" customWidth="1"/>
    <col min="10499" max="10499" width="16.7109375" style="20" customWidth="1"/>
    <col min="10500" max="10500" width="33.28515625" style="20" customWidth="1"/>
    <col min="10501" max="10501" width="16.7109375" style="20" customWidth="1"/>
    <col min="10502" max="10503" width="25" style="20" customWidth="1"/>
    <col min="10504" max="10505" width="16.7109375" style="20" customWidth="1"/>
    <col min="10506" max="10506" width="10.85546875" style="20" customWidth="1"/>
    <col min="10507" max="10752" width="9.140625" style="20"/>
    <col min="10753" max="10753" width="3.28515625" style="20" customWidth="1"/>
    <col min="10754" max="10754" width="63.7109375" style="20" customWidth="1"/>
    <col min="10755" max="10755" width="16.7109375" style="20" customWidth="1"/>
    <col min="10756" max="10756" width="33.28515625" style="20" customWidth="1"/>
    <col min="10757" max="10757" width="16.7109375" style="20" customWidth="1"/>
    <col min="10758" max="10759" width="25" style="20" customWidth="1"/>
    <col min="10760" max="10761" width="16.7109375" style="20" customWidth="1"/>
    <col min="10762" max="10762" width="10.85546875" style="20" customWidth="1"/>
    <col min="10763" max="11008" width="9.140625" style="20"/>
    <col min="11009" max="11009" width="3.28515625" style="20" customWidth="1"/>
    <col min="11010" max="11010" width="63.7109375" style="20" customWidth="1"/>
    <col min="11011" max="11011" width="16.7109375" style="20" customWidth="1"/>
    <col min="11012" max="11012" width="33.28515625" style="20" customWidth="1"/>
    <col min="11013" max="11013" width="16.7109375" style="20" customWidth="1"/>
    <col min="11014" max="11015" width="25" style="20" customWidth="1"/>
    <col min="11016" max="11017" width="16.7109375" style="20" customWidth="1"/>
    <col min="11018" max="11018" width="10.85546875" style="20" customWidth="1"/>
    <col min="11019" max="11264" width="9.140625" style="20"/>
    <col min="11265" max="11265" width="3.28515625" style="20" customWidth="1"/>
    <col min="11266" max="11266" width="63.7109375" style="20" customWidth="1"/>
    <col min="11267" max="11267" width="16.7109375" style="20" customWidth="1"/>
    <col min="11268" max="11268" width="33.28515625" style="20" customWidth="1"/>
    <col min="11269" max="11269" width="16.7109375" style="20" customWidth="1"/>
    <col min="11270" max="11271" width="25" style="20" customWidth="1"/>
    <col min="11272" max="11273" width="16.7109375" style="20" customWidth="1"/>
    <col min="11274" max="11274" width="10.85546875" style="20" customWidth="1"/>
    <col min="11275" max="11520" width="9.140625" style="20"/>
    <col min="11521" max="11521" width="3.28515625" style="20" customWidth="1"/>
    <col min="11522" max="11522" width="63.7109375" style="20" customWidth="1"/>
    <col min="11523" max="11523" width="16.7109375" style="20" customWidth="1"/>
    <col min="11524" max="11524" width="33.28515625" style="20" customWidth="1"/>
    <col min="11525" max="11525" width="16.7109375" style="20" customWidth="1"/>
    <col min="11526" max="11527" width="25" style="20" customWidth="1"/>
    <col min="11528" max="11529" width="16.7109375" style="20" customWidth="1"/>
    <col min="11530" max="11530" width="10.85546875" style="20" customWidth="1"/>
    <col min="11531" max="11776" width="9.140625" style="20"/>
    <col min="11777" max="11777" width="3.28515625" style="20" customWidth="1"/>
    <col min="11778" max="11778" width="63.7109375" style="20" customWidth="1"/>
    <col min="11779" max="11779" width="16.7109375" style="20" customWidth="1"/>
    <col min="11780" max="11780" width="33.28515625" style="20" customWidth="1"/>
    <col min="11781" max="11781" width="16.7109375" style="20" customWidth="1"/>
    <col min="11782" max="11783" width="25" style="20" customWidth="1"/>
    <col min="11784" max="11785" width="16.7109375" style="20" customWidth="1"/>
    <col min="11786" max="11786" width="10.85546875" style="20" customWidth="1"/>
    <col min="11787" max="12032" width="9.140625" style="20"/>
    <col min="12033" max="12033" width="3.28515625" style="20" customWidth="1"/>
    <col min="12034" max="12034" width="63.7109375" style="20" customWidth="1"/>
    <col min="12035" max="12035" width="16.7109375" style="20" customWidth="1"/>
    <col min="12036" max="12036" width="33.28515625" style="20" customWidth="1"/>
    <col min="12037" max="12037" width="16.7109375" style="20" customWidth="1"/>
    <col min="12038" max="12039" width="25" style="20" customWidth="1"/>
    <col min="12040" max="12041" width="16.7109375" style="20" customWidth="1"/>
    <col min="12042" max="12042" width="10.85546875" style="20" customWidth="1"/>
    <col min="12043" max="12288" width="9.140625" style="20"/>
    <col min="12289" max="12289" width="3.28515625" style="20" customWidth="1"/>
    <col min="12290" max="12290" width="63.7109375" style="20" customWidth="1"/>
    <col min="12291" max="12291" width="16.7109375" style="20" customWidth="1"/>
    <col min="12292" max="12292" width="33.28515625" style="20" customWidth="1"/>
    <col min="12293" max="12293" width="16.7109375" style="20" customWidth="1"/>
    <col min="12294" max="12295" width="25" style="20" customWidth="1"/>
    <col min="12296" max="12297" width="16.7109375" style="20" customWidth="1"/>
    <col min="12298" max="12298" width="10.85546875" style="20" customWidth="1"/>
    <col min="12299" max="12544" width="9.140625" style="20"/>
    <col min="12545" max="12545" width="3.28515625" style="20" customWidth="1"/>
    <col min="12546" max="12546" width="63.7109375" style="20" customWidth="1"/>
    <col min="12547" max="12547" width="16.7109375" style="20" customWidth="1"/>
    <col min="12548" max="12548" width="33.28515625" style="20" customWidth="1"/>
    <col min="12549" max="12549" width="16.7109375" style="20" customWidth="1"/>
    <col min="12550" max="12551" width="25" style="20" customWidth="1"/>
    <col min="12552" max="12553" width="16.7109375" style="20" customWidth="1"/>
    <col min="12554" max="12554" width="10.85546875" style="20" customWidth="1"/>
    <col min="12555" max="12800" width="9.140625" style="20"/>
    <col min="12801" max="12801" width="3.28515625" style="20" customWidth="1"/>
    <col min="12802" max="12802" width="63.7109375" style="20" customWidth="1"/>
    <col min="12803" max="12803" width="16.7109375" style="20" customWidth="1"/>
    <col min="12804" max="12804" width="33.28515625" style="20" customWidth="1"/>
    <col min="12805" max="12805" width="16.7109375" style="20" customWidth="1"/>
    <col min="12806" max="12807" width="25" style="20" customWidth="1"/>
    <col min="12808" max="12809" width="16.7109375" style="20" customWidth="1"/>
    <col min="12810" max="12810" width="10.85546875" style="20" customWidth="1"/>
    <col min="12811" max="13056" width="9.140625" style="20"/>
    <col min="13057" max="13057" width="3.28515625" style="20" customWidth="1"/>
    <col min="13058" max="13058" width="63.7109375" style="20" customWidth="1"/>
    <col min="13059" max="13059" width="16.7109375" style="20" customWidth="1"/>
    <col min="13060" max="13060" width="33.28515625" style="20" customWidth="1"/>
    <col min="13061" max="13061" width="16.7109375" style="20" customWidth="1"/>
    <col min="13062" max="13063" width="25" style="20" customWidth="1"/>
    <col min="13064" max="13065" width="16.7109375" style="20" customWidth="1"/>
    <col min="13066" max="13066" width="10.85546875" style="20" customWidth="1"/>
    <col min="13067" max="13312" width="9.140625" style="20"/>
    <col min="13313" max="13313" width="3.28515625" style="20" customWidth="1"/>
    <col min="13314" max="13314" width="63.7109375" style="20" customWidth="1"/>
    <col min="13315" max="13315" width="16.7109375" style="20" customWidth="1"/>
    <col min="13316" max="13316" width="33.28515625" style="20" customWidth="1"/>
    <col min="13317" max="13317" width="16.7109375" style="20" customWidth="1"/>
    <col min="13318" max="13319" width="25" style="20" customWidth="1"/>
    <col min="13320" max="13321" width="16.7109375" style="20" customWidth="1"/>
    <col min="13322" max="13322" width="10.85546875" style="20" customWidth="1"/>
    <col min="13323" max="13568" width="9.140625" style="20"/>
    <col min="13569" max="13569" width="3.28515625" style="20" customWidth="1"/>
    <col min="13570" max="13570" width="63.7109375" style="20" customWidth="1"/>
    <col min="13571" max="13571" width="16.7109375" style="20" customWidth="1"/>
    <col min="13572" max="13572" width="33.28515625" style="20" customWidth="1"/>
    <col min="13573" max="13573" width="16.7109375" style="20" customWidth="1"/>
    <col min="13574" max="13575" width="25" style="20" customWidth="1"/>
    <col min="13576" max="13577" width="16.7109375" style="20" customWidth="1"/>
    <col min="13578" max="13578" width="10.85546875" style="20" customWidth="1"/>
    <col min="13579" max="13824" width="9.140625" style="20"/>
    <col min="13825" max="13825" width="3.28515625" style="20" customWidth="1"/>
    <col min="13826" max="13826" width="63.7109375" style="20" customWidth="1"/>
    <col min="13827" max="13827" width="16.7109375" style="20" customWidth="1"/>
    <col min="13828" max="13828" width="33.28515625" style="20" customWidth="1"/>
    <col min="13829" max="13829" width="16.7109375" style="20" customWidth="1"/>
    <col min="13830" max="13831" width="25" style="20" customWidth="1"/>
    <col min="13832" max="13833" width="16.7109375" style="20" customWidth="1"/>
    <col min="13834" max="13834" width="10.85546875" style="20" customWidth="1"/>
    <col min="13835" max="14080" width="9.140625" style="20"/>
    <col min="14081" max="14081" width="3.28515625" style="20" customWidth="1"/>
    <col min="14082" max="14082" width="63.7109375" style="20" customWidth="1"/>
    <col min="14083" max="14083" width="16.7109375" style="20" customWidth="1"/>
    <col min="14084" max="14084" width="33.28515625" style="20" customWidth="1"/>
    <col min="14085" max="14085" width="16.7109375" style="20" customWidth="1"/>
    <col min="14086" max="14087" width="25" style="20" customWidth="1"/>
    <col min="14088" max="14089" width="16.7109375" style="20" customWidth="1"/>
    <col min="14090" max="14090" width="10.85546875" style="20" customWidth="1"/>
    <col min="14091" max="14336" width="9.140625" style="20"/>
    <col min="14337" max="14337" width="3.28515625" style="20" customWidth="1"/>
    <col min="14338" max="14338" width="63.7109375" style="20" customWidth="1"/>
    <col min="14339" max="14339" width="16.7109375" style="20" customWidth="1"/>
    <col min="14340" max="14340" width="33.28515625" style="20" customWidth="1"/>
    <col min="14341" max="14341" width="16.7109375" style="20" customWidth="1"/>
    <col min="14342" max="14343" width="25" style="20" customWidth="1"/>
    <col min="14344" max="14345" width="16.7109375" style="20" customWidth="1"/>
    <col min="14346" max="14346" width="10.85546875" style="20" customWidth="1"/>
    <col min="14347" max="14592" width="9.140625" style="20"/>
    <col min="14593" max="14593" width="3.28515625" style="20" customWidth="1"/>
    <col min="14594" max="14594" width="63.7109375" style="20" customWidth="1"/>
    <col min="14595" max="14595" width="16.7109375" style="20" customWidth="1"/>
    <col min="14596" max="14596" width="33.28515625" style="20" customWidth="1"/>
    <col min="14597" max="14597" width="16.7109375" style="20" customWidth="1"/>
    <col min="14598" max="14599" width="25" style="20" customWidth="1"/>
    <col min="14600" max="14601" width="16.7109375" style="20" customWidth="1"/>
    <col min="14602" max="14602" width="10.85546875" style="20" customWidth="1"/>
    <col min="14603" max="14848" width="9.140625" style="20"/>
    <col min="14849" max="14849" width="3.28515625" style="20" customWidth="1"/>
    <col min="14850" max="14850" width="63.7109375" style="20" customWidth="1"/>
    <col min="14851" max="14851" width="16.7109375" style="20" customWidth="1"/>
    <col min="14852" max="14852" width="33.28515625" style="20" customWidth="1"/>
    <col min="14853" max="14853" width="16.7109375" style="20" customWidth="1"/>
    <col min="14854" max="14855" width="25" style="20" customWidth="1"/>
    <col min="14856" max="14857" width="16.7109375" style="20" customWidth="1"/>
    <col min="14858" max="14858" width="10.85546875" style="20" customWidth="1"/>
    <col min="14859" max="15104" width="9.140625" style="20"/>
    <col min="15105" max="15105" width="3.28515625" style="20" customWidth="1"/>
    <col min="15106" max="15106" width="63.7109375" style="20" customWidth="1"/>
    <col min="15107" max="15107" width="16.7109375" style="20" customWidth="1"/>
    <col min="15108" max="15108" width="33.28515625" style="20" customWidth="1"/>
    <col min="15109" max="15109" width="16.7109375" style="20" customWidth="1"/>
    <col min="15110" max="15111" width="25" style="20" customWidth="1"/>
    <col min="15112" max="15113" width="16.7109375" style="20" customWidth="1"/>
    <col min="15114" max="15114" width="10.85546875" style="20" customWidth="1"/>
    <col min="15115" max="15360" width="9.140625" style="20"/>
    <col min="15361" max="15361" width="3.28515625" style="20" customWidth="1"/>
    <col min="15362" max="15362" width="63.7109375" style="20" customWidth="1"/>
    <col min="15363" max="15363" width="16.7109375" style="20" customWidth="1"/>
    <col min="15364" max="15364" width="33.28515625" style="20" customWidth="1"/>
    <col min="15365" max="15365" width="16.7109375" style="20" customWidth="1"/>
    <col min="15366" max="15367" width="25" style="20" customWidth="1"/>
    <col min="15368" max="15369" width="16.7109375" style="20" customWidth="1"/>
    <col min="15370" max="15370" width="10.85546875" style="20" customWidth="1"/>
    <col min="15371" max="15616" width="9.140625" style="20"/>
    <col min="15617" max="15617" width="3.28515625" style="20" customWidth="1"/>
    <col min="15618" max="15618" width="63.7109375" style="20" customWidth="1"/>
    <col min="15619" max="15619" width="16.7109375" style="20" customWidth="1"/>
    <col min="15620" max="15620" width="33.28515625" style="20" customWidth="1"/>
    <col min="15621" max="15621" width="16.7109375" style="20" customWidth="1"/>
    <col min="15622" max="15623" width="25" style="20" customWidth="1"/>
    <col min="15624" max="15625" width="16.7109375" style="20" customWidth="1"/>
    <col min="15626" max="15626" width="10.85546875" style="20" customWidth="1"/>
    <col min="15627" max="15872" width="9.140625" style="20"/>
    <col min="15873" max="15873" width="3.28515625" style="20" customWidth="1"/>
    <col min="15874" max="15874" width="63.7109375" style="20" customWidth="1"/>
    <col min="15875" max="15875" width="16.7109375" style="20" customWidth="1"/>
    <col min="15876" max="15876" width="33.28515625" style="20" customWidth="1"/>
    <col min="15877" max="15877" width="16.7109375" style="20" customWidth="1"/>
    <col min="15878" max="15879" width="25" style="20" customWidth="1"/>
    <col min="15880" max="15881" width="16.7109375" style="20" customWidth="1"/>
    <col min="15882" max="15882" width="10.85546875" style="20" customWidth="1"/>
    <col min="15883" max="16128" width="9.140625" style="20"/>
    <col min="16129" max="16129" width="3.28515625" style="20" customWidth="1"/>
    <col min="16130" max="16130" width="63.7109375" style="20" customWidth="1"/>
    <col min="16131" max="16131" width="16.7109375" style="20" customWidth="1"/>
    <col min="16132" max="16132" width="33.28515625" style="20" customWidth="1"/>
    <col min="16133" max="16133" width="16.7109375" style="20" customWidth="1"/>
    <col min="16134" max="16135" width="25" style="20" customWidth="1"/>
    <col min="16136" max="16137" width="16.7109375" style="20" customWidth="1"/>
    <col min="16138" max="16138" width="10.85546875" style="20" customWidth="1"/>
    <col min="16139" max="16384" width="9.140625" style="20"/>
  </cols>
  <sheetData>
    <row r="1" spans="1:10" ht="15.95" customHeight="1" x14ac:dyDescent="0.2">
      <c r="A1" s="19"/>
      <c r="B1" s="185" t="s">
        <v>0</v>
      </c>
      <c r="C1" s="185"/>
      <c r="D1" s="185"/>
      <c r="E1" s="185"/>
      <c r="F1" s="185"/>
      <c r="G1" s="19"/>
      <c r="H1" s="19"/>
      <c r="I1" s="19"/>
      <c r="J1" s="19"/>
    </row>
    <row r="2" spans="1:10" ht="12.95" customHeight="1" x14ac:dyDescent="0.2">
      <c r="A2" s="19"/>
      <c r="B2" s="21"/>
      <c r="C2" s="19"/>
      <c r="D2" s="19"/>
      <c r="E2" s="19"/>
      <c r="F2" s="19"/>
      <c r="G2" s="19"/>
      <c r="H2" s="19"/>
      <c r="I2" s="19"/>
      <c r="J2" s="19"/>
    </row>
    <row r="3" spans="1:10" ht="12.95" customHeight="1" thickBot="1" x14ac:dyDescent="0.25">
      <c r="A3" s="22" t="s">
        <v>1</v>
      </c>
      <c r="B3" s="1" t="s">
        <v>2</v>
      </c>
      <c r="C3" s="19"/>
      <c r="D3" s="19"/>
      <c r="E3" s="19"/>
      <c r="F3" s="19"/>
      <c r="G3" s="19"/>
      <c r="H3" s="19"/>
      <c r="I3" s="19"/>
      <c r="J3" s="19"/>
    </row>
    <row r="4" spans="1:10" ht="27.95" customHeight="1" x14ac:dyDescent="0.2">
      <c r="A4" s="19"/>
      <c r="B4" s="23" t="s">
        <v>3</v>
      </c>
      <c r="C4" s="24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6" t="s">
        <v>10</v>
      </c>
      <c r="J4" s="2" t="s">
        <v>11</v>
      </c>
    </row>
    <row r="5" spans="1:10" ht="12.95" customHeight="1" x14ac:dyDescent="0.2">
      <c r="A5" s="19"/>
      <c r="B5" s="27" t="s">
        <v>12</v>
      </c>
      <c r="C5" s="28"/>
      <c r="D5" s="28"/>
      <c r="E5" s="28"/>
      <c r="F5" s="28"/>
      <c r="G5" s="28"/>
      <c r="H5" s="3"/>
      <c r="I5" s="4"/>
      <c r="J5" s="19"/>
    </row>
    <row r="6" spans="1:10" ht="12.95" customHeight="1" x14ac:dyDescent="0.2">
      <c r="A6" s="19"/>
      <c r="B6" s="27" t="s">
        <v>13</v>
      </c>
      <c r="C6" s="28"/>
      <c r="D6" s="28"/>
      <c r="E6" s="28"/>
      <c r="F6" s="19"/>
      <c r="G6" s="3"/>
      <c r="H6" s="3"/>
      <c r="I6" s="4"/>
      <c r="J6" s="19"/>
    </row>
    <row r="7" spans="1:10" ht="12.95" customHeight="1" x14ac:dyDescent="0.2">
      <c r="A7" s="29" t="s">
        <v>14</v>
      </c>
      <c r="B7" s="30" t="s">
        <v>15</v>
      </c>
      <c r="C7" s="28" t="s">
        <v>16</v>
      </c>
      <c r="D7" s="28" t="s">
        <v>17</v>
      </c>
      <c r="E7" s="31">
        <v>9976423</v>
      </c>
      <c r="F7" s="32">
        <v>3247.33</v>
      </c>
      <c r="G7" s="33">
        <v>2.2100000000000002E-2</v>
      </c>
      <c r="H7" s="3"/>
      <c r="I7" s="4"/>
      <c r="J7" s="19"/>
    </row>
    <row r="8" spans="1:10" ht="12.95" customHeight="1" x14ac:dyDescent="0.2">
      <c r="A8" s="29" t="s">
        <v>18</v>
      </c>
      <c r="B8" s="30" t="s">
        <v>19</v>
      </c>
      <c r="C8" s="28" t="s">
        <v>20</v>
      </c>
      <c r="D8" s="28" t="s">
        <v>21</v>
      </c>
      <c r="E8" s="31">
        <v>61439</v>
      </c>
      <c r="F8" s="32">
        <v>2985.69</v>
      </c>
      <c r="G8" s="33">
        <v>2.0299999999999999E-2</v>
      </c>
      <c r="H8" s="3"/>
      <c r="I8" s="4"/>
      <c r="J8" s="19"/>
    </row>
    <row r="9" spans="1:10" ht="12.95" customHeight="1" x14ac:dyDescent="0.2">
      <c r="A9" s="29" t="s">
        <v>22</v>
      </c>
      <c r="B9" s="30" t="s">
        <v>23</v>
      </c>
      <c r="C9" s="28" t="s">
        <v>24</v>
      </c>
      <c r="D9" s="28" t="s">
        <v>25</v>
      </c>
      <c r="E9" s="31">
        <v>626420</v>
      </c>
      <c r="F9" s="32">
        <v>2962.34</v>
      </c>
      <c r="G9" s="33">
        <v>2.0199999999999999E-2</v>
      </c>
      <c r="H9" s="3"/>
      <c r="I9" s="4"/>
      <c r="J9" s="19"/>
    </row>
    <row r="10" spans="1:10" ht="12.95" customHeight="1" x14ac:dyDescent="0.2">
      <c r="A10" s="29" t="s">
        <v>26</v>
      </c>
      <c r="B10" s="30" t="s">
        <v>27</v>
      </c>
      <c r="C10" s="28" t="s">
        <v>28</v>
      </c>
      <c r="D10" s="28" t="s">
        <v>29</v>
      </c>
      <c r="E10" s="31">
        <v>1218670</v>
      </c>
      <c r="F10" s="32">
        <v>2925.42</v>
      </c>
      <c r="G10" s="33">
        <v>1.9900000000000001E-2</v>
      </c>
      <c r="H10" s="3"/>
      <c r="I10" s="4"/>
      <c r="J10" s="19"/>
    </row>
    <row r="11" spans="1:10" ht="12.95" customHeight="1" x14ac:dyDescent="0.2">
      <c r="A11" s="29" t="s">
        <v>30</v>
      </c>
      <c r="B11" s="30" t="s">
        <v>31</v>
      </c>
      <c r="C11" s="28" t="s">
        <v>32</v>
      </c>
      <c r="D11" s="28" t="s">
        <v>33</v>
      </c>
      <c r="E11" s="31">
        <v>1253430</v>
      </c>
      <c r="F11" s="32">
        <v>2896.05</v>
      </c>
      <c r="G11" s="33">
        <v>1.9699999999999999E-2</v>
      </c>
      <c r="H11" s="3"/>
      <c r="I11" s="4"/>
      <c r="J11" s="19"/>
    </row>
    <row r="12" spans="1:10" ht="12.95" customHeight="1" x14ac:dyDescent="0.2">
      <c r="A12" s="29" t="s">
        <v>34</v>
      </c>
      <c r="B12" s="30" t="s">
        <v>35</v>
      </c>
      <c r="C12" s="28" t="s">
        <v>36</v>
      </c>
      <c r="D12" s="28" t="s">
        <v>37</v>
      </c>
      <c r="E12" s="31">
        <v>1089812</v>
      </c>
      <c r="F12" s="32">
        <v>2501.66</v>
      </c>
      <c r="G12" s="33">
        <v>1.7100000000000001E-2</v>
      </c>
      <c r="H12" s="3"/>
      <c r="I12" s="4"/>
      <c r="J12" s="19"/>
    </row>
    <row r="13" spans="1:10" ht="12.95" customHeight="1" x14ac:dyDescent="0.2">
      <c r="A13" s="29" t="s">
        <v>38</v>
      </c>
      <c r="B13" s="30" t="s">
        <v>39</v>
      </c>
      <c r="C13" s="28" t="s">
        <v>40</v>
      </c>
      <c r="D13" s="28" t="s">
        <v>41</v>
      </c>
      <c r="E13" s="31">
        <v>1350000</v>
      </c>
      <c r="F13" s="32">
        <v>1525.5</v>
      </c>
      <c r="G13" s="33">
        <v>1.04E-2</v>
      </c>
      <c r="H13" s="3"/>
      <c r="I13" s="4"/>
      <c r="J13" s="19"/>
    </row>
    <row r="14" spans="1:10" ht="12.95" customHeight="1" x14ac:dyDescent="0.2">
      <c r="A14" s="29"/>
      <c r="B14" s="30"/>
      <c r="C14" s="28"/>
      <c r="D14" s="28"/>
      <c r="E14" s="31"/>
      <c r="F14" s="32"/>
      <c r="G14" s="33"/>
      <c r="H14" s="3"/>
      <c r="I14" s="4"/>
      <c r="J14" s="19"/>
    </row>
    <row r="15" spans="1:10" ht="12.95" customHeight="1" x14ac:dyDescent="0.2">
      <c r="A15" s="29"/>
      <c r="B15" s="27" t="s">
        <v>42</v>
      </c>
      <c r="C15" s="28"/>
      <c r="D15" s="28"/>
      <c r="E15" s="31"/>
      <c r="F15" s="32"/>
      <c r="G15" s="33"/>
      <c r="H15" s="3"/>
      <c r="I15" s="4"/>
      <c r="J15" s="19"/>
    </row>
    <row r="16" spans="1:10" ht="12.95" customHeight="1" x14ac:dyDescent="0.2">
      <c r="A16" s="29" t="s">
        <v>43</v>
      </c>
      <c r="B16" s="30" t="s">
        <v>44</v>
      </c>
      <c r="C16" s="28" t="s">
        <v>45</v>
      </c>
      <c r="D16" s="28" t="s">
        <v>21</v>
      </c>
      <c r="E16" s="31">
        <v>149625</v>
      </c>
      <c r="F16" s="32">
        <v>935.01</v>
      </c>
      <c r="G16" s="33">
        <v>6.4000000000000003E-3</v>
      </c>
      <c r="H16" s="3"/>
      <c r="I16" s="4"/>
      <c r="J16" s="19"/>
    </row>
    <row r="17" spans="1:10" ht="12.95" customHeight="1" x14ac:dyDescent="0.2">
      <c r="A17" s="29" t="s">
        <v>46</v>
      </c>
      <c r="B17" s="30" t="s">
        <v>47</v>
      </c>
      <c r="C17" s="28" t="s">
        <v>48</v>
      </c>
      <c r="D17" s="28" t="s">
        <v>49</v>
      </c>
      <c r="E17" s="31">
        <v>94500</v>
      </c>
      <c r="F17" s="32">
        <v>907.25</v>
      </c>
      <c r="G17" s="33">
        <v>6.1999999999999998E-3</v>
      </c>
      <c r="H17" s="3"/>
      <c r="I17" s="4"/>
      <c r="J17" s="19"/>
    </row>
    <row r="18" spans="1:10" ht="29.25" customHeight="1" x14ac:dyDescent="0.2">
      <c r="A18" s="29" t="s">
        <v>50</v>
      </c>
      <c r="B18" s="30" t="s">
        <v>51</v>
      </c>
      <c r="C18" s="28" t="s">
        <v>52</v>
      </c>
      <c r="D18" s="28" t="s">
        <v>53</v>
      </c>
      <c r="E18" s="31">
        <v>150000</v>
      </c>
      <c r="F18" s="32">
        <v>257.63</v>
      </c>
      <c r="G18" s="33">
        <v>1.8E-3</v>
      </c>
      <c r="H18" s="3"/>
      <c r="I18" s="4"/>
      <c r="J18" s="19"/>
    </row>
    <row r="19" spans="1:10" ht="12.95" customHeight="1" x14ac:dyDescent="0.2">
      <c r="A19" s="19"/>
      <c r="B19" s="27" t="s">
        <v>54</v>
      </c>
      <c r="C19" s="28"/>
      <c r="D19" s="28"/>
      <c r="E19" s="28"/>
      <c r="F19" s="34">
        <v>21143.88</v>
      </c>
      <c r="G19" s="35">
        <v>0.14410000000000001</v>
      </c>
      <c r="H19" s="36"/>
      <c r="I19" s="37"/>
      <c r="J19" s="19"/>
    </row>
    <row r="20" spans="1:10" ht="12.95" customHeight="1" x14ac:dyDescent="0.2">
      <c r="A20" s="19"/>
      <c r="B20" s="38" t="s">
        <v>55</v>
      </c>
      <c r="C20" s="39"/>
      <c r="D20" s="39"/>
      <c r="E20" s="39"/>
      <c r="F20" s="36" t="s">
        <v>56</v>
      </c>
      <c r="G20" s="36" t="s">
        <v>56</v>
      </c>
      <c r="H20" s="36"/>
      <c r="I20" s="37"/>
      <c r="J20" s="19"/>
    </row>
    <row r="21" spans="1:10" ht="12.95" customHeight="1" x14ac:dyDescent="0.2">
      <c r="A21" s="19"/>
      <c r="B21" s="38" t="s">
        <v>54</v>
      </c>
      <c r="C21" s="39"/>
      <c r="D21" s="39"/>
      <c r="E21" s="39"/>
      <c r="F21" s="36" t="s">
        <v>56</v>
      </c>
      <c r="G21" s="36" t="s">
        <v>56</v>
      </c>
      <c r="H21" s="36"/>
      <c r="I21" s="37"/>
      <c r="J21" s="19"/>
    </row>
    <row r="22" spans="1:10" ht="12.95" customHeight="1" x14ac:dyDescent="0.2">
      <c r="A22" s="19"/>
      <c r="B22" s="40" t="s">
        <v>57</v>
      </c>
      <c r="C22" s="41"/>
      <c r="D22" s="42"/>
      <c r="E22" s="43"/>
      <c r="F22" s="44"/>
      <c r="G22" s="36"/>
      <c r="H22" s="36"/>
      <c r="I22" s="37"/>
      <c r="J22" s="19"/>
    </row>
    <row r="23" spans="1:10" ht="12.95" customHeight="1" x14ac:dyDescent="0.2">
      <c r="A23" s="19"/>
      <c r="B23" s="45" t="s">
        <v>58</v>
      </c>
      <c r="C23" s="28" t="s">
        <v>59</v>
      </c>
      <c r="D23" s="28" t="s">
        <v>60</v>
      </c>
      <c r="E23" s="31">
        <v>2078891</v>
      </c>
      <c r="F23" s="32">
        <v>5501.9929205999997</v>
      </c>
      <c r="G23" s="33">
        <v>3.7500572878729439E-2</v>
      </c>
      <c r="H23" s="36"/>
      <c r="I23" s="37"/>
      <c r="J23" s="19"/>
    </row>
    <row r="24" spans="1:10" ht="12.95" customHeight="1" x14ac:dyDescent="0.2">
      <c r="A24" s="19"/>
      <c r="B24" s="45" t="s">
        <v>61</v>
      </c>
      <c r="C24" s="28" t="s">
        <v>62</v>
      </c>
      <c r="D24" s="28" t="s">
        <v>60</v>
      </c>
      <c r="E24" s="31">
        <v>1118079</v>
      </c>
      <c r="F24" s="32">
        <v>3397.8420810000002</v>
      </c>
      <c r="G24" s="33">
        <v>2.3159067346647688E-2</v>
      </c>
      <c r="H24" s="36"/>
      <c r="I24" s="37"/>
      <c r="J24" s="19"/>
    </row>
    <row r="25" spans="1:10" ht="12.95" customHeight="1" x14ac:dyDescent="0.2">
      <c r="A25" s="19"/>
      <c r="B25" s="45" t="s">
        <v>63</v>
      </c>
      <c r="C25" s="28" t="s">
        <v>64</v>
      </c>
      <c r="D25" s="28" t="s">
        <v>60</v>
      </c>
      <c r="E25" s="31">
        <v>493139</v>
      </c>
      <c r="F25" s="32">
        <v>1501.4603133000001</v>
      </c>
      <c r="G25" s="33">
        <v>1.0233677635718655E-2</v>
      </c>
      <c r="H25" s="36"/>
      <c r="I25" s="37"/>
      <c r="J25" s="19"/>
    </row>
    <row r="26" spans="1:10" ht="12.95" customHeight="1" x14ac:dyDescent="0.2">
      <c r="A26" s="19"/>
      <c r="B26" s="46" t="s">
        <v>54</v>
      </c>
      <c r="C26" s="42"/>
      <c r="D26" s="42"/>
      <c r="E26" s="43"/>
      <c r="F26" s="34">
        <f>SUM(F23:F25)</f>
        <v>10401.2953149</v>
      </c>
      <c r="G26" s="35">
        <f>SUM(G23:G25)</f>
        <v>7.0893317861095789E-2</v>
      </c>
      <c r="H26" s="36"/>
      <c r="I26" s="37"/>
      <c r="J26" s="19"/>
    </row>
    <row r="27" spans="1:10" ht="12.95" customHeight="1" x14ac:dyDescent="0.2">
      <c r="A27" s="19"/>
      <c r="B27" s="38" t="s">
        <v>65</v>
      </c>
      <c r="C27" s="43"/>
      <c r="D27" s="39"/>
      <c r="E27" s="43"/>
      <c r="F27" s="34">
        <f>F19+F26</f>
        <v>31545.1753149</v>
      </c>
      <c r="G27" s="35">
        <f>G19+G26</f>
        <v>0.2149933178610958</v>
      </c>
      <c r="H27" s="36"/>
      <c r="I27" s="37"/>
      <c r="J27" s="19"/>
    </row>
    <row r="28" spans="1:10" ht="12.95" customHeight="1" x14ac:dyDescent="0.2">
      <c r="A28" s="19"/>
      <c r="B28" s="27" t="s">
        <v>66</v>
      </c>
      <c r="C28" s="28"/>
      <c r="D28" s="28"/>
      <c r="E28" s="28"/>
      <c r="F28" s="28"/>
      <c r="G28" s="28"/>
      <c r="H28" s="3"/>
      <c r="I28" s="4"/>
      <c r="J28" s="19"/>
    </row>
    <row r="29" spans="1:10" ht="12.95" customHeight="1" x14ac:dyDescent="0.2">
      <c r="A29" s="19"/>
      <c r="B29" s="27" t="s">
        <v>67</v>
      </c>
      <c r="C29" s="28"/>
      <c r="D29" s="28"/>
      <c r="E29" s="28"/>
      <c r="F29" s="19"/>
      <c r="G29" s="3"/>
      <c r="H29" s="3"/>
      <c r="I29" s="4"/>
      <c r="J29" s="19"/>
    </row>
    <row r="30" spans="1:10" ht="12.95" customHeight="1" x14ac:dyDescent="0.2">
      <c r="A30" s="29" t="s">
        <v>68</v>
      </c>
      <c r="B30" s="30" t="s">
        <v>69</v>
      </c>
      <c r="C30" s="28" t="s">
        <v>70</v>
      </c>
      <c r="D30" s="28" t="s">
        <v>71</v>
      </c>
      <c r="E30" s="31">
        <v>3500000</v>
      </c>
      <c r="F30" s="32">
        <v>3616.35</v>
      </c>
      <c r="G30" s="33">
        <v>2.46E-2</v>
      </c>
      <c r="H30" s="47">
        <v>7.4611999999999998E-2</v>
      </c>
      <c r="I30" s="4"/>
      <c r="J30" s="19"/>
    </row>
    <row r="31" spans="1:10" ht="12.95" customHeight="1" x14ac:dyDescent="0.2">
      <c r="A31" s="29" t="s">
        <v>72</v>
      </c>
      <c r="B31" s="30" t="s">
        <v>73</v>
      </c>
      <c r="C31" s="28" t="s">
        <v>74</v>
      </c>
      <c r="D31" s="28" t="s">
        <v>71</v>
      </c>
      <c r="E31" s="31">
        <v>3000000</v>
      </c>
      <c r="F31" s="32">
        <v>3135.47</v>
      </c>
      <c r="G31" s="33">
        <v>2.1399999999999999E-2</v>
      </c>
      <c r="H31" s="47">
        <v>7.4715000000000004E-2</v>
      </c>
      <c r="I31" s="4"/>
      <c r="J31" s="19"/>
    </row>
    <row r="32" spans="1:10" ht="12.95" customHeight="1" x14ac:dyDescent="0.2">
      <c r="A32" s="29" t="s">
        <v>75</v>
      </c>
      <c r="B32" s="30" t="s">
        <v>76</v>
      </c>
      <c r="C32" s="28" t="s">
        <v>77</v>
      </c>
      <c r="D32" s="28" t="s">
        <v>71</v>
      </c>
      <c r="E32" s="31">
        <v>3000000</v>
      </c>
      <c r="F32" s="32">
        <v>3134.61</v>
      </c>
      <c r="G32" s="33">
        <v>2.1399999999999999E-2</v>
      </c>
      <c r="H32" s="47">
        <v>7.4715000000000004E-2</v>
      </c>
      <c r="I32" s="4"/>
      <c r="J32" s="19"/>
    </row>
    <row r="33" spans="1:10" ht="12.95" customHeight="1" x14ac:dyDescent="0.2">
      <c r="A33" s="29" t="s">
        <v>78</v>
      </c>
      <c r="B33" s="30" t="s">
        <v>79</v>
      </c>
      <c r="C33" s="28" t="s">
        <v>80</v>
      </c>
      <c r="D33" s="28" t="s">
        <v>71</v>
      </c>
      <c r="E33" s="31">
        <v>3000000</v>
      </c>
      <c r="F33" s="32">
        <v>3066.98</v>
      </c>
      <c r="G33" s="33">
        <v>2.0899999999999998E-2</v>
      </c>
      <c r="H33" s="47">
        <v>7.5361999999999998E-2</v>
      </c>
      <c r="I33" s="4"/>
      <c r="J33" s="19"/>
    </row>
    <row r="34" spans="1:10" ht="12.95" customHeight="1" x14ac:dyDescent="0.2">
      <c r="A34" s="29" t="s">
        <v>81</v>
      </c>
      <c r="B34" s="30" t="s">
        <v>82</v>
      </c>
      <c r="C34" s="28" t="s">
        <v>83</v>
      </c>
      <c r="D34" s="28" t="s">
        <v>71</v>
      </c>
      <c r="E34" s="31">
        <v>3000000</v>
      </c>
      <c r="F34" s="32">
        <v>3062.88</v>
      </c>
      <c r="G34" s="33">
        <v>2.0899999999999998E-2</v>
      </c>
      <c r="H34" s="47">
        <v>7.5361999999999998E-2</v>
      </c>
      <c r="I34" s="4"/>
      <c r="J34" s="19"/>
    </row>
    <row r="35" spans="1:10" ht="12.95" customHeight="1" x14ac:dyDescent="0.2">
      <c r="A35" s="29" t="s">
        <v>84</v>
      </c>
      <c r="B35" s="30" t="s">
        <v>85</v>
      </c>
      <c r="C35" s="28" t="s">
        <v>86</v>
      </c>
      <c r="D35" s="28" t="s">
        <v>71</v>
      </c>
      <c r="E35" s="31">
        <v>3000000</v>
      </c>
      <c r="F35" s="32">
        <v>3046.02</v>
      </c>
      <c r="G35" s="33">
        <v>2.0799999999999999E-2</v>
      </c>
      <c r="H35" s="47">
        <v>7.5158000000000003E-2</v>
      </c>
      <c r="I35" s="4"/>
      <c r="J35" s="19"/>
    </row>
    <row r="36" spans="1:10" ht="12.95" customHeight="1" x14ac:dyDescent="0.2">
      <c r="A36" s="29" t="s">
        <v>87</v>
      </c>
      <c r="B36" s="30" t="s">
        <v>88</v>
      </c>
      <c r="C36" s="28" t="s">
        <v>89</v>
      </c>
      <c r="D36" s="28" t="s">
        <v>71</v>
      </c>
      <c r="E36" s="31">
        <v>3000000</v>
      </c>
      <c r="F36" s="32">
        <v>2961.04</v>
      </c>
      <c r="G36" s="33">
        <v>2.0199999999999999E-2</v>
      </c>
      <c r="H36" s="47">
        <v>7.4410999999999991E-2</v>
      </c>
      <c r="I36" s="4"/>
      <c r="J36" s="19"/>
    </row>
    <row r="37" spans="1:10" ht="12.95" customHeight="1" x14ac:dyDescent="0.2">
      <c r="A37" s="29" t="s">
        <v>90</v>
      </c>
      <c r="B37" s="30" t="s">
        <v>91</v>
      </c>
      <c r="C37" s="28" t="s">
        <v>92</v>
      </c>
      <c r="D37" s="28" t="s">
        <v>71</v>
      </c>
      <c r="E37" s="31">
        <v>2500000</v>
      </c>
      <c r="F37" s="32">
        <v>2632.69</v>
      </c>
      <c r="G37" s="33">
        <v>1.7899999999999999E-2</v>
      </c>
      <c r="H37" s="47">
        <v>7.4747000000000008E-2</v>
      </c>
      <c r="I37" s="4"/>
      <c r="J37" s="19"/>
    </row>
    <row r="38" spans="1:10" ht="12.95" customHeight="1" x14ac:dyDescent="0.2">
      <c r="A38" s="29" t="s">
        <v>93</v>
      </c>
      <c r="B38" s="30" t="s">
        <v>94</v>
      </c>
      <c r="C38" s="28" t="s">
        <v>95</v>
      </c>
      <c r="D38" s="28" t="s">
        <v>71</v>
      </c>
      <c r="E38" s="31">
        <v>2500000</v>
      </c>
      <c r="F38" s="32">
        <v>2592.71</v>
      </c>
      <c r="G38" s="33">
        <v>1.77E-2</v>
      </c>
      <c r="H38" s="47">
        <v>7.4715000000000004E-2</v>
      </c>
      <c r="I38" s="4"/>
      <c r="J38" s="19"/>
    </row>
    <row r="39" spans="1:10" ht="12.95" customHeight="1" x14ac:dyDescent="0.2">
      <c r="A39" s="29" t="s">
        <v>96</v>
      </c>
      <c r="B39" s="30" t="s">
        <v>97</v>
      </c>
      <c r="C39" s="28" t="s">
        <v>98</v>
      </c>
      <c r="D39" s="28" t="s">
        <v>71</v>
      </c>
      <c r="E39" s="31">
        <v>2500000</v>
      </c>
      <c r="F39" s="32">
        <v>2581.1799999999998</v>
      </c>
      <c r="G39" s="33">
        <v>1.7600000000000001E-2</v>
      </c>
      <c r="H39" s="47">
        <v>7.4774999999999994E-2</v>
      </c>
      <c r="I39" s="4"/>
      <c r="J39" s="19"/>
    </row>
    <row r="40" spans="1:10" ht="12.95" customHeight="1" x14ac:dyDescent="0.2">
      <c r="A40" s="29" t="s">
        <v>99</v>
      </c>
      <c r="B40" s="30" t="s">
        <v>100</v>
      </c>
      <c r="C40" s="28" t="s">
        <v>101</v>
      </c>
      <c r="D40" s="28" t="s">
        <v>71</v>
      </c>
      <c r="E40" s="31">
        <v>2500000</v>
      </c>
      <c r="F40" s="32">
        <v>2562.81</v>
      </c>
      <c r="G40" s="33">
        <v>1.7500000000000002E-2</v>
      </c>
      <c r="H40" s="47">
        <v>7.4928999999999996E-2</v>
      </c>
      <c r="I40" s="4"/>
      <c r="J40" s="19"/>
    </row>
    <row r="41" spans="1:10" ht="12.95" customHeight="1" x14ac:dyDescent="0.2">
      <c r="A41" s="29" t="s">
        <v>102</v>
      </c>
      <c r="B41" s="30" t="s">
        <v>103</v>
      </c>
      <c r="C41" s="28" t="s">
        <v>104</v>
      </c>
      <c r="D41" s="28" t="s">
        <v>71</v>
      </c>
      <c r="E41" s="31">
        <v>2500000</v>
      </c>
      <c r="F41" s="32">
        <v>2561.0300000000002</v>
      </c>
      <c r="G41" s="33">
        <v>1.7500000000000002E-2</v>
      </c>
      <c r="H41" s="47">
        <v>7.5361999999999998E-2</v>
      </c>
      <c r="I41" s="4"/>
      <c r="J41" s="19"/>
    </row>
    <row r="42" spans="1:10" ht="12.95" customHeight="1" x14ac:dyDescent="0.2">
      <c r="A42" s="29" t="s">
        <v>105</v>
      </c>
      <c r="B42" s="30" t="s">
        <v>106</v>
      </c>
      <c r="C42" s="28" t="s">
        <v>107</v>
      </c>
      <c r="D42" s="28" t="s">
        <v>71</v>
      </c>
      <c r="E42" s="31">
        <v>2500000</v>
      </c>
      <c r="F42" s="32">
        <v>2555.4299999999998</v>
      </c>
      <c r="G42" s="33">
        <v>1.7399999999999999E-2</v>
      </c>
      <c r="H42" s="47">
        <v>7.4687000000000003E-2</v>
      </c>
      <c r="I42" s="4"/>
      <c r="J42" s="19"/>
    </row>
    <row r="43" spans="1:10" ht="12.95" customHeight="1" x14ac:dyDescent="0.2">
      <c r="A43" s="29" t="s">
        <v>108</v>
      </c>
      <c r="B43" s="30" t="s">
        <v>109</v>
      </c>
      <c r="C43" s="28" t="s">
        <v>110</v>
      </c>
      <c r="D43" s="28" t="s">
        <v>71</v>
      </c>
      <c r="E43" s="31">
        <v>2500000</v>
      </c>
      <c r="F43" s="32">
        <v>2549.29</v>
      </c>
      <c r="G43" s="33">
        <v>1.7399999999999999E-2</v>
      </c>
      <c r="H43" s="47">
        <v>7.5361999999999998E-2</v>
      </c>
      <c r="I43" s="4"/>
      <c r="J43" s="19"/>
    </row>
    <row r="44" spans="1:10" ht="12.95" customHeight="1" x14ac:dyDescent="0.2">
      <c r="A44" s="29" t="s">
        <v>111</v>
      </c>
      <c r="B44" s="30" t="s">
        <v>112</v>
      </c>
      <c r="C44" s="28" t="s">
        <v>113</v>
      </c>
      <c r="D44" s="28" t="s">
        <v>71</v>
      </c>
      <c r="E44" s="31">
        <v>2500000</v>
      </c>
      <c r="F44" s="32">
        <v>2539.89</v>
      </c>
      <c r="G44" s="33">
        <v>1.7299999999999999E-2</v>
      </c>
      <c r="H44" s="47">
        <v>7.5458999999999998E-2</v>
      </c>
      <c r="I44" s="4"/>
      <c r="J44" s="19"/>
    </row>
    <row r="45" spans="1:10" ht="12.95" customHeight="1" x14ac:dyDescent="0.2">
      <c r="A45" s="29" t="s">
        <v>114</v>
      </c>
      <c r="B45" s="30" t="s">
        <v>115</v>
      </c>
      <c r="C45" s="28" t="s">
        <v>116</v>
      </c>
      <c r="D45" s="28" t="s">
        <v>71</v>
      </c>
      <c r="E45" s="31">
        <v>2500000</v>
      </c>
      <c r="F45" s="32">
        <v>2539.17</v>
      </c>
      <c r="G45" s="33">
        <v>1.7299999999999999E-2</v>
      </c>
      <c r="H45" s="47">
        <v>7.5323000000000001E-2</v>
      </c>
      <c r="I45" s="4"/>
      <c r="J45" s="19"/>
    </row>
    <row r="46" spans="1:10" ht="12.95" customHeight="1" x14ac:dyDescent="0.2">
      <c r="A46" s="29" t="s">
        <v>117</v>
      </c>
      <c r="B46" s="30" t="s">
        <v>118</v>
      </c>
      <c r="C46" s="28" t="s">
        <v>119</v>
      </c>
      <c r="D46" s="28" t="s">
        <v>71</v>
      </c>
      <c r="E46" s="31">
        <v>2500000</v>
      </c>
      <c r="F46" s="32">
        <v>2538.91</v>
      </c>
      <c r="G46" s="33">
        <v>1.7299999999999999E-2</v>
      </c>
      <c r="H46" s="47">
        <v>7.5323000000000001E-2</v>
      </c>
      <c r="I46" s="4"/>
      <c r="J46" s="19"/>
    </row>
    <row r="47" spans="1:10" ht="12.95" customHeight="1" x14ac:dyDescent="0.2">
      <c r="A47" s="29" t="s">
        <v>120</v>
      </c>
      <c r="B47" s="30" t="s">
        <v>121</v>
      </c>
      <c r="C47" s="28" t="s">
        <v>122</v>
      </c>
      <c r="D47" s="28" t="s">
        <v>123</v>
      </c>
      <c r="E47" s="31">
        <v>250</v>
      </c>
      <c r="F47" s="32">
        <v>2488.5</v>
      </c>
      <c r="G47" s="33">
        <v>1.7000000000000001E-2</v>
      </c>
      <c r="H47" s="47">
        <v>7.3550000000000004E-2</v>
      </c>
      <c r="I47" s="4"/>
      <c r="J47" s="19"/>
    </row>
    <row r="48" spans="1:10" ht="12.95" customHeight="1" x14ac:dyDescent="0.2">
      <c r="A48" s="29" t="s">
        <v>124</v>
      </c>
      <c r="B48" s="30" t="s">
        <v>125</v>
      </c>
      <c r="C48" s="28" t="s">
        <v>126</v>
      </c>
      <c r="D48" s="28" t="s">
        <v>71</v>
      </c>
      <c r="E48" s="31">
        <v>2000000</v>
      </c>
      <c r="F48" s="32">
        <v>2078.4299999999998</v>
      </c>
      <c r="G48" s="33">
        <v>1.4200000000000001E-2</v>
      </c>
      <c r="H48" s="47">
        <v>7.4996000000000007E-2</v>
      </c>
      <c r="I48" s="4"/>
      <c r="J48" s="19"/>
    </row>
    <row r="49" spans="1:10" ht="12.95" customHeight="1" x14ac:dyDescent="0.2">
      <c r="A49" s="29" t="s">
        <v>127</v>
      </c>
      <c r="B49" s="30" t="s">
        <v>128</v>
      </c>
      <c r="C49" s="28" t="s">
        <v>129</v>
      </c>
      <c r="D49" s="28" t="s">
        <v>71</v>
      </c>
      <c r="E49" s="31">
        <v>2000000</v>
      </c>
      <c r="F49" s="32">
        <v>2022.11</v>
      </c>
      <c r="G49" s="33">
        <v>1.38E-2</v>
      </c>
      <c r="H49" s="47">
        <v>7.4880000000000002E-2</v>
      </c>
      <c r="I49" s="4"/>
      <c r="J49" s="19"/>
    </row>
    <row r="50" spans="1:10" ht="12.95" customHeight="1" x14ac:dyDescent="0.2">
      <c r="A50" s="29" t="s">
        <v>130</v>
      </c>
      <c r="B50" s="30" t="s">
        <v>131</v>
      </c>
      <c r="C50" s="28" t="s">
        <v>132</v>
      </c>
      <c r="D50" s="28" t="s">
        <v>71</v>
      </c>
      <c r="E50" s="31">
        <v>2000000</v>
      </c>
      <c r="F50" s="32">
        <v>2021.1</v>
      </c>
      <c r="G50" s="33">
        <v>1.38E-2</v>
      </c>
      <c r="H50" s="47">
        <v>7.1901000000000007E-2</v>
      </c>
      <c r="I50" s="4"/>
      <c r="J50" s="19"/>
    </row>
    <row r="51" spans="1:10" ht="12.95" customHeight="1" x14ac:dyDescent="0.2">
      <c r="A51" s="29" t="s">
        <v>133</v>
      </c>
      <c r="B51" s="30" t="s">
        <v>134</v>
      </c>
      <c r="C51" s="28" t="s">
        <v>135</v>
      </c>
      <c r="D51" s="28" t="s">
        <v>71</v>
      </c>
      <c r="E51" s="31">
        <v>1500000</v>
      </c>
      <c r="F51" s="32">
        <v>1569.85</v>
      </c>
      <c r="G51" s="33">
        <v>1.0699999999999999E-2</v>
      </c>
      <c r="H51" s="47">
        <v>7.4996000000000007E-2</v>
      </c>
      <c r="I51" s="4"/>
      <c r="J51" s="19"/>
    </row>
    <row r="52" spans="1:10" ht="12.95" customHeight="1" x14ac:dyDescent="0.2">
      <c r="A52" s="29" t="s">
        <v>136</v>
      </c>
      <c r="B52" s="30" t="s">
        <v>137</v>
      </c>
      <c r="C52" s="28" t="s">
        <v>138</v>
      </c>
      <c r="D52" s="28" t="s">
        <v>71</v>
      </c>
      <c r="E52" s="31">
        <v>1500000</v>
      </c>
      <c r="F52" s="32">
        <v>1567.39</v>
      </c>
      <c r="G52" s="33">
        <v>1.0699999999999999E-2</v>
      </c>
      <c r="H52" s="47">
        <v>7.4740000000000001E-2</v>
      </c>
      <c r="I52" s="4"/>
      <c r="J52" s="19"/>
    </row>
    <row r="53" spans="1:10" ht="12.95" customHeight="1" x14ac:dyDescent="0.2">
      <c r="A53" s="29" t="s">
        <v>139</v>
      </c>
      <c r="B53" s="30" t="s">
        <v>140</v>
      </c>
      <c r="C53" s="28" t="s">
        <v>141</v>
      </c>
      <c r="D53" s="28" t="s">
        <v>71</v>
      </c>
      <c r="E53" s="31">
        <v>1500000</v>
      </c>
      <c r="F53" s="32">
        <v>1558</v>
      </c>
      <c r="G53" s="33">
        <v>1.06E-2</v>
      </c>
      <c r="H53" s="47">
        <v>7.5033000000000002E-2</v>
      </c>
      <c r="I53" s="4"/>
      <c r="J53" s="19"/>
    </row>
    <row r="54" spans="1:10" ht="12.95" customHeight="1" x14ac:dyDescent="0.2">
      <c r="A54" s="29" t="s">
        <v>142</v>
      </c>
      <c r="B54" s="30" t="s">
        <v>143</v>
      </c>
      <c r="C54" s="28" t="s">
        <v>144</v>
      </c>
      <c r="D54" s="28" t="s">
        <v>71</v>
      </c>
      <c r="E54" s="31">
        <v>1500000</v>
      </c>
      <c r="F54" s="32">
        <v>1553.44</v>
      </c>
      <c r="G54" s="33">
        <v>1.06E-2</v>
      </c>
      <c r="H54" s="47">
        <v>7.4949000000000002E-2</v>
      </c>
      <c r="I54" s="4"/>
      <c r="J54" s="19"/>
    </row>
    <row r="55" spans="1:10" ht="12.95" customHeight="1" x14ac:dyDescent="0.2">
      <c r="A55" s="29" t="s">
        <v>145</v>
      </c>
      <c r="B55" s="30" t="s">
        <v>146</v>
      </c>
      <c r="C55" s="28" t="s">
        <v>147</v>
      </c>
      <c r="D55" s="28" t="s">
        <v>71</v>
      </c>
      <c r="E55" s="31">
        <v>1500000</v>
      </c>
      <c r="F55" s="32">
        <v>1550.49</v>
      </c>
      <c r="G55" s="33">
        <v>1.06E-2</v>
      </c>
      <c r="H55" s="47">
        <v>7.4515999999999999E-2</v>
      </c>
      <c r="I55" s="4"/>
      <c r="J55" s="19"/>
    </row>
    <row r="56" spans="1:10" ht="12.95" customHeight="1" x14ac:dyDescent="0.2">
      <c r="A56" s="29" t="s">
        <v>148</v>
      </c>
      <c r="B56" s="30" t="s">
        <v>149</v>
      </c>
      <c r="C56" s="28" t="s">
        <v>150</v>
      </c>
      <c r="D56" s="28" t="s">
        <v>71</v>
      </c>
      <c r="E56" s="31">
        <v>1500000</v>
      </c>
      <c r="F56" s="32">
        <v>1548.46</v>
      </c>
      <c r="G56" s="33">
        <v>1.06E-2</v>
      </c>
      <c r="H56" s="47">
        <v>7.4715000000000004E-2</v>
      </c>
      <c r="I56" s="4"/>
      <c r="J56" s="19"/>
    </row>
    <row r="57" spans="1:10" ht="12.95" customHeight="1" x14ac:dyDescent="0.2">
      <c r="A57" s="29" t="s">
        <v>151</v>
      </c>
      <c r="B57" s="30" t="s">
        <v>152</v>
      </c>
      <c r="C57" s="28" t="s">
        <v>153</v>
      </c>
      <c r="D57" s="28" t="s">
        <v>71</v>
      </c>
      <c r="E57" s="31">
        <v>1500000</v>
      </c>
      <c r="F57" s="32">
        <v>1480.28</v>
      </c>
      <c r="G57" s="33">
        <v>1.01E-2</v>
      </c>
      <c r="H57" s="47">
        <v>7.4410999999999991E-2</v>
      </c>
      <c r="I57" s="4"/>
      <c r="J57" s="19"/>
    </row>
    <row r="58" spans="1:10" ht="12.95" customHeight="1" x14ac:dyDescent="0.2">
      <c r="A58" s="29" t="s">
        <v>154</v>
      </c>
      <c r="B58" s="30" t="s">
        <v>155</v>
      </c>
      <c r="C58" s="28" t="s">
        <v>156</v>
      </c>
      <c r="D58" s="28" t="s">
        <v>71</v>
      </c>
      <c r="E58" s="31">
        <v>1500000</v>
      </c>
      <c r="F58" s="32">
        <v>1466.54</v>
      </c>
      <c r="G58" s="33">
        <v>0.01</v>
      </c>
      <c r="H58" s="47">
        <v>7.4681999999999998E-2</v>
      </c>
      <c r="I58" s="4"/>
      <c r="J58" s="19"/>
    </row>
    <row r="59" spans="1:10" ht="12.95" customHeight="1" x14ac:dyDescent="0.2">
      <c r="A59" s="29" t="s">
        <v>157</v>
      </c>
      <c r="B59" s="30" t="s">
        <v>158</v>
      </c>
      <c r="C59" s="28" t="s">
        <v>159</v>
      </c>
      <c r="D59" s="28" t="s">
        <v>71</v>
      </c>
      <c r="E59" s="31">
        <v>1000000</v>
      </c>
      <c r="F59" s="32">
        <v>1057.6600000000001</v>
      </c>
      <c r="G59" s="33">
        <v>7.1999999999999998E-3</v>
      </c>
      <c r="H59" s="47">
        <v>7.5523999999999994E-2</v>
      </c>
      <c r="I59" s="4"/>
      <c r="J59" s="19"/>
    </row>
    <row r="60" spans="1:10" ht="12.95" customHeight="1" x14ac:dyDescent="0.2">
      <c r="A60" s="29" t="s">
        <v>160</v>
      </c>
      <c r="B60" s="30" t="s">
        <v>161</v>
      </c>
      <c r="C60" s="28" t="s">
        <v>162</v>
      </c>
      <c r="D60" s="28" t="s">
        <v>71</v>
      </c>
      <c r="E60" s="31">
        <v>1000000</v>
      </c>
      <c r="F60" s="32">
        <v>1050.55</v>
      </c>
      <c r="G60" s="33">
        <v>7.1999999999999998E-3</v>
      </c>
      <c r="H60" s="47">
        <v>7.4747000000000008E-2</v>
      </c>
      <c r="I60" s="4"/>
      <c r="J60" s="19"/>
    </row>
    <row r="61" spans="1:10" ht="12.95" customHeight="1" x14ac:dyDescent="0.2">
      <c r="A61" s="29" t="s">
        <v>163</v>
      </c>
      <c r="B61" s="30" t="s">
        <v>164</v>
      </c>
      <c r="C61" s="28" t="s">
        <v>165</v>
      </c>
      <c r="D61" s="28" t="s">
        <v>71</v>
      </c>
      <c r="E61" s="31">
        <v>1000000</v>
      </c>
      <c r="F61" s="32">
        <v>1048.74</v>
      </c>
      <c r="G61" s="33">
        <v>7.1000000000000004E-3</v>
      </c>
      <c r="H61" s="47">
        <v>7.5069999999999998E-2</v>
      </c>
      <c r="I61" s="4"/>
      <c r="J61" s="19"/>
    </row>
    <row r="62" spans="1:10" ht="12.95" customHeight="1" x14ac:dyDescent="0.2">
      <c r="A62" s="29" t="s">
        <v>166</v>
      </c>
      <c r="B62" s="30" t="s">
        <v>167</v>
      </c>
      <c r="C62" s="28" t="s">
        <v>168</v>
      </c>
      <c r="D62" s="28" t="s">
        <v>71</v>
      </c>
      <c r="E62" s="31">
        <v>1000000</v>
      </c>
      <c r="F62" s="32">
        <v>1048.05</v>
      </c>
      <c r="G62" s="33">
        <v>7.1000000000000004E-3</v>
      </c>
      <c r="H62" s="47">
        <v>7.5084999999999999E-2</v>
      </c>
      <c r="I62" s="4"/>
      <c r="J62" s="19"/>
    </row>
    <row r="63" spans="1:10" ht="12.95" customHeight="1" x14ac:dyDescent="0.2">
      <c r="A63" s="29" t="s">
        <v>169</v>
      </c>
      <c r="B63" s="30" t="s">
        <v>170</v>
      </c>
      <c r="C63" s="28" t="s">
        <v>171</v>
      </c>
      <c r="D63" s="28" t="s">
        <v>71</v>
      </c>
      <c r="E63" s="31">
        <v>1000000</v>
      </c>
      <c r="F63" s="32">
        <v>1045.5</v>
      </c>
      <c r="G63" s="33">
        <v>7.1000000000000004E-3</v>
      </c>
      <c r="H63" s="47">
        <v>7.4694999999999998E-2</v>
      </c>
      <c r="I63" s="4"/>
      <c r="J63" s="19"/>
    </row>
    <row r="64" spans="1:10" ht="12.95" customHeight="1" x14ac:dyDescent="0.2">
      <c r="A64" s="29" t="s">
        <v>172</v>
      </c>
      <c r="B64" s="30" t="s">
        <v>173</v>
      </c>
      <c r="C64" s="28" t="s">
        <v>174</v>
      </c>
      <c r="D64" s="28" t="s">
        <v>71</v>
      </c>
      <c r="E64" s="31">
        <v>1000000</v>
      </c>
      <c r="F64" s="32">
        <v>1045.05</v>
      </c>
      <c r="G64" s="33">
        <v>7.1000000000000004E-3</v>
      </c>
      <c r="H64" s="47">
        <v>7.4740000000000001E-2</v>
      </c>
      <c r="I64" s="4"/>
      <c r="J64" s="19"/>
    </row>
    <row r="65" spans="1:10" ht="12.95" customHeight="1" x14ac:dyDescent="0.2">
      <c r="A65" s="29" t="s">
        <v>175</v>
      </c>
      <c r="B65" s="30" t="s">
        <v>176</v>
      </c>
      <c r="C65" s="28" t="s">
        <v>177</v>
      </c>
      <c r="D65" s="28" t="s">
        <v>71</v>
      </c>
      <c r="E65" s="31">
        <v>1000000</v>
      </c>
      <c r="F65" s="32">
        <v>1042.02</v>
      </c>
      <c r="G65" s="33">
        <v>7.1000000000000004E-3</v>
      </c>
      <c r="H65" s="47">
        <v>7.5033000000000002E-2</v>
      </c>
      <c r="I65" s="4"/>
      <c r="J65" s="19"/>
    </row>
    <row r="66" spans="1:10" ht="12.95" customHeight="1" x14ac:dyDescent="0.2">
      <c r="A66" s="29" t="s">
        <v>178</v>
      </c>
      <c r="B66" s="30" t="s">
        <v>179</v>
      </c>
      <c r="C66" s="28" t="s">
        <v>180</v>
      </c>
      <c r="D66" s="28" t="s">
        <v>71</v>
      </c>
      <c r="E66" s="31">
        <v>1000000</v>
      </c>
      <c r="F66" s="32">
        <v>1033.5999999999999</v>
      </c>
      <c r="G66" s="33">
        <v>7.0000000000000001E-3</v>
      </c>
      <c r="H66" s="47">
        <v>7.4529999999999999E-2</v>
      </c>
      <c r="I66" s="4"/>
      <c r="J66" s="19"/>
    </row>
    <row r="67" spans="1:10" ht="12.95" customHeight="1" x14ac:dyDescent="0.2">
      <c r="A67" s="29" t="s">
        <v>181</v>
      </c>
      <c r="B67" s="30" t="s">
        <v>182</v>
      </c>
      <c r="C67" s="28" t="s">
        <v>183</v>
      </c>
      <c r="D67" s="28" t="s">
        <v>71</v>
      </c>
      <c r="E67" s="31">
        <v>1000000</v>
      </c>
      <c r="F67" s="32">
        <v>1033.58</v>
      </c>
      <c r="G67" s="33">
        <v>7.0000000000000001E-3</v>
      </c>
      <c r="H67" s="47">
        <v>7.4900000000000008E-2</v>
      </c>
      <c r="I67" s="4"/>
      <c r="J67" s="19"/>
    </row>
    <row r="68" spans="1:10" ht="12.95" customHeight="1" x14ac:dyDescent="0.2">
      <c r="A68" s="29" t="s">
        <v>184</v>
      </c>
      <c r="B68" s="30" t="s">
        <v>185</v>
      </c>
      <c r="C68" s="28" t="s">
        <v>186</v>
      </c>
      <c r="D68" s="28" t="s">
        <v>71</v>
      </c>
      <c r="E68" s="31">
        <v>1000000</v>
      </c>
      <c r="F68" s="32">
        <v>1029.76</v>
      </c>
      <c r="G68" s="33">
        <v>7.0000000000000001E-3</v>
      </c>
      <c r="H68" s="47">
        <v>7.5204000000000007E-2</v>
      </c>
      <c r="I68" s="4"/>
      <c r="J68" s="19"/>
    </row>
    <row r="69" spans="1:10" ht="12.95" customHeight="1" x14ac:dyDescent="0.2">
      <c r="A69" s="29" t="s">
        <v>187</v>
      </c>
      <c r="B69" s="30" t="s">
        <v>188</v>
      </c>
      <c r="C69" s="28" t="s">
        <v>189</v>
      </c>
      <c r="D69" s="28" t="s">
        <v>71</v>
      </c>
      <c r="E69" s="31">
        <v>1000000</v>
      </c>
      <c r="F69" s="32">
        <v>1024.8699999999999</v>
      </c>
      <c r="G69" s="33">
        <v>7.0000000000000001E-3</v>
      </c>
      <c r="H69" s="47">
        <v>7.4893000000000001E-2</v>
      </c>
      <c r="I69" s="4"/>
      <c r="J69" s="19"/>
    </row>
    <row r="70" spans="1:10" ht="12.95" customHeight="1" x14ac:dyDescent="0.2">
      <c r="A70" s="29" t="s">
        <v>190</v>
      </c>
      <c r="B70" s="30" t="s">
        <v>191</v>
      </c>
      <c r="C70" s="28" t="s">
        <v>192</v>
      </c>
      <c r="D70" s="28" t="s">
        <v>71</v>
      </c>
      <c r="E70" s="31">
        <v>1000000</v>
      </c>
      <c r="F70" s="32">
        <v>1012.02</v>
      </c>
      <c r="G70" s="33">
        <v>6.8999999999999999E-3</v>
      </c>
      <c r="H70" s="47">
        <v>7.5361999999999998E-2</v>
      </c>
      <c r="I70" s="4"/>
      <c r="J70" s="19"/>
    </row>
    <row r="71" spans="1:10" ht="12.95" customHeight="1" x14ac:dyDescent="0.2">
      <c r="A71" s="29" t="s">
        <v>193</v>
      </c>
      <c r="B71" s="30" t="s">
        <v>194</v>
      </c>
      <c r="C71" s="28" t="s">
        <v>195</v>
      </c>
      <c r="D71" s="28" t="s">
        <v>71</v>
      </c>
      <c r="E71" s="31">
        <v>1000000</v>
      </c>
      <c r="F71" s="32">
        <v>1010.34</v>
      </c>
      <c r="G71" s="33">
        <v>6.8999999999999999E-3</v>
      </c>
      <c r="H71" s="47">
        <v>7.5361999999999998E-2</v>
      </c>
      <c r="I71" s="4"/>
      <c r="J71" s="19"/>
    </row>
    <row r="72" spans="1:10" ht="12.95" customHeight="1" x14ac:dyDescent="0.2">
      <c r="A72" s="29" t="s">
        <v>196</v>
      </c>
      <c r="B72" s="30" t="s">
        <v>197</v>
      </c>
      <c r="C72" s="28" t="s">
        <v>198</v>
      </c>
      <c r="D72" s="28" t="s">
        <v>71</v>
      </c>
      <c r="E72" s="31">
        <v>1000000</v>
      </c>
      <c r="F72" s="32">
        <v>1006.64</v>
      </c>
      <c r="G72" s="33">
        <v>6.8999999999999999E-3</v>
      </c>
      <c r="H72" s="47">
        <v>7.4619000000000005E-2</v>
      </c>
      <c r="I72" s="4"/>
      <c r="J72" s="19"/>
    </row>
    <row r="73" spans="1:10" ht="12.95" customHeight="1" x14ac:dyDescent="0.2">
      <c r="A73" s="29" t="s">
        <v>199</v>
      </c>
      <c r="B73" s="30" t="s">
        <v>200</v>
      </c>
      <c r="C73" s="28" t="s">
        <v>201</v>
      </c>
      <c r="D73" s="28" t="s">
        <v>71</v>
      </c>
      <c r="E73" s="31">
        <v>1000000</v>
      </c>
      <c r="F73" s="32">
        <v>1001.38</v>
      </c>
      <c r="G73" s="33">
        <v>6.7999999999999996E-3</v>
      </c>
      <c r="H73" s="47">
        <v>7.5166999999999998E-2</v>
      </c>
      <c r="I73" s="4"/>
      <c r="J73" s="19"/>
    </row>
    <row r="74" spans="1:10" ht="12.95" customHeight="1" x14ac:dyDescent="0.2">
      <c r="A74" s="29" t="s">
        <v>202</v>
      </c>
      <c r="B74" s="30" t="s">
        <v>203</v>
      </c>
      <c r="C74" s="28" t="s">
        <v>204</v>
      </c>
      <c r="D74" s="28" t="s">
        <v>71</v>
      </c>
      <c r="E74" s="31">
        <v>1000000</v>
      </c>
      <c r="F74" s="32">
        <v>993.24</v>
      </c>
      <c r="G74" s="33">
        <v>6.7999999999999996E-3</v>
      </c>
      <c r="H74" s="47">
        <v>7.4374999999999997E-2</v>
      </c>
      <c r="I74" s="4"/>
      <c r="J74" s="19"/>
    </row>
    <row r="75" spans="1:10" ht="12.95" customHeight="1" x14ac:dyDescent="0.2">
      <c r="A75" s="29" t="s">
        <v>205</v>
      </c>
      <c r="B75" s="30" t="s">
        <v>206</v>
      </c>
      <c r="C75" s="28" t="s">
        <v>207</v>
      </c>
      <c r="D75" s="28" t="s">
        <v>71</v>
      </c>
      <c r="E75" s="31">
        <v>1000000</v>
      </c>
      <c r="F75" s="32">
        <v>978.61</v>
      </c>
      <c r="G75" s="33">
        <v>6.7000000000000002E-3</v>
      </c>
      <c r="H75" s="47">
        <v>7.4736999999999998E-2</v>
      </c>
      <c r="I75" s="4"/>
      <c r="J75" s="19"/>
    </row>
    <row r="76" spans="1:10" ht="12.95" customHeight="1" x14ac:dyDescent="0.2">
      <c r="A76" s="29" t="s">
        <v>208</v>
      </c>
      <c r="B76" s="30" t="s">
        <v>209</v>
      </c>
      <c r="C76" s="28" t="s">
        <v>210</v>
      </c>
      <c r="D76" s="28" t="s">
        <v>71</v>
      </c>
      <c r="E76" s="31">
        <v>500000</v>
      </c>
      <c r="F76" s="32">
        <v>531.57000000000005</v>
      </c>
      <c r="G76" s="33">
        <v>3.5999999999999999E-3</v>
      </c>
      <c r="H76" s="47">
        <v>7.4774999999999994E-2</v>
      </c>
      <c r="I76" s="4"/>
      <c r="J76" s="19"/>
    </row>
    <row r="77" spans="1:10" ht="12.95" customHeight="1" x14ac:dyDescent="0.2">
      <c r="A77" s="29" t="s">
        <v>211</v>
      </c>
      <c r="B77" s="30" t="s">
        <v>212</v>
      </c>
      <c r="C77" s="28" t="s">
        <v>213</v>
      </c>
      <c r="D77" s="28" t="s">
        <v>71</v>
      </c>
      <c r="E77" s="31">
        <v>500000</v>
      </c>
      <c r="F77" s="32">
        <v>529.77</v>
      </c>
      <c r="G77" s="33">
        <v>3.5999999999999999E-3</v>
      </c>
      <c r="H77" s="47">
        <v>7.4694999999999998E-2</v>
      </c>
      <c r="I77" s="4"/>
      <c r="J77" s="19"/>
    </row>
    <row r="78" spans="1:10" ht="12.95" customHeight="1" x14ac:dyDescent="0.2">
      <c r="A78" s="29" t="s">
        <v>214</v>
      </c>
      <c r="B78" s="30" t="s">
        <v>215</v>
      </c>
      <c r="C78" s="28" t="s">
        <v>216</v>
      </c>
      <c r="D78" s="28" t="s">
        <v>71</v>
      </c>
      <c r="E78" s="31">
        <v>500000</v>
      </c>
      <c r="F78" s="32">
        <v>528.76</v>
      </c>
      <c r="G78" s="33">
        <v>3.5999999999999999E-3</v>
      </c>
      <c r="H78" s="47">
        <v>7.4747000000000008E-2</v>
      </c>
      <c r="I78" s="4"/>
      <c r="J78" s="19"/>
    </row>
    <row r="79" spans="1:10" ht="12.95" customHeight="1" x14ac:dyDescent="0.2">
      <c r="A79" s="29" t="s">
        <v>217</v>
      </c>
      <c r="B79" s="30" t="s">
        <v>218</v>
      </c>
      <c r="C79" s="28" t="s">
        <v>219</v>
      </c>
      <c r="D79" s="28" t="s">
        <v>71</v>
      </c>
      <c r="E79" s="31">
        <v>500000</v>
      </c>
      <c r="F79" s="32">
        <v>527.79999999999995</v>
      </c>
      <c r="G79" s="33">
        <v>3.5999999999999999E-3</v>
      </c>
      <c r="H79" s="47">
        <v>7.4774999999999994E-2</v>
      </c>
      <c r="I79" s="4"/>
      <c r="J79" s="19"/>
    </row>
    <row r="80" spans="1:10" ht="12.95" customHeight="1" x14ac:dyDescent="0.2">
      <c r="A80" s="29" t="s">
        <v>220</v>
      </c>
      <c r="B80" s="30" t="s">
        <v>221</v>
      </c>
      <c r="C80" s="28" t="s">
        <v>222</v>
      </c>
      <c r="D80" s="28" t="s">
        <v>71</v>
      </c>
      <c r="E80" s="31">
        <v>500000</v>
      </c>
      <c r="F80" s="32">
        <v>527.03</v>
      </c>
      <c r="G80" s="33">
        <v>3.5999999999999999E-3</v>
      </c>
      <c r="H80" s="47">
        <v>7.4774999999999994E-2</v>
      </c>
      <c r="I80" s="4"/>
      <c r="J80" s="19"/>
    </row>
    <row r="81" spans="1:10" ht="12.95" customHeight="1" x14ac:dyDescent="0.2">
      <c r="A81" s="29" t="s">
        <v>223</v>
      </c>
      <c r="B81" s="30" t="s">
        <v>224</v>
      </c>
      <c r="C81" s="28" t="s">
        <v>225</v>
      </c>
      <c r="D81" s="28" t="s">
        <v>71</v>
      </c>
      <c r="E81" s="31">
        <v>500000</v>
      </c>
      <c r="F81" s="32">
        <v>526.96</v>
      </c>
      <c r="G81" s="33">
        <v>3.5999999999999999E-3</v>
      </c>
      <c r="H81" s="47">
        <v>7.4996000000000007E-2</v>
      </c>
      <c r="I81" s="4"/>
      <c r="J81" s="19"/>
    </row>
    <row r="82" spans="1:10" ht="12.95" customHeight="1" x14ac:dyDescent="0.2">
      <c r="A82" s="29" t="s">
        <v>226</v>
      </c>
      <c r="B82" s="30" t="s">
        <v>227</v>
      </c>
      <c r="C82" s="28" t="s">
        <v>228</v>
      </c>
      <c r="D82" s="28" t="s">
        <v>71</v>
      </c>
      <c r="E82" s="31">
        <v>500000</v>
      </c>
      <c r="F82" s="32">
        <v>525.84</v>
      </c>
      <c r="G82" s="33">
        <v>3.5999999999999999E-3</v>
      </c>
      <c r="H82" s="47">
        <v>7.4747000000000008E-2</v>
      </c>
      <c r="I82" s="4"/>
      <c r="J82" s="19"/>
    </row>
    <row r="83" spans="1:10" ht="12.95" customHeight="1" x14ac:dyDescent="0.2">
      <c r="A83" s="29" t="s">
        <v>229</v>
      </c>
      <c r="B83" s="30" t="s">
        <v>230</v>
      </c>
      <c r="C83" s="28" t="s">
        <v>231</v>
      </c>
      <c r="D83" s="28" t="s">
        <v>71</v>
      </c>
      <c r="E83" s="31">
        <v>500000</v>
      </c>
      <c r="F83" s="32">
        <v>523.99</v>
      </c>
      <c r="G83" s="33">
        <v>3.5999999999999999E-3</v>
      </c>
      <c r="H83" s="47">
        <v>7.5069999999999998E-2</v>
      </c>
      <c r="I83" s="4"/>
      <c r="J83" s="19"/>
    </row>
    <row r="84" spans="1:10" ht="12.95" customHeight="1" x14ac:dyDescent="0.2">
      <c r="A84" s="29" t="s">
        <v>232</v>
      </c>
      <c r="B84" s="30" t="s">
        <v>233</v>
      </c>
      <c r="C84" s="28" t="s">
        <v>234</v>
      </c>
      <c r="D84" s="28" t="s">
        <v>71</v>
      </c>
      <c r="E84" s="31">
        <v>500000</v>
      </c>
      <c r="F84" s="32">
        <v>523.71</v>
      </c>
      <c r="G84" s="33">
        <v>3.5999999999999999E-3</v>
      </c>
      <c r="H84" s="47">
        <v>7.4900000000000008E-2</v>
      </c>
      <c r="I84" s="4"/>
      <c r="J84" s="19"/>
    </row>
    <row r="85" spans="1:10" ht="12.95" customHeight="1" x14ac:dyDescent="0.2">
      <c r="A85" s="29" t="s">
        <v>235</v>
      </c>
      <c r="B85" s="30" t="s">
        <v>236</v>
      </c>
      <c r="C85" s="28" t="s">
        <v>237</v>
      </c>
      <c r="D85" s="28" t="s">
        <v>71</v>
      </c>
      <c r="E85" s="31">
        <v>500000</v>
      </c>
      <c r="F85" s="32">
        <v>523.14</v>
      </c>
      <c r="G85" s="33">
        <v>3.5999999999999999E-3</v>
      </c>
      <c r="H85" s="47">
        <v>7.5069999999999998E-2</v>
      </c>
      <c r="I85" s="4"/>
      <c r="J85" s="19"/>
    </row>
    <row r="86" spans="1:10" ht="12.95" customHeight="1" x14ac:dyDescent="0.2">
      <c r="A86" s="29" t="s">
        <v>238</v>
      </c>
      <c r="B86" s="30" t="s">
        <v>239</v>
      </c>
      <c r="C86" s="28" t="s">
        <v>240</v>
      </c>
      <c r="D86" s="28" t="s">
        <v>71</v>
      </c>
      <c r="E86" s="31">
        <v>500000</v>
      </c>
      <c r="F86" s="32">
        <v>522.44000000000005</v>
      </c>
      <c r="G86" s="33">
        <v>3.5999999999999999E-3</v>
      </c>
      <c r="H86" s="47">
        <v>7.6545000000000002E-2</v>
      </c>
      <c r="I86" s="4"/>
      <c r="J86" s="19"/>
    </row>
    <row r="87" spans="1:10" ht="12.95" customHeight="1" x14ac:dyDescent="0.2">
      <c r="A87" s="29" t="s">
        <v>241</v>
      </c>
      <c r="B87" s="30" t="s">
        <v>242</v>
      </c>
      <c r="C87" s="28" t="s">
        <v>243</v>
      </c>
      <c r="D87" s="28" t="s">
        <v>71</v>
      </c>
      <c r="E87" s="31">
        <v>500000</v>
      </c>
      <c r="F87" s="32">
        <v>521.94000000000005</v>
      </c>
      <c r="G87" s="33">
        <v>3.5999999999999999E-3</v>
      </c>
      <c r="H87" s="47">
        <v>7.4993000000000004E-2</v>
      </c>
      <c r="I87" s="4"/>
      <c r="J87" s="19"/>
    </row>
    <row r="88" spans="1:10" ht="12.95" customHeight="1" x14ac:dyDescent="0.2">
      <c r="A88" s="29" t="s">
        <v>244</v>
      </c>
      <c r="B88" s="30" t="s">
        <v>245</v>
      </c>
      <c r="C88" s="28" t="s">
        <v>246</v>
      </c>
      <c r="D88" s="28" t="s">
        <v>71</v>
      </c>
      <c r="E88" s="31">
        <v>500000</v>
      </c>
      <c r="F88" s="32">
        <v>521.48</v>
      </c>
      <c r="G88" s="33">
        <v>3.5999999999999999E-3</v>
      </c>
      <c r="H88" s="47">
        <v>7.4774999999999994E-2</v>
      </c>
      <c r="I88" s="4"/>
      <c r="J88" s="19"/>
    </row>
    <row r="89" spans="1:10" ht="12.95" customHeight="1" x14ac:dyDescent="0.2">
      <c r="A89" s="29" t="s">
        <v>247</v>
      </c>
      <c r="B89" s="30" t="s">
        <v>248</v>
      </c>
      <c r="C89" s="28" t="s">
        <v>249</v>
      </c>
      <c r="D89" s="28" t="s">
        <v>71</v>
      </c>
      <c r="E89" s="31">
        <v>500000</v>
      </c>
      <c r="F89" s="32">
        <v>521.35</v>
      </c>
      <c r="G89" s="33">
        <v>3.5999999999999999E-3</v>
      </c>
      <c r="H89" s="47">
        <v>7.4843000000000007E-2</v>
      </c>
      <c r="I89" s="4"/>
      <c r="J89" s="19"/>
    </row>
    <row r="90" spans="1:10" ht="12.95" customHeight="1" x14ac:dyDescent="0.2">
      <c r="A90" s="29" t="s">
        <v>250</v>
      </c>
      <c r="B90" s="30" t="s">
        <v>251</v>
      </c>
      <c r="C90" s="28" t="s">
        <v>252</v>
      </c>
      <c r="D90" s="28" t="s">
        <v>71</v>
      </c>
      <c r="E90" s="31">
        <v>500000</v>
      </c>
      <c r="F90" s="32">
        <v>520.96</v>
      </c>
      <c r="G90" s="33">
        <v>3.5999999999999999E-3</v>
      </c>
      <c r="H90" s="47">
        <v>7.4852000000000002E-2</v>
      </c>
      <c r="I90" s="4"/>
      <c r="J90" s="19"/>
    </row>
    <row r="91" spans="1:10" ht="12.95" customHeight="1" x14ac:dyDescent="0.2">
      <c r="A91" s="29" t="s">
        <v>253</v>
      </c>
      <c r="B91" s="30" t="s">
        <v>254</v>
      </c>
      <c r="C91" s="28" t="s">
        <v>255</v>
      </c>
      <c r="D91" s="28" t="s">
        <v>71</v>
      </c>
      <c r="E91" s="31">
        <v>500000</v>
      </c>
      <c r="F91" s="32">
        <v>520.84</v>
      </c>
      <c r="G91" s="33">
        <v>3.5000000000000001E-3</v>
      </c>
      <c r="H91" s="47">
        <v>7.4843000000000007E-2</v>
      </c>
      <c r="I91" s="4"/>
      <c r="J91" s="19"/>
    </row>
    <row r="92" spans="1:10" ht="12.95" customHeight="1" x14ac:dyDescent="0.2">
      <c r="A92" s="29" t="s">
        <v>256</v>
      </c>
      <c r="B92" s="30" t="s">
        <v>257</v>
      </c>
      <c r="C92" s="28" t="s">
        <v>258</v>
      </c>
      <c r="D92" s="28" t="s">
        <v>71</v>
      </c>
      <c r="E92" s="31">
        <v>500000</v>
      </c>
      <c r="F92" s="32">
        <v>520.37</v>
      </c>
      <c r="G92" s="33">
        <v>3.5000000000000001E-3</v>
      </c>
      <c r="H92" s="47">
        <v>7.5399000000000008E-2</v>
      </c>
      <c r="I92" s="4"/>
      <c r="J92" s="19"/>
    </row>
    <row r="93" spans="1:10" ht="12.95" customHeight="1" x14ac:dyDescent="0.2">
      <c r="A93" s="29" t="s">
        <v>259</v>
      </c>
      <c r="B93" s="30" t="s">
        <v>260</v>
      </c>
      <c r="C93" s="28" t="s">
        <v>261</v>
      </c>
      <c r="D93" s="28" t="s">
        <v>71</v>
      </c>
      <c r="E93" s="31">
        <v>500000</v>
      </c>
      <c r="F93" s="32">
        <v>519.85</v>
      </c>
      <c r="G93" s="33">
        <v>3.5000000000000001E-3</v>
      </c>
      <c r="H93" s="47">
        <v>7.4882000000000004E-2</v>
      </c>
      <c r="I93" s="4"/>
      <c r="J93" s="19"/>
    </row>
    <row r="94" spans="1:10" ht="12.95" customHeight="1" x14ac:dyDescent="0.2">
      <c r="A94" s="29" t="s">
        <v>262</v>
      </c>
      <c r="B94" s="30" t="s">
        <v>263</v>
      </c>
      <c r="C94" s="28" t="s">
        <v>264</v>
      </c>
      <c r="D94" s="28" t="s">
        <v>71</v>
      </c>
      <c r="E94" s="31">
        <v>500000</v>
      </c>
      <c r="F94" s="32">
        <v>518.42999999999995</v>
      </c>
      <c r="G94" s="33">
        <v>3.5000000000000001E-3</v>
      </c>
      <c r="H94" s="47">
        <v>7.4725E-2</v>
      </c>
      <c r="I94" s="4"/>
      <c r="J94" s="19"/>
    </row>
    <row r="95" spans="1:10" ht="12.95" customHeight="1" x14ac:dyDescent="0.2">
      <c r="A95" s="29" t="s">
        <v>265</v>
      </c>
      <c r="B95" s="30" t="s">
        <v>266</v>
      </c>
      <c r="C95" s="28" t="s">
        <v>267</v>
      </c>
      <c r="D95" s="28" t="s">
        <v>71</v>
      </c>
      <c r="E95" s="31">
        <v>500000</v>
      </c>
      <c r="F95" s="32">
        <v>518.4</v>
      </c>
      <c r="G95" s="33">
        <v>3.5000000000000001E-3</v>
      </c>
      <c r="H95" s="47">
        <v>7.5136000000000008E-2</v>
      </c>
      <c r="I95" s="4"/>
      <c r="J95" s="19"/>
    </row>
    <row r="96" spans="1:10" ht="12.95" customHeight="1" x14ac:dyDescent="0.2">
      <c r="A96" s="29" t="s">
        <v>268</v>
      </c>
      <c r="B96" s="30" t="s">
        <v>269</v>
      </c>
      <c r="C96" s="28" t="s">
        <v>270</v>
      </c>
      <c r="D96" s="28" t="s">
        <v>71</v>
      </c>
      <c r="E96" s="31">
        <v>500000</v>
      </c>
      <c r="F96" s="32">
        <v>518.25</v>
      </c>
      <c r="G96" s="33">
        <v>3.5000000000000001E-3</v>
      </c>
      <c r="H96" s="47">
        <v>7.4747000000000008E-2</v>
      </c>
      <c r="I96" s="4"/>
      <c r="J96" s="19"/>
    </row>
    <row r="97" spans="1:10" ht="12.95" customHeight="1" x14ac:dyDescent="0.2">
      <c r="A97" s="29" t="s">
        <v>271</v>
      </c>
      <c r="B97" s="30" t="s">
        <v>272</v>
      </c>
      <c r="C97" s="28" t="s">
        <v>273</v>
      </c>
      <c r="D97" s="28" t="s">
        <v>71</v>
      </c>
      <c r="E97" s="31">
        <v>500000</v>
      </c>
      <c r="F97" s="32">
        <v>518.16</v>
      </c>
      <c r="G97" s="33">
        <v>3.5000000000000001E-3</v>
      </c>
      <c r="H97" s="47">
        <v>7.5328999999999993E-2</v>
      </c>
      <c r="I97" s="4"/>
      <c r="J97" s="19"/>
    </row>
    <row r="98" spans="1:10" ht="12.95" customHeight="1" x14ac:dyDescent="0.2">
      <c r="A98" s="29" t="s">
        <v>274</v>
      </c>
      <c r="B98" s="30" t="s">
        <v>275</v>
      </c>
      <c r="C98" s="28" t="s">
        <v>276</v>
      </c>
      <c r="D98" s="28" t="s">
        <v>71</v>
      </c>
      <c r="E98" s="31">
        <v>500000</v>
      </c>
      <c r="F98" s="32">
        <v>516.54999999999995</v>
      </c>
      <c r="G98" s="33">
        <v>3.5000000000000001E-3</v>
      </c>
      <c r="H98" s="47">
        <v>7.4643000000000001E-2</v>
      </c>
      <c r="I98" s="4"/>
      <c r="J98" s="19"/>
    </row>
    <row r="99" spans="1:10" ht="12.95" customHeight="1" x14ac:dyDescent="0.2">
      <c r="A99" s="29" t="s">
        <v>277</v>
      </c>
      <c r="B99" s="30" t="s">
        <v>278</v>
      </c>
      <c r="C99" s="28" t="s">
        <v>279</v>
      </c>
      <c r="D99" s="28" t="s">
        <v>71</v>
      </c>
      <c r="E99" s="31">
        <v>500000</v>
      </c>
      <c r="F99" s="32">
        <v>516.37</v>
      </c>
      <c r="G99" s="33">
        <v>3.5000000000000001E-3</v>
      </c>
      <c r="H99" s="47">
        <v>7.5010999999999994E-2</v>
      </c>
      <c r="I99" s="4"/>
      <c r="J99" s="19"/>
    </row>
    <row r="100" spans="1:10" ht="12.95" customHeight="1" x14ac:dyDescent="0.2">
      <c r="A100" s="29" t="s">
        <v>280</v>
      </c>
      <c r="B100" s="30" t="s">
        <v>281</v>
      </c>
      <c r="C100" s="28" t="s">
        <v>282</v>
      </c>
      <c r="D100" s="28" t="s">
        <v>71</v>
      </c>
      <c r="E100" s="31">
        <v>500000</v>
      </c>
      <c r="F100" s="32">
        <v>515.25</v>
      </c>
      <c r="G100" s="33">
        <v>3.5000000000000001E-3</v>
      </c>
      <c r="H100" s="47">
        <v>7.4811000000000002E-2</v>
      </c>
      <c r="I100" s="4"/>
      <c r="J100" s="19"/>
    </row>
    <row r="101" spans="1:10" ht="12.95" customHeight="1" x14ac:dyDescent="0.2">
      <c r="A101" s="29" t="s">
        <v>283</v>
      </c>
      <c r="B101" s="30" t="s">
        <v>284</v>
      </c>
      <c r="C101" s="28" t="s">
        <v>285</v>
      </c>
      <c r="D101" s="28" t="s">
        <v>71</v>
      </c>
      <c r="E101" s="31">
        <v>500000</v>
      </c>
      <c r="F101" s="32">
        <v>514.4</v>
      </c>
      <c r="G101" s="33">
        <v>3.5000000000000001E-3</v>
      </c>
      <c r="H101" s="47">
        <v>7.4844999999999995E-2</v>
      </c>
      <c r="I101" s="4"/>
      <c r="J101" s="19"/>
    </row>
    <row r="102" spans="1:10" ht="12.95" customHeight="1" x14ac:dyDescent="0.2">
      <c r="A102" s="29" t="s">
        <v>286</v>
      </c>
      <c r="B102" s="30" t="s">
        <v>287</v>
      </c>
      <c r="C102" s="28" t="s">
        <v>288</v>
      </c>
      <c r="D102" s="28" t="s">
        <v>71</v>
      </c>
      <c r="E102" s="31">
        <v>500000</v>
      </c>
      <c r="F102" s="32">
        <v>514.21</v>
      </c>
      <c r="G102" s="33">
        <v>3.5000000000000001E-3</v>
      </c>
      <c r="H102" s="47">
        <v>7.4611999999999998E-2</v>
      </c>
      <c r="I102" s="4"/>
      <c r="J102" s="19"/>
    </row>
    <row r="103" spans="1:10" ht="12.95" customHeight="1" x14ac:dyDescent="0.2">
      <c r="A103" s="29" t="s">
        <v>289</v>
      </c>
      <c r="B103" s="30" t="s">
        <v>290</v>
      </c>
      <c r="C103" s="28" t="s">
        <v>291</v>
      </c>
      <c r="D103" s="28" t="s">
        <v>71</v>
      </c>
      <c r="E103" s="31">
        <v>500000</v>
      </c>
      <c r="F103" s="32">
        <v>513.76</v>
      </c>
      <c r="G103" s="33">
        <v>3.5000000000000001E-3</v>
      </c>
      <c r="H103" s="47">
        <v>7.5204000000000007E-2</v>
      </c>
      <c r="I103" s="4"/>
      <c r="J103" s="19"/>
    </row>
    <row r="104" spans="1:10" ht="12.95" customHeight="1" x14ac:dyDescent="0.2">
      <c r="A104" s="29" t="s">
        <v>292</v>
      </c>
      <c r="B104" s="30" t="s">
        <v>293</v>
      </c>
      <c r="C104" s="28" t="s">
        <v>294</v>
      </c>
      <c r="D104" s="28" t="s">
        <v>71</v>
      </c>
      <c r="E104" s="31">
        <v>500000</v>
      </c>
      <c r="F104" s="32">
        <v>512.82000000000005</v>
      </c>
      <c r="G104" s="33">
        <v>3.5000000000000001E-3</v>
      </c>
      <c r="H104" s="47">
        <v>7.4591000000000005E-2</v>
      </c>
      <c r="I104" s="4"/>
      <c r="J104" s="19"/>
    </row>
    <row r="105" spans="1:10" ht="12.95" customHeight="1" x14ac:dyDescent="0.2">
      <c r="A105" s="29" t="s">
        <v>295</v>
      </c>
      <c r="B105" s="30" t="s">
        <v>296</v>
      </c>
      <c r="C105" s="28" t="s">
        <v>297</v>
      </c>
      <c r="D105" s="28" t="s">
        <v>71</v>
      </c>
      <c r="E105" s="31">
        <v>500000</v>
      </c>
      <c r="F105" s="32">
        <v>512.08000000000004</v>
      </c>
      <c r="G105" s="33">
        <v>3.5000000000000001E-3</v>
      </c>
      <c r="H105" s="47">
        <v>7.4894999999999989E-2</v>
      </c>
      <c r="I105" s="4"/>
      <c r="J105" s="19"/>
    </row>
    <row r="106" spans="1:10" ht="12.95" customHeight="1" x14ac:dyDescent="0.2">
      <c r="A106" s="29" t="s">
        <v>298</v>
      </c>
      <c r="B106" s="30" t="s">
        <v>299</v>
      </c>
      <c r="C106" s="28" t="s">
        <v>300</v>
      </c>
      <c r="D106" s="28" t="s">
        <v>71</v>
      </c>
      <c r="E106" s="31">
        <v>500000</v>
      </c>
      <c r="F106" s="32">
        <v>510.32</v>
      </c>
      <c r="G106" s="33">
        <v>3.5000000000000001E-3</v>
      </c>
      <c r="H106" s="47">
        <v>7.4398000000000006E-2</v>
      </c>
      <c r="I106" s="4"/>
      <c r="J106" s="19"/>
    </row>
    <row r="107" spans="1:10" ht="12.95" customHeight="1" x14ac:dyDescent="0.2">
      <c r="A107" s="29" t="s">
        <v>301</v>
      </c>
      <c r="B107" s="30" t="s">
        <v>302</v>
      </c>
      <c r="C107" s="28" t="s">
        <v>303</v>
      </c>
      <c r="D107" s="28" t="s">
        <v>71</v>
      </c>
      <c r="E107" s="31">
        <v>500000</v>
      </c>
      <c r="F107" s="32">
        <v>508.28</v>
      </c>
      <c r="G107" s="33">
        <v>3.5000000000000001E-3</v>
      </c>
      <c r="H107" s="47">
        <v>7.4634999999999993E-2</v>
      </c>
      <c r="I107" s="4"/>
      <c r="J107" s="19"/>
    </row>
    <row r="108" spans="1:10" ht="12.95" customHeight="1" x14ac:dyDescent="0.2">
      <c r="A108" s="29" t="s">
        <v>304</v>
      </c>
      <c r="B108" s="30" t="s">
        <v>305</v>
      </c>
      <c r="C108" s="28" t="s">
        <v>306</v>
      </c>
      <c r="D108" s="28" t="s">
        <v>71</v>
      </c>
      <c r="E108" s="31">
        <v>500000</v>
      </c>
      <c r="F108" s="32">
        <v>506.22</v>
      </c>
      <c r="G108" s="33">
        <v>3.5000000000000001E-3</v>
      </c>
      <c r="H108" s="47">
        <v>7.4747000000000008E-2</v>
      </c>
      <c r="I108" s="4"/>
      <c r="J108" s="19"/>
    </row>
    <row r="109" spans="1:10" ht="12.95" customHeight="1" x14ac:dyDescent="0.2">
      <c r="A109" s="29" t="s">
        <v>307</v>
      </c>
      <c r="B109" s="30" t="s">
        <v>308</v>
      </c>
      <c r="C109" s="28" t="s">
        <v>309</v>
      </c>
      <c r="D109" s="28" t="s">
        <v>71</v>
      </c>
      <c r="E109" s="31">
        <v>500000</v>
      </c>
      <c r="F109" s="32">
        <v>504.62</v>
      </c>
      <c r="G109" s="33">
        <v>3.3999999999999998E-3</v>
      </c>
      <c r="H109" s="47">
        <v>7.4663000000000007E-2</v>
      </c>
      <c r="I109" s="4"/>
      <c r="J109" s="19"/>
    </row>
    <row r="110" spans="1:10" ht="12.95" customHeight="1" x14ac:dyDescent="0.2">
      <c r="A110" s="29" t="s">
        <v>310</v>
      </c>
      <c r="B110" s="30" t="s">
        <v>311</v>
      </c>
      <c r="C110" s="28" t="s">
        <v>312</v>
      </c>
      <c r="D110" s="28" t="s">
        <v>71</v>
      </c>
      <c r="E110" s="31">
        <v>500000</v>
      </c>
      <c r="F110" s="32">
        <v>498.76</v>
      </c>
      <c r="G110" s="33">
        <v>3.3999999999999998E-3</v>
      </c>
      <c r="H110" s="47">
        <v>7.5069999999999998E-2</v>
      </c>
      <c r="I110" s="4"/>
      <c r="J110" s="19"/>
    </row>
    <row r="111" spans="1:10" ht="12.95" customHeight="1" x14ac:dyDescent="0.2">
      <c r="A111" s="29" t="s">
        <v>313</v>
      </c>
      <c r="B111" s="30" t="s">
        <v>314</v>
      </c>
      <c r="C111" s="28" t="s">
        <v>315</v>
      </c>
      <c r="D111" s="28" t="s">
        <v>71</v>
      </c>
      <c r="E111" s="31">
        <v>500000</v>
      </c>
      <c r="F111" s="32">
        <v>497.59</v>
      </c>
      <c r="G111" s="33">
        <v>3.3999999999999998E-3</v>
      </c>
      <c r="H111" s="47">
        <v>7.4769000000000002E-2</v>
      </c>
      <c r="I111" s="4"/>
      <c r="J111" s="19"/>
    </row>
    <row r="112" spans="1:10" ht="12.95" customHeight="1" x14ac:dyDescent="0.2">
      <c r="A112" s="29" t="s">
        <v>316</v>
      </c>
      <c r="B112" s="30" t="s">
        <v>317</v>
      </c>
      <c r="C112" s="28" t="s">
        <v>318</v>
      </c>
      <c r="D112" s="28" t="s">
        <v>123</v>
      </c>
      <c r="E112" s="31">
        <v>50000</v>
      </c>
      <c r="F112" s="32">
        <v>495.93</v>
      </c>
      <c r="G112" s="33">
        <v>3.3999999999999998E-3</v>
      </c>
      <c r="H112" s="47">
        <v>7.8982999999999998E-2</v>
      </c>
      <c r="I112" s="4"/>
      <c r="J112" s="19"/>
    </row>
    <row r="113" spans="1:10" ht="12.95" customHeight="1" x14ac:dyDescent="0.2">
      <c r="A113" s="29" t="s">
        <v>319</v>
      </c>
      <c r="B113" s="30" t="s">
        <v>320</v>
      </c>
      <c r="C113" s="28" t="s">
        <v>321</v>
      </c>
      <c r="D113" s="28" t="s">
        <v>71</v>
      </c>
      <c r="E113" s="31">
        <v>500000</v>
      </c>
      <c r="F113" s="32">
        <v>494.74</v>
      </c>
      <c r="G113" s="33">
        <v>3.3999999999999998E-3</v>
      </c>
      <c r="H113" s="47">
        <v>7.4622999999999995E-2</v>
      </c>
      <c r="I113" s="4"/>
      <c r="J113" s="19"/>
    </row>
    <row r="114" spans="1:10" ht="12.95" customHeight="1" x14ac:dyDescent="0.2">
      <c r="A114" s="29" t="s">
        <v>322</v>
      </c>
      <c r="B114" s="30" t="s">
        <v>323</v>
      </c>
      <c r="C114" s="28" t="s">
        <v>324</v>
      </c>
      <c r="D114" s="28" t="s">
        <v>71</v>
      </c>
      <c r="E114" s="31">
        <v>500000</v>
      </c>
      <c r="F114" s="32">
        <v>494.57</v>
      </c>
      <c r="G114" s="33">
        <v>3.3999999999999998E-3</v>
      </c>
      <c r="H114" s="47">
        <v>7.4927000000000007E-2</v>
      </c>
      <c r="I114" s="4"/>
      <c r="J114" s="19"/>
    </row>
    <row r="115" spans="1:10" ht="12.95" customHeight="1" x14ac:dyDescent="0.2">
      <c r="A115" s="29" t="s">
        <v>325</v>
      </c>
      <c r="B115" s="30" t="s">
        <v>326</v>
      </c>
      <c r="C115" s="28" t="s">
        <v>327</v>
      </c>
      <c r="D115" s="28" t="s">
        <v>71</v>
      </c>
      <c r="E115" s="31">
        <v>500000</v>
      </c>
      <c r="F115" s="32">
        <v>493.69</v>
      </c>
      <c r="G115" s="33">
        <v>3.3999999999999998E-3</v>
      </c>
      <c r="H115" s="47">
        <v>7.4825000000000003E-2</v>
      </c>
      <c r="I115" s="4"/>
      <c r="J115" s="19"/>
    </row>
    <row r="116" spans="1:10" ht="12.95" customHeight="1" x14ac:dyDescent="0.2">
      <c r="A116" s="29" t="s">
        <v>328</v>
      </c>
      <c r="B116" s="30" t="s">
        <v>329</v>
      </c>
      <c r="C116" s="28" t="s">
        <v>330</v>
      </c>
      <c r="D116" s="28" t="s">
        <v>71</v>
      </c>
      <c r="E116" s="31">
        <v>500000</v>
      </c>
      <c r="F116" s="32">
        <v>489.64</v>
      </c>
      <c r="G116" s="33">
        <v>3.3E-3</v>
      </c>
      <c r="H116" s="47">
        <v>7.4681999999999998E-2</v>
      </c>
      <c r="I116" s="4"/>
      <c r="J116" s="19"/>
    </row>
    <row r="117" spans="1:10" ht="12.95" customHeight="1" x14ac:dyDescent="0.2">
      <c r="A117" s="29" t="s">
        <v>331</v>
      </c>
      <c r="B117" s="30" t="s">
        <v>332</v>
      </c>
      <c r="C117" s="28" t="s">
        <v>333</v>
      </c>
      <c r="D117" s="28" t="s">
        <v>71</v>
      </c>
      <c r="E117" s="31">
        <v>500000</v>
      </c>
      <c r="F117" s="32">
        <v>482.46</v>
      </c>
      <c r="G117" s="33">
        <v>3.3E-3</v>
      </c>
      <c r="H117" s="47">
        <v>7.490999999999999E-2</v>
      </c>
      <c r="I117" s="4"/>
      <c r="J117" s="19"/>
    </row>
    <row r="118" spans="1:10" ht="12.95" customHeight="1" x14ac:dyDescent="0.2">
      <c r="A118" s="29" t="s">
        <v>334</v>
      </c>
      <c r="B118" s="30" t="s">
        <v>335</v>
      </c>
      <c r="C118" s="28" t="s">
        <v>336</v>
      </c>
      <c r="D118" s="28" t="s">
        <v>71</v>
      </c>
      <c r="E118" s="31">
        <v>500000</v>
      </c>
      <c r="F118" s="32">
        <v>475.41</v>
      </c>
      <c r="G118" s="33">
        <v>3.2000000000000002E-3</v>
      </c>
      <c r="H118" s="47">
        <v>7.4985999999999997E-2</v>
      </c>
      <c r="I118" s="4"/>
      <c r="J118" s="19"/>
    </row>
    <row r="119" spans="1:10" ht="12.95" customHeight="1" x14ac:dyDescent="0.2">
      <c r="A119" s="19"/>
      <c r="B119" s="27" t="s">
        <v>54</v>
      </c>
      <c r="C119" s="28"/>
      <c r="D119" s="28"/>
      <c r="E119" s="28"/>
      <c r="F119" s="34">
        <v>108121.37</v>
      </c>
      <c r="G119" s="35">
        <v>0.73729999999999996</v>
      </c>
      <c r="H119" s="36"/>
      <c r="I119" s="37"/>
      <c r="J119" s="19"/>
    </row>
    <row r="120" spans="1:10" ht="12.95" customHeight="1" x14ac:dyDescent="0.2">
      <c r="A120" s="19"/>
      <c r="B120" s="38" t="s">
        <v>337</v>
      </c>
      <c r="C120" s="39"/>
      <c r="D120" s="39"/>
      <c r="E120" s="39"/>
      <c r="F120" s="36" t="s">
        <v>56</v>
      </c>
      <c r="G120" s="36" t="s">
        <v>56</v>
      </c>
      <c r="H120" s="36"/>
      <c r="I120" s="37"/>
      <c r="J120" s="19"/>
    </row>
    <row r="121" spans="1:10" ht="12.95" customHeight="1" x14ac:dyDescent="0.2">
      <c r="A121" s="19"/>
      <c r="B121" s="38" t="s">
        <v>54</v>
      </c>
      <c r="C121" s="39"/>
      <c r="D121" s="39"/>
      <c r="E121" s="39"/>
      <c r="F121" s="36" t="s">
        <v>56</v>
      </c>
      <c r="G121" s="36" t="s">
        <v>56</v>
      </c>
      <c r="H121" s="36"/>
      <c r="I121" s="37"/>
      <c r="J121" s="19"/>
    </row>
    <row r="122" spans="1:10" ht="12.95" customHeight="1" x14ac:dyDescent="0.2">
      <c r="A122" s="19"/>
      <c r="B122" s="38" t="s">
        <v>65</v>
      </c>
      <c r="C122" s="43"/>
      <c r="D122" s="39"/>
      <c r="E122" s="43"/>
      <c r="F122" s="34">
        <v>108121.37</v>
      </c>
      <c r="G122" s="35">
        <v>0.73729999999999996</v>
      </c>
      <c r="H122" s="36"/>
      <c r="I122" s="37"/>
      <c r="J122" s="19"/>
    </row>
    <row r="123" spans="1:10" ht="12.95" customHeight="1" x14ac:dyDescent="0.2">
      <c r="A123" s="19"/>
      <c r="B123" s="27" t="s">
        <v>338</v>
      </c>
      <c r="C123" s="28"/>
      <c r="D123" s="28"/>
      <c r="E123" s="28"/>
      <c r="F123" s="28"/>
      <c r="G123" s="28"/>
      <c r="H123" s="3"/>
      <c r="I123" s="4"/>
      <c r="J123" s="19"/>
    </row>
    <row r="124" spans="1:10" ht="12.95" customHeight="1" x14ac:dyDescent="0.2">
      <c r="A124" s="19"/>
      <c r="B124" s="27" t="s">
        <v>339</v>
      </c>
      <c r="C124" s="28"/>
      <c r="D124" s="28"/>
      <c r="E124" s="28"/>
      <c r="F124" s="19"/>
      <c r="G124" s="3"/>
      <c r="H124" s="3"/>
      <c r="I124" s="4"/>
      <c r="J124" s="19"/>
    </row>
    <row r="125" spans="1:10" ht="12.95" customHeight="1" x14ac:dyDescent="0.2">
      <c r="A125" s="29" t="s">
        <v>340</v>
      </c>
      <c r="B125" s="30" t="s">
        <v>341</v>
      </c>
      <c r="C125" s="28" t="s">
        <v>342</v>
      </c>
      <c r="D125" s="28" t="s">
        <v>343</v>
      </c>
      <c r="E125" s="31">
        <v>500</v>
      </c>
      <c r="F125" s="32">
        <v>2437.0700000000002</v>
      </c>
      <c r="G125" s="33">
        <v>1.66E-2</v>
      </c>
      <c r="H125" s="47">
        <v>7.2499999999999995E-2</v>
      </c>
      <c r="I125" s="4"/>
      <c r="J125" s="19"/>
    </row>
    <row r="126" spans="1:10" ht="12.95" customHeight="1" x14ac:dyDescent="0.2">
      <c r="A126" s="19"/>
      <c r="B126" s="27" t="s">
        <v>54</v>
      </c>
      <c r="C126" s="28"/>
      <c r="D126" s="28"/>
      <c r="E126" s="28"/>
      <c r="F126" s="34">
        <v>2437.0700000000002</v>
      </c>
      <c r="G126" s="35">
        <v>1.66E-2</v>
      </c>
      <c r="H126" s="36"/>
      <c r="I126" s="37"/>
      <c r="J126" s="19"/>
    </row>
    <row r="127" spans="1:10" ht="12.95" customHeight="1" x14ac:dyDescent="0.2">
      <c r="A127" s="19"/>
      <c r="B127" s="38" t="s">
        <v>65</v>
      </c>
      <c r="C127" s="43"/>
      <c r="D127" s="39"/>
      <c r="E127" s="43"/>
      <c r="F127" s="34">
        <v>2437.0700000000002</v>
      </c>
      <c r="G127" s="35">
        <v>1.66E-2</v>
      </c>
      <c r="H127" s="36"/>
      <c r="I127" s="37"/>
      <c r="J127" s="19"/>
    </row>
    <row r="128" spans="1:10" ht="12.95" customHeight="1" x14ac:dyDescent="0.2">
      <c r="A128" s="19"/>
      <c r="B128" s="27" t="s">
        <v>344</v>
      </c>
      <c r="C128" s="28"/>
      <c r="D128" s="28"/>
      <c r="E128" s="28"/>
      <c r="F128" s="28"/>
      <c r="G128" s="28"/>
      <c r="H128" s="3"/>
      <c r="I128" s="4"/>
      <c r="J128" s="19"/>
    </row>
    <row r="129" spans="1:11" ht="12.95" customHeight="1" x14ac:dyDescent="0.2">
      <c r="A129" s="19"/>
      <c r="B129" s="27" t="s">
        <v>345</v>
      </c>
      <c r="C129" s="28"/>
      <c r="D129" s="48" t="s">
        <v>346</v>
      </c>
      <c r="E129" s="28"/>
      <c r="F129" s="19"/>
      <c r="G129" s="3"/>
      <c r="H129" s="3"/>
      <c r="I129" s="4"/>
      <c r="J129" s="19"/>
    </row>
    <row r="130" spans="1:11" ht="12.95" customHeight="1" x14ac:dyDescent="0.2">
      <c r="A130" s="29" t="s">
        <v>347</v>
      </c>
      <c r="B130" s="30" t="s">
        <v>348</v>
      </c>
      <c r="C130" s="28"/>
      <c r="D130" s="5" t="s">
        <v>349</v>
      </c>
      <c r="E130" s="5"/>
      <c r="F130" s="32">
        <v>150</v>
      </c>
      <c r="G130" s="33">
        <v>1E-3</v>
      </c>
      <c r="H130" s="47">
        <v>0.06</v>
      </c>
      <c r="I130" s="4"/>
      <c r="J130" s="19"/>
    </row>
    <row r="131" spans="1:11" ht="12.95" customHeight="1" x14ac:dyDescent="0.2">
      <c r="A131" s="29" t="s">
        <v>350</v>
      </c>
      <c r="B131" s="30" t="s">
        <v>351</v>
      </c>
      <c r="C131" s="28"/>
      <c r="D131" s="5" t="s">
        <v>349</v>
      </c>
      <c r="E131" s="5"/>
      <c r="F131" s="32">
        <v>100</v>
      </c>
      <c r="G131" s="33">
        <v>6.9999999999999999E-4</v>
      </c>
      <c r="H131" s="47">
        <v>0.06</v>
      </c>
      <c r="I131" s="4"/>
      <c r="J131" s="19"/>
    </row>
    <row r="132" spans="1:11" ht="12.95" customHeight="1" x14ac:dyDescent="0.2">
      <c r="A132" s="29" t="s">
        <v>352</v>
      </c>
      <c r="B132" s="30" t="s">
        <v>353</v>
      </c>
      <c r="C132" s="28"/>
      <c r="D132" s="5" t="s">
        <v>354</v>
      </c>
      <c r="E132" s="5"/>
      <c r="F132" s="32">
        <v>100</v>
      </c>
      <c r="G132" s="33">
        <v>6.9999999999999999E-4</v>
      </c>
      <c r="H132" s="47">
        <v>6.6000000000000003E-2</v>
      </c>
      <c r="I132" s="4"/>
      <c r="J132" s="19"/>
    </row>
    <row r="133" spans="1:11" ht="12.95" customHeight="1" x14ac:dyDescent="0.2">
      <c r="A133" s="29" t="s">
        <v>355</v>
      </c>
      <c r="B133" s="30" t="s">
        <v>356</v>
      </c>
      <c r="C133" s="28"/>
      <c r="D133" s="5" t="s">
        <v>354</v>
      </c>
      <c r="E133" s="5"/>
      <c r="F133" s="32">
        <v>100</v>
      </c>
      <c r="G133" s="33">
        <v>6.9999999999999999E-4</v>
      </c>
      <c r="H133" s="47">
        <v>6.7315573769999998E-2</v>
      </c>
      <c r="I133" s="4"/>
      <c r="J133" s="19"/>
    </row>
    <row r="134" spans="1:11" ht="12.95" customHeight="1" x14ac:dyDescent="0.2">
      <c r="A134" s="29" t="s">
        <v>357</v>
      </c>
      <c r="B134" s="30" t="s">
        <v>358</v>
      </c>
      <c r="C134" s="28"/>
      <c r="D134" s="5" t="s">
        <v>359</v>
      </c>
      <c r="E134" s="5"/>
      <c r="F134" s="32">
        <v>100</v>
      </c>
      <c r="G134" s="33">
        <v>6.9999999999999999E-4</v>
      </c>
      <c r="H134" s="47">
        <v>7.2458767169999994E-2</v>
      </c>
      <c r="I134" s="4"/>
      <c r="J134" s="19"/>
    </row>
    <row r="135" spans="1:11" ht="12.95" customHeight="1" x14ac:dyDescent="0.2">
      <c r="A135" s="19"/>
      <c r="B135" s="27" t="s">
        <v>54</v>
      </c>
      <c r="C135" s="28"/>
      <c r="D135" s="28"/>
      <c r="E135" s="28"/>
      <c r="F135" s="34">
        <v>550</v>
      </c>
      <c r="G135" s="35">
        <v>3.8E-3</v>
      </c>
      <c r="H135" s="36"/>
      <c r="I135" s="37"/>
      <c r="J135" s="19"/>
    </row>
    <row r="136" spans="1:11" ht="12.95" customHeight="1" x14ac:dyDescent="0.2">
      <c r="A136" s="19"/>
      <c r="B136" s="38" t="s">
        <v>65</v>
      </c>
      <c r="C136" s="43"/>
      <c r="D136" s="39"/>
      <c r="E136" s="43"/>
      <c r="F136" s="34">
        <v>550</v>
      </c>
      <c r="G136" s="35">
        <v>3.8E-3</v>
      </c>
      <c r="H136" s="36"/>
      <c r="I136" s="37"/>
      <c r="J136" s="19"/>
    </row>
    <row r="137" spans="1:11" ht="12.95" customHeight="1" x14ac:dyDescent="0.2">
      <c r="A137" s="19"/>
      <c r="B137" s="27" t="s">
        <v>360</v>
      </c>
      <c r="C137" s="28"/>
      <c r="D137" s="28"/>
      <c r="E137" s="28"/>
      <c r="F137" s="28"/>
      <c r="G137" s="28"/>
      <c r="H137" s="3"/>
      <c r="I137" s="4"/>
      <c r="J137" s="19"/>
    </row>
    <row r="138" spans="1:11" ht="12.95" customHeight="1" x14ac:dyDescent="0.2">
      <c r="A138" s="29" t="s">
        <v>361</v>
      </c>
      <c r="B138" s="30" t="s">
        <v>362</v>
      </c>
      <c r="C138" s="28"/>
      <c r="D138" s="28"/>
      <c r="E138" s="31"/>
      <c r="F138" s="32">
        <v>1844.68</v>
      </c>
      <c r="G138" s="33">
        <v>1.26E-2</v>
      </c>
      <c r="H138" s="47">
        <v>6.2872314324307954E-2</v>
      </c>
      <c r="I138" s="4"/>
      <c r="J138" s="19"/>
    </row>
    <row r="139" spans="1:11" ht="12.95" customHeight="1" x14ac:dyDescent="0.2">
      <c r="A139" s="19"/>
      <c r="B139" s="27" t="s">
        <v>54</v>
      </c>
      <c r="C139" s="28"/>
      <c r="D139" s="28"/>
      <c r="E139" s="28"/>
      <c r="F139" s="34">
        <v>1844.68</v>
      </c>
      <c r="G139" s="35">
        <v>1.26E-2</v>
      </c>
      <c r="H139" s="36"/>
      <c r="I139" s="37"/>
      <c r="J139" s="19"/>
    </row>
    <row r="140" spans="1:11" ht="12.95" customHeight="1" x14ac:dyDescent="0.2">
      <c r="A140" s="19"/>
      <c r="B140" s="38" t="s">
        <v>337</v>
      </c>
      <c r="C140" s="39"/>
      <c r="D140" s="39"/>
      <c r="E140" s="39"/>
      <c r="F140" s="36" t="s">
        <v>56</v>
      </c>
      <c r="G140" s="36" t="s">
        <v>56</v>
      </c>
      <c r="H140" s="36"/>
      <c r="I140" s="37"/>
      <c r="J140" s="19"/>
    </row>
    <row r="141" spans="1:11" ht="12.95" customHeight="1" x14ac:dyDescent="0.2">
      <c r="A141" s="19"/>
      <c r="B141" s="38" t="s">
        <v>54</v>
      </c>
      <c r="C141" s="39"/>
      <c r="D141" s="39"/>
      <c r="E141" s="39"/>
      <c r="F141" s="36" t="s">
        <v>56</v>
      </c>
      <c r="G141" s="36" t="s">
        <v>56</v>
      </c>
      <c r="H141" s="36"/>
      <c r="I141" s="37"/>
      <c r="J141" s="19"/>
    </row>
    <row r="142" spans="1:11" ht="12.95" customHeight="1" x14ac:dyDescent="0.2">
      <c r="A142" s="19"/>
      <c r="B142" s="38" t="s">
        <v>65</v>
      </c>
      <c r="C142" s="43"/>
      <c r="D142" s="39"/>
      <c r="E142" s="43"/>
      <c r="F142" s="34">
        <v>1844.68</v>
      </c>
      <c r="G142" s="35">
        <v>1.26E-2</v>
      </c>
      <c r="H142" s="36"/>
      <c r="I142" s="37"/>
      <c r="J142" s="19"/>
    </row>
    <row r="143" spans="1:11" ht="12.95" customHeight="1" x14ac:dyDescent="0.2">
      <c r="A143" s="19"/>
      <c r="B143" s="38" t="s">
        <v>363</v>
      </c>
      <c r="C143" s="28"/>
      <c r="D143" s="39"/>
      <c r="E143" s="28"/>
      <c r="F143" s="49">
        <f>14725.52-F26+F158</f>
        <v>2219.2746851000002</v>
      </c>
      <c r="G143" s="35">
        <f>10%-G26+G158</f>
        <v>1.4706682138904217E-2</v>
      </c>
      <c r="H143" s="36"/>
      <c r="I143" s="37"/>
      <c r="J143" s="19"/>
    </row>
    <row r="144" spans="1:11" ht="12.95" customHeight="1" thickBot="1" x14ac:dyDescent="0.25">
      <c r="A144" s="19"/>
      <c r="B144" s="50" t="s">
        <v>364</v>
      </c>
      <c r="C144" s="51"/>
      <c r="D144" s="51"/>
      <c r="E144" s="51"/>
      <c r="F144" s="52">
        <v>146717.57</v>
      </c>
      <c r="G144" s="53">
        <v>1</v>
      </c>
      <c r="H144" s="54"/>
      <c r="I144" s="55"/>
      <c r="J144" s="56"/>
      <c r="K144" s="56"/>
    </row>
    <row r="145" spans="1:10" ht="12.95" customHeight="1" x14ac:dyDescent="0.2">
      <c r="A145" s="19"/>
      <c r="B145" s="22"/>
      <c r="C145" s="19"/>
      <c r="D145" s="19"/>
      <c r="E145" s="19"/>
      <c r="F145" s="19"/>
      <c r="G145" s="19"/>
      <c r="H145" s="19"/>
      <c r="I145" s="19"/>
      <c r="J145" s="19"/>
    </row>
    <row r="146" spans="1:10" ht="12.95" customHeight="1" x14ac:dyDescent="0.2">
      <c r="A146" s="19"/>
      <c r="B146" s="22"/>
      <c r="C146" s="19"/>
      <c r="D146" s="19"/>
      <c r="E146" s="19"/>
      <c r="F146" s="19"/>
      <c r="G146" s="19"/>
      <c r="H146" s="19"/>
      <c r="I146" s="19"/>
      <c r="J146" s="19"/>
    </row>
    <row r="147" spans="1:10" ht="12.95" customHeight="1" thickBot="1" x14ac:dyDescent="0.25">
      <c r="A147" s="19"/>
      <c r="B147" s="57" t="s">
        <v>365</v>
      </c>
      <c r="C147" s="19"/>
      <c r="D147" s="19"/>
      <c r="E147" s="19"/>
      <c r="F147" s="19"/>
      <c r="G147" s="19"/>
      <c r="H147" s="19"/>
      <c r="I147" s="19"/>
      <c r="J147" s="19"/>
    </row>
    <row r="148" spans="1:10" ht="12.95" customHeight="1" x14ac:dyDescent="0.2">
      <c r="A148" s="19"/>
      <c r="B148" s="6" t="s">
        <v>3</v>
      </c>
      <c r="C148" s="7"/>
      <c r="D148" s="7" t="s">
        <v>366</v>
      </c>
      <c r="E148" s="8" t="s">
        <v>6</v>
      </c>
      <c r="F148" s="9" t="s">
        <v>367</v>
      </c>
      <c r="G148" s="8" t="s">
        <v>368</v>
      </c>
      <c r="H148" s="10" t="s">
        <v>369</v>
      </c>
      <c r="I148" s="19"/>
      <c r="J148" s="19"/>
    </row>
    <row r="149" spans="1:10" ht="12.95" customHeight="1" x14ac:dyDescent="0.2">
      <c r="A149" s="19"/>
      <c r="B149" s="58" t="s">
        <v>370</v>
      </c>
      <c r="C149" s="28"/>
      <c r="D149" s="28"/>
      <c r="E149" s="28"/>
      <c r="F149" s="19"/>
      <c r="G149" s="3"/>
      <c r="H149" s="11"/>
      <c r="I149" s="19"/>
      <c r="J149" s="19"/>
    </row>
    <row r="150" spans="1:10" ht="12.95" customHeight="1" x14ac:dyDescent="0.2">
      <c r="A150" s="29" t="s">
        <v>371</v>
      </c>
      <c r="B150" s="59" t="s">
        <v>377</v>
      </c>
      <c r="C150" s="28"/>
      <c r="D150" s="60" t="s">
        <v>373</v>
      </c>
      <c r="E150" s="31">
        <v>-149625</v>
      </c>
      <c r="F150" s="32">
        <v>-936.28</v>
      </c>
      <c r="G150" s="33">
        <v>-6.4000000000000003E-3</v>
      </c>
      <c r="H150" s="11"/>
      <c r="I150" s="19"/>
      <c r="J150" s="19"/>
    </row>
    <row r="151" spans="1:10" ht="12.95" customHeight="1" x14ac:dyDescent="0.2">
      <c r="A151" s="29" t="s">
        <v>374</v>
      </c>
      <c r="B151" s="59" t="s">
        <v>375</v>
      </c>
      <c r="C151" s="28"/>
      <c r="D151" s="60" t="s">
        <v>373</v>
      </c>
      <c r="E151" s="31">
        <v>-94500</v>
      </c>
      <c r="F151" s="32">
        <v>-908.85</v>
      </c>
      <c r="G151" s="33">
        <v>-6.1999999999999998E-3</v>
      </c>
      <c r="H151" s="11"/>
      <c r="I151" s="19"/>
      <c r="J151" s="19"/>
    </row>
    <row r="152" spans="1:10" ht="12.95" customHeight="1" x14ac:dyDescent="0.2">
      <c r="A152" s="29" t="s">
        <v>376</v>
      </c>
      <c r="B152" s="59" t="s">
        <v>372</v>
      </c>
      <c r="C152" s="28"/>
      <c r="D152" s="60" t="s">
        <v>373</v>
      </c>
      <c r="E152" s="31">
        <v>-150000</v>
      </c>
      <c r="F152" s="32">
        <v>-258.45</v>
      </c>
      <c r="G152" s="33">
        <v>-1.8E-3</v>
      </c>
      <c r="H152" s="11"/>
      <c r="I152" s="19"/>
      <c r="J152" s="19"/>
    </row>
    <row r="153" spans="1:10" ht="12.95" customHeight="1" x14ac:dyDescent="0.2">
      <c r="A153" s="19"/>
      <c r="B153" s="58" t="s">
        <v>54</v>
      </c>
      <c r="C153" s="28"/>
      <c r="D153" s="28"/>
      <c r="E153" s="28"/>
      <c r="F153" s="34">
        <v>-2103.58</v>
      </c>
      <c r="G153" s="35">
        <v>-1.44E-2</v>
      </c>
      <c r="H153" s="61"/>
      <c r="I153" s="19"/>
      <c r="J153" s="19"/>
    </row>
    <row r="154" spans="1:10" ht="12.95" customHeight="1" x14ac:dyDescent="0.2">
      <c r="A154" s="19"/>
      <c r="B154" s="58" t="s">
        <v>378</v>
      </c>
      <c r="C154" s="28"/>
      <c r="D154" s="28"/>
      <c r="E154" s="28"/>
      <c r="F154" s="19"/>
      <c r="G154" s="3"/>
      <c r="H154" s="11"/>
      <c r="I154" s="19"/>
      <c r="J154" s="19"/>
    </row>
    <row r="155" spans="1:10" ht="12.95" customHeight="1" x14ac:dyDescent="0.2">
      <c r="A155" s="29" t="s">
        <v>379</v>
      </c>
      <c r="B155" s="59" t="s">
        <v>383</v>
      </c>
      <c r="C155" s="28"/>
      <c r="D155" s="60" t="s">
        <v>373</v>
      </c>
      <c r="E155" s="31">
        <v>-273000</v>
      </c>
      <c r="F155" s="32">
        <v>-0.96</v>
      </c>
      <c r="G155" s="3" t="s">
        <v>381</v>
      </c>
      <c r="H155" s="11"/>
      <c r="I155" s="19"/>
      <c r="J155" s="19"/>
    </row>
    <row r="156" spans="1:10" ht="12.95" customHeight="1" x14ac:dyDescent="0.2">
      <c r="A156" s="29" t="s">
        <v>382</v>
      </c>
      <c r="B156" s="59" t="s">
        <v>380</v>
      </c>
      <c r="C156" s="28"/>
      <c r="D156" s="60" t="s">
        <v>373</v>
      </c>
      <c r="E156" s="31">
        <v>-162000</v>
      </c>
      <c r="F156" s="32">
        <v>-0.41</v>
      </c>
      <c r="G156" s="3" t="s">
        <v>381</v>
      </c>
      <c r="H156" s="11"/>
      <c r="I156" s="19"/>
      <c r="J156" s="19"/>
    </row>
    <row r="157" spans="1:10" ht="12.95" customHeight="1" x14ac:dyDescent="0.2">
      <c r="A157" s="19"/>
      <c r="B157" s="58" t="s">
        <v>54</v>
      </c>
      <c r="C157" s="28"/>
      <c r="D157" s="28"/>
      <c r="E157" s="28"/>
      <c r="F157" s="34">
        <v>-1.37</v>
      </c>
      <c r="G157" s="35">
        <v>0</v>
      </c>
      <c r="H157" s="61"/>
      <c r="I157" s="19"/>
      <c r="J157" s="19"/>
    </row>
    <row r="158" spans="1:10" ht="12.95" customHeight="1" thickBot="1" x14ac:dyDescent="0.25">
      <c r="A158" s="19"/>
      <c r="B158" s="62" t="s">
        <v>65</v>
      </c>
      <c r="C158" s="63"/>
      <c r="D158" s="64"/>
      <c r="E158" s="63"/>
      <c r="F158" s="65">
        <v>-2104.9499999999998</v>
      </c>
      <c r="G158" s="66">
        <v>-1.44E-2</v>
      </c>
      <c r="H158" s="67"/>
      <c r="I158" s="19"/>
      <c r="J158" s="19"/>
    </row>
    <row r="159" spans="1:10" ht="12.95" customHeight="1" x14ac:dyDescent="0.2">
      <c r="A159" s="19"/>
      <c r="B159" s="22"/>
      <c r="C159" s="19"/>
      <c r="D159" s="19"/>
      <c r="E159" s="19"/>
      <c r="F159" s="19"/>
      <c r="G159" s="19"/>
      <c r="H159" s="19"/>
      <c r="I159" s="19"/>
      <c r="J159" s="19"/>
    </row>
    <row r="160" spans="1:10" ht="12.95" customHeight="1" thickBot="1" x14ac:dyDescent="0.25">
      <c r="A160" s="19"/>
      <c r="B160" s="1" t="s">
        <v>384</v>
      </c>
      <c r="C160" s="19"/>
      <c r="D160" s="19"/>
      <c r="E160" s="19"/>
      <c r="F160" s="19"/>
      <c r="G160" s="19"/>
      <c r="H160" s="19"/>
      <c r="I160" s="19"/>
      <c r="J160" s="56"/>
    </row>
    <row r="161" spans="1:10" ht="12.95" customHeight="1" x14ac:dyDescent="0.2">
      <c r="A161" s="19"/>
      <c r="B161" s="68" t="s">
        <v>385</v>
      </c>
      <c r="C161" s="69"/>
      <c r="D161" s="69"/>
      <c r="E161" s="69"/>
      <c r="F161" s="69"/>
      <c r="G161" s="69"/>
      <c r="H161" s="70"/>
      <c r="I161" s="19"/>
      <c r="J161" s="19"/>
    </row>
    <row r="162" spans="1:10" ht="12.95" customHeight="1" x14ac:dyDescent="0.2">
      <c r="A162" s="19"/>
      <c r="B162" s="71" t="s">
        <v>386</v>
      </c>
      <c r="C162" s="19"/>
      <c r="D162" s="19"/>
      <c r="E162" s="19"/>
      <c r="F162" s="19"/>
      <c r="G162" s="19"/>
      <c r="H162" s="72"/>
      <c r="I162" s="19"/>
      <c r="J162" s="19"/>
    </row>
    <row r="163" spans="1:10" ht="12.95" customHeight="1" thickBot="1" x14ac:dyDescent="0.25">
      <c r="A163" s="19"/>
      <c r="B163" s="186" t="s">
        <v>387</v>
      </c>
      <c r="C163" s="187"/>
      <c r="D163" s="187"/>
      <c r="E163" s="73"/>
      <c r="F163" s="73"/>
      <c r="G163" s="73"/>
      <c r="H163" s="74"/>
      <c r="I163" s="19"/>
      <c r="J163" s="19"/>
    </row>
    <row r="164" spans="1:10" ht="12.95" customHeight="1" thickBot="1" x14ac:dyDescent="0.25">
      <c r="A164" s="19"/>
      <c r="B164" s="1"/>
      <c r="C164" s="19"/>
      <c r="D164" s="19"/>
      <c r="E164" s="19"/>
      <c r="F164" s="19"/>
      <c r="G164" s="19"/>
      <c r="H164" s="19"/>
      <c r="I164" s="19"/>
      <c r="J164" s="19"/>
    </row>
    <row r="165" spans="1:10" s="82" customFormat="1" ht="16.5" customHeight="1" x14ac:dyDescent="0.2">
      <c r="A165" s="75"/>
      <c r="B165" s="76" t="s">
        <v>388</v>
      </c>
      <c r="C165" s="77"/>
      <c r="D165" s="78"/>
      <c r="E165" s="79"/>
      <c r="F165" s="80"/>
      <c r="G165" s="80"/>
      <c r="H165" s="81"/>
    </row>
    <row r="166" spans="1:10" s="82" customFormat="1" ht="16.5" customHeight="1" thickBot="1" x14ac:dyDescent="0.25">
      <c r="A166" s="75"/>
      <c r="B166" s="83" t="s">
        <v>389</v>
      </c>
      <c r="D166" s="84"/>
      <c r="E166" s="84"/>
      <c r="G166" s="85"/>
      <c r="H166" s="86"/>
    </row>
    <row r="167" spans="1:10" s="82" customFormat="1" ht="24" customHeight="1" x14ac:dyDescent="0.2">
      <c r="A167" s="75"/>
      <c r="B167" s="188" t="s">
        <v>390</v>
      </c>
      <c r="C167" s="190" t="s">
        <v>391</v>
      </c>
      <c r="D167" s="87" t="s">
        <v>392</v>
      </c>
      <c r="E167" s="87" t="s">
        <v>392</v>
      </c>
      <c r="F167" s="88" t="s">
        <v>393</v>
      </c>
      <c r="G167" s="85"/>
      <c r="H167" s="86"/>
    </row>
    <row r="168" spans="1:10" s="82" customFormat="1" ht="15.75" customHeight="1" x14ac:dyDescent="0.2">
      <c r="A168" s="75"/>
      <c r="B168" s="189"/>
      <c r="C168" s="191"/>
      <c r="D168" s="89" t="s">
        <v>394</v>
      </c>
      <c r="E168" s="89" t="s">
        <v>395</v>
      </c>
      <c r="F168" s="90" t="s">
        <v>394</v>
      </c>
      <c r="G168" s="85"/>
      <c r="H168" s="86"/>
    </row>
    <row r="169" spans="1:10" s="82" customFormat="1" ht="16.5" customHeight="1" thickBot="1" x14ac:dyDescent="0.25">
      <c r="A169" s="75"/>
      <c r="B169" s="91" t="s">
        <v>56</v>
      </c>
      <c r="C169" s="92" t="s">
        <v>56</v>
      </c>
      <c r="D169" s="92" t="s">
        <v>56</v>
      </c>
      <c r="E169" s="92" t="s">
        <v>56</v>
      </c>
      <c r="F169" s="93" t="s">
        <v>56</v>
      </c>
      <c r="G169" s="85"/>
      <c r="H169" s="86"/>
    </row>
    <row r="170" spans="1:10" s="82" customFormat="1" ht="16.5" customHeight="1" x14ac:dyDescent="0.2">
      <c r="A170" s="75"/>
      <c r="B170" s="94" t="s">
        <v>464</v>
      </c>
      <c r="C170" s="95"/>
      <c r="D170" s="95"/>
      <c r="E170" s="95"/>
      <c r="F170" s="95"/>
      <c r="G170" s="85"/>
      <c r="H170" s="86"/>
    </row>
    <row r="171" spans="1:10" s="82" customFormat="1" ht="16.5" customHeight="1" x14ac:dyDescent="0.2">
      <c r="A171" s="75"/>
      <c r="B171" s="96"/>
      <c r="G171" s="85"/>
      <c r="H171" s="86"/>
    </row>
    <row r="172" spans="1:10" s="82" customFormat="1" ht="16.5" customHeight="1" thickBot="1" x14ac:dyDescent="0.25">
      <c r="A172" s="75"/>
      <c r="B172" s="96" t="s">
        <v>396</v>
      </c>
      <c r="G172" s="85"/>
      <c r="H172" s="86"/>
    </row>
    <row r="173" spans="1:10" s="82" customFormat="1" ht="16.5" customHeight="1" x14ac:dyDescent="0.2">
      <c r="A173" s="75"/>
      <c r="B173" s="97" t="s">
        <v>397</v>
      </c>
      <c r="C173" s="98" t="s">
        <v>398</v>
      </c>
      <c r="D173" s="99" t="s">
        <v>399</v>
      </c>
      <c r="G173" s="85"/>
      <c r="H173" s="86"/>
    </row>
    <row r="174" spans="1:10" s="82" customFormat="1" ht="16.5" customHeight="1" x14ac:dyDescent="0.2">
      <c r="A174" s="75"/>
      <c r="B174" s="100" t="s">
        <v>400</v>
      </c>
      <c r="C174" s="101"/>
      <c r="D174" s="102"/>
      <c r="G174" s="85"/>
      <c r="H174" s="86"/>
    </row>
    <row r="175" spans="1:10" s="82" customFormat="1" ht="16.5" customHeight="1" x14ac:dyDescent="0.2">
      <c r="A175" s="75"/>
      <c r="B175" s="100" t="s">
        <v>401</v>
      </c>
      <c r="C175" s="103">
        <v>11.7598</v>
      </c>
      <c r="D175" s="102">
        <v>11.812200000000001</v>
      </c>
      <c r="G175" s="85"/>
      <c r="H175" s="86"/>
    </row>
    <row r="176" spans="1:10" s="82" customFormat="1" ht="16.5" customHeight="1" x14ac:dyDescent="0.2">
      <c r="A176" s="75"/>
      <c r="B176" s="100" t="s">
        <v>466</v>
      </c>
      <c r="C176" s="103">
        <v>10.2354</v>
      </c>
      <c r="D176" s="102">
        <v>10.281000000000001</v>
      </c>
      <c r="G176" s="104"/>
      <c r="H176" s="86"/>
    </row>
    <row r="177" spans="1:8" s="82" customFormat="1" ht="16.5" customHeight="1" x14ac:dyDescent="0.2">
      <c r="A177" s="75"/>
      <c r="B177" s="100" t="s">
        <v>402</v>
      </c>
      <c r="C177" s="103"/>
      <c r="D177" s="102"/>
      <c r="G177" s="85"/>
      <c r="H177" s="86"/>
    </row>
    <row r="178" spans="1:8" s="82" customFormat="1" ht="16.5" customHeight="1" x14ac:dyDescent="0.2">
      <c r="A178" s="75"/>
      <c r="B178" s="100" t="s">
        <v>403</v>
      </c>
      <c r="C178" s="103">
        <v>11.686299999999999</v>
      </c>
      <c r="D178" s="102">
        <v>11.7369</v>
      </c>
      <c r="G178" s="104"/>
      <c r="H178" s="86"/>
    </row>
    <row r="179" spans="1:8" s="82" customFormat="1" ht="16.5" customHeight="1" thickBot="1" x14ac:dyDescent="0.25">
      <c r="A179" s="75"/>
      <c r="B179" s="105" t="s">
        <v>467</v>
      </c>
      <c r="C179" s="106">
        <v>10.319000000000001</v>
      </c>
      <c r="D179" s="107">
        <v>10.3637</v>
      </c>
      <c r="G179" s="104"/>
      <c r="H179" s="86"/>
    </row>
    <row r="180" spans="1:8" s="82" customFormat="1" ht="16.5" customHeight="1" x14ac:dyDescent="0.2">
      <c r="A180" s="75"/>
      <c r="B180" s="83"/>
      <c r="C180" s="194"/>
      <c r="D180" s="194"/>
      <c r="G180" s="104"/>
      <c r="H180" s="86"/>
    </row>
    <row r="181" spans="1:8" s="82" customFormat="1" ht="27" customHeight="1" x14ac:dyDescent="0.2">
      <c r="A181" s="75"/>
      <c r="B181" s="195" t="s">
        <v>468</v>
      </c>
      <c r="C181" s="196"/>
      <c r="D181" s="196"/>
      <c r="E181" s="196"/>
      <c r="F181" s="196"/>
      <c r="G181" s="196"/>
      <c r="H181" s="197"/>
    </row>
    <row r="182" spans="1:8" s="82" customFormat="1" ht="16.5" customHeight="1" x14ac:dyDescent="0.2">
      <c r="A182" s="75"/>
      <c r="B182" s="83"/>
      <c r="G182" s="85"/>
      <c r="H182" s="86"/>
    </row>
    <row r="183" spans="1:8" s="82" customFormat="1" ht="16.5" customHeight="1" x14ac:dyDescent="0.2">
      <c r="A183" s="75"/>
      <c r="B183" s="96" t="s">
        <v>404</v>
      </c>
      <c r="C183" s="108"/>
      <c r="D183" s="108"/>
      <c r="E183" s="108"/>
      <c r="G183" s="85"/>
      <c r="H183" s="86"/>
    </row>
    <row r="184" spans="1:8" s="82" customFormat="1" ht="16.5" customHeight="1" x14ac:dyDescent="0.2">
      <c r="A184" s="75"/>
      <c r="B184" s="96"/>
      <c r="C184" s="108"/>
      <c r="D184" s="108"/>
      <c r="E184" s="108"/>
      <c r="G184" s="85"/>
      <c r="H184" s="86"/>
    </row>
    <row r="185" spans="1:8" s="112" customFormat="1" ht="24" hidden="1" customHeight="1" x14ac:dyDescent="0.2">
      <c r="A185" s="109"/>
      <c r="B185" s="110" t="s">
        <v>405</v>
      </c>
      <c r="C185" s="111" t="s">
        <v>406</v>
      </c>
      <c r="D185" s="111"/>
      <c r="E185" s="111"/>
      <c r="G185" s="85"/>
      <c r="H185" s="113"/>
    </row>
    <row r="186" spans="1:8" s="112" customFormat="1" ht="24" hidden="1" customHeight="1" x14ac:dyDescent="0.2">
      <c r="A186" s="109"/>
      <c r="B186" s="114" t="s">
        <v>407</v>
      </c>
      <c r="C186" s="115" t="s">
        <v>408</v>
      </c>
      <c r="D186" s="116"/>
      <c r="E186" s="116"/>
      <c r="G186" s="85"/>
      <c r="H186" s="113"/>
    </row>
    <row r="187" spans="1:8" s="112" customFormat="1" ht="24" hidden="1" customHeight="1" x14ac:dyDescent="0.2">
      <c r="A187" s="109"/>
      <c r="B187" s="114" t="s">
        <v>407</v>
      </c>
      <c r="C187" s="115" t="s">
        <v>409</v>
      </c>
      <c r="D187" s="116"/>
      <c r="E187" s="116"/>
      <c r="G187" s="85"/>
      <c r="H187" s="113"/>
    </row>
    <row r="188" spans="1:8" s="82" customFormat="1" ht="16.5" customHeight="1" x14ac:dyDescent="0.2">
      <c r="A188" s="75"/>
      <c r="B188" s="96" t="s">
        <v>410</v>
      </c>
      <c r="C188" s="108"/>
      <c r="D188" s="20"/>
      <c r="E188" s="108"/>
      <c r="G188" s="85"/>
      <c r="H188" s="86"/>
    </row>
    <row r="189" spans="1:8" s="82" customFormat="1" ht="16.5" customHeight="1" x14ac:dyDescent="0.2">
      <c r="A189" s="75"/>
      <c r="B189" s="96"/>
      <c r="C189" s="108"/>
      <c r="D189" s="20"/>
      <c r="E189" s="108"/>
      <c r="G189" s="85"/>
      <c r="H189" s="86"/>
    </row>
    <row r="190" spans="1:8" s="82" customFormat="1" ht="16.5" customHeight="1" x14ac:dyDescent="0.2">
      <c r="A190" s="75"/>
      <c r="B190" s="96" t="s">
        <v>465</v>
      </c>
      <c r="C190" s="108"/>
      <c r="D190" s="20"/>
      <c r="E190" s="108"/>
      <c r="G190" s="85"/>
      <c r="H190" s="86"/>
    </row>
    <row r="191" spans="1:8" s="82" customFormat="1" ht="16.5" customHeight="1" x14ac:dyDescent="0.2">
      <c r="A191" s="75"/>
      <c r="B191" s="117" t="s">
        <v>411</v>
      </c>
      <c r="C191" s="108"/>
      <c r="D191" s="20"/>
      <c r="E191" s="108"/>
      <c r="G191" s="85"/>
      <c r="H191" s="86"/>
    </row>
    <row r="192" spans="1:8" s="82" customFormat="1" ht="16.5" customHeight="1" x14ac:dyDescent="0.2">
      <c r="A192" s="75"/>
      <c r="B192" s="117"/>
      <c r="C192" s="108"/>
      <c r="D192" s="20"/>
      <c r="E192" s="20"/>
      <c r="G192" s="85"/>
      <c r="H192" s="86"/>
    </row>
    <row r="193" spans="1:8" s="82" customFormat="1" ht="16.5" customHeight="1" x14ac:dyDescent="0.2">
      <c r="A193" s="75"/>
      <c r="B193" s="96" t="s">
        <v>412</v>
      </c>
      <c r="C193" s="108"/>
      <c r="D193" s="20"/>
      <c r="E193" s="20"/>
      <c r="G193" s="85"/>
      <c r="H193" s="86"/>
    </row>
    <row r="194" spans="1:8" s="82" customFormat="1" ht="16.5" customHeight="1" x14ac:dyDescent="0.2">
      <c r="A194" s="75"/>
      <c r="B194" s="96"/>
      <c r="C194" s="108"/>
      <c r="D194" s="20"/>
      <c r="E194" s="20"/>
      <c r="G194" s="85"/>
      <c r="H194" s="86"/>
    </row>
    <row r="195" spans="1:8" s="82" customFormat="1" ht="16.5" customHeight="1" x14ac:dyDescent="0.2">
      <c r="A195" s="75"/>
      <c r="B195" s="96" t="s">
        <v>413</v>
      </c>
      <c r="C195" s="108"/>
      <c r="D195" s="20"/>
      <c r="E195" s="20"/>
      <c r="G195" s="85"/>
      <c r="H195" s="86"/>
    </row>
    <row r="196" spans="1:8" s="82" customFormat="1" ht="16.5" customHeight="1" x14ac:dyDescent="0.2">
      <c r="A196" s="75"/>
      <c r="B196" s="118"/>
      <c r="C196" s="108"/>
      <c r="D196" s="108"/>
      <c r="E196" s="20"/>
      <c r="G196" s="85"/>
      <c r="H196" s="86"/>
    </row>
    <row r="197" spans="1:8" s="82" customFormat="1" ht="16.5" customHeight="1" x14ac:dyDescent="0.2">
      <c r="A197" s="75"/>
      <c r="B197" s="96" t="s">
        <v>414</v>
      </c>
      <c r="C197" s="108"/>
      <c r="D197" s="108"/>
      <c r="E197" s="108"/>
      <c r="G197" s="85"/>
      <c r="H197" s="86"/>
    </row>
    <row r="198" spans="1:8" s="82" customFormat="1" ht="16.5" customHeight="1" x14ac:dyDescent="0.2">
      <c r="A198" s="75"/>
      <c r="B198" s="96"/>
      <c r="C198" s="108"/>
      <c r="D198" s="108"/>
      <c r="E198" s="108"/>
      <c r="G198" s="85"/>
      <c r="H198" s="86"/>
    </row>
    <row r="199" spans="1:8" s="82" customFormat="1" ht="16.5" customHeight="1" x14ac:dyDescent="0.2">
      <c r="A199" s="75"/>
      <c r="B199" s="96" t="s">
        <v>415</v>
      </c>
      <c r="C199" s="108"/>
      <c r="D199" s="108"/>
      <c r="E199" s="108"/>
      <c r="G199" s="85"/>
      <c r="H199" s="86"/>
    </row>
    <row r="200" spans="1:8" s="82" customFormat="1" ht="16.5" customHeight="1" x14ac:dyDescent="0.2">
      <c r="A200" s="75"/>
      <c r="B200" s="96"/>
      <c r="C200" s="108"/>
      <c r="D200" s="108"/>
      <c r="E200" s="108"/>
      <c r="G200" s="85"/>
      <c r="H200" s="86"/>
    </row>
    <row r="201" spans="1:8" s="82" customFormat="1" ht="16.5" customHeight="1" thickBot="1" x14ac:dyDescent="0.25">
      <c r="A201" s="75"/>
      <c r="B201" s="96" t="s">
        <v>416</v>
      </c>
      <c r="C201" s="108"/>
      <c r="D201" s="108"/>
      <c r="E201" s="108"/>
      <c r="G201" s="85"/>
      <c r="H201" s="86"/>
    </row>
    <row r="202" spans="1:8" s="82" customFormat="1" ht="16.5" customHeight="1" x14ac:dyDescent="0.2">
      <c r="A202" s="75"/>
      <c r="B202" s="119" t="s">
        <v>417</v>
      </c>
      <c r="C202" s="120"/>
      <c r="D202" s="120"/>
      <c r="E202" s="120"/>
      <c r="F202" s="121">
        <v>0</v>
      </c>
      <c r="G202" s="85"/>
      <c r="H202" s="86"/>
    </row>
    <row r="203" spans="1:8" s="82" customFormat="1" ht="16.5" customHeight="1" x14ac:dyDescent="0.2">
      <c r="A203" s="75"/>
      <c r="B203" s="122" t="s">
        <v>418</v>
      </c>
      <c r="C203" s="123"/>
      <c r="D203" s="123"/>
      <c r="E203" s="123"/>
      <c r="F203" s="124">
        <f>73.73-F206</f>
        <v>71.69</v>
      </c>
      <c r="G203" s="125"/>
      <c r="H203" s="86"/>
    </row>
    <row r="204" spans="1:8" s="82" customFormat="1" ht="16.5" customHeight="1" x14ac:dyDescent="0.2">
      <c r="A204" s="75"/>
      <c r="B204" s="122" t="s">
        <v>419</v>
      </c>
      <c r="C204" s="123"/>
      <c r="D204" s="123"/>
      <c r="E204" s="123"/>
      <c r="F204" s="124">
        <f>G127*100</f>
        <v>1.66</v>
      </c>
      <c r="G204" s="125"/>
      <c r="H204" s="86"/>
    </row>
    <row r="205" spans="1:8" s="82" customFormat="1" ht="16.5" customHeight="1" x14ac:dyDescent="0.2">
      <c r="A205" s="75"/>
      <c r="B205" s="122" t="s">
        <v>420</v>
      </c>
      <c r="C205" s="123"/>
      <c r="D205" s="123"/>
      <c r="E205" s="123"/>
      <c r="F205" s="124">
        <f>(G27)*100</f>
        <v>21.499331786109579</v>
      </c>
      <c r="G205" s="125"/>
      <c r="H205" s="86"/>
    </row>
    <row r="206" spans="1:8" s="82" customFormat="1" ht="16.5" customHeight="1" x14ac:dyDescent="0.2">
      <c r="A206" s="75"/>
      <c r="B206" s="122" t="s">
        <v>421</v>
      </c>
      <c r="C206" s="123"/>
      <c r="D206" s="123"/>
      <c r="E206" s="123"/>
      <c r="F206" s="124">
        <v>2.04</v>
      </c>
      <c r="G206" s="126"/>
      <c r="H206" s="86"/>
    </row>
    <row r="207" spans="1:8" s="82" customFormat="1" ht="16.5" customHeight="1" thickBot="1" x14ac:dyDescent="0.25">
      <c r="A207" s="75"/>
      <c r="B207" s="127" t="s">
        <v>422</v>
      </c>
      <c r="C207" s="128"/>
      <c r="D207" s="128"/>
      <c r="E207" s="128"/>
      <c r="F207" s="129">
        <f>(G135+G138+G143)*100</f>
        <v>3.1106682138904218</v>
      </c>
      <c r="G207" s="126"/>
      <c r="H207" s="86"/>
    </row>
    <row r="208" spans="1:8" s="82" customFormat="1" ht="16.5" customHeight="1" x14ac:dyDescent="0.2">
      <c r="A208" s="75"/>
      <c r="B208" s="96"/>
      <c r="C208" s="108"/>
      <c r="D208" s="108"/>
      <c r="E208" s="108"/>
      <c r="F208" s="130"/>
      <c r="G208" s="85"/>
      <c r="H208" s="86"/>
    </row>
    <row r="209" spans="1:8" s="82" customFormat="1" ht="16.5" customHeight="1" x14ac:dyDescent="0.2">
      <c r="A209" s="75"/>
      <c r="B209" s="96"/>
      <c r="C209" s="108"/>
      <c r="D209" s="108"/>
      <c r="E209" s="108"/>
      <c r="G209" s="85"/>
      <c r="H209" s="86"/>
    </row>
    <row r="210" spans="1:8" s="82" customFormat="1" ht="16.5" customHeight="1" x14ac:dyDescent="0.2">
      <c r="A210" s="75"/>
      <c r="B210" s="96" t="s">
        <v>423</v>
      </c>
      <c r="C210" s="108"/>
      <c r="D210" s="108"/>
      <c r="E210" s="108"/>
      <c r="G210" s="85"/>
      <c r="H210" s="86"/>
    </row>
    <row r="211" spans="1:8" s="82" customFormat="1" ht="16.5" customHeight="1" x14ac:dyDescent="0.2">
      <c r="A211" s="75"/>
      <c r="B211" s="122" t="s">
        <v>424</v>
      </c>
      <c r="C211" s="15"/>
      <c r="D211" s="15"/>
      <c r="E211" s="15"/>
      <c r="F211" s="131">
        <f>F202+F203</f>
        <v>71.69</v>
      </c>
      <c r="G211" s="132"/>
      <c r="H211" s="86"/>
    </row>
    <row r="212" spans="1:8" s="82" customFormat="1" ht="16.5" customHeight="1" x14ac:dyDescent="0.2">
      <c r="A212" s="75"/>
      <c r="B212" s="122" t="s">
        <v>425</v>
      </c>
      <c r="C212" s="15"/>
      <c r="D212" s="15"/>
      <c r="E212" s="15"/>
      <c r="F212" s="131">
        <f>F206</f>
        <v>2.04</v>
      </c>
      <c r="G212" s="132"/>
      <c r="H212" s="86"/>
    </row>
    <row r="213" spans="1:8" s="82" customFormat="1" ht="16.5" customHeight="1" x14ac:dyDescent="0.2">
      <c r="A213" s="75"/>
      <c r="B213" s="122" t="s">
        <v>426</v>
      </c>
      <c r="C213" s="15"/>
      <c r="D213" s="15"/>
      <c r="E213" s="15"/>
      <c r="F213" s="131">
        <f>F205</f>
        <v>21.499331786109579</v>
      </c>
      <c r="G213" s="133"/>
      <c r="H213" s="134"/>
    </row>
    <row r="214" spans="1:8" s="82" customFormat="1" ht="16.5" customHeight="1" x14ac:dyDescent="0.2">
      <c r="A214" s="75"/>
      <c r="B214" s="122" t="s">
        <v>427</v>
      </c>
      <c r="C214" s="15"/>
      <c r="D214" s="15"/>
      <c r="E214" s="15"/>
      <c r="F214" s="131">
        <f>F204</f>
        <v>1.66</v>
      </c>
      <c r="G214" s="133"/>
      <c r="H214" s="134"/>
    </row>
    <row r="215" spans="1:8" s="82" customFormat="1" ht="16.5" customHeight="1" x14ac:dyDescent="0.2">
      <c r="A215" s="75"/>
      <c r="B215" s="122" t="s">
        <v>422</v>
      </c>
      <c r="C215" s="15"/>
      <c r="D215" s="15"/>
      <c r="E215" s="15"/>
      <c r="F215" s="131">
        <f>F207</f>
        <v>3.1106682138904218</v>
      </c>
      <c r="G215" s="132"/>
      <c r="H215" s="135"/>
    </row>
    <row r="216" spans="1:8" s="82" customFormat="1" ht="16.5" customHeight="1" x14ac:dyDescent="0.2">
      <c r="A216" s="75"/>
      <c r="B216" s="96"/>
      <c r="C216" s="136"/>
      <c r="D216" s="136"/>
      <c r="E216" s="136"/>
      <c r="F216" s="137"/>
      <c r="G216" s="85"/>
      <c r="H216" s="134"/>
    </row>
    <row r="217" spans="1:8" s="82" customFormat="1" ht="16.5" customHeight="1" x14ac:dyDescent="0.2">
      <c r="A217" s="75"/>
      <c r="B217" s="96" t="s">
        <v>428</v>
      </c>
      <c r="C217" s="136"/>
      <c r="D217" s="136"/>
      <c r="E217" s="136"/>
      <c r="F217" s="138"/>
      <c r="G217" s="85"/>
      <c r="H217" s="86"/>
    </row>
    <row r="218" spans="1:8" s="82" customFormat="1" ht="16.5" customHeight="1" thickBot="1" x14ac:dyDescent="0.25">
      <c r="A218" s="75"/>
      <c r="B218" s="139"/>
      <c r="C218" s="140"/>
      <c r="D218" s="140"/>
      <c r="E218" s="141"/>
      <c r="F218" s="142"/>
      <c r="G218" s="141"/>
      <c r="H218" s="143"/>
    </row>
    <row r="219" spans="1:8" s="82" customFormat="1" ht="16.5" customHeight="1" x14ac:dyDescent="0.2">
      <c r="A219" s="75"/>
      <c r="B219" s="144" t="s">
        <v>429</v>
      </c>
      <c r="C219" s="145"/>
      <c r="D219" s="145"/>
      <c r="E219" s="145"/>
      <c r="F219" s="146"/>
      <c r="G219" s="147"/>
      <c r="H219" s="81"/>
    </row>
    <row r="220" spans="1:8" s="82" customFormat="1" ht="16.5" customHeight="1" x14ac:dyDescent="0.2">
      <c r="A220" s="75"/>
      <c r="B220" s="96"/>
      <c r="C220" s="136"/>
      <c r="D220" s="136"/>
      <c r="E220" s="136"/>
      <c r="F220" s="138"/>
      <c r="G220" s="85"/>
      <c r="H220" s="86"/>
    </row>
    <row r="221" spans="1:8" s="82" customFormat="1" ht="16.5" customHeight="1" x14ac:dyDescent="0.2">
      <c r="A221" s="75"/>
      <c r="B221" s="148" t="s">
        <v>430</v>
      </c>
      <c r="C221" s="149"/>
      <c r="D221" s="149"/>
      <c r="E221" s="149"/>
      <c r="F221" s="150"/>
      <c r="G221" s="85"/>
      <c r="H221" s="86"/>
    </row>
    <row r="222" spans="1:8" s="82" customFormat="1" ht="61.5" customHeight="1" x14ac:dyDescent="0.2">
      <c r="A222" s="75"/>
      <c r="B222" s="151" t="s">
        <v>431</v>
      </c>
      <c r="C222" s="152" t="s">
        <v>432</v>
      </c>
      <c r="D222" s="152" t="s">
        <v>366</v>
      </c>
      <c r="E222" s="152" t="s">
        <v>433</v>
      </c>
      <c r="F222" s="152" t="s">
        <v>434</v>
      </c>
      <c r="G222" s="152" t="s">
        <v>435</v>
      </c>
      <c r="H222" s="86"/>
    </row>
    <row r="223" spans="1:8" s="82" customFormat="1" ht="16.5" customHeight="1" x14ac:dyDescent="0.2">
      <c r="A223" s="75"/>
      <c r="B223" s="153" t="s">
        <v>51</v>
      </c>
      <c r="C223" s="154">
        <v>45134</v>
      </c>
      <c r="D223" s="60" t="s">
        <v>373</v>
      </c>
      <c r="E223" s="131">
        <v>170.37</v>
      </c>
      <c r="F223" s="131">
        <v>172.3</v>
      </c>
      <c r="G223" s="192">
        <v>525.52</v>
      </c>
      <c r="H223" s="86"/>
    </row>
    <row r="224" spans="1:8" s="82" customFormat="1" ht="16.5" customHeight="1" x14ac:dyDescent="0.2">
      <c r="A224" s="75"/>
      <c r="B224" s="153" t="s">
        <v>47</v>
      </c>
      <c r="C224" s="154">
        <v>45169</v>
      </c>
      <c r="D224" s="60" t="s">
        <v>373</v>
      </c>
      <c r="E224" s="131">
        <v>930.40326370370371</v>
      </c>
      <c r="F224" s="131">
        <v>961.75</v>
      </c>
      <c r="G224" s="193"/>
      <c r="H224" s="86"/>
    </row>
    <row r="225" spans="1:10" s="82" customFormat="1" ht="16.5" customHeight="1" x14ac:dyDescent="0.2">
      <c r="A225" s="75"/>
      <c r="B225" s="153" t="s">
        <v>44</v>
      </c>
      <c r="C225" s="154">
        <v>45134</v>
      </c>
      <c r="D225" s="60" t="s">
        <v>373</v>
      </c>
      <c r="E225" s="131">
        <v>570.86663050960738</v>
      </c>
      <c r="F225" s="131">
        <v>625.75</v>
      </c>
      <c r="G225" s="193"/>
      <c r="H225" s="86"/>
    </row>
    <row r="226" spans="1:10" s="82" customFormat="1" ht="16.5" customHeight="1" x14ac:dyDescent="0.2">
      <c r="A226" s="75"/>
      <c r="B226" s="153" t="s">
        <v>436</v>
      </c>
      <c r="C226" s="155"/>
      <c r="D226" s="155"/>
      <c r="E226" s="156"/>
      <c r="F226" s="156"/>
      <c r="G226" s="157"/>
      <c r="H226" s="86"/>
    </row>
    <row r="227" spans="1:10" s="82" customFormat="1" ht="16.5" customHeight="1" x14ac:dyDescent="0.2">
      <c r="A227" s="75"/>
      <c r="B227" s="117"/>
      <c r="E227" s="158"/>
      <c r="F227" s="158"/>
      <c r="G227" s="159"/>
      <c r="H227" s="86"/>
    </row>
    <row r="228" spans="1:10" s="160" customFormat="1" x14ac:dyDescent="0.2">
      <c r="B228" s="161" t="s">
        <v>437</v>
      </c>
      <c r="C228" s="162"/>
      <c r="D228" s="163"/>
      <c r="E228" s="112"/>
      <c r="F228" s="112"/>
      <c r="G228" s="112"/>
      <c r="H228" s="12"/>
    </row>
    <row r="229" spans="1:10" s="160" customFormat="1" hidden="1" x14ac:dyDescent="0.2">
      <c r="B229" s="164" t="s">
        <v>438</v>
      </c>
      <c r="C229" s="165"/>
      <c r="D229" s="165"/>
      <c r="E229" s="165"/>
      <c r="F229" s="112"/>
      <c r="G229" s="112"/>
      <c r="H229" s="12"/>
    </row>
    <row r="230" spans="1:10" s="160" customFormat="1" hidden="1" x14ac:dyDescent="0.2">
      <c r="B230" s="164" t="s">
        <v>439</v>
      </c>
      <c r="C230" s="165"/>
      <c r="D230" s="165"/>
      <c r="E230" s="166"/>
      <c r="F230" s="159"/>
      <c r="G230" s="159"/>
      <c r="H230" s="12"/>
    </row>
    <row r="231" spans="1:10" s="160" customFormat="1" hidden="1" x14ac:dyDescent="0.2">
      <c r="B231" s="164" t="s">
        <v>440</v>
      </c>
      <c r="C231" s="165"/>
      <c r="D231" s="165"/>
      <c r="E231" s="166"/>
      <c r="F231" s="159"/>
      <c r="G231" s="159"/>
      <c r="H231" s="12"/>
    </row>
    <row r="232" spans="1:10" s="160" customFormat="1" hidden="1" x14ac:dyDescent="0.2">
      <c r="B232" s="164" t="s">
        <v>441</v>
      </c>
      <c r="C232" s="165"/>
      <c r="D232" s="165"/>
      <c r="E232" s="166"/>
      <c r="F232" s="159"/>
      <c r="G232" s="159"/>
      <c r="H232" s="12"/>
    </row>
    <row r="233" spans="1:10" s="160" customFormat="1" hidden="1" x14ac:dyDescent="0.2">
      <c r="B233" s="164" t="s">
        <v>442</v>
      </c>
      <c r="C233" s="165"/>
      <c r="D233" s="165"/>
      <c r="F233" s="159"/>
      <c r="G233" s="159"/>
      <c r="H233" s="12"/>
    </row>
    <row r="234" spans="1:10" s="160" customFormat="1" hidden="1" x14ac:dyDescent="0.2">
      <c r="B234" s="164" t="s">
        <v>443</v>
      </c>
      <c r="C234" s="165"/>
      <c r="D234" s="165"/>
      <c r="E234" s="166"/>
      <c r="F234" s="159"/>
      <c r="G234" s="159"/>
      <c r="H234" s="12"/>
    </row>
    <row r="235" spans="1:10" s="160" customFormat="1" hidden="1" x14ac:dyDescent="0.2">
      <c r="B235" s="164" t="s">
        <v>444</v>
      </c>
      <c r="C235" s="165"/>
      <c r="D235" s="165"/>
      <c r="E235" s="166"/>
      <c r="F235" s="159"/>
      <c r="G235" s="159"/>
      <c r="H235" s="12"/>
      <c r="J235" s="167"/>
    </row>
    <row r="236" spans="1:10" s="160" customFormat="1" hidden="1" x14ac:dyDescent="0.2">
      <c r="B236" s="164" t="s">
        <v>445</v>
      </c>
      <c r="C236" s="165"/>
      <c r="D236" s="165"/>
      <c r="E236" s="166"/>
      <c r="F236" s="159"/>
      <c r="G236" s="168"/>
      <c r="H236" s="12"/>
      <c r="J236" s="169"/>
    </row>
    <row r="237" spans="1:10" s="160" customFormat="1" hidden="1" x14ac:dyDescent="0.2">
      <c r="B237" s="164" t="s">
        <v>446</v>
      </c>
      <c r="C237" s="165"/>
      <c r="D237" s="165"/>
      <c r="E237" s="166"/>
      <c r="F237" s="159"/>
      <c r="G237" s="170"/>
      <c r="H237" s="12"/>
      <c r="J237" s="169"/>
    </row>
    <row r="238" spans="1:10" s="160" customFormat="1" hidden="1" x14ac:dyDescent="0.2">
      <c r="B238" s="171" t="s">
        <v>447</v>
      </c>
      <c r="C238" s="172"/>
      <c r="D238" s="172"/>
      <c r="E238" s="158"/>
      <c r="F238" s="159"/>
      <c r="G238" s="159"/>
      <c r="H238" s="12"/>
    </row>
    <row r="239" spans="1:10" s="82" customFormat="1" ht="16.5" customHeight="1" x14ac:dyDescent="0.2">
      <c r="A239" s="75"/>
      <c r="B239" s="117"/>
      <c r="E239" s="158"/>
      <c r="F239" s="158"/>
      <c r="G239" s="159"/>
      <c r="H239" s="86"/>
    </row>
    <row r="240" spans="1:10" s="82" customFormat="1" ht="16.5" customHeight="1" x14ac:dyDescent="0.2">
      <c r="A240" s="75"/>
      <c r="B240" s="173" t="s">
        <v>448</v>
      </c>
      <c r="C240" s="174"/>
      <c r="D240" s="174"/>
      <c r="H240" s="86"/>
    </row>
    <row r="241" spans="1:8" s="82" customFormat="1" ht="16.5" customHeight="1" x14ac:dyDescent="0.2">
      <c r="A241" s="75"/>
      <c r="B241" s="83"/>
      <c r="F241" s="175"/>
      <c r="G241" s="175"/>
      <c r="H241" s="86"/>
    </row>
    <row r="242" spans="1:8" s="82" customFormat="1" ht="16.5" customHeight="1" x14ac:dyDescent="0.2">
      <c r="A242" s="75"/>
      <c r="B242" s="173" t="s">
        <v>449</v>
      </c>
      <c r="C242" s="174"/>
      <c r="D242" s="174"/>
      <c r="F242" s="176"/>
      <c r="H242" s="86"/>
    </row>
    <row r="243" spans="1:8" s="82" customFormat="1" ht="16.5" customHeight="1" x14ac:dyDescent="0.2">
      <c r="A243" s="75"/>
      <c r="B243" s="171"/>
      <c r="C243" s="172"/>
      <c r="D243" s="172"/>
      <c r="H243" s="86"/>
    </row>
    <row r="244" spans="1:8" s="82" customFormat="1" ht="16.5" customHeight="1" x14ac:dyDescent="0.2">
      <c r="A244" s="75"/>
      <c r="B244" s="173" t="s">
        <v>450</v>
      </c>
      <c r="C244" s="174"/>
      <c r="D244" s="174"/>
      <c r="F244" s="176"/>
      <c r="H244" s="86"/>
    </row>
    <row r="245" spans="1:8" s="82" customFormat="1" ht="27.75" customHeight="1" x14ac:dyDescent="0.2">
      <c r="A245" s="75"/>
      <c r="B245" s="152" t="s">
        <v>431</v>
      </c>
      <c r="C245" s="152" t="s">
        <v>451</v>
      </c>
      <c r="D245" s="152" t="s">
        <v>452</v>
      </c>
      <c r="E245" s="177" t="s">
        <v>453</v>
      </c>
      <c r="F245" s="177" t="s">
        <v>454</v>
      </c>
      <c r="H245" s="86"/>
    </row>
    <row r="246" spans="1:8" s="82" customFormat="1" ht="16.5" customHeight="1" x14ac:dyDescent="0.2">
      <c r="A246" s="75"/>
      <c r="B246" s="153" t="s">
        <v>31</v>
      </c>
      <c r="C246" s="154" t="s">
        <v>455</v>
      </c>
      <c r="D246" s="60">
        <v>65</v>
      </c>
      <c r="E246" s="131">
        <v>1.1000000000000001</v>
      </c>
      <c r="F246" s="131">
        <v>0.35</v>
      </c>
      <c r="H246" s="86"/>
    </row>
    <row r="247" spans="1:8" s="82" customFormat="1" ht="16.5" customHeight="1" x14ac:dyDescent="0.2">
      <c r="A247" s="75"/>
      <c r="B247" s="153" t="s">
        <v>27</v>
      </c>
      <c r="C247" s="154" t="s">
        <v>455</v>
      </c>
      <c r="D247" s="60">
        <v>60</v>
      </c>
      <c r="E247" s="131">
        <v>1.7</v>
      </c>
      <c r="F247" s="131">
        <v>0.25</v>
      </c>
      <c r="H247" s="86"/>
    </row>
    <row r="248" spans="1:8" s="82" customFormat="1" ht="16.5" customHeight="1" x14ac:dyDescent="0.2">
      <c r="A248" s="75"/>
      <c r="B248" s="182" t="s">
        <v>456</v>
      </c>
      <c r="C248" s="183"/>
      <c r="D248" s="183"/>
      <c r="E248" s="183"/>
      <c r="F248" s="184"/>
      <c r="H248" s="86"/>
    </row>
    <row r="249" spans="1:8" s="82" customFormat="1" ht="16.5" customHeight="1" x14ac:dyDescent="0.2">
      <c r="A249" s="75"/>
      <c r="B249" s="178"/>
      <c r="C249" s="179"/>
      <c r="D249" s="179"/>
      <c r="E249" s="179"/>
      <c r="F249" s="179"/>
      <c r="H249" s="86"/>
    </row>
    <row r="250" spans="1:8" s="82" customFormat="1" ht="16.5" customHeight="1" x14ac:dyDescent="0.2">
      <c r="A250" s="75"/>
      <c r="B250" s="173" t="s">
        <v>457</v>
      </c>
      <c r="C250" s="174"/>
      <c r="D250" s="174"/>
      <c r="H250" s="86"/>
    </row>
    <row r="251" spans="1:8" s="82" customFormat="1" ht="16.5" customHeight="1" x14ac:dyDescent="0.2">
      <c r="A251" s="75"/>
      <c r="B251" s="83"/>
      <c r="H251" s="86"/>
    </row>
    <row r="252" spans="1:8" s="82" customFormat="1" ht="16.5" customHeight="1" thickBot="1" x14ac:dyDescent="0.25">
      <c r="A252" s="75"/>
      <c r="B252" s="180" t="s">
        <v>458</v>
      </c>
      <c r="C252" s="181"/>
      <c r="D252" s="181"/>
      <c r="E252" s="181"/>
      <c r="F252" s="181"/>
      <c r="G252" s="181"/>
      <c r="H252" s="143"/>
    </row>
    <row r="253" spans="1:8" s="82" customFormat="1" ht="16.5" customHeight="1" x14ac:dyDescent="0.2">
      <c r="A253" s="75"/>
    </row>
    <row r="255" spans="1:8" x14ac:dyDescent="0.2">
      <c r="B255" s="13" t="s">
        <v>459</v>
      </c>
      <c r="C255" s="14"/>
    </row>
    <row r="256" spans="1:8" x14ac:dyDescent="0.2">
      <c r="B256" s="15" t="s">
        <v>460</v>
      </c>
      <c r="C256" s="16">
        <v>1873.8841171377185</v>
      </c>
    </row>
    <row r="257" spans="2:3" x14ac:dyDescent="0.2">
      <c r="B257" s="15" t="s">
        <v>461</v>
      </c>
      <c r="C257" s="17">
        <v>4.0296663621240345</v>
      </c>
    </row>
    <row r="258" spans="2:3" x14ac:dyDescent="0.2">
      <c r="B258" s="15" t="s">
        <v>462</v>
      </c>
      <c r="C258" s="17">
        <v>4.1799358098473292</v>
      </c>
    </row>
    <row r="259" spans="2:3" x14ac:dyDescent="0.2">
      <c r="B259" s="15" t="s">
        <v>463</v>
      </c>
      <c r="C259" s="18">
        <v>7.4339876533238897E-2</v>
      </c>
    </row>
  </sheetData>
  <sortState xmlns:xlrd2="http://schemas.microsoft.com/office/spreadsheetml/2017/richdata2" ref="B155:G156">
    <sortCondition ref="F155:F156"/>
  </sortState>
  <mergeCells count="7">
    <mergeCell ref="G223:G225"/>
    <mergeCell ref="B181:H181"/>
    <mergeCell ref="B248:F248"/>
    <mergeCell ref="B1:F1"/>
    <mergeCell ref="B163:D163"/>
    <mergeCell ref="B167:B168"/>
    <mergeCell ref="C167:C168"/>
  </mergeCells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PPCHF</vt:lpstr>
      <vt:lpstr>JR_PAGE_ANCHOR_0_3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Kumar</dc:creator>
  <cp:lastModifiedBy>Premprakash Dubey</cp:lastModifiedBy>
  <dcterms:created xsi:type="dcterms:W3CDTF">2023-07-18T10:46:19Z</dcterms:created>
  <dcterms:modified xsi:type="dcterms:W3CDTF">2023-07-18T12:40:18Z</dcterms:modified>
</cp:coreProperties>
</file>