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85" activeTab="0"/>
  </bookViews>
  <sheets>
    <sheet name="PPCHF" sheetId="1" r:id="rId1"/>
  </sheets>
  <definedNames>
    <definedName name="JR_PAGE_ANCHOR_0_2">#REF!</definedName>
    <definedName name="JR_PAGE_ANCHOR_0_4">#REF!</definedName>
    <definedName name="JR_PAGE_ANCHOR_0_5">#REF!</definedName>
    <definedName name="JR_PAGE_ANCHOR_0_6">'PPCHF'!$A$1</definedName>
  </definedNames>
  <calcPr fullCalcOnLoad="1"/>
</workbook>
</file>

<file path=xl/sharedStrings.xml><?xml version="1.0" encoding="utf-8"?>
<sst xmlns="http://schemas.openxmlformats.org/spreadsheetml/2006/main" count="591" uniqueCount="452">
  <si>
    <t>Parag Parikh Conservative Hybrid Fund (An open-ended hybrid scheme investing predominantly in debt instruments)</t>
  </si>
  <si>
    <t xml:space="preserve">
  </t>
  </si>
  <si>
    <t>Fortnightly Portfolio Statement as on April 15, 2023</t>
  </si>
  <si>
    <t>Name of the Instrument</t>
  </si>
  <si>
    <t>ISIN</t>
  </si>
  <si>
    <t>Industry</t>
  </si>
  <si>
    <t>Quantity</t>
  </si>
  <si>
    <t>Market/Fair Value
 (Rs. in Lakhs)</t>
  </si>
  <si>
    <t>% to Net
 Assets</t>
  </si>
  <si>
    <t>YTM~</t>
  </si>
  <si>
    <t>YTC^</t>
  </si>
  <si>
    <t>null</t>
  </si>
  <si>
    <t>Equity &amp; Equity related</t>
  </si>
  <si>
    <t>(a) Listed / awaiting listing on Stock Exchanges</t>
  </si>
  <si>
    <t>IRLY01</t>
  </si>
  <si>
    <t>Indian Railway Finance Corporation Limited</t>
  </si>
  <si>
    <t>INE053F01010</t>
  </si>
  <si>
    <t>Finance</t>
  </si>
  <si>
    <t>BALN01</t>
  </si>
  <si>
    <t>Bajaj Auto Limited</t>
  </si>
  <si>
    <t>INE917I01010</t>
  </si>
  <si>
    <t>Automobiles</t>
  </si>
  <si>
    <t>PLNG01</t>
  </si>
  <si>
    <t>Petronet LNG Limited</t>
  </si>
  <si>
    <t>INE347G01014</t>
  </si>
  <si>
    <t>Gas</t>
  </si>
  <si>
    <t>ITCL02</t>
  </si>
  <si>
    <t>ITC Limited</t>
  </si>
  <si>
    <t>INE154A01025</t>
  </si>
  <si>
    <t>Diversified FMCG</t>
  </si>
  <si>
    <t>PGCI01</t>
  </si>
  <si>
    <t>Power Grid Corporation of India Limited</t>
  </si>
  <si>
    <t>INE752E01010</t>
  </si>
  <si>
    <t>Power</t>
  </si>
  <si>
    <t>COAL01</t>
  </si>
  <si>
    <t>Coal India Limited</t>
  </si>
  <si>
    <t>INE522F01014</t>
  </si>
  <si>
    <t>Consumable Fuels</t>
  </si>
  <si>
    <t>Arbitrage</t>
  </si>
  <si>
    <t>IBCL05</t>
  </si>
  <si>
    <t>ICICI Bank Limited</t>
  </si>
  <si>
    <t>INE090A01021</t>
  </si>
  <si>
    <t>Banks</t>
  </si>
  <si>
    <t>TELC03</t>
  </si>
  <si>
    <t>Tata Motors Limited</t>
  </si>
  <si>
    <t>INE155A01022</t>
  </si>
  <si>
    <t>KOMA02</t>
  </si>
  <si>
    <t>Kotak Mahindra Bank Limited</t>
  </si>
  <si>
    <t>INE237A01028</t>
  </si>
  <si>
    <t>RIND01</t>
  </si>
  <si>
    <t>Reliance Industries Limited</t>
  </si>
  <si>
    <t>INE002A01018</t>
  </si>
  <si>
    <t>Petroleum Products</t>
  </si>
  <si>
    <t>Sub Total</t>
  </si>
  <si>
    <t>(b) Unlisted</t>
  </si>
  <si>
    <t>NIL</t>
  </si>
  <si>
    <t>(c) ReITs</t>
  </si>
  <si>
    <t>Brookfield India Real Estate Trust</t>
  </si>
  <si>
    <t>INE0FDU25010</t>
  </si>
  <si>
    <t>Realty</t>
  </si>
  <si>
    <t>Embassy Office Parks REIT</t>
  </si>
  <si>
    <t>INE041025011</t>
  </si>
  <si>
    <t>Mindspace Business Parks REIT</t>
  </si>
  <si>
    <t>INE0CCU25019</t>
  </si>
  <si>
    <t>Total</t>
  </si>
  <si>
    <t>Debt Instruments</t>
  </si>
  <si>
    <t>(a) Listed / awaiting listing on Stock Exchange</t>
  </si>
  <si>
    <t>GOI2183</t>
  </si>
  <si>
    <t>8.08% Tamilnadu SDL (MD 26/12/2028)</t>
  </si>
  <si>
    <t>IN3120180200</t>
  </si>
  <si>
    <t>Sovereign</t>
  </si>
  <si>
    <t>GOI2153</t>
  </si>
  <si>
    <t>8.37% Tamil Nadu SDL (MD 05/12/2028)</t>
  </si>
  <si>
    <t>IN3120180176</t>
  </si>
  <si>
    <t>GOI2159</t>
  </si>
  <si>
    <t>8.36% Tamil Nadu SDL (MD 12/12/2028)</t>
  </si>
  <si>
    <t>IN3120180184</t>
  </si>
  <si>
    <t>GOI2490</t>
  </si>
  <si>
    <t>6.99% Telangana SDL (MD 10/06/2028)</t>
  </si>
  <si>
    <t>IN4520200093</t>
  </si>
  <si>
    <t>GOI2139</t>
  </si>
  <si>
    <t>8.57% Gujarat SDL (MD 06/11/2028)</t>
  </si>
  <si>
    <t>IN1520180184</t>
  </si>
  <si>
    <t>GOI2161</t>
  </si>
  <si>
    <t>8.18% Tamilnadu SDL (MD 19/12/2028)</t>
  </si>
  <si>
    <t>IN3120180192</t>
  </si>
  <si>
    <t>GOI4096</t>
  </si>
  <si>
    <t>8.16% Rajasthan SDL (MD 09/05/2028)</t>
  </si>
  <si>
    <t>IN2920180030</t>
  </si>
  <si>
    <t>GOI2039</t>
  </si>
  <si>
    <t>8% Kerala SDL (MD 11/04/2028)</t>
  </si>
  <si>
    <t>IN2020180013</t>
  </si>
  <si>
    <t>GOI3221</t>
  </si>
  <si>
    <t>7.92% Uttar Pradesh SDL (MD 24/01/2028)</t>
  </si>
  <si>
    <t>IN3320170175</t>
  </si>
  <si>
    <t>IRLY322</t>
  </si>
  <si>
    <t xml:space="preserve">8.25% Indian Railway Finance Corporation Limited (28/02/2024) </t>
  </si>
  <si>
    <t>INE053F07BB3</t>
  </si>
  <si>
    <t>CRISIL AAA</t>
  </si>
  <si>
    <t>NHBA299</t>
  </si>
  <si>
    <t xml:space="preserve">7.05% National Housing Bank (18/12/2024) </t>
  </si>
  <si>
    <t>INE557F08FG1</t>
  </si>
  <si>
    <t>IOIC627</t>
  </si>
  <si>
    <t>5.84% Indian Oil Corporation Limited (19/04/2024)</t>
  </si>
  <si>
    <t>INE242A08510</t>
  </si>
  <si>
    <t>NBAR587</t>
  </si>
  <si>
    <t xml:space="preserve">5.14% National Bank For Agriculture and Rural Development (31/01/2024) </t>
  </si>
  <si>
    <t>INE261F08CK9</t>
  </si>
  <si>
    <t>ICRA AAA</t>
  </si>
  <si>
    <t>ONGC38</t>
  </si>
  <si>
    <t xml:space="preserve">4.5% Oil &amp; Natural Gas Corporation Limited (09/02/2024) </t>
  </si>
  <si>
    <t>INE213A08040</t>
  </si>
  <si>
    <t>GOI2172</t>
  </si>
  <si>
    <t>8.34% Punjab SDL (MD 30/05/2028)</t>
  </si>
  <si>
    <t>IN2820180049</t>
  </si>
  <si>
    <t>GOI4485</t>
  </si>
  <si>
    <t>7.38% GOI (MD 20/06/2027)</t>
  </si>
  <si>
    <t>IN0020220037</t>
  </si>
  <si>
    <t>GOI4640</t>
  </si>
  <si>
    <t>7.63% Haryana SDL (MD 01/06/2028)</t>
  </si>
  <si>
    <t>IN1620220070</t>
  </si>
  <si>
    <t>GOI3375</t>
  </si>
  <si>
    <t>8.43% Punjab SDL (MD 05/12/2028)</t>
  </si>
  <si>
    <t>IN2820180114</t>
  </si>
  <si>
    <t>GOI2164</t>
  </si>
  <si>
    <t>8.42% Madhya Pradesh SDL (MD 08/08/2028)</t>
  </si>
  <si>
    <t>IN2120180053</t>
  </si>
  <si>
    <t>GOI2058</t>
  </si>
  <si>
    <t>8.33% Kerala SDL (MD 30/05/2028)</t>
  </si>
  <si>
    <t>IN2020180039</t>
  </si>
  <si>
    <t>GOI1993</t>
  </si>
  <si>
    <t>8.29% West Bengal SDL (MD 21/02/2028)</t>
  </si>
  <si>
    <t>IN3420170182</t>
  </si>
  <si>
    <t>GOI2167</t>
  </si>
  <si>
    <t>8.08% Maharashtra SDL (MD 26/12/2028)</t>
  </si>
  <si>
    <t>IN2220180052</t>
  </si>
  <si>
    <t>GOI2089</t>
  </si>
  <si>
    <t>8.15% Tamil Nadu SDL (MD 09/05/2028)</t>
  </si>
  <si>
    <t>IN3120180036</t>
  </si>
  <si>
    <t>GOI3648</t>
  </si>
  <si>
    <t>6.98% Telangana SDL (MD 22/04/2028)</t>
  </si>
  <si>
    <t>IN4520200044</t>
  </si>
  <si>
    <t>GOI3519</t>
  </si>
  <si>
    <t>6.79% West Bangal SDL (MD 30/06/2028)</t>
  </si>
  <si>
    <t>IN3420210046</t>
  </si>
  <si>
    <t>GOI2147</t>
  </si>
  <si>
    <t>8.5% Gujarat SDL (MD 28/11/2028)</t>
  </si>
  <si>
    <t>IN1520180200</t>
  </si>
  <si>
    <t>GOI2206</t>
  </si>
  <si>
    <t>8.45% Uttar Pradesh SDL (MD 27/02/2029)</t>
  </si>
  <si>
    <t>IN3320180166</t>
  </si>
  <si>
    <t>GOI2197</t>
  </si>
  <si>
    <t>8.37% Madhya Pradesh SDL (MD 05/12/2028)</t>
  </si>
  <si>
    <t>IN2120180095</t>
  </si>
  <si>
    <t>GOI2228</t>
  </si>
  <si>
    <t>8.43% Goa SDL (MD 13/03/2029)</t>
  </si>
  <si>
    <t>IN1420180151</t>
  </si>
  <si>
    <t>GOI2076</t>
  </si>
  <si>
    <t>8.45% Uttar Pradesh SDL (MD 27/06/2028)</t>
  </si>
  <si>
    <t>IN3320180034</t>
  </si>
  <si>
    <t>GOI2066</t>
  </si>
  <si>
    <t>8.41% Kerala SDL (MD 06/06/2028)</t>
  </si>
  <si>
    <t>IN2020180047</t>
  </si>
  <si>
    <t>GOI4101</t>
  </si>
  <si>
    <t>8.2% Uttarakhand SDL (MD 09/05/2028)</t>
  </si>
  <si>
    <t>IN3620180023</t>
  </si>
  <si>
    <t>GOI2171</t>
  </si>
  <si>
    <t>8.08% Karnataka SDL (MD 26/12/2028)</t>
  </si>
  <si>
    <t>IN1920180115</t>
  </si>
  <si>
    <t>GOI2025</t>
  </si>
  <si>
    <t>8.15% Chhattisgarh SDL (MD 27/03/2028)</t>
  </si>
  <si>
    <t>IN3520170090</t>
  </si>
  <si>
    <t>GOI2035</t>
  </si>
  <si>
    <t>7.99% Punjab SDL (MD 11/04/2028)</t>
  </si>
  <si>
    <t>IN2820180015</t>
  </si>
  <si>
    <t>PGCI203</t>
  </si>
  <si>
    <t xml:space="preserve">9.2% Power Grid Corporation of India Limited (12/03/2024) </t>
  </si>
  <si>
    <t>INE752E07FR0</t>
  </si>
  <si>
    <t>GOI4103</t>
  </si>
  <si>
    <t>7.5% Telangana SDL (MD 15/04/2028)</t>
  </si>
  <si>
    <t>IN4520200010</t>
  </si>
  <si>
    <t>GOI2339</t>
  </si>
  <si>
    <t>7.15% Karnataka SDL (MD 09/10/2028)</t>
  </si>
  <si>
    <t>IN1920190056</t>
  </si>
  <si>
    <t>GOI3532</t>
  </si>
  <si>
    <t>6.82% Bihar SDL (MD 14/07/2028)</t>
  </si>
  <si>
    <t>IN1320210041</t>
  </si>
  <si>
    <t>GOI2627</t>
  </si>
  <si>
    <t>6.44% Maharashtra SDL (MD 12/08/2028)</t>
  </si>
  <si>
    <t>IN2220200124</t>
  </si>
  <si>
    <t>GOI2119</t>
  </si>
  <si>
    <t>8.84 % Rajasthan SDL 12/09/2028</t>
  </si>
  <si>
    <t>IN2920180196</t>
  </si>
  <si>
    <t>GOI2121</t>
  </si>
  <si>
    <t>8.7% Gujarat SDL (MD 19/09/2028)</t>
  </si>
  <si>
    <t>IN1520180119</t>
  </si>
  <si>
    <t>GOI2128</t>
  </si>
  <si>
    <t>8.73% Uttar Pradesh SDL (MD 10/10/2028)</t>
  </si>
  <si>
    <t>IN3320180042</t>
  </si>
  <si>
    <t>GOI2124</t>
  </si>
  <si>
    <t>8.65% Rajasthan SDL (MD 03/10/2028)</t>
  </si>
  <si>
    <t>IN2920180212</t>
  </si>
  <si>
    <t>GOI3409</t>
  </si>
  <si>
    <t>8.61% Punjab SDL (MD 14/11/2028)</t>
  </si>
  <si>
    <t>IN2820180106</t>
  </si>
  <si>
    <t>GOI2115</t>
  </si>
  <si>
    <t>8.63% Rajasthan SDL (MD 03/09/2028)</t>
  </si>
  <si>
    <t>IN2920180188</t>
  </si>
  <si>
    <t>GOI2143</t>
  </si>
  <si>
    <t>8.53% Gujarat SDL (MD 20/11/2028)</t>
  </si>
  <si>
    <t>IN1520180192</t>
  </si>
  <si>
    <t>GOI2087</t>
  </si>
  <si>
    <t>8.56% Maharashtra SDL (MD 11/07/2028)</t>
  </si>
  <si>
    <t>IN2220180037</t>
  </si>
  <si>
    <t>GOI4102</t>
  </si>
  <si>
    <t>8.49% Uttarakhand SDL (MD 21/08/2028)</t>
  </si>
  <si>
    <t>IN3620180106</t>
  </si>
  <si>
    <t>GOI2221</t>
  </si>
  <si>
    <t>8.43% Uttar Pradesh SDL (MD 06/03/2029)</t>
  </si>
  <si>
    <t>IN3320180174</t>
  </si>
  <si>
    <t>GOI4643</t>
  </si>
  <si>
    <t>8.44% West Bengal SDL (MD 27/06/2028)</t>
  </si>
  <si>
    <t>IN3420180017</t>
  </si>
  <si>
    <t>GOI2217</t>
  </si>
  <si>
    <t>8.39% Uttar Pradesh SDL (MD 13/03/2029)</t>
  </si>
  <si>
    <t>IN3320180182</t>
  </si>
  <si>
    <t>GOI4641</t>
  </si>
  <si>
    <t>8.4% Rajasthan SDL (MD 20/06/2028)</t>
  </si>
  <si>
    <t>IN2920180097</t>
  </si>
  <si>
    <t>GOI4642</t>
  </si>
  <si>
    <t>8.4% Andhra Pradesh SDL (MD 20/06/2028)</t>
  </si>
  <si>
    <t>IN1020180130</t>
  </si>
  <si>
    <t>GOI2055</t>
  </si>
  <si>
    <t>8.39% Andhra Pradesh SDL (MD 23/05/2028)</t>
  </si>
  <si>
    <t>IN1020180080</t>
  </si>
  <si>
    <t>GOI2205</t>
  </si>
  <si>
    <t>8.28% Gujarat SDL (MD 20/02/2029)</t>
  </si>
  <si>
    <t>IN1520180291</t>
  </si>
  <si>
    <t>GOI4094</t>
  </si>
  <si>
    <t>8.29% Haryana SDL (MD 14/03/2028)</t>
  </si>
  <si>
    <t>IN1620170150</t>
  </si>
  <si>
    <t>GOI3190</t>
  </si>
  <si>
    <t>8.31% Jharkhand SDL (MD 13/02/2029)</t>
  </si>
  <si>
    <t>IN3720180063</t>
  </si>
  <si>
    <t>GOI2163</t>
  </si>
  <si>
    <t>8.17% Gujarat SDL (MD 19/12/2028)</t>
  </si>
  <si>
    <t>IN1520180226</t>
  </si>
  <si>
    <t>GOI4097</t>
  </si>
  <si>
    <t>8.25% Tamilnadu SDL (MD 02/01/2029)</t>
  </si>
  <si>
    <t>IN3120180218</t>
  </si>
  <si>
    <t>GOI3259</t>
  </si>
  <si>
    <t>8.21% West Bengal SDL (MD 23/01/2029)</t>
  </si>
  <si>
    <t>IN3420180124</t>
  </si>
  <si>
    <t>GOI3932</t>
  </si>
  <si>
    <t>8.19% Odisha SDL (MD 09/05/2028)</t>
  </si>
  <si>
    <t>IN2720180032</t>
  </si>
  <si>
    <t>GOI2168</t>
  </si>
  <si>
    <t>8.08% Gujarat SDL (MD 26/12/2028)</t>
  </si>
  <si>
    <t>IN1520180234</t>
  </si>
  <si>
    <t>GOI3344</t>
  </si>
  <si>
    <t>8.2% Jammu and Kashmir SDL (MD 30/01/2029)</t>
  </si>
  <si>
    <t>IN1820180108</t>
  </si>
  <si>
    <t>GOI2032</t>
  </si>
  <si>
    <t>8.13% Rajasthan SDL (MD 27/03/2028)</t>
  </si>
  <si>
    <t>IN2920170205</t>
  </si>
  <si>
    <t>GOI3329</t>
  </si>
  <si>
    <t>8.09% West Bengal SDL (MD 27/03/2028)</t>
  </si>
  <si>
    <t>IN3420170216</t>
  </si>
  <si>
    <t>GOI2041</t>
  </si>
  <si>
    <t>8.05% Tamilnadu SDL (MD 18/04/2028)</t>
  </si>
  <si>
    <t>IN3120180010</t>
  </si>
  <si>
    <t>GOI2027</t>
  </si>
  <si>
    <t>8.11% Chattisgarh SDL (MD 31/01/2028)</t>
  </si>
  <si>
    <t>IN3520170041</t>
  </si>
  <si>
    <t>GOI2259</t>
  </si>
  <si>
    <t>7.98% Uttar Pradesh SDL (MD 11/04/2028)</t>
  </si>
  <si>
    <t>IN3320180018</t>
  </si>
  <si>
    <t>GOI4092</t>
  </si>
  <si>
    <t>7.97% Assam SDL (MD 18/04/2028)</t>
  </si>
  <si>
    <t>IN1220180021</t>
  </si>
  <si>
    <t>GOI3220</t>
  </si>
  <si>
    <t>7.86% Haryana SDL (MD 27/12/2027)</t>
  </si>
  <si>
    <t>IN1620170101</t>
  </si>
  <si>
    <t>GOI3768</t>
  </si>
  <si>
    <t>7.77% Andhra Pradesh SDL (MD 10/01/2028)</t>
  </si>
  <si>
    <t>IN1020170131</t>
  </si>
  <si>
    <t>GOI4964</t>
  </si>
  <si>
    <t>7.54% Andhra Pradesh SDL (MD 11/01/2029)</t>
  </si>
  <si>
    <t>IN1020220613</t>
  </si>
  <si>
    <t>GOI4099</t>
  </si>
  <si>
    <t>7.32% West Bengal SDL (MD 26/06/2029)</t>
  </si>
  <si>
    <t>IN3420190016</t>
  </si>
  <si>
    <t>GOI2438</t>
  </si>
  <si>
    <t>7.24% Haryana SDL (MD 18/03/2029)</t>
  </si>
  <si>
    <t>IN1620190190</t>
  </si>
  <si>
    <t>IGIF29</t>
  </si>
  <si>
    <t xml:space="preserve">7.7% India Grid Trust InvIT Fund (06/05/2028) </t>
  </si>
  <si>
    <t>INE219X07215</t>
  </si>
  <si>
    <t>GOI2458</t>
  </si>
  <si>
    <t>7.11% Tamilnadu SDL (MD 31/07/2029)</t>
  </si>
  <si>
    <t>IN3120190068</t>
  </si>
  <si>
    <t>GOI4095</t>
  </si>
  <si>
    <t>7.13% Kerala SDL (MD 10/07/2029)</t>
  </si>
  <si>
    <t>IN2020190103</t>
  </si>
  <si>
    <t>GOI4093</t>
  </si>
  <si>
    <t>7.09% Goa SDL (MD 28/08/2029)</t>
  </si>
  <si>
    <t>IN1420190085</t>
  </si>
  <si>
    <t>GOI4100</t>
  </si>
  <si>
    <t>6.83% West Bengal SDL (MD 07/07/2028)</t>
  </si>
  <si>
    <t>IN3420210053</t>
  </si>
  <si>
    <t>GOI3649</t>
  </si>
  <si>
    <t>6.53% Chattisgarh SDL (MD 15/09/2028)</t>
  </si>
  <si>
    <t>IN3520210037</t>
  </si>
  <si>
    <t>(b) Privately placed / Unlisted</t>
  </si>
  <si>
    <t>Money Market Instruments</t>
  </si>
  <si>
    <t>Certificate of Deposit</t>
  </si>
  <si>
    <t>SBAI215</t>
  </si>
  <si>
    <t xml:space="preserve">State Bank of India (12/09/2023) </t>
  </si>
  <si>
    <t>INE062A16465</t>
  </si>
  <si>
    <t>CARE A1+</t>
  </si>
  <si>
    <t>IBCL1141</t>
  </si>
  <si>
    <t xml:space="preserve">ICICI Bank Limited (17/11/2023) </t>
  </si>
  <si>
    <t>INE090A169Y6</t>
  </si>
  <si>
    <t>ICRA A1+</t>
  </si>
  <si>
    <t>UTIB1258</t>
  </si>
  <si>
    <t xml:space="preserve">Axis Bank Limited (23/11/2023) </t>
  </si>
  <si>
    <t>INE238AD6157</t>
  </si>
  <si>
    <t>CRISIL A1+</t>
  </si>
  <si>
    <t>KMBK808</t>
  </si>
  <si>
    <t xml:space="preserve">Kotak Mahindra Bank Limited (11/12/2023) </t>
  </si>
  <si>
    <t>INE237A164R5</t>
  </si>
  <si>
    <t>BKBA364</t>
  </si>
  <si>
    <t xml:space="preserve">Bank of Baroda (20/12/2023) </t>
  </si>
  <si>
    <t>INE028A16DC1</t>
  </si>
  <si>
    <t>IND A1+</t>
  </si>
  <si>
    <t>Commercial Paper</t>
  </si>
  <si>
    <t>HDFC1210</t>
  </si>
  <si>
    <t xml:space="preserve">Housing Development Finance Corporation Limited (23/11/2023) </t>
  </si>
  <si>
    <t>INE001A14ZT0</t>
  </si>
  <si>
    <t>Others</t>
  </si>
  <si>
    <t>Margin Fixed Deposit</t>
  </si>
  <si>
    <t xml:space="preserve">Duration (in Days) </t>
  </si>
  <si>
    <t>FDHD2007M</t>
  </si>
  <si>
    <t>5.10% HDFC Bank Limited (29/05/2023)</t>
  </si>
  <si>
    <t>367</t>
  </si>
  <si>
    <t>FDUT963</t>
  </si>
  <si>
    <t>5.25% Axis Bank Limited (30/05/2023)</t>
  </si>
  <si>
    <t>365</t>
  </si>
  <si>
    <t>FDHD2009M</t>
  </si>
  <si>
    <t>5.10% HDFC Bank Limited (01/06/2023)</t>
  </si>
  <si>
    <t>FDHD2008M</t>
  </si>
  <si>
    <t>5.10% HDFC Bank Limited (30/05/2023)</t>
  </si>
  <si>
    <t>FDUT998</t>
  </si>
  <si>
    <t>7.1% Axis Bank Limited (14/02/2024)</t>
  </si>
  <si>
    <t>392</t>
  </si>
  <si>
    <t>Reverse Repo / TREPS</t>
  </si>
  <si>
    <t>TRP_170423</t>
  </si>
  <si>
    <t>Clearing Corporation of India Ltd</t>
  </si>
  <si>
    <t>Net Receivables / (Payables)</t>
  </si>
  <si>
    <t>GRAND TOTAL</t>
  </si>
  <si>
    <t>Derivatives</t>
  </si>
  <si>
    <t>Long / Short</t>
  </si>
  <si>
    <t>Market value 
(Rs. in Lakhs)</t>
  </si>
  <si>
    <t>% to AUM</t>
  </si>
  <si>
    <t>Notes &amp; Symbols</t>
  </si>
  <si>
    <t>Index / Stock Futures</t>
  </si>
  <si>
    <t>RINDAPR23</t>
  </si>
  <si>
    <t>Reliance Industries Limited April 2023 Future</t>
  </si>
  <si>
    <t>Short</t>
  </si>
  <si>
    <t>KMBKAPR23</t>
  </si>
  <si>
    <t>Kotak Mahindra Bank Limited April 2023 Future</t>
  </si>
  <si>
    <t>TELCAPR23</t>
  </si>
  <si>
    <t>Tata Motors Limited April 2023 Future</t>
  </si>
  <si>
    <t>IBCLAPR23</t>
  </si>
  <si>
    <t>ICICI Bank Limited April 2023 Future</t>
  </si>
  <si>
    <t>Index / Stock Options</t>
  </si>
  <si>
    <t>CL23D230C</t>
  </si>
  <si>
    <t xml:space="preserve">Coal India Limited 230 Call April 2023 Option </t>
  </si>
  <si>
    <t>$0.00%</t>
  </si>
  <si>
    <t xml:space="preserve"> </t>
  </si>
  <si>
    <t xml:space="preserve">$  Less Than 0.01% of Net Asset Value </t>
  </si>
  <si>
    <t>~ YTM as on April 15, 2023</t>
  </si>
  <si>
    <t>^ Pursuant to AMFI circular no. 135/BP/91/2020-21, Yield to Call (YTC) for AT-1 bonds and Tier-2 bonds as on April 15, 2023.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</si>
  <si>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</si>
  <si>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</si>
  <si>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</si>
  <si>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</si>
  <si>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</si>
  <si>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</si>
  <si>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</si>
  <si>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</si>
  <si>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</si>
  <si>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2.   Plan wise per unit Net Asset Value are as follows:</t>
  </si>
  <si>
    <t>Options</t>
  </si>
  <si>
    <t>March 31, 2023</t>
  </si>
  <si>
    <t xml:space="preserve"> April 13, 2023(Rs.)</t>
  </si>
  <si>
    <t>Direct Plan</t>
  </si>
  <si>
    <t>Parag Parikh Conservative Hybrid Fund - Direct Plan - Growth</t>
  </si>
  <si>
    <t>Regular Plan</t>
  </si>
  <si>
    <t>Parag Parikh Conservative Hybrid Fund - Regular Plan - Growth</t>
  </si>
  <si>
    <t>3.   Total Dividend (Net) declared during the period ended April 15, 2023 -NIL</t>
  </si>
  <si>
    <t>4.   Total Bonus declared during the period ended April 15, 2023- Nil</t>
  </si>
  <si>
    <t xml:space="preserve">       (Gross exposure means sum of all long and short positions in derivatives)</t>
  </si>
  <si>
    <t>6.    Total investment in Foreign Securities / ADRs / GDRs as on April 15, 2023- Nil</t>
  </si>
  <si>
    <t>7.    Details of transactions of "Credit Default Swap" for the month ended April 15, 2023- Nil</t>
  </si>
  <si>
    <t>8.   Average Portfolio Maturity is 1167 days.</t>
  </si>
  <si>
    <t>9.  Repo transactions in corporate debt securities during the period ending April 15, 2023- Nil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</si>
  <si>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</si>
  <si>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</si>
  <si>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</si>
  <si>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</si>
  <si>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 xml:space="preserve">        Equity &amp; Equity related</t>
  </si>
  <si>
    <t xml:space="preserve">        Debt Securities</t>
  </si>
  <si>
    <t xml:space="preserve">        Cash,Cash Equivalents and Net Current Assets including TREPS</t>
  </si>
  <si>
    <t>11.  Portfolio Classification by Rating Class(%) :</t>
  </si>
  <si>
    <t xml:space="preserve">        Sovereign</t>
  </si>
  <si>
    <t xml:space="preserve">        CRISIL AAA</t>
  </si>
  <si>
    <t xml:space="preserve">        Others</t>
  </si>
  <si>
    <t xml:space="preserve">        CRISIL A1+</t>
  </si>
  <si>
    <t>12.  Deviation from the valuation prices given by valuation agencies: NIL</t>
  </si>
  <si>
    <t>13.  Disclosure for investments in derivative instruments</t>
  </si>
  <si>
    <t>A. Hedging Positions through Futures as on 15-April-2023:</t>
  </si>
  <si>
    <t>Underlying</t>
  </si>
  <si>
    <t>Series</t>
  </si>
  <si>
    <t>Futures Price when purchased 
( Rs. Per unit)</t>
  </si>
  <si>
    <t>Current price of the contract
( Rs. Per unit)</t>
  </si>
  <si>
    <t>Margin maintained in Rs. Lakhs</t>
  </si>
  <si>
    <t>Total exposure through futures as a % of net assets : 1.64%</t>
  </si>
  <si>
    <t>B. Other than Hedging Positions through Futures as on 15-April-2023 : Nil</t>
  </si>
  <si>
    <t>C. Hedging Position through Put Option as on 15-April-2023 : Nil</t>
  </si>
  <si>
    <t>D. Other than Hedging Positions through Options as on 15-April-2023 :</t>
  </si>
  <si>
    <t>Call/Put</t>
  </si>
  <si>
    <t>Number of Contracts</t>
  </si>
  <si>
    <t>Option Price when purchased (Rs. Per unit)</t>
  </si>
  <si>
    <t>Current Option Price ( Rs. Per unit)</t>
  </si>
  <si>
    <t>CALL</t>
  </si>
  <si>
    <t>Total exposure through options as a % of net assets : $0.00%</t>
  </si>
  <si>
    <t>For the period 01-April-2023 to 15-April- 2023, the following details specified for non-hedging transactions through options which have already been exercised/expired : NIL</t>
  </si>
  <si>
    <t>Total Number of contracts entered into</t>
  </si>
  <si>
    <t>Gross Notional Value of contracts entered into Rs.</t>
  </si>
  <si>
    <t>Net Profit/Loss value on all contracts (treat premium paid as loss) Rs.</t>
  </si>
  <si>
    <t>E. Hedging Positions through swaps as on 15-April-2023: Nil</t>
  </si>
  <si>
    <t>Debt Quants as on  as on April 15, 2023</t>
  </si>
  <si>
    <t>Avg maturity of the fund (days)</t>
  </si>
  <si>
    <t>Modified duration (years)</t>
  </si>
  <si>
    <t>Macaulay Duration (years)</t>
  </si>
  <si>
    <t>YTM</t>
  </si>
  <si>
    <r>
      <rPr>
        <b/>
        <sz val="10"/>
        <color indexed="8"/>
        <rFont val="Franklin Gothic Book"/>
        <family val="2"/>
      </rPr>
      <t>Note : -</t>
    </r>
    <r>
      <rPr>
        <sz val="10"/>
        <color indexed="8"/>
        <rFont val="Franklin Gothic Book"/>
        <family val="2"/>
      </rPr>
      <t xml:space="preserve"> Please refer latest available month end portfolio for Riskometers for Schemes and Benchmark of schemes at </t>
    </r>
    <r>
      <rPr>
        <b/>
        <sz val="10"/>
        <color indexed="8"/>
        <rFont val="Franklin Gothic Book"/>
        <family val="2"/>
      </rPr>
      <t>https://amc.ppfas.com/downloads/portfolio-disclosure/</t>
    </r>
  </si>
  <si>
    <t>Parag Parikh Conservative Hybrid Fund - Direct Plan - Monthly IDCW*</t>
  </si>
  <si>
    <t>Parag Parikh Conservative Hybrid Fund - Regular Plan - Monthly IDCW*</t>
  </si>
  <si>
    <t xml:space="preserve">* Pursuant to SEBI Circular vide reference no. SEBI/HO/IMD/DF3/CIR/P/2020/194 dated October 5, 2020 regarding ‘Review of Dividend Option(s) / Plan(s) in case of Mutual Fund Schemes, effective April 1st ,2021 Dividend Option(s) / Plan(s) is renamed as Income Distribution cum capital withdrawal (“IDCW”) Option(s) / Plan(s).
</t>
  </si>
  <si>
    <t>5.    Total outstanding exposure in derivative instruments as onApril 15, 2023: Rs (22,95,17,543.75)</t>
  </si>
</sst>
</file>

<file path=xl/styles.xml><?xml version="1.0" encoding="utf-8"?>
<styleSheet xmlns="http://schemas.openxmlformats.org/spreadsheetml/2006/main">
  <numFmts count="2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\(#,##0.00\)"/>
    <numFmt numFmtId="173" formatCode="#,##0.00%;\(#,##0.00\)%"/>
    <numFmt numFmtId="174" formatCode="#,##0.00%"/>
    <numFmt numFmtId="175" formatCode="_-* #,##0.00_-;\-* #,##0.00_-;_-* &quot;-&quot;??_-;_-@_-"/>
    <numFmt numFmtId="176" formatCode="_(* #,##0_);_(* \(#,##0\);_(* &quot;-&quot;??_);_(@_)"/>
    <numFmt numFmtId="177" formatCode="dd/mm/yyyy;@"/>
    <numFmt numFmtId="178" formatCode="0.0000"/>
    <numFmt numFmtId="179" formatCode="_(* #,##0.0000_);_(* \(#,##0.0000\);_(* &quot;-&quot;??_);_(@_)"/>
    <numFmt numFmtId="180" formatCode="#,##0.0000"/>
    <numFmt numFmtId="181" formatCode="[$-409]mmmm/yy;@"/>
    <numFmt numFmtId="182" formatCode="_(* #,##0_);_(* \(#,##0\);_(* &quot;-&quot;_);_(* @_)"/>
    <numFmt numFmtId="183" formatCode="_(* #,##0.00_);_(* \(#,##0.00\);_(* &quot;-&quot;_);_(* @_)"/>
    <numFmt numFmtId="184" formatCode="0.0%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Franklin Gothic Book"/>
      <family val="2"/>
    </font>
    <font>
      <sz val="11"/>
      <name val="Franklin Gothic Book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Franklin Gothic Book"/>
      <family val="2"/>
    </font>
    <font>
      <sz val="10"/>
      <color indexed="8"/>
      <name val="Franklin Gothic Book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SansSerif"/>
      <family val="2"/>
    </font>
    <font>
      <sz val="10"/>
      <color indexed="9"/>
      <name val="SansSerif"/>
      <family val="2"/>
    </font>
    <font>
      <sz val="10"/>
      <color indexed="8"/>
      <name val="SansSerif"/>
      <family val="2"/>
    </font>
    <font>
      <sz val="9"/>
      <color indexed="9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SansSerif"/>
      <family val="2"/>
    </font>
    <font>
      <sz val="10"/>
      <color rgb="FFFFFFFF"/>
      <name val="SansSerif"/>
      <family val="2"/>
    </font>
    <font>
      <sz val="10"/>
      <color rgb="FF000000"/>
      <name val="SansSerif"/>
      <family val="2"/>
    </font>
    <font>
      <sz val="9"/>
      <color rgb="FFFFFFFF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Franklin Gothic Book"/>
      <family val="2"/>
    </font>
    <font>
      <sz val="10"/>
      <color theme="1"/>
      <name val="Franklin Gothic Boo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 style="medium"/>
      <right style="thin"/>
      <top style="thin">
        <color theme="0" tint="-0.14993000030517578"/>
      </top>
      <bottom style="thin">
        <color theme="0" tint="-0.14993000030517578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rgb="FF000000"/>
      </right>
      <top/>
      <bottom/>
    </border>
    <border>
      <left style="thin">
        <color rgb="FF000000"/>
      </left>
      <right style="medium"/>
      <top/>
      <bottom/>
    </border>
    <border>
      <left style="thin"/>
      <right style="thin"/>
      <top style="thin"/>
      <bottom style="thin"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/>
      <right/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/>
      <right style="thin"/>
      <top/>
      <bottom/>
    </border>
    <border>
      <left style="medium"/>
      <right/>
      <top/>
      <bottom style="medium"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91">
    <xf numFmtId="0" fontId="0" fillId="0" borderId="0" xfId="0" applyFont="1" applyAlignment="1">
      <alignment/>
    </xf>
    <xf numFmtId="0" fontId="0" fillId="33" borderId="0" xfId="0" applyFill="1" applyAlignment="1" applyProtection="1">
      <alignment wrapText="1"/>
      <protection locked="0"/>
    </xf>
    <xf numFmtId="0" fontId="0" fillId="33" borderId="0" xfId="0" applyFill="1" applyAlignment="1">
      <alignment/>
    </xf>
    <xf numFmtId="0" fontId="52" fillId="33" borderId="0" xfId="0" applyFont="1" applyFill="1" applyAlignment="1">
      <alignment horizontal="center" vertical="top" wrapText="1"/>
    </xf>
    <xf numFmtId="0" fontId="53" fillId="33" borderId="0" xfId="0" applyFont="1" applyFill="1" applyAlignment="1">
      <alignment horizontal="left" vertical="top" wrapText="1"/>
    </xf>
    <xf numFmtId="0" fontId="54" fillId="33" borderId="0" xfId="0" applyFont="1" applyFill="1" applyAlignment="1">
      <alignment horizontal="left" vertical="top" wrapText="1"/>
    </xf>
    <xf numFmtId="0" fontId="52" fillId="33" borderId="10" xfId="0" applyFont="1" applyFill="1" applyBorder="1" applyAlignment="1">
      <alignment horizontal="left" vertical="center" wrapText="1"/>
    </xf>
    <xf numFmtId="0" fontId="52" fillId="33" borderId="11" xfId="0" applyFont="1" applyFill="1" applyBorder="1" applyAlignment="1">
      <alignment horizontal="left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5" fillId="33" borderId="0" xfId="0" applyFont="1" applyFill="1" applyAlignment="1">
      <alignment horizontal="justify" vertical="top" wrapText="1"/>
    </xf>
    <xf numFmtId="0" fontId="52" fillId="33" borderId="13" xfId="0" applyFont="1" applyFill="1" applyBorder="1" applyAlignment="1">
      <alignment horizontal="left" vertical="top" wrapText="1"/>
    </xf>
    <xf numFmtId="0" fontId="53" fillId="33" borderId="14" xfId="0" applyFont="1" applyFill="1" applyBorder="1" applyAlignment="1">
      <alignment horizontal="left" vertical="top" wrapText="1"/>
    </xf>
    <xf numFmtId="0" fontId="56" fillId="33" borderId="15" xfId="0" applyFont="1" applyFill="1" applyBorder="1" applyAlignment="1">
      <alignment horizontal="right" vertical="top" wrapText="1"/>
    </xf>
    <xf numFmtId="0" fontId="56" fillId="33" borderId="16" xfId="0" applyFont="1" applyFill="1" applyBorder="1" applyAlignment="1">
      <alignment horizontal="right" vertical="top" wrapText="1"/>
    </xf>
    <xf numFmtId="0" fontId="57" fillId="33" borderId="0" xfId="0" applyFont="1" applyFill="1" applyAlignment="1">
      <alignment horizontal="left" vertical="top" wrapText="1"/>
    </xf>
    <xf numFmtId="0" fontId="53" fillId="33" borderId="13" xfId="0" applyFont="1" applyFill="1" applyBorder="1" applyAlignment="1">
      <alignment horizontal="left" vertical="top" wrapText="1"/>
    </xf>
    <xf numFmtId="3" fontId="53" fillId="33" borderId="14" xfId="0" applyNumberFormat="1" applyFont="1" applyFill="1" applyBorder="1" applyAlignment="1">
      <alignment horizontal="right" vertical="top" wrapText="1"/>
    </xf>
    <xf numFmtId="172" fontId="53" fillId="33" borderId="15" xfId="0" applyNumberFormat="1" applyFont="1" applyFill="1" applyBorder="1" applyAlignment="1">
      <alignment horizontal="right" vertical="top" wrapText="1"/>
    </xf>
    <xf numFmtId="173" fontId="53" fillId="33" borderId="14" xfId="0" applyNumberFormat="1" applyFont="1" applyFill="1" applyBorder="1" applyAlignment="1">
      <alignment horizontal="right" vertical="top" wrapText="1"/>
    </xf>
    <xf numFmtId="0" fontId="53" fillId="33" borderId="15" xfId="0" applyFont="1" applyFill="1" applyBorder="1" applyAlignment="1">
      <alignment horizontal="right" vertical="top" wrapText="1"/>
    </xf>
    <xf numFmtId="0" fontId="53" fillId="33" borderId="16" xfId="0" applyFont="1" applyFill="1" applyBorder="1" applyAlignment="1">
      <alignment horizontal="right" vertical="top" wrapText="1"/>
    </xf>
    <xf numFmtId="0" fontId="58" fillId="33" borderId="17" xfId="0" applyFont="1" applyFill="1" applyBorder="1" applyAlignment="1">
      <alignment/>
    </xf>
    <xf numFmtId="172" fontId="52" fillId="33" borderId="18" xfId="0" applyNumberFormat="1" applyFont="1" applyFill="1" applyBorder="1" applyAlignment="1">
      <alignment horizontal="right" vertical="top" wrapText="1"/>
    </xf>
    <xf numFmtId="173" fontId="52" fillId="33" borderId="19" xfId="0" applyNumberFormat="1" applyFont="1" applyFill="1" applyBorder="1" applyAlignment="1">
      <alignment horizontal="right" vertical="top" wrapText="1"/>
    </xf>
    <xf numFmtId="0" fontId="52" fillId="33" borderId="19" xfId="0" applyFont="1" applyFill="1" applyBorder="1" applyAlignment="1">
      <alignment horizontal="right" vertical="top" wrapText="1"/>
    </xf>
    <xf numFmtId="0" fontId="52" fillId="33" borderId="16" xfId="0" applyFont="1" applyFill="1" applyBorder="1" applyAlignment="1">
      <alignment horizontal="right" vertical="top" wrapText="1"/>
    </xf>
    <xf numFmtId="0" fontId="52" fillId="33" borderId="20" xfId="0" applyFont="1" applyFill="1" applyBorder="1" applyAlignment="1">
      <alignment horizontal="left" vertical="top" wrapText="1"/>
    </xf>
    <xf numFmtId="0" fontId="53" fillId="33" borderId="19" xfId="0" applyFont="1" applyFill="1" applyBorder="1" applyAlignment="1">
      <alignment horizontal="left" vertical="top" wrapText="1"/>
    </xf>
    <xf numFmtId="0" fontId="2" fillId="33" borderId="20" xfId="57" applyFont="1" applyFill="1" applyBorder="1" applyAlignment="1">
      <alignment horizontal="left" vertical="top" wrapText="1"/>
      <protection/>
    </xf>
    <xf numFmtId="0" fontId="3" fillId="33" borderId="21" xfId="0" applyFont="1" applyFill="1" applyBorder="1" applyAlignment="1">
      <alignment horizontal="left" vertical="top" wrapText="1"/>
    </xf>
    <xf numFmtId="0" fontId="3" fillId="33" borderId="19" xfId="0" applyFont="1" applyFill="1" applyBorder="1" applyAlignment="1">
      <alignment horizontal="left" vertical="top" wrapText="1"/>
    </xf>
    <xf numFmtId="0" fontId="53" fillId="33" borderId="21" xfId="0" applyFont="1" applyFill="1" applyBorder="1" applyAlignment="1">
      <alignment horizontal="left" vertical="top" wrapText="1"/>
    </xf>
    <xf numFmtId="0" fontId="52" fillId="33" borderId="18" xfId="0" applyFont="1" applyFill="1" applyBorder="1" applyAlignment="1">
      <alignment horizontal="right" vertical="top" wrapText="1"/>
    </xf>
    <xf numFmtId="0" fontId="3" fillId="33" borderId="20" xfId="57" applyFont="1" applyFill="1" applyBorder="1" applyAlignment="1">
      <alignment horizontal="left" vertical="top" wrapText="1"/>
      <protection/>
    </xf>
    <xf numFmtId="0" fontId="2" fillId="33" borderId="20" xfId="0" applyFont="1" applyFill="1" applyBorder="1" applyAlignment="1">
      <alignment horizontal="left" vertical="top" wrapText="1"/>
    </xf>
    <xf numFmtId="174" fontId="53" fillId="33" borderId="15" xfId="0" applyNumberFormat="1" applyFont="1" applyFill="1" applyBorder="1" applyAlignment="1">
      <alignment horizontal="right" vertical="top" wrapText="1"/>
    </xf>
    <xf numFmtId="0" fontId="52" fillId="33" borderId="15" xfId="0" applyFont="1" applyFill="1" applyBorder="1" applyAlignment="1">
      <alignment horizontal="left" vertical="top" wrapText="1"/>
    </xf>
    <xf numFmtId="0" fontId="53" fillId="33" borderId="15" xfId="0" applyFont="1" applyFill="1" applyBorder="1" applyAlignment="1">
      <alignment horizontal="left" vertical="top" wrapText="1"/>
    </xf>
    <xf numFmtId="0" fontId="56" fillId="33" borderId="15" xfId="0" applyFont="1" applyFill="1" applyBorder="1" applyAlignment="1">
      <alignment horizontal="left" vertical="top" wrapText="1"/>
    </xf>
    <xf numFmtId="0" fontId="52" fillId="33" borderId="22" xfId="0" applyFont="1" applyFill="1" applyBorder="1" applyAlignment="1">
      <alignment horizontal="right" vertical="top" wrapText="1"/>
    </xf>
    <xf numFmtId="172" fontId="52" fillId="33" borderId="19" xfId="0" applyNumberFormat="1" applyFont="1" applyFill="1" applyBorder="1" applyAlignment="1">
      <alignment horizontal="right" vertical="top" wrapText="1"/>
    </xf>
    <xf numFmtId="0" fontId="52" fillId="33" borderId="23" xfId="0" applyFont="1" applyFill="1" applyBorder="1" applyAlignment="1">
      <alignment horizontal="left" vertical="top" wrapText="1"/>
    </xf>
    <xf numFmtId="0" fontId="53" fillId="33" borderId="24" xfId="0" applyFont="1" applyFill="1" applyBorder="1" applyAlignment="1">
      <alignment horizontal="left" vertical="top" wrapText="1"/>
    </xf>
    <xf numFmtId="172" fontId="52" fillId="33" borderId="25" xfId="0" applyNumberFormat="1" applyFont="1" applyFill="1" applyBorder="1" applyAlignment="1">
      <alignment horizontal="right" vertical="top" wrapText="1"/>
    </xf>
    <xf numFmtId="174" fontId="52" fillId="33" borderId="25" xfId="0" applyNumberFormat="1" applyFont="1" applyFill="1" applyBorder="1" applyAlignment="1">
      <alignment horizontal="right" vertical="top" wrapText="1"/>
    </xf>
    <xf numFmtId="0" fontId="52" fillId="33" borderId="26" xfId="0" applyFont="1" applyFill="1" applyBorder="1" applyAlignment="1">
      <alignment horizontal="right" vertical="top" wrapText="1"/>
    </xf>
    <xf numFmtId="0" fontId="52" fillId="33" borderId="27" xfId="0" applyFont="1" applyFill="1" applyBorder="1" applyAlignment="1">
      <alignment horizontal="right" vertical="top" wrapText="1"/>
    </xf>
    <xf numFmtId="4" fontId="0" fillId="33" borderId="0" xfId="0" applyNumberFormat="1" applyFill="1" applyAlignment="1" applyProtection="1">
      <alignment wrapText="1"/>
      <protection locked="0"/>
    </xf>
    <xf numFmtId="0" fontId="52" fillId="33" borderId="28" xfId="0" applyFont="1" applyFill="1" applyBorder="1" applyAlignment="1">
      <alignment horizontal="left" vertical="top" wrapText="1"/>
    </xf>
    <xf numFmtId="0" fontId="53" fillId="33" borderId="28" xfId="0" applyFont="1" applyFill="1" applyBorder="1" applyAlignment="1">
      <alignment horizontal="left" vertical="top" wrapText="1"/>
    </xf>
    <xf numFmtId="0" fontId="56" fillId="33" borderId="28" xfId="0" applyFont="1" applyFill="1" applyBorder="1" applyAlignment="1">
      <alignment horizontal="right" vertical="top" wrapText="1"/>
    </xf>
    <xf numFmtId="0" fontId="56" fillId="33" borderId="0" xfId="0" applyFont="1" applyFill="1" applyAlignment="1">
      <alignment horizontal="right" vertical="top" wrapText="1"/>
    </xf>
    <xf numFmtId="0" fontId="59" fillId="33" borderId="29" xfId="0" applyFont="1" applyFill="1" applyBorder="1" applyAlignment="1">
      <alignment vertical="center"/>
    </xf>
    <xf numFmtId="0" fontId="59" fillId="33" borderId="30" xfId="0" applyFont="1" applyFill="1" applyBorder="1" applyAlignment="1">
      <alignment vertical="center"/>
    </xf>
    <xf numFmtId="175" fontId="59" fillId="33" borderId="30" xfId="45" applyFont="1" applyFill="1" applyBorder="1" applyAlignment="1">
      <alignment vertical="center"/>
    </xf>
    <xf numFmtId="175" fontId="59" fillId="33" borderId="30" xfId="45" applyFont="1" applyFill="1" applyBorder="1" applyAlignment="1">
      <alignment vertical="center" wrapText="1"/>
    </xf>
    <xf numFmtId="0" fontId="59" fillId="33" borderId="31" xfId="0" applyFont="1" applyFill="1" applyBorder="1" applyAlignment="1">
      <alignment vertical="center"/>
    </xf>
    <xf numFmtId="0" fontId="52" fillId="33" borderId="32" xfId="0" applyFont="1" applyFill="1" applyBorder="1" applyAlignment="1">
      <alignment horizontal="left" vertical="top" wrapText="1"/>
    </xf>
    <xf numFmtId="0" fontId="56" fillId="33" borderId="33" xfId="0" applyFont="1" applyFill="1" applyBorder="1" applyAlignment="1">
      <alignment horizontal="right" vertical="top" wrapText="1"/>
    </xf>
    <xf numFmtId="0" fontId="53" fillId="33" borderId="32" xfId="0" applyFont="1" applyFill="1" applyBorder="1" applyAlignment="1">
      <alignment horizontal="left" vertical="top" wrapText="1"/>
    </xf>
    <xf numFmtId="0" fontId="3" fillId="33" borderId="34" xfId="58" applyFont="1" applyFill="1" applyBorder="1" applyAlignment="1">
      <alignment vertical="top"/>
      <protection/>
    </xf>
    <xf numFmtId="0" fontId="53" fillId="33" borderId="33" xfId="0" applyFont="1" applyFill="1" applyBorder="1" applyAlignment="1">
      <alignment horizontal="right" vertical="top" wrapText="1"/>
    </xf>
    <xf numFmtId="0" fontId="53" fillId="33" borderId="0" xfId="0" applyFont="1" applyFill="1" applyAlignment="1">
      <alignment horizontal="right" vertical="top" wrapText="1"/>
    </xf>
    <xf numFmtId="0" fontId="52" fillId="33" borderId="35" xfId="0" applyFont="1" applyFill="1" applyBorder="1" applyAlignment="1">
      <alignment horizontal="right" vertical="top" wrapText="1"/>
    </xf>
    <xf numFmtId="0" fontId="52" fillId="33" borderId="0" xfId="0" applyFont="1" applyFill="1" applyAlignment="1">
      <alignment horizontal="right" vertical="top" wrapText="1"/>
    </xf>
    <xf numFmtId="0" fontId="52" fillId="33" borderId="36" xfId="0" applyFont="1" applyFill="1" applyBorder="1" applyAlignment="1">
      <alignment horizontal="left" vertical="top" wrapText="1"/>
    </xf>
    <xf numFmtId="0" fontId="53" fillId="33" borderId="37" xfId="0" applyFont="1" applyFill="1" applyBorder="1" applyAlignment="1">
      <alignment horizontal="left" vertical="top" wrapText="1"/>
    </xf>
    <xf numFmtId="0" fontId="53" fillId="33" borderId="38" xfId="0" applyFont="1" applyFill="1" applyBorder="1" applyAlignment="1">
      <alignment horizontal="left" vertical="top" wrapText="1"/>
    </xf>
    <xf numFmtId="172" fontId="52" fillId="33" borderId="39" xfId="0" applyNumberFormat="1" applyFont="1" applyFill="1" applyBorder="1" applyAlignment="1">
      <alignment horizontal="right" vertical="top" wrapText="1"/>
    </xf>
    <xf numFmtId="173" fontId="52" fillId="33" borderId="38" xfId="0" applyNumberFormat="1" applyFont="1" applyFill="1" applyBorder="1" applyAlignment="1">
      <alignment horizontal="right" vertical="top" wrapText="1"/>
    </xf>
    <xf numFmtId="0" fontId="52" fillId="33" borderId="40" xfId="0" applyFont="1" applyFill="1" applyBorder="1" applyAlignment="1">
      <alignment horizontal="right" vertical="top" wrapText="1"/>
    </xf>
    <xf numFmtId="0" fontId="52" fillId="33" borderId="0" xfId="0" applyFont="1" applyFill="1" applyAlignment="1">
      <alignment horizontal="left" vertical="top" wrapText="1"/>
    </xf>
    <xf numFmtId="0" fontId="52" fillId="33" borderId="41" xfId="0" applyFont="1" applyFill="1" applyBorder="1" applyAlignment="1">
      <alignment horizontal="left" vertical="top" wrapText="1"/>
    </xf>
    <xf numFmtId="0" fontId="0" fillId="33" borderId="42" xfId="0" applyFill="1" applyBorder="1" applyAlignment="1" applyProtection="1">
      <alignment wrapText="1"/>
      <protection locked="0"/>
    </xf>
    <xf numFmtId="0" fontId="0" fillId="33" borderId="43" xfId="0" applyFill="1" applyBorder="1" applyAlignment="1" applyProtection="1">
      <alignment wrapText="1"/>
      <protection locked="0"/>
    </xf>
    <xf numFmtId="0" fontId="52" fillId="33" borderId="44" xfId="0" applyFont="1" applyFill="1" applyBorder="1" applyAlignment="1">
      <alignment horizontal="left" vertical="top" wrapText="1"/>
    </xf>
    <xf numFmtId="0" fontId="0" fillId="33" borderId="45" xfId="0" applyFill="1" applyBorder="1" applyAlignment="1" applyProtection="1">
      <alignment wrapText="1"/>
      <protection locked="0"/>
    </xf>
    <xf numFmtId="0" fontId="0" fillId="33" borderId="28" xfId="0" applyFill="1" applyBorder="1" applyAlignment="1" applyProtection="1">
      <alignment wrapText="1"/>
      <protection locked="0"/>
    </xf>
    <xf numFmtId="0" fontId="0" fillId="33" borderId="46" xfId="0" applyFill="1" applyBorder="1" applyAlignment="1" applyProtection="1">
      <alignment wrapText="1"/>
      <protection locked="0"/>
    </xf>
    <xf numFmtId="0" fontId="36" fillId="33" borderId="0" xfId="57" applyFont="1" applyFill="1">
      <alignment/>
      <protection/>
    </xf>
    <xf numFmtId="0" fontId="2" fillId="33" borderId="41" xfId="57" applyFont="1" applyFill="1" applyBorder="1">
      <alignment/>
      <protection/>
    </xf>
    <xf numFmtId="0" fontId="2" fillId="33" borderId="42" xfId="57" applyFont="1" applyFill="1" applyBorder="1">
      <alignment/>
      <protection/>
    </xf>
    <xf numFmtId="176" fontId="2" fillId="33" borderId="42" xfId="44" applyNumberFormat="1" applyFont="1" applyFill="1" applyBorder="1" applyAlignment="1">
      <alignment/>
    </xf>
    <xf numFmtId="176" fontId="3" fillId="33" borderId="42" xfId="45" applyNumberFormat="1" applyFont="1" applyFill="1" applyBorder="1" applyAlignment="1">
      <alignment/>
    </xf>
    <xf numFmtId="175" fontId="2" fillId="33" borderId="42" xfId="45" applyFont="1" applyFill="1" applyBorder="1" applyAlignment="1">
      <alignment horizontal="right"/>
    </xf>
    <xf numFmtId="177" fontId="3" fillId="33" borderId="43" xfId="57" applyNumberFormat="1" applyFont="1" applyFill="1" applyBorder="1">
      <alignment/>
      <protection/>
    </xf>
    <xf numFmtId="0" fontId="35" fillId="33" borderId="0" xfId="57" applyFont="1" applyFill="1">
      <alignment/>
      <protection/>
    </xf>
    <xf numFmtId="0" fontId="3" fillId="33" borderId="44" xfId="57" applyFont="1" applyFill="1" applyBorder="1">
      <alignment/>
      <protection/>
    </xf>
    <xf numFmtId="0" fontId="3" fillId="33" borderId="0" xfId="57" applyFont="1" applyFill="1">
      <alignment/>
      <protection/>
    </xf>
    <xf numFmtId="171" fontId="3" fillId="33" borderId="0" xfId="44" applyFont="1" applyFill="1" applyBorder="1" applyAlignment="1">
      <alignment horizontal="right"/>
    </xf>
    <xf numFmtId="175" fontId="3" fillId="33" borderId="0" xfId="45" applyFont="1" applyFill="1" applyBorder="1" applyAlignment="1">
      <alignment/>
    </xf>
    <xf numFmtId="177" fontId="3" fillId="33" borderId="45" xfId="57" applyNumberFormat="1" applyFont="1" applyFill="1" applyBorder="1">
      <alignment/>
      <protection/>
    </xf>
    <xf numFmtId="0" fontId="3" fillId="33" borderId="30" xfId="57" applyFont="1" applyFill="1" applyBorder="1" applyAlignment="1">
      <alignment horizontal="center" vertical="center" wrapText="1"/>
      <protection/>
    </xf>
    <xf numFmtId="0" fontId="3" fillId="33" borderId="31" xfId="57" applyFont="1" applyFill="1" applyBorder="1" applyAlignment="1">
      <alignment horizontal="center" vertical="center" wrapText="1"/>
      <protection/>
    </xf>
    <xf numFmtId="0" fontId="3" fillId="33" borderId="34" xfId="57" applyFont="1" applyFill="1" applyBorder="1" applyAlignment="1">
      <alignment horizontal="center" vertical="center" wrapText="1"/>
      <protection/>
    </xf>
    <xf numFmtId="0" fontId="3" fillId="33" borderId="47" xfId="57" applyFont="1" applyFill="1" applyBorder="1" applyAlignment="1">
      <alignment horizontal="center" vertical="center" wrapText="1"/>
      <protection/>
    </xf>
    <xf numFmtId="0" fontId="3" fillId="33" borderId="48" xfId="57" applyFont="1" applyFill="1" applyBorder="1" applyAlignment="1">
      <alignment vertical="center"/>
      <protection/>
    </xf>
    <xf numFmtId="0" fontId="3" fillId="33" borderId="49" xfId="57" applyFont="1" applyFill="1" applyBorder="1" applyAlignment="1">
      <alignment horizontal="center" vertical="center"/>
      <protection/>
    </xf>
    <xf numFmtId="0" fontId="3" fillId="33" borderId="50" xfId="57" applyFont="1" applyFill="1" applyBorder="1" applyAlignment="1">
      <alignment horizontal="center" vertical="center"/>
      <protection/>
    </xf>
    <xf numFmtId="0" fontId="3" fillId="33" borderId="44" xfId="57" applyFont="1" applyFill="1" applyBorder="1" applyAlignment="1">
      <alignment horizontal="left" vertical="top"/>
      <protection/>
    </xf>
    <xf numFmtId="0" fontId="3" fillId="33" borderId="0" xfId="57" applyFont="1" applyFill="1" applyAlignment="1">
      <alignment vertical="center"/>
      <protection/>
    </xf>
    <xf numFmtId="0" fontId="3" fillId="33" borderId="44" xfId="57" applyFont="1" applyFill="1" applyBorder="1" applyAlignment="1">
      <alignment vertical="top"/>
      <protection/>
    </xf>
    <xf numFmtId="0" fontId="3" fillId="33" borderId="51" xfId="57" applyFont="1" applyFill="1" applyBorder="1">
      <alignment/>
      <protection/>
    </xf>
    <xf numFmtId="0" fontId="3" fillId="33" borderId="34" xfId="57" applyFont="1" applyFill="1" applyBorder="1">
      <alignment/>
      <protection/>
    </xf>
    <xf numFmtId="178" fontId="3" fillId="33" borderId="34" xfId="57" applyNumberFormat="1" applyFont="1" applyFill="1" applyBorder="1">
      <alignment/>
      <protection/>
    </xf>
    <xf numFmtId="179" fontId="3" fillId="33" borderId="0" xfId="45" applyNumberFormat="1" applyFont="1" applyFill="1" applyBorder="1" applyAlignment="1">
      <alignment/>
    </xf>
    <xf numFmtId="0" fontId="3" fillId="33" borderId="0" xfId="57" applyFont="1" applyFill="1" applyAlignment="1">
      <alignment vertical="top"/>
      <protection/>
    </xf>
    <xf numFmtId="0" fontId="35" fillId="33" borderId="0" xfId="0" applyFont="1" applyFill="1" applyAlignment="1">
      <alignment/>
    </xf>
    <xf numFmtId="0" fontId="3" fillId="33" borderId="44" xfId="58" applyFont="1" applyFill="1" applyBorder="1" applyAlignment="1">
      <alignment vertical="top"/>
      <protection/>
    </xf>
    <xf numFmtId="0" fontId="3" fillId="33" borderId="44" xfId="57" applyFont="1" applyFill="1" applyBorder="1" applyAlignment="1">
      <alignment horizontal="left" vertical="top" indent="3"/>
      <protection/>
    </xf>
    <xf numFmtId="0" fontId="3" fillId="33" borderId="29" xfId="57" applyFont="1" applyFill="1" applyBorder="1" applyAlignment="1">
      <alignment vertical="top"/>
      <protection/>
    </xf>
    <xf numFmtId="0" fontId="3" fillId="33" borderId="30" xfId="57" applyFont="1" applyFill="1" applyBorder="1" applyAlignment="1">
      <alignment vertical="top"/>
      <protection/>
    </xf>
    <xf numFmtId="175" fontId="3" fillId="33" borderId="31" xfId="45" applyFont="1" applyFill="1" applyBorder="1" applyAlignment="1">
      <alignment/>
    </xf>
    <xf numFmtId="2" fontId="2" fillId="33" borderId="44" xfId="0" applyNumberFormat="1" applyFont="1" applyFill="1" applyBorder="1" applyAlignment="1">
      <alignment horizontal="right" vertical="top" wrapText="1"/>
    </xf>
    <xf numFmtId="0" fontId="3" fillId="33" borderId="51" xfId="57" applyFont="1" applyFill="1" applyBorder="1" applyAlignment="1">
      <alignment vertical="top"/>
      <protection/>
    </xf>
    <xf numFmtId="0" fontId="3" fillId="33" borderId="34" xfId="57" applyFont="1" applyFill="1" applyBorder="1" applyAlignment="1">
      <alignment vertical="top"/>
      <protection/>
    </xf>
    <xf numFmtId="175" fontId="3" fillId="33" borderId="47" xfId="45" applyFont="1" applyFill="1" applyBorder="1" applyAlignment="1">
      <alignment/>
    </xf>
    <xf numFmtId="2" fontId="3" fillId="33" borderId="0" xfId="45" applyNumberFormat="1" applyFont="1" applyFill="1" applyBorder="1" applyAlignment="1">
      <alignment/>
    </xf>
    <xf numFmtId="2" fontId="3" fillId="33" borderId="0" xfId="62" applyNumberFormat="1" applyFont="1" applyFill="1" applyBorder="1" applyAlignment="1">
      <alignment/>
    </xf>
    <xf numFmtId="0" fontId="3" fillId="33" borderId="48" xfId="57" applyFont="1" applyFill="1" applyBorder="1" applyAlignment="1">
      <alignment vertical="top"/>
      <protection/>
    </xf>
    <xf numFmtId="0" fontId="3" fillId="33" borderId="49" xfId="57" applyFont="1" applyFill="1" applyBorder="1" applyAlignment="1">
      <alignment vertical="top"/>
      <protection/>
    </xf>
    <xf numFmtId="175" fontId="3" fillId="33" borderId="50" xfId="45" applyFont="1" applyFill="1" applyBorder="1" applyAlignment="1">
      <alignment/>
    </xf>
    <xf numFmtId="171" fontId="3" fillId="33" borderId="0" xfId="62" applyNumberFormat="1" applyFont="1" applyFill="1" applyBorder="1" applyAlignment="1">
      <alignment/>
    </xf>
    <xf numFmtId="0" fontId="3" fillId="33" borderId="34" xfId="58" applyFont="1" applyFill="1" applyBorder="1">
      <alignment/>
      <protection/>
    </xf>
    <xf numFmtId="175" fontId="3" fillId="33" borderId="34" xfId="45" applyFont="1" applyFill="1" applyBorder="1" applyAlignment="1">
      <alignment/>
    </xf>
    <xf numFmtId="10" fontId="3" fillId="33" borderId="0" xfId="45" applyNumberFormat="1" applyFont="1" applyFill="1" applyBorder="1" applyAlignment="1">
      <alignment/>
    </xf>
    <xf numFmtId="173" fontId="3" fillId="33" borderId="0" xfId="45" applyNumberFormat="1" applyFont="1" applyFill="1" applyBorder="1" applyAlignment="1">
      <alignment/>
    </xf>
    <xf numFmtId="177" fontId="3" fillId="33" borderId="52" xfId="57" applyNumberFormat="1" applyFont="1" applyFill="1" applyBorder="1">
      <alignment/>
      <protection/>
    </xf>
    <xf numFmtId="171" fontId="0" fillId="33" borderId="52" xfId="0" applyNumberFormat="1" applyFill="1" applyBorder="1" applyAlignment="1">
      <alignment/>
    </xf>
    <xf numFmtId="0" fontId="3" fillId="33" borderId="0" xfId="58" applyFont="1" applyFill="1">
      <alignment/>
      <protection/>
    </xf>
    <xf numFmtId="177" fontId="3" fillId="33" borderId="0" xfId="57" applyNumberFormat="1" applyFont="1" applyFill="1">
      <alignment/>
      <protection/>
    </xf>
    <xf numFmtId="10" fontId="3" fillId="33" borderId="0" xfId="62" applyNumberFormat="1" applyFont="1" applyFill="1" applyBorder="1" applyAlignment="1">
      <alignment/>
    </xf>
    <xf numFmtId="0" fontId="3" fillId="33" borderId="53" xfId="58" applyFont="1" applyFill="1" applyBorder="1">
      <alignment/>
      <protection/>
    </xf>
    <xf numFmtId="0" fontId="3" fillId="33" borderId="28" xfId="58" applyFont="1" applyFill="1" applyBorder="1">
      <alignment/>
      <protection/>
    </xf>
    <xf numFmtId="4" fontId="3" fillId="33" borderId="28" xfId="58" applyNumberFormat="1" applyFont="1" applyFill="1" applyBorder="1">
      <alignment/>
      <protection/>
    </xf>
    <xf numFmtId="0" fontId="2" fillId="33" borderId="28" xfId="58" applyFont="1" applyFill="1" applyBorder="1">
      <alignment/>
      <protection/>
    </xf>
    <xf numFmtId="177" fontId="3" fillId="33" borderId="46" xfId="57" applyNumberFormat="1" applyFont="1" applyFill="1" applyBorder="1">
      <alignment/>
      <protection/>
    </xf>
    <xf numFmtId="0" fontId="3" fillId="33" borderId="41" xfId="57" applyFont="1" applyFill="1" applyBorder="1" applyAlignment="1">
      <alignment vertical="top"/>
      <protection/>
    </xf>
    <xf numFmtId="0" fontId="3" fillId="33" borderId="42" xfId="58" applyFont="1" applyFill="1" applyBorder="1">
      <alignment/>
      <protection/>
    </xf>
    <xf numFmtId="10" fontId="3" fillId="33" borderId="42" xfId="62" applyNumberFormat="1" applyFont="1" applyFill="1" applyBorder="1" applyAlignment="1">
      <alignment/>
    </xf>
    <xf numFmtId="175" fontId="3" fillId="33" borderId="42" xfId="45" applyFont="1" applyFill="1" applyBorder="1" applyAlignment="1">
      <alignment/>
    </xf>
    <xf numFmtId="0" fontId="2" fillId="33" borderId="44" xfId="58" applyFont="1" applyFill="1" applyBorder="1" applyAlignment="1">
      <alignment vertical="top"/>
      <protection/>
    </xf>
    <xf numFmtId="0" fontId="3" fillId="33" borderId="0" xfId="58" applyFont="1" applyFill="1" applyAlignment="1">
      <alignment vertical="top"/>
      <protection/>
    </xf>
    <xf numFmtId="180" fontId="2" fillId="33" borderId="0" xfId="58" applyNumberFormat="1" applyFont="1" applyFill="1">
      <alignment/>
      <protection/>
    </xf>
    <xf numFmtId="0" fontId="5" fillId="33" borderId="51" xfId="57" applyFont="1" applyFill="1" applyBorder="1" applyAlignment="1">
      <alignment vertical="top" wrapText="1"/>
      <protection/>
    </xf>
    <xf numFmtId="0" fontId="5" fillId="33" borderId="34" xfId="57" applyFont="1" applyFill="1" applyBorder="1" applyAlignment="1">
      <alignment vertical="top" wrapText="1"/>
      <protection/>
    </xf>
    <xf numFmtId="0" fontId="3" fillId="33" borderId="51" xfId="58" applyFont="1" applyFill="1" applyBorder="1" applyAlignment="1">
      <alignment vertical="top"/>
      <protection/>
    </xf>
    <xf numFmtId="181" fontId="6" fillId="33" borderId="34" xfId="57" applyNumberFormat="1" applyFont="1" applyFill="1" applyBorder="1">
      <alignment/>
      <protection/>
    </xf>
    <xf numFmtId="182" fontId="3" fillId="33" borderId="34" xfId="44" applyNumberFormat="1" applyFont="1" applyFill="1" applyBorder="1" applyAlignment="1">
      <alignment/>
    </xf>
    <xf numFmtId="176" fontId="3" fillId="33" borderId="34" xfId="44" applyNumberFormat="1" applyFont="1" applyFill="1" applyBorder="1" applyAlignment="1">
      <alignment/>
    </xf>
    <xf numFmtId="0" fontId="2" fillId="33" borderId="44" xfId="57" applyFont="1" applyFill="1" applyBorder="1">
      <alignment/>
      <protection/>
    </xf>
    <xf numFmtId="0" fontId="2" fillId="33" borderId="0" xfId="57" applyFont="1" applyFill="1">
      <alignment/>
      <protection/>
    </xf>
    <xf numFmtId="4" fontId="3" fillId="33" borderId="0" xfId="57" applyNumberFormat="1" applyFont="1" applyFill="1">
      <alignment/>
      <protection/>
    </xf>
    <xf numFmtId="183" fontId="3" fillId="33" borderId="0" xfId="57" applyNumberFormat="1" applyFont="1" applyFill="1">
      <alignment/>
      <protection/>
    </xf>
    <xf numFmtId="0" fontId="3" fillId="33" borderId="44" xfId="44" applyNumberFormat="1" applyFont="1" applyFill="1" applyBorder="1" applyAlignment="1">
      <alignment horizontal="left"/>
    </xf>
    <xf numFmtId="0" fontId="3" fillId="33" borderId="0" xfId="44" applyNumberFormat="1" applyFont="1" applyFill="1" applyBorder="1" applyAlignment="1">
      <alignment horizontal="left"/>
    </xf>
    <xf numFmtId="0" fontId="2" fillId="33" borderId="51" xfId="57" applyFont="1" applyFill="1" applyBorder="1" applyAlignment="1">
      <alignment vertical="top" wrapText="1"/>
      <protection/>
    </xf>
    <xf numFmtId="0" fontId="2" fillId="33" borderId="34" xfId="57" applyFont="1" applyFill="1" applyBorder="1" applyAlignment="1">
      <alignment vertical="top" wrapText="1"/>
      <protection/>
    </xf>
    <xf numFmtId="0" fontId="2" fillId="33" borderId="34" xfId="57" applyFont="1" applyFill="1" applyBorder="1" applyAlignment="1">
      <alignment horizontal="center" vertical="top" wrapText="1"/>
      <protection/>
    </xf>
    <xf numFmtId="0" fontId="2" fillId="33" borderId="34" xfId="57" applyFont="1" applyFill="1" applyBorder="1">
      <alignment/>
      <protection/>
    </xf>
    <xf numFmtId="3" fontId="3" fillId="33" borderId="34" xfId="57" applyNumberFormat="1" applyFont="1" applyFill="1" applyBorder="1">
      <alignment/>
      <protection/>
    </xf>
    <xf numFmtId="0" fontId="2" fillId="33" borderId="53" xfId="57" applyFont="1" applyFill="1" applyBorder="1">
      <alignment/>
      <protection/>
    </xf>
    <xf numFmtId="0" fontId="3" fillId="33" borderId="28" xfId="57" applyFont="1" applyFill="1" applyBorder="1">
      <alignment/>
      <protection/>
    </xf>
    <xf numFmtId="0" fontId="36" fillId="33" borderId="0" xfId="0" applyFont="1" applyFill="1" applyAlignment="1">
      <alignment/>
    </xf>
    <xf numFmtId="0" fontId="7" fillId="33" borderId="34" xfId="0" applyFont="1" applyFill="1" applyBorder="1" applyAlignment="1">
      <alignment wrapText="1"/>
    </xf>
    <xf numFmtId="0" fontId="8" fillId="33" borderId="34" xfId="0" applyFont="1" applyFill="1" applyBorder="1" applyAlignment="1">
      <alignment/>
    </xf>
    <xf numFmtId="0" fontId="9" fillId="33" borderId="34" xfId="0" applyFont="1" applyFill="1" applyBorder="1" applyAlignment="1">
      <alignment/>
    </xf>
    <xf numFmtId="2" fontId="9" fillId="33" borderId="34" xfId="0" applyNumberFormat="1" applyFont="1" applyFill="1" applyBorder="1" applyAlignment="1">
      <alignment/>
    </xf>
    <xf numFmtId="178" fontId="9" fillId="33" borderId="34" xfId="0" applyNumberFormat="1" applyFont="1" applyFill="1" applyBorder="1" applyAlignment="1">
      <alignment/>
    </xf>
    <xf numFmtId="10" fontId="0" fillId="33" borderId="34" xfId="62" applyNumberFormat="1" applyFont="1" applyFill="1" applyBorder="1" applyAlignment="1">
      <alignment/>
    </xf>
    <xf numFmtId="0" fontId="60" fillId="33" borderId="0" xfId="0" applyFont="1" applyFill="1" applyAlignment="1">
      <alignment/>
    </xf>
    <xf numFmtId="0" fontId="3" fillId="33" borderId="34" xfId="57" applyFont="1" applyFill="1" applyBorder="1" applyAlignment="1">
      <alignment horizontal="center"/>
      <protection/>
    </xf>
    <xf numFmtId="10" fontId="0" fillId="33" borderId="0" xfId="61" applyNumberFormat="1" applyFont="1" applyFill="1" applyAlignment="1" applyProtection="1">
      <alignment wrapText="1"/>
      <protection locked="0"/>
    </xf>
    <xf numFmtId="10" fontId="52" fillId="33" borderId="54" xfId="61" applyNumberFormat="1" applyFont="1" applyFill="1" applyBorder="1" applyAlignment="1">
      <alignment horizontal="right" vertical="top" wrapText="1"/>
    </xf>
    <xf numFmtId="0" fontId="2" fillId="33" borderId="0" xfId="0" applyFont="1" applyFill="1" applyAlignment="1">
      <alignment horizontal="left" vertical="top" wrapText="1"/>
    </xf>
    <xf numFmtId="0" fontId="52" fillId="33" borderId="53" xfId="0" applyFont="1" applyFill="1" applyBorder="1" applyAlignment="1">
      <alignment horizontal="left" vertical="top" wrapText="1"/>
    </xf>
    <xf numFmtId="0" fontId="52" fillId="33" borderId="28" xfId="0" applyFont="1" applyFill="1" applyBorder="1" applyAlignment="1">
      <alignment horizontal="left" vertical="top" wrapText="1"/>
    </xf>
    <xf numFmtId="0" fontId="3" fillId="33" borderId="29" xfId="57" applyFont="1" applyFill="1" applyBorder="1" applyAlignment="1">
      <alignment vertical="center"/>
      <protection/>
    </xf>
    <xf numFmtId="0" fontId="3" fillId="33" borderId="51" xfId="57" applyFont="1" applyFill="1" applyBorder="1" applyAlignment="1">
      <alignment vertical="center"/>
      <protection/>
    </xf>
    <xf numFmtId="0" fontId="3" fillId="33" borderId="30" xfId="57" applyFont="1" applyFill="1" applyBorder="1" applyAlignment="1">
      <alignment horizontal="center" vertical="center"/>
      <protection/>
    </xf>
    <xf numFmtId="0" fontId="3" fillId="33" borderId="34" xfId="57" applyFont="1" applyFill="1" applyBorder="1" applyAlignment="1">
      <alignment horizontal="center" vertical="center"/>
      <protection/>
    </xf>
    <xf numFmtId="175" fontId="3" fillId="33" borderId="55" xfId="45" applyFont="1" applyFill="1" applyBorder="1" applyAlignment="1">
      <alignment vertical="center"/>
    </xf>
    <xf numFmtId="175" fontId="3" fillId="33" borderId="56" xfId="45" applyFont="1" applyFill="1" applyBorder="1" applyAlignment="1">
      <alignment vertical="center"/>
    </xf>
    <xf numFmtId="175" fontId="3" fillId="33" borderId="57" xfId="45" applyFont="1" applyFill="1" applyBorder="1" applyAlignment="1">
      <alignment vertical="center"/>
    </xf>
    <xf numFmtId="0" fontId="3" fillId="33" borderId="58" xfId="57" applyFont="1" applyFill="1" applyBorder="1" applyAlignment="1">
      <alignment horizontal="left"/>
      <protection/>
    </xf>
    <xf numFmtId="0" fontId="3" fillId="33" borderId="59" xfId="57" applyFont="1" applyFill="1" applyBorder="1" applyAlignment="1">
      <alignment horizontal="left"/>
      <protection/>
    </xf>
    <xf numFmtId="0" fontId="3" fillId="33" borderId="60" xfId="57" applyFont="1" applyFill="1" applyBorder="1" applyAlignment="1">
      <alignment horizontal="left"/>
      <protection/>
    </xf>
    <xf numFmtId="15" fontId="3" fillId="33" borderId="44" xfId="57" applyNumberFormat="1" applyFont="1" applyFill="1" applyBorder="1" applyAlignment="1">
      <alignment horizontal="left" vertical="top" wrapText="1"/>
      <protection/>
    </xf>
    <xf numFmtId="15" fontId="3" fillId="33" borderId="0" xfId="57" applyNumberFormat="1" applyFont="1" applyFill="1" applyAlignment="1">
      <alignment horizontal="left" vertical="top" wrapText="1"/>
      <protection/>
    </xf>
    <xf numFmtId="15" fontId="3" fillId="33" borderId="45" xfId="57" applyNumberFormat="1" applyFont="1" applyFill="1" applyBorder="1" applyAlignment="1">
      <alignment horizontal="left" vertical="top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47"/>
  <sheetViews>
    <sheetView tabSelected="1" zoomScalePageLayoutView="0" workbookViewId="0" topLeftCell="A199">
      <selection activeCell="F205" sqref="F205"/>
    </sheetView>
  </sheetViews>
  <sheetFormatPr defaultColWidth="9.140625" defaultRowHeight="15"/>
  <cols>
    <col min="1" max="1" width="3.28125" style="2" customWidth="1"/>
    <col min="2" max="2" width="69.140625" style="2" customWidth="1"/>
    <col min="3" max="3" width="16.7109375" style="2" customWidth="1"/>
    <col min="4" max="4" width="19.00390625" style="2" customWidth="1"/>
    <col min="5" max="5" width="15.57421875" style="2" customWidth="1"/>
    <col min="6" max="6" width="20.00390625" style="2" customWidth="1"/>
    <col min="7" max="7" width="17.7109375" style="2" customWidth="1"/>
    <col min="8" max="8" width="13.8515625" style="2" customWidth="1"/>
    <col min="9" max="9" width="16.7109375" style="2" customWidth="1"/>
    <col min="10" max="10" width="10.8515625" style="2" customWidth="1"/>
    <col min="11" max="16384" width="9.140625" style="2" customWidth="1"/>
  </cols>
  <sheetData>
    <row r="1" spans="1:10" ht="15.75" customHeight="1">
      <c r="A1" s="1"/>
      <c r="B1" s="175" t="s">
        <v>0</v>
      </c>
      <c r="C1" s="175"/>
      <c r="D1" s="175"/>
      <c r="E1" s="175"/>
      <c r="F1" s="1"/>
      <c r="G1" s="1"/>
      <c r="H1" s="1"/>
      <c r="I1" s="1"/>
      <c r="J1" s="1"/>
    </row>
    <row r="2" spans="1:10" ht="12.75" customHeight="1">
      <c r="A2" s="1"/>
      <c r="B2" s="3"/>
      <c r="C2" s="1"/>
      <c r="D2" s="1"/>
      <c r="E2" s="1"/>
      <c r="F2" s="1"/>
      <c r="G2" s="1"/>
      <c r="H2" s="1"/>
      <c r="I2" s="1"/>
      <c r="J2" s="1"/>
    </row>
    <row r="3" spans="1:10" ht="12.75" customHeight="1" thickBot="1">
      <c r="A3" s="4" t="s">
        <v>1</v>
      </c>
      <c r="B3" s="5" t="s">
        <v>2</v>
      </c>
      <c r="C3" s="1"/>
      <c r="D3" s="1"/>
      <c r="E3" s="1"/>
      <c r="F3" s="1"/>
      <c r="G3" s="1"/>
      <c r="H3" s="1"/>
      <c r="I3" s="1"/>
      <c r="J3" s="1"/>
    </row>
    <row r="4" spans="1:10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9" t="s">
        <v>10</v>
      </c>
      <c r="J4" s="10" t="s">
        <v>11</v>
      </c>
    </row>
    <row r="5" spans="1:10" ht="12.75" customHeight="1">
      <c r="A5" s="1"/>
      <c r="B5" s="11" t="s">
        <v>12</v>
      </c>
      <c r="C5" s="12"/>
      <c r="D5" s="12"/>
      <c r="E5" s="12"/>
      <c r="F5" s="12"/>
      <c r="G5" s="12"/>
      <c r="H5" s="13"/>
      <c r="I5" s="14"/>
      <c r="J5" s="1"/>
    </row>
    <row r="6" spans="1:10" ht="12.75" customHeight="1">
      <c r="A6" s="1"/>
      <c r="B6" s="11" t="s">
        <v>13</v>
      </c>
      <c r="C6" s="12"/>
      <c r="D6" s="12"/>
      <c r="E6" s="12"/>
      <c r="F6" s="1"/>
      <c r="G6" s="13"/>
      <c r="H6" s="13"/>
      <c r="I6" s="14"/>
      <c r="J6" s="1"/>
    </row>
    <row r="7" spans="1:10" ht="12.75" customHeight="1">
      <c r="A7" s="15" t="s">
        <v>14</v>
      </c>
      <c r="B7" s="16" t="s">
        <v>15</v>
      </c>
      <c r="C7" s="12" t="s">
        <v>16</v>
      </c>
      <c r="D7" s="12" t="s">
        <v>17</v>
      </c>
      <c r="E7" s="17">
        <v>9976423</v>
      </c>
      <c r="F7" s="18">
        <v>2743.52</v>
      </c>
      <c r="G7" s="19">
        <v>0.0196</v>
      </c>
      <c r="H7" s="20"/>
      <c r="I7" s="21"/>
      <c r="J7" s="1"/>
    </row>
    <row r="8" spans="1:10" ht="12.75" customHeight="1">
      <c r="A8" s="15" t="s">
        <v>18</v>
      </c>
      <c r="B8" s="16" t="s">
        <v>19</v>
      </c>
      <c r="C8" s="12" t="s">
        <v>20</v>
      </c>
      <c r="D8" s="12" t="s">
        <v>21</v>
      </c>
      <c r="E8" s="17">
        <v>61439</v>
      </c>
      <c r="F8" s="18">
        <v>2634.72</v>
      </c>
      <c r="G8" s="19">
        <v>0.0189</v>
      </c>
      <c r="H8" s="20"/>
      <c r="I8" s="21"/>
      <c r="J8" s="1"/>
    </row>
    <row r="9" spans="1:10" ht="12.75" customHeight="1">
      <c r="A9" s="15" t="s">
        <v>22</v>
      </c>
      <c r="B9" s="16" t="s">
        <v>23</v>
      </c>
      <c r="C9" s="12" t="s">
        <v>24</v>
      </c>
      <c r="D9" s="12" t="s">
        <v>25</v>
      </c>
      <c r="E9" s="17">
        <v>1089812</v>
      </c>
      <c r="F9" s="18">
        <v>2480.41</v>
      </c>
      <c r="G9" s="19">
        <v>0.0178</v>
      </c>
      <c r="H9" s="20"/>
      <c r="I9" s="21"/>
      <c r="J9" s="1"/>
    </row>
    <row r="10" spans="1:10" ht="12.75" customHeight="1">
      <c r="A10" s="15" t="s">
        <v>26</v>
      </c>
      <c r="B10" s="16" t="s">
        <v>27</v>
      </c>
      <c r="C10" s="12" t="s">
        <v>28</v>
      </c>
      <c r="D10" s="12" t="s">
        <v>29</v>
      </c>
      <c r="E10" s="17">
        <v>626420</v>
      </c>
      <c r="F10" s="18">
        <v>2478.12</v>
      </c>
      <c r="G10" s="19">
        <v>0.0177</v>
      </c>
      <c r="H10" s="20"/>
      <c r="I10" s="21"/>
      <c r="J10" s="1"/>
    </row>
    <row r="11" spans="1:10" ht="12.75" customHeight="1">
      <c r="A11" s="15" t="s">
        <v>30</v>
      </c>
      <c r="B11" s="16" t="s">
        <v>31</v>
      </c>
      <c r="C11" s="12" t="s">
        <v>32</v>
      </c>
      <c r="D11" s="12" t="s">
        <v>33</v>
      </c>
      <c r="E11" s="17">
        <v>1043670</v>
      </c>
      <c r="F11" s="18">
        <v>2412.97</v>
      </c>
      <c r="G11" s="19">
        <v>0.0173</v>
      </c>
      <c r="H11" s="20"/>
      <c r="I11" s="21"/>
      <c r="J11" s="1"/>
    </row>
    <row r="12" spans="1:10" ht="12.75" customHeight="1">
      <c r="A12" s="15" t="s">
        <v>34</v>
      </c>
      <c r="B12" s="16" t="s">
        <v>35</v>
      </c>
      <c r="C12" s="12" t="s">
        <v>36</v>
      </c>
      <c r="D12" s="12" t="s">
        <v>37</v>
      </c>
      <c r="E12" s="17">
        <v>1008630</v>
      </c>
      <c r="F12" s="18">
        <v>2274.46</v>
      </c>
      <c r="G12" s="19">
        <v>0.0163</v>
      </c>
      <c r="H12" s="20"/>
      <c r="I12" s="21"/>
      <c r="J12" s="1"/>
    </row>
    <row r="13" spans="1:10" ht="12.75" customHeight="1">
      <c r="A13" s="15"/>
      <c r="B13" s="16"/>
      <c r="C13" s="12"/>
      <c r="D13" s="12"/>
      <c r="E13" s="17"/>
      <c r="F13" s="18"/>
      <c r="G13" s="19"/>
      <c r="H13" s="20"/>
      <c r="I13" s="21"/>
      <c r="J13" s="1"/>
    </row>
    <row r="14" spans="1:10" ht="12.75" customHeight="1">
      <c r="A14" s="15"/>
      <c r="B14" s="22" t="s">
        <v>38</v>
      </c>
      <c r="C14" s="12"/>
      <c r="D14" s="12"/>
      <c r="E14" s="17"/>
      <c r="F14" s="18"/>
      <c r="G14" s="19"/>
      <c r="H14" s="20"/>
      <c r="I14" s="21"/>
      <c r="J14" s="1"/>
    </row>
    <row r="15" spans="1:10" ht="12.75" customHeight="1">
      <c r="A15" s="15" t="s">
        <v>39</v>
      </c>
      <c r="B15" s="16" t="s">
        <v>40</v>
      </c>
      <c r="C15" s="12" t="s">
        <v>41</v>
      </c>
      <c r="D15" s="12" t="s">
        <v>42</v>
      </c>
      <c r="E15" s="17">
        <v>94500</v>
      </c>
      <c r="F15" s="18">
        <v>849.56</v>
      </c>
      <c r="G15" s="19">
        <v>0.0061</v>
      </c>
      <c r="H15" s="20"/>
      <c r="I15" s="21"/>
      <c r="J15" s="1"/>
    </row>
    <row r="16" spans="1:10" ht="12.75" customHeight="1">
      <c r="A16" s="15" t="s">
        <v>43</v>
      </c>
      <c r="B16" s="16" t="s">
        <v>44</v>
      </c>
      <c r="C16" s="12" t="s">
        <v>45</v>
      </c>
      <c r="D16" s="12" t="s">
        <v>21</v>
      </c>
      <c r="E16" s="17">
        <v>149625</v>
      </c>
      <c r="F16" s="18">
        <v>702.49</v>
      </c>
      <c r="G16" s="19">
        <v>0.005</v>
      </c>
      <c r="H16" s="20"/>
      <c r="I16" s="21"/>
      <c r="J16" s="1"/>
    </row>
    <row r="17" spans="1:10" ht="12.75" customHeight="1">
      <c r="A17" s="15" t="s">
        <v>46</v>
      </c>
      <c r="B17" s="16" t="s">
        <v>47</v>
      </c>
      <c r="C17" s="12" t="s">
        <v>48</v>
      </c>
      <c r="D17" s="12" t="s">
        <v>42</v>
      </c>
      <c r="E17" s="17">
        <v>28000</v>
      </c>
      <c r="F17" s="18">
        <v>523.46</v>
      </c>
      <c r="G17" s="19">
        <v>0.0037</v>
      </c>
      <c r="H17" s="20"/>
      <c r="I17" s="21"/>
      <c r="J17" s="1"/>
    </row>
    <row r="18" spans="1:10" ht="12.75" customHeight="1">
      <c r="A18" s="15" t="s">
        <v>49</v>
      </c>
      <c r="B18" s="16" t="s">
        <v>50</v>
      </c>
      <c r="C18" s="12" t="s">
        <v>51</v>
      </c>
      <c r="D18" s="12" t="s">
        <v>52</v>
      </c>
      <c r="E18" s="17">
        <v>9000</v>
      </c>
      <c r="F18" s="18">
        <v>212</v>
      </c>
      <c r="G18" s="19">
        <v>0.0015</v>
      </c>
      <c r="H18" s="20"/>
      <c r="I18" s="21"/>
      <c r="J18" s="1"/>
    </row>
    <row r="19" spans="1:10" ht="12.75" customHeight="1">
      <c r="A19" s="1"/>
      <c r="B19" s="11" t="s">
        <v>53</v>
      </c>
      <c r="C19" s="12"/>
      <c r="D19" s="12"/>
      <c r="E19" s="12"/>
      <c r="F19" s="23">
        <v>17311.71</v>
      </c>
      <c r="G19" s="24">
        <v>0.1239</v>
      </c>
      <c r="H19" s="25"/>
      <c r="I19" s="26"/>
      <c r="J19" s="1"/>
    </row>
    <row r="20" spans="1:10" ht="12.75" customHeight="1">
      <c r="A20" s="1"/>
      <c r="B20" s="27" t="s">
        <v>54</v>
      </c>
      <c r="C20" s="28"/>
      <c r="D20" s="28"/>
      <c r="E20" s="28"/>
      <c r="F20" s="25" t="s">
        <v>55</v>
      </c>
      <c r="G20" s="25" t="s">
        <v>55</v>
      </c>
      <c r="H20" s="25"/>
      <c r="I20" s="26"/>
      <c r="J20" s="1"/>
    </row>
    <row r="21" spans="1:10" ht="12.75" customHeight="1">
      <c r="A21" s="1"/>
      <c r="B21" s="27" t="s">
        <v>53</v>
      </c>
      <c r="C21" s="28"/>
      <c r="D21" s="28"/>
      <c r="E21" s="28"/>
      <c r="F21" s="25" t="s">
        <v>55</v>
      </c>
      <c r="G21" s="25" t="s">
        <v>55</v>
      </c>
      <c r="H21" s="25"/>
      <c r="I21" s="26"/>
      <c r="J21" s="1"/>
    </row>
    <row r="22" spans="1:10" ht="12.75" customHeight="1">
      <c r="A22" s="1"/>
      <c r="B22" s="29" t="s">
        <v>56</v>
      </c>
      <c r="C22" s="30"/>
      <c r="D22" s="31"/>
      <c r="E22" s="32"/>
      <c r="F22" s="33"/>
      <c r="G22" s="25"/>
      <c r="H22" s="25"/>
      <c r="I22" s="26"/>
      <c r="J22" s="1"/>
    </row>
    <row r="23" spans="1:10" ht="12.75" customHeight="1">
      <c r="A23" s="1"/>
      <c r="B23" s="34" t="s">
        <v>57</v>
      </c>
      <c r="C23" s="12" t="s">
        <v>58</v>
      </c>
      <c r="D23" s="12" t="s">
        <v>59</v>
      </c>
      <c r="E23" s="17">
        <v>2003891</v>
      </c>
      <c r="F23" s="18">
        <v>5528.935658099999</v>
      </c>
      <c r="G23" s="19">
        <v>0.039576490700406086</v>
      </c>
      <c r="H23" s="25"/>
      <c r="I23" s="26"/>
      <c r="J23" s="1"/>
    </row>
    <row r="24" spans="1:10" ht="12.75" customHeight="1">
      <c r="A24" s="1"/>
      <c r="B24" s="34" t="s">
        <v>60</v>
      </c>
      <c r="C24" s="12" t="s">
        <v>61</v>
      </c>
      <c r="D24" s="12" t="s">
        <v>59</v>
      </c>
      <c r="E24" s="17">
        <v>1118079</v>
      </c>
      <c r="F24" s="18">
        <v>3522.0606579</v>
      </c>
      <c r="G24" s="19">
        <v>0.025211145416285538</v>
      </c>
      <c r="H24" s="25"/>
      <c r="I24" s="26"/>
      <c r="J24" s="1"/>
    </row>
    <row r="25" spans="1:10" ht="12.75" customHeight="1">
      <c r="A25" s="1"/>
      <c r="B25" s="34" t="s">
        <v>62</v>
      </c>
      <c r="C25" s="12" t="s">
        <v>63</v>
      </c>
      <c r="D25" s="12" t="s">
        <v>59</v>
      </c>
      <c r="E25" s="17">
        <v>493139</v>
      </c>
      <c r="F25" s="18">
        <v>1566.3080918</v>
      </c>
      <c r="G25" s="19">
        <v>0.011211737929754785</v>
      </c>
      <c r="H25" s="25"/>
      <c r="I25" s="26"/>
      <c r="J25" s="1"/>
    </row>
    <row r="26" spans="1:10" ht="12.75" customHeight="1">
      <c r="A26" s="1"/>
      <c r="B26" s="35" t="s">
        <v>53</v>
      </c>
      <c r="C26" s="31"/>
      <c r="D26" s="31"/>
      <c r="E26" s="32"/>
      <c r="F26" s="23">
        <v>10617.304407799998</v>
      </c>
      <c r="G26" s="24">
        <v>0.07599937404644641</v>
      </c>
      <c r="H26" s="25"/>
      <c r="I26" s="26"/>
      <c r="J26" s="1"/>
    </row>
    <row r="27" spans="1:10" ht="12.75" customHeight="1">
      <c r="A27" s="1"/>
      <c r="B27" s="27" t="s">
        <v>64</v>
      </c>
      <c r="C27" s="32"/>
      <c r="D27" s="28"/>
      <c r="E27" s="32"/>
      <c r="F27" s="23">
        <f>F19+F26</f>
        <v>27929.014407799998</v>
      </c>
      <c r="G27" s="24">
        <f>G19+G26</f>
        <v>0.19989937404644642</v>
      </c>
      <c r="H27" s="25"/>
      <c r="I27" s="26"/>
      <c r="J27" s="1"/>
    </row>
    <row r="28" spans="1:10" ht="12.75" customHeight="1">
      <c r="A28" s="1"/>
      <c r="B28" s="11" t="s">
        <v>65</v>
      </c>
      <c r="C28" s="12"/>
      <c r="D28" s="12"/>
      <c r="E28" s="12"/>
      <c r="F28" s="12"/>
      <c r="G28" s="12"/>
      <c r="H28" s="13"/>
      <c r="I28" s="14"/>
      <c r="J28" s="1"/>
    </row>
    <row r="29" spans="1:10" ht="12.75" customHeight="1">
      <c r="A29" s="1"/>
      <c r="B29" s="11" t="s">
        <v>66</v>
      </c>
      <c r="C29" s="12"/>
      <c r="D29" s="12"/>
      <c r="E29" s="12"/>
      <c r="F29" s="1"/>
      <c r="G29" s="13"/>
      <c r="H29" s="13"/>
      <c r="I29" s="14"/>
      <c r="J29" s="1"/>
    </row>
    <row r="30" spans="1:10" ht="12.75" customHeight="1">
      <c r="A30" s="15" t="s">
        <v>67</v>
      </c>
      <c r="B30" s="16" t="s">
        <v>68</v>
      </c>
      <c r="C30" s="12" t="s">
        <v>69</v>
      </c>
      <c r="D30" s="12" t="s">
        <v>70</v>
      </c>
      <c r="E30" s="17">
        <v>3500000</v>
      </c>
      <c r="F30" s="18">
        <v>3610.39</v>
      </c>
      <c r="G30" s="19">
        <v>0.0258</v>
      </c>
      <c r="H30" s="36">
        <v>0.075242</v>
      </c>
      <c r="I30" s="21"/>
      <c r="J30" s="1"/>
    </row>
    <row r="31" spans="1:10" ht="12.75" customHeight="1">
      <c r="A31" s="15" t="s">
        <v>71</v>
      </c>
      <c r="B31" s="16" t="s">
        <v>72</v>
      </c>
      <c r="C31" s="12" t="s">
        <v>73</v>
      </c>
      <c r="D31" s="12" t="s">
        <v>70</v>
      </c>
      <c r="E31" s="17">
        <v>3000000</v>
      </c>
      <c r="F31" s="18">
        <v>3132.02</v>
      </c>
      <c r="G31" s="19">
        <v>0.0224</v>
      </c>
      <c r="H31" s="36">
        <v>0.075346</v>
      </c>
      <c r="I31" s="21"/>
      <c r="J31" s="1"/>
    </row>
    <row r="32" spans="1:10" ht="12.75" customHeight="1">
      <c r="A32" s="15" t="s">
        <v>74</v>
      </c>
      <c r="B32" s="16" t="s">
        <v>75</v>
      </c>
      <c r="C32" s="12" t="s">
        <v>76</v>
      </c>
      <c r="D32" s="12" t="s">
        <v>70</v>
      </c>
      <c r="E32" s="17">
        <v>3000000</v>
      </c>
      <c r="F32" s="18">
        <v>3130.98</v>
      </c>
      <c r="G32" s="19">
        <v>0.0224</v>
      </c>
      <c r="H32" s="36">
        <v>0.075346</v>
      </c>
      <c r="I32" s="21"/>
      <c r="J32" s="1"/>
    </row>
    <row r="33" spans="1:10" ht="12.75" customHeight="1">
      <c r="A33" s="15" t="s">
        <v>77</v>
      </c>
      <c r="B33" s="16" t="s">
        <v>78</v>
      </c>
      <c r="C33" s="12" t="s">
        <v>79</v>
      </c>
      <c r="D33" s="12" t="s">
        <v>70</v>
      </c>
      <c r="E33" s="17">
        <v>3000000</v>
      </c>
      <c r="F33" s="18">
        <v>2949.01</v>
      </c>
      <c r="G33" s="19">
        <v>0.0211</v>
      </c>
      <c r="H33" s="36">
        <v>0.075264</v>
      </c>
      <c r="I33" s="21"/>
      <c r="J33" s="1"/>
    </row>
    <row r="34" spans="1:10" ht="12.75" customHeight="1">
      <c r="A34" s="15" t="s">
        <v>80</v>
      </c>
      <c r="B34" s="16" t="s">
        <v>81</v>
      </c>
      <c r="C34" s="12" t="s">
        <v>82</v>
      </c>
      <c r="D34" s="12" t="s">
        <v>70</v>
      </c>
      <c r="E34" s="17">
        <v>2500000</v>
      </c>
      <c r="F34" s="18">
        <v>2631.1</v>
      </c>
      <c r="G34" s="19">
        <v>0.0188</v>
      </c>
      <c r="H34" s="36">
        <v>0.075369</v>
      </c>
      <c r="I34" s="21"/>
      <c r="J34" s="1"/>
    </row>
    <row r="35" spans="1:10" ht="12.75" customHeight="1">
      <c r="A35" s="15" t="s">
        <v>83</v>
      </c>
      <c r="B35" s="16" t="s">
        <v>84</v>
      </c>
      <c r="C35" s="12" t="s">
        <v>85</v>
      </c>
      <c r="D35" s="12" t="s">
        <v>70</v>
      </c>
      <c r="E35" s="17">
        <v>2500000</v>
      </c>
      <c r="F35" s="18">
        <v>2588.04</v>
      </c>
      <c r="G35" s="19">
        <v>0.0185</v>
      </c>
      <c r="H35" s="36">
        <v>0.075422</v>
      </c>
      <c r="I35" s="21"/>
      <c r="J35" s="1"/>
    </row>
    <row r="36" spans="1:10" ht="12.75" customHeight="1">
      <c r="A36" s="15" t="s">
        <v>86</v>
      </c>
      <c r="B36" s="16" t="s">
        <v>87</v>
      </c>
      <c r="C36" s="12" t="s">
        <v>88</v>
      </c>
      <c r="D36" s="12" t="s">
        <v>70</v>
      </c>
      <c r="E36" s="17">
        <v>2500000</v>
      </c>
      <c r="F36" s="18">
        <v>2580.77</v>
      </c>
      <c r="G36" s="19">
        <v>0.0185</v>
      </c>
      <c r="H36" s="36">
        <v>0.07518</v>
      </c>
      <c r="I36" s="21"/>
      <c r="J36" s="1"/>
    </row>
    <row r="37" spans="1:10" ht="12.75" customHeight="1">
      <c r="A37" s="15" t="s">
        <v>89</v>
      </c>
      <c r="B37" s="16" t="s">
        <v>90</v>
      </c>
      <c r="C37" s="12" t="s">
        <v>91</v>
      </c>
      <c r="D37" s="12" t="s">
        <v>70</v>
      </c>
      <c r="E37" s="17">
        <v>2500000</v>
      </c>
      <c r="F37" s="18">
        <v>2563.37</v>
      </c>
      <c r="G37" s="19">
        <v>0.0183</v>
      </c>
      <c r="H37" s="36">
        <v>0.07519</v>
      </c>
      <c r="I37" s="21"/>
      <c r="J37" s="1"/>
    </row>
    <row r="38" spans="1:10" ht="12.75" customHeight="1">
      <c r="A38" s="15" t="s">
        <v>92</v>
      </c>
      <c r="B38" s="16" t="s">
        <v>93</v>
      </c>
      <c r="C38" s="12" t="s">
        <v>94</v>
      </c>
      <c r="D38" s="12" t="s">
        <v>70</v>
      </c>
      <c r="E38" s="17">
        <v>2500000</v>
      </c>
      <c r="F38" s="18">
        <v>2550.77</v>
      </c>
      <c r="G38" s="19">
        <v>0.0183</v>
      </c>
      <c r="H38" s="36">
        <v>0.075396</v>
      </c>
      <c r="I38" s="21"/>
      <c r="J38" s="1"/>
    </row>
    <row r="39" spans="1:10" ht="12.75" customHeight="1">
      <c r="A39" s="15" t="s">
        <v>95</v>
      </c>
      <c r="B39" s="16" t="s">
        <v>96</v>
      </c>
      <c r="C39" s="12" t="s">
        <v>97</v>
      </c>
      <c r="D39" s="12" t="s">
        <v>98</v>
      </c>
      <c r="E39" s="17">
        <v>250</v>
      </c>
      <c r="F39" s="18">
        <v>2517.61</v>
      </c>
      <c r="G39" s="19">
        <v>0.018</v>
      </c>
      <c r="H39" s="36">
        <v>0.073749</v>
      </c>
      <c r="I39" s="21"/>
      <c r="J39" s="1"/>
    </row>
    <row r="40" spans="1:10" ht="12.75" customHeight="1">
      <c r="A40" s="15" t="s">
        <v>99</v>
      </c>
      <c r="B40" s="16" t="s">
        <v>100</v>
      </c>
      <c r="C40" s="12" t="s">
        <v>101</v>
      </c>
      <c r="D40" s="12" t="s">
        <v>98</v>
      </c>
      <c r="E40" s="17">
        <v>250</v>
      </c>
      <c r="F40" s="18">
        <v>2482.83</v>
      </c>
      <c r="G40" s="19">
        <v>0.0178</v>
      </c>
      <c r="H40" s="36">
        <v>0.07465</v>
      </c>
      <c r="I40" s="21"/>
      <c r="J40" s="1"/>
    </row>
    <row r="41" spans="1:10" ht="12.75" customHeight="1">
      <c r="A41" s="15" t="s">
        <v>102</v>
      </c>
      <c r="B41" s="16" t="s">
        <v>103</v>
      </c>
      <c r="C41" s="12" t="s">
        <v>104</v>
      </c>
      <c r="D41" s="12" t="s">
        <v>98</v>
      </c>
      <c r="E41" s="17">
        <v>250</v>
      </c>
      <c r="F41" s="18">
        <v>2464.47</v>
      </c>
      <c r="G41" s="19">
        <v>0.0176</v>
      </c>
      <c r="H41" s="36">
        <v>0.073519</v>
      </c>
      <c r="I41" s="21"/>
      <c r="J41" s="1"/>
    </row>
    <row r="42" spans="1:10" ht="12.75" customHeight="1">
      <c r="A42" s="15" t="s">
        <v>105</v>
      </c>
      <c r="B42" s="16" t="s">
        <v>106</v>
      </c>
      <c r="C42" s="12" t="s">
        <v>107</v>
      </c>
      <c r="D42" s="12" t="s">
        <v>108</v>
      </c>
      <c r="E42" s="17">
        <v>250</v>
      </c>
      <c r="F42" s="18">
        <v>2454.37</v>
      </c>
      <c r="G42" s="19">
        <v>0.0176</v>
      </c>
      <c r="H42" s="36">
        <v>0.07495</v>
      </c>
      <c r="I42" s="21"/>
      <c r="J42" s="1"/>
    </row>
    <row r="43" spans="1:10" ht="12.75" customHeight="1">
      <c r="A43" s="15" t="s">
        <v>109</v>
      </c>
      <c r="B43" s="16" t="s">
        <v>110</v>
      </c>
      <c r="C43" s="12" t="s">
        <v>111</v>
      </c>
      <c r="D43" s="12" t="s">
        <v>108</v>
      </c>
      <c r="E43" s="17">
        <v>250</v>
      </c>
      <c r="F43" s="18">
        <v>2442.54</v>
      </c>
      <c r="G43" s="19">
        <v>0.0175</v>
      </c>
      <c r="H43" s="36">
        <v>0.0747</v>
      </c>
      <c r="I43" s="21"/>
      <c r="J43" s="1"/>
    </row>
    <row r="44" spans="1:10" ht="12.75" customHeight="1">
      <c r="A44" s="15" t="s">
        <v>112</v>
      </c>
      <c r="B44" s="16" t="s">
        <v>113</v>
      </c>
      <c r="C44" s="12" t="s">
        <v>114</v>
      </c>
      <c r="D44" s="12" t="s">
        <v>70</v>
      </c>
      <c r="E44" s="17">
        <v>2000000</v>
      </c>
      <c r="F44" s="18">
        <v>2080.24</v>
      </c>
      <c r="G44" s="19">
        <v>0.0149</v>
      </c>
      <c r="H44" s="36">
        <v>0.075181</v>
      </c>
      <c r="I44" s="21"/>
      <c r="J44" s="1"/>
    </row>
    <row r="45" spans="1:10" ht="12.75" customHeight="1">
      <c r="A45" s="15" t="s">
        <v>115</v>
      </c>
      <c r="B45" s="16" t="s">
        <v>116</v>
      </c>
      <c r="C45" s="12" t="s">
        <v>117</v>
      </c>
      <c r="D45" s="12" t="s">
        <v>70</v>
      </c>
      <c r="E45" s="17">
        <v>2000000</v>
      </c>
      <c r="F45" s="18">
        <v>2023.09</v>
      </c>
      <c r="G45" s="19">
        <v>0.0145</v>
      </c>
      <c r="H45" s="36">
        <v>0.071782</v>
      </c>
      <c r="I45" s="21"/>
      <c r="J45" s="1"/>
    </row>
    <row r="46" spans="1:10" ht="12.75" customHeight="1">
      <c r="A46" s="15" t="s">
        <v>118</v>
      </c>
      <c r="B46" s="16" t="s">
        <v>119</v>
      </c>
      <c r="C46" s="12" t="s">
        <v>120</v>
      </c>
      <c r="D46" s="12" t="s">
        <v>70</v>
      </c>
      <c r="E46" s="17">
        <v>2000000</v>
      </c>
      <c r="F46" s="18">
        <v>2021.17</v>
      </c>
      <c r="G46" s="19">
        <v>0.0145</v>
      </c>
      <c r="H46" s="36">
        <v>0.075111</v>
      </c>
      <c r="I46" s="21"/>
      <c r="J46" s="1"/>
    </row>
    <row r="47" spans="1:10" ht="12.75" customHeight="1">
      <c r="A47" s="15" t="s">
        <v>121</v>
      </c>
      <c r="B47" s="16" t="s">
        <v>122</v>
      </c>
      <c r="C47" s="12" t="s">
        <v>123</v>
      </c>
      <c r="D47" s="12" t="s">
        <v>70</v>
      </c>
      <c r="E47" s="17">
        <v>1500000</v>
      </c>
      <c r="F47" s="18">
        <v>1571.21</v>
      </c>
      <c r="G47" s="19">
        <v>0.0112</v>
      </c>
      <c r="H47" s="36">
        <v>0.075181</v>
      </c>
      <c r="I47" s="21"/>
      <c r="J47" s="1"/>
    </row>
    <row r="48" spans="1:10" ht="12.75" customHeight="1">
      <c r="A48" s="15" t="s">
        <v>124</v>
      </c>
      <c r="B48" s="16" t="s">
        <v>125</v>
      </c>
      <c r="C48" s="12" t="s">
        <v>126</v>
      </c>
      <c r="D48" s="12" t="s">
        <v>70</v>
      </c>
      <c r="E48" s="17">
        <v>1500000</v>
      </c>
      <c r="F48" s="18">
        <v>1567.35</v>
      </c>
      <c r="G48" s="19">
        <v>0.0112</v>
      </c>
      <c r="H48" s="36">
        <v>0.075148</v>
      </c>
      <c r="I48" s="21"/>
      <c r="J48" s="1"/>
    </row>
    <row r="49" spans="1:10" ht="12.75" customHeight="1">
      <c r="A49" s="15" t="s">
        <v>127</v>
      </c>
      <c r="B49" s="16" t="s">
        <v>128</v>
      </c>
      <c r="C49" s="12" t="s">
        <v>129</v>
      </c>
      <c r="D49" s="12" t="s">
        <v>70</v>
      </c>
      <c r="E49" s="17">
        <v>1500000</v>
      </c>
      <c r="F49" s="18">
        <v>1558.85</v>
      </c>
      <c r="G49" s="19">
        <v>0.0112</v>
      </c>
      <c r="H49" s="36">
        <v>0.075293</v>
      </c>
      <c r="I49" s="21"/>
      <c r="J49" s="1"/>
    </row>
    <row r="50" spans="1:10" ht="12.75" customHeight="1">
      <c r="A50" s="15" t="s">
        <v>130</v>
      </c>
      <c r="B50" s="16" t="s">
        <v>131</v>
      </c>
      <c r="C50" s="12" t="s">
        <v>132</v>
      </c>
      <c r="D50" s="12" t="s">
        <v>70</v>
      </c>
      <c r="E50" s="17">
        <v>1500000</v>
      </c>
      <c r="F50" s="18">
        <v>1553.63</v>
      </c>
      <c r="G50" s="19">
        <v>0.0111</v>
      </c>
      <c r="H50" s="36">
        <v>0.075317</v>
      </c>
      <c r="I50" s="21"/>
      <c r="J50" s="1"/>
    </row>
    <row r="51" spans="1:10" ht="12.75" customHeight="1">
      <c r="A51" s="15" t="s">
        <v>133</v>
      </c>
      <c r="B51" s="16" t="s">
        <v>134</v>
      </c>
      <c r="C51" s="12" t="s">
        <v>135</v>
      </c>
      <c r="D51" s="12" t="s">
        <v>70</v>
      </c>
      <c r="E51" s="17">
        <v>1500000</v>
      </c>
      <c r="F51" s="18">
        <v>1547.85</v>
      </c>
      <c r="G51" s="19">
        <v>0.0111</v>
      </c>
      <c r="H51" s="36">
        <v>0.075162</v>
      </c>
      <c r="I51" s="21"/>
      <c r="J51" s="1"/>
    </row>
    <row r="52" spans="1:10" ht="12.75" customHeight="1">
      <c r="A52" s="15" t="s">
        <v>136</v>
      </c>
      <c r="B52" s="16" t="s">
        <v>137</v>
      </c>
      <c r="C52" s="12" t="s">
        <v>138</v>
      </c>
      <c r="D52" s="12" t="s">
        <v>70</v>
      </c>
      <c r="E52" s="17">
        <v>1500000</v>
      </c>
      <c r="F52" s="18">
        <v>1546.82</v>
      </c>
      <c r="G52" s="19">
        <v>0.0111</v>
      </c>
      <c r="H52" s="36">
        <v>0.075346</v>
      </c>
      <c r="I52" s="21"/>
      <c r="J52" s="1"/>
    </row>
    <row r="53" spans="1:10" ht="12.75" customHeight="1">
      <c r="A53" s="15" t="s">
        <v>139</v>
      </c>
      <c r="B53" s="16" t="s">
        <v>140</v>
      </c>
      <c r="C53" s="12" t="s">
        <v>141</v>
      </c>
      <c r="D53" s="12" t="s">
        <v>70</v>
      </c>
      <c r="E53" s="17">
        <v>1500000</v>
      </c>
      <c r="F53" s="18">
        <v>1474.6</v>
      </c>
      <c r="G53" s="19">
        <v>0.0106</v>
      </c>
      <c r="H53" s="36">
        <v>0.075264</v>
      </c>
      <c r="I53" s="21"/>
      <c r="J53" s="1"/>
    </row>
    <row r="54" spans="1:10" ht="12.75" customHeight="1">
      <c r="A54" s="15" t="s">
        <v>142</v>
      </c>
      <c r="B54" s="16" t="s">
        <v>143</v>
      </c>
      <c r="C54" s="12" t="s">
        <v>144</v>
      </c>
      <c r="D54" s="12" t="s">
        <v>70</v>
      </c>
      <c r="E54" s="17">
        <v>1500000</v>
      </c>
      <c r="F54" s="18">
        <v>1463.53</v>
      </c>
      <c r="G54" s="19">
        <v>0.0105</v>
      </c>
      <c r="H54" s="36">
        <v>0.07492499999999999</v>
      </c>
      <c r="I54" s="21"/>
      <c r="J54" s="1"/>
    </row>
    <row r="55" spans="1:10" ht="12.75" customHeight="1">
      <c r="A55" s="15" t="s">
        <v>145</v>
      </c>
      <c r="B55" s="16" t="s">
        <v>146</v>
      </c>
      <c r="C55" s="12" t="s">
        <v>147</v>
      </c>
      <c r="D55" s="12" t="s">
        <v>70</v>
      </c>
      <c r="E55" s="17">
        <v>1000000</v>
      </c>
      <c r="F55" s="18">
        <v>1051.59</v>
      </c>
      <c r="G55" s="19">
        <v>0.0075</v>
      </c>
      <c r="H55" s="36">
        <v>0.074943</v>
      </c>
      <c r="I55" s="21"/>
      <c r="J55" s="1"/>
    </row>
    <row r="56" spans="1:10" ht="12.75" customHeight="1">
      <c r="A56" s="15" t="s">
        <v>148</v>
      </c>
      <c r="B56" s="16" t="s">
        <v>149</v>
      </c>
      <c r="C56" s="12" t="s">
        <v>150</v>
      </c>
      <c r="D56" s="12" t="s">
        <v>70</v>
      </c>
      <c r="E56" s="17">
        <v>1000000</v>
      </c>
      <c r="F56" s="18">
        <v>1045.68</v>
      </c>
      <c r="G56" s="19">
        <v>0.0075</v>
      </c>
      <c r="H56" s="36">
        <v>0.076101</v>
      </c>
      <c r="I56" s="21"/>
      <c r="J56" s="1"/>
    </row>
    <row r="57" spans="1:10" ht="12.75" customHeight="1">
      <c r="A57" s="15" t="s">
        <v>151</v>
      </c>
      <c r="B57" s="16" t="s">
        <v>152</v>
      </c>
      <c r="C57" s="12" t="s">
        <v>153</v>
      </c>
      <c r="D57" s="12" t="s">
        <v>70</v>
      </c>
      <c r="E57" s="17">
        <v>1000000</v>
      </c>
      <c r="F57" s="18">
        <v>1044.89</v>
      </c>
      <c r="G57" s="19">
        <v>0.0075</v>
      </c>
      <c r="H57" s="36">
        <v>0.075148</v>
      </c>
      <c r="I57" s="21"/>
      <c r="J57" s="1"/>
    </row>
    <row r="58" spans="1:10" ht="12.75" customHeight="1">
      <c r="A58" s="15" t="s">
        <v>154</v>
      </c>
      <c r="B58" s="16" t="s">
        <v>155</v>
      </c>
      <c r="C58" s="12" t="s">
        <v>156</v>
      </c>
      <c r="D58" s="12" t="s">
        <v>70</v>
      </c>
      <c r="E58" s="17">
        <v>1000000</v>
      </c>
      <c r="F58" s="18">
        <v>1044.74</v>
      </c>
      <c r="G58" s="19">
        <v>0.0075</v>
      </c>
      <c r="H58" s="36">
        <v>0.076166</v>
      </c>
      <c r="I58" s="21"/>
      <c r="J58" s="1"/>
    </row>
    <row r="59" spans="1:10" ht="12.75" customHeight="1">
      <c r="A59" s="15" t="s">
        <v>157</v>
      </c>
      <c r="B59" s="16" t="s">
        <v>158</v>
      </c>
      <c r="C59" s="12" t="s">
        <v>159</v>
      </c>
      <c r="D59" s="12" t="s">
        <v>70</v>
      </c>
      <c r="E59" s="17">
        <v>1000000</v>
      </c>
      <c r="F59" s="18">
        <v>1044.32</v>
      </c>
      <c r="G59" s="19">
        <v>0.0075</v>
      </c>
      <c r="H59" s="36">
        <v>0.0754</v>
      </c>
      <c r="I59" s="21"/>
      <c r="J59" s="1"/>
    </row>
    <row r="60" spans="1:10" ht="12.75" customHeight="1">
      <c r="A60" s="15" t="s">
        <v>160</v>
      </c>
      <c r="B60" s="16" t="s">
        <v>161</v>
      </c>
      <c r="C60" s="12" t="s">
        <v>162</v>
      </c>
      <c r="D60" s="12" t="s">
        <v>70</v>
      </c>
      <c r="E60" s="17">
        <v>1000000</v>
      </c>
      <c r="F60" s="18">
        <v>1042.69</v>
      </c>
      <c r="G60" s="19">
        <v>0.0075</v>
      </c>
      <c r="H60" s="36">
        <v>0.075293</v>
      </c>
      <c r="I60" s="21"/>
      <c r="J60" s="1"/>
    </row>
    <row r="61" spans="1:10" ht="12.75" customHeight="1">
      <c r="A61" s="15" t="s">
        <v>163</v>
      </c>
      <c r="B61" s="16" t="s">
        <v>164</v>
      </c>
      <c r="C61" s="12" t="s">
        <v>165</v>
      </c>
      <c r="D61" s="12" t="s">
        <v>70</v>
      </c>
      <c r="E61" s="17">
        <v>1000000</v>
      </c>
      <c r="F61" s="18">
        <v>1034.47</v>
      </c>
      <c r="G61" s="19">
        <v>0.0074</v>
      </c>
      <c r="H61" s="36">
        <v>0.075058</v>
      </c>
      <c r="I61" s="21"/>
      <c r="J61" s="1"/>
    </row>
    <row r="62" spans="1:10" ht="12.75" customHeight="1">
      <c r="A62" s="15" t="s">
        <v>166</v>
      </c>
      <c r="B62" s="16" t="s">
        <v>167</v>
      </c>
      <c r="C62" s="12" t="s">
        <v>168</v>
      </c>
      <c r="D62" s="12" t="s">
        <v>70</v>
      </c>
      <c r="E62" s="17">
        <v>1000000</v>
      </c>
      <c r="F62" s="18">
        <v>1033.84</v>
      </c>
      <c r="G62" s="19">
        <v>0.0074</v>
      </c>
      <c r="H62" s="36">
        <v>0.074732</v>
      </c>
      <c r="I62" s="21"/>
      <c r="J62" s="1"/>
    </row>
    <row r="63" spans="1:10" ht="12.75" customHeight="1">
      <c r="A63" s="15" t="s">
        <v>169</v>
      </c>
      <c r="B63" s="16" t="s">
        <v>170</v>
      </c>
      <c r="C63" s="12" t="s">
        <v>171</v>
      </c>
      <c r="D63" s="12" t="s">
        <v>70</v>
      </c>
      <c r="E63" s="17">
        <v>1000000</v>
      </c>
      <c r="F63" s="18">
        <v>1029.71</v>
      </c>
      <c r="G63" s="19">
        <v>0.0074</v>
      </c>
      <c r="H63" s="36">
        <v>0.075574</v>
      </c>
      <c r="I63" s="21"/>
      <c r="J63" s="1"/>
    </row>
    <row r="64" spans="1:10" ht="12.75" customHeight="1">
      <c r="A64" s="15" t="s">
        <v>172</v>
      </c>
      <c r="B64" s="16" t="s">
        <v>173</v>
      </c>
      <c r="C64" s="12" t="s">
        <v>174</v>
      </c>
      <c r="D64" s="12" t="s">
        <v>70</v>
      </c>
      <c r="E64" s="17">
        <v>1000000</v>
      </c>
      <c r="F64" s="18">
        <v>1025.39</v>
      </c>
      <c r="G64" s="19">
        <v>0.0073</v>
      </c>
      <c r="H64" s="36">
        <v>0.075077</v>
      </c>
      <c r="I64" s="21"/>
      <c r="J64" s="1"/>
    </row>
    <row r="65" spans="1:10" ht="12.75" customHeight="1">
      <c r="A65" s="15" t="s">
        <v>175</v>
      </c>
      <c r="B65" s="16" t="s">
        <v>176</v>
      </c>
      <c r="C65" s="12" t="s">
        <v>177</v>
      </c>
      <c r="D65" s="12" t="s">
        <v>98</v>
      </c>
      <c r="E65" s="17">
        <v>80</v>
      </c>
      <c r="F65" s="18">
        <v>1014.36</v>
      </c>
      <c r="G65" s="19">
        <v>0.0073</v>
      </c>
      <c r="H65" s="36">
        <v>0.0744</v>
      </c>
      <c r="I65" s="21"/>
      <c r="J65" s="1"/>
    </row>
    <row r="66" spans="1:10" ht="12.75" customHeight="1">
      <c r="A66" s="15" t="s">
        <v>178</v>
      </c>
      <c r="B66" s="16" t="s">
        <v>179</v>
      </c>
      <c r="C66" s="12" t="s">
        <v>180</v>
      </c>
      <c r="D66" s="12" t="s">
        <v>70</v>
      </c>
      <c r="E66" s="17">
        <v>1000000</v>
      </c>
      <c r="F66" s="18">
        <v>1003.71</v>
      </c>
      <c r="G66" s="19">
        <v>0.0072</v>
      </c>
      <c r="H66" s="36">
        <v>0.07547100000000001</v>
      </c>
      <c r="I66" s="21"/>
      <c r="J66" s="1"/>
    </row>
    <row r="67" spans="1:10" ht="12.75" customHeight="1">
      <c r="A67" s="15" t="s">
        <v>181</v>
      </c>
      <c r="B67" s="16" t="s">
        <v>182</v>
      </c>
      <c r="C67" s="12" t="s">
        <v>183</v>
      </c>
      <c r="D67" s="12" t="s">
        <v>70</v>
      </c>
      <c r="E67" s="17">
        <v>1000000</v>
      </c>
      <c r="F67" s="18">
        <v>992.25</v>
      </c>
      <c r="G67" s="19">
        <v>0.0071</v>
      </c>
      <c r="H67" s="36">
        <v>0.074577</v>
      </c>
      <c r="I67" s="21"/>
      <c r="J67" s="1"/>
    </row>
    <row r="68" spans="1:10" ht="12.75" customHeight="1">
      <c r="A68" s="15" t="s">
        <v>184</v>
      </c>
      <c r="B68" s="16" t="s">
        <v>185</v>
      </c>
      <c r="C68" s="12" t="s">
        <v>186</v>
      </c>
      <c r="D68" s="12" t="s">
        <v>70</v>
      </c>
      <c r="E68" s="17">
        <v>1000000</v>
      </c>
      <c r="F68" s="18">
        <v>975.71</v>
      </c>
      <c r="G68" s="19">
        <v>0.007</v>
      </c>
      <c r="H68" s="36">
        <v>0.075197</v>
      </c>
      <c r="I68" s="21"/>
      <c r="J68" s="1"/>
    </row>
    <row r="69" spans="1:10" ht="12.75" customHeight="1">
      <c r="A69" s="15" t="s">
        <v>187</v>
      </c>
      <c r="B69" s="16" t="s">
        <v>188</v>
      </c>
      <c r="C69" s="12" t="s">
        <v>189</v>
      </c>
      <c r="D69" s="12" t="s">
        <v>70</v>
      </c>
      <c r="E69" s="17">
        <v>1000000</v>
      </c>
      <c r="F69" s="18">
        <v>960.61</v>
      </c>
      <c r="G69" s="19">
        <v>0.0069</v>
      </c>
      <c r="H69" s="36">
        <v>0.074794</v>
      </c>
      <c r="I69" s="21"/>
      <c r="J69" s="1"/>
    </row>
    <row r="70" spans="1:10" ht="12.75" customHeight="1">
      <c r="A70" s="15" t="s">
        <v>190</v>
      </c>
      <c r="B70" s="16" t="s">
        <v>191</v>
      </c>
      <c r="C70" s="12" t="s">
        <v>192</v>
      </c>
      <c r="D70" s="12" t="s">
        <v>70</v>
      </c>
      <c r="E70" s="17">
        <v>500000</v>
      </c>
      <c r="F70" s="18">
        <v>531.96</v>
      </c>
      <c r="G70" s="19">
        <v>0.0038</v>
      </c>
      <c r="H70" s="36">
        <v>0.07518</v>
      </c>
      <c r="I70" s="21"/>
      <c r="J70" s="1"/>
    </row>
    <row r="71" spans="1:10" ht="12.75" customHeight="1">
      <c r="A71" s="15" t="s">
        <v>193</v>
      </c>
      <c r="B71" s="16" t="s">
        <v>194</v>
      </c>
      <c r="C71" s="12" t="s">
        <v>195</v>
      </c>
      <c r="D71" s="12" t="s">
        <v>70</v>
      </c>
      <c r="E71" s="17">
        <v>500000</v>
      </c>
      <c r="F71" s="18">
        <v>529.5</v>
      </c>
      <c r="G71" s="19">
        <v>0.0038</v>
      </c>
      <c r="H71" s="36">
        <v>0.074943</v>
      </c>
      <c r="I71" s="21"/>
      <c r="J71" s="1"/>
    </row>
    <row r="72" spans="1:10" ht="12.75" customHeight="1">
      <c r="A72" s="15" t="s">
        <v>196</v>
      </c>
      <c r="B72" s="16" t="s">
        <v>197</v>
      </c>
      <c r="C72" s="12" t="s">
        <v>198</v>
      </c>
      <c r="D72" s="12" t="s">
        <v>70</v>
      </c>
      <c r="E72" s="17">
        <v>500000</v>
      </c>
      <c r="F72" s="18">
        <v>529.41</v>
      </c>
      <c r="G72" s="19">
        <v>0.0038</v>
      </c>
      <c r="H72" s="36">
        <v>0.075421</v>
      </c>
      <c r="I72" s="21"/>
      <c r="J72" s="1"/>
    </row>
    <row r="73" spans="1:10" ht="12.75" customHeight="1">
      <c r="A73" s="15" t="s">
        <v>199</v>
      </c>
      <c r="B73" s="16" t="s">
        <v>200</v>
      </c>
      <c r="C73" s="12" t="s">
        <v>201</v>
      </c>
      <c r="D73" s="12" t="s">
        <v>70</v>
      </c>
      <c r="E73" s="17">
        <v>500000</v>
      </c>
      <c r="F73" s="18">
        <v>528.07</v>
      </c>
      <c r="G73" s="19">
        <v>0.0038</v>
      </c>
      <c r="H73" s="36">
        <v>0.07518</v>
      </c>
      <c r="I73" s="21"/>
      <c r="J73" s="1"/>
    </row>
    <row r="74" spans="1:10" ht="12.75" customHeight="1">
      <c r="A74" s="15" t="s">
        <v>202</v>
      </c>
      <c r="B74" s="16" t="s">
        <v>203</v>
      </c>
      <c r="C74" s="12" t="s">
        <v>204</v>
      </c>
      <c r="D74" s="12" t="s">
        <v>70</v>
      </c>
      <c r="E74" s="17">
        <v>500000</v>
      </c>
      <c r="F74" s="18">
        <v>527.61</v>
      </c>
      <c r="G74" s="19">
        <v>0.0038</v>
      </c>
      <c r="H74" s="36">
        <v>0.075181</v>
      </c>
      <c r="I74" s="21"/>
      <c r="J74" s="1"/>
    </row>
    <row r="75" spans="1:10" ht="12.75" customHeight="1">
      <c r="A75" s="15" t="s">
        <v>205</v>
      </c>
      <c r="B75" s="16" t="s">
        <v>206</v>
      </c>
      <c r="C75" s="12" t="s">
        <v>207</v>
      </c>
      <c r="D75" s="12" t="s">
        <v>70</v>
      </c>
      <c r="E75" s="17">
        <v>500000</v>
      </c>
      <c r="F75" s="18">
        <v>527.16</v>
      </c>
      <c r="G75" s="19">
        <v>0.0038</v>
      </c>
      <c r="H75" s="36">
        <v>0.075214</v>
      </c>
      <c r="I75" s="21"/>
      <c r="J75" s="1"/>
    </row>
    <row r="76" spans="1:10" ht="12.75" customHeight="1">
      <c r="A76" s="15" t="s">
        <v>208</v>
      </c>
      <c r="B76" s="16" t="s">
        <v>209</v>
      </c>
      <c r="C76" s="12" t="s">
        <v>210</v>
      </c>
      <c r="D76" s="12" t="s">
        <v>70</v>
      </c>
      <c r="E76" s="17">
        <v>500000</v>
      </c>
      <c r="F76" s="18">
        <v>526.4</v>
      </c>
      <c r="G76" s="19">
        <v>0.0038</v>
      </c>
      <c r="H76" s="36">
        <v>0.074943</v>
      </c>
      <c r="I76" s="21"/>
      <c r="J76" s="1"/>
    </row>
    <row r="77" spans="1:10" ht="12.75" customHeight="1">
      <c r="A77" s="15" t="s">
        <v>211</v>
      </c>
      <c r="B77" s="16" t="s">
        <v>212</v>
      </c>
      <c r="C77" s="12" t="s">
        <v>213</v>
      </c>
      <c r="D77" s="12" t="s">
        <v>70</v>
      </c>
      <c r="E77" s="17">
        <v>500000</v>
      </c>
      <c r="F77" s="18">
        <v>525.27</v>
      </c>
      <c r="G77" s="19">
        <v>0.0038</v>
      </c>
      <c r="H77" s="36">
        <v>0.075105</v>
      </c>
      <c r="I77" s="21"/>
      <c r="J77" s="1"/>
    </row>
    <row r="78" spans="1:10" ht="12.75" customHeight="1">
      <c r="A78" s="15" t="s">
        <v>214</v>
      </c>
      <c r="B78" s="16" t="s">
        <v>215</v>
      </c>
      <c r="C78" s="12" t="s">
        <v>216</v>
      </c>
      <c r="D78" s="12" t="s">
        <v>70</v>
      </c>
      <c r="E78" s="17">
        <v>500000</v>
      </c>
      <c r="F78" s="18">
        <v>524.3</v>
      </c>
      <c r="G78" s="19">
        <v>0.0038</v>
      </c>
      <c r="H78" s="36">
        <v>0.075058</v>
      </c>
      <c r="I78" s="21"/>
      <c r="J78" s="1"/>
    </row>
    <row r="79" spans="1:10" ht="12.75" customHeight="1">
      <c r="A79" s="15" t="s">
        <v>217</v>
      </c>
      <c r="B79" s="16" t="s">
        <v>218</v>
      </c>
      <c r="C79" s="12" t="s">
        <v>219</v>
      </c>
      <c r="D79" s="12" t="s">
        <v>70</v>
      </c>
      <c r="E79" s="17">
        <v>500000</v>
      </c>
      <c r="F79" s="18">
        <v>523.41</v>
      </c>
      <c r="G79" s="19">
        <v>0.0037</v>
      </c>
      <c r="H79" s="36">
        <v>0.07569200000000001</v>
      </c>
      <c r="I79" s="21"/>
      <c r="J79" s="1"/>
    </row>
    <row r="80" spans="1:10" ht="12.75" customHeight="1">
      <c r="A80" s="15" t="s">
        <v>220</v>
      </c>
      <c r="B80" s="16" t="s">
        <v>221</v>
      </c>
      <c r="C80" s="12" t="s">
        <v>222</v>
      </c>
      <c r="D80" s="12" t="s">
        <v>70</v>
      </c>
      <c r="E80" s="17">
        <v>500000</v>
      </c>
      <c r="F80" s="18">
        <v>522.29</v>
      </c>
      <c r="G80" s="19">
        <v>0.0037</v>
      </c>
      <c r="H80" s="36">
        <v>0.075236</v>
      </c>
      <c r="I80" s="21"/>
      <c r="J80" s="1"/>
    </row>
    <row r="81" spans="1:10" ht="12.75" customHeight="1">
      <c r="A81" s="15" t="s">
        <v>223</v>
      </c>
      <c r="B81" s="16" t="s">
        <v>224</v>
      </c>
      <c r="C81" s="12" t="s">
        <v>225</v>
      </c>
      <c r="D81" s="12" t="s">
        <v>70</v>
      </c>
      <c r="E81" s="17">
        <v>500000</v>
      </c>
      <c r="F81" s="18">
        <v>521.58</v>
      </c>
      <c r="G81" s="19">
        <v>0.0037</v>
      </c>
      <c r="H81" s="36">
        <v>0.076101</v>
      </c>
      <c r="I81" s="21"/>
      <c r="J81" s="1"/>
    </row>
    <row r="82" spans="1:10" ht="12.75" customHeight="1">
      <c r="A82" s="15" t="s">
        <v>226</v>
      </c>
      <c r="B82" s="16" t="s">
        <v>227</v>
      </c>
      <c r="C82" s="12" t="s">
        <v>228</v>
      </c>
      <c r="D82" s="12" t="s">
        <v>70</v>
      </c>
      <c r="E82" s="17">
        <v>500000</v>
      </c>
      <c r="F82" s="18">
        <v>521.5</v>
      </c>
      <c r="G82" s="19">
        <v>0.0037</v>
      </c>
      <c r="H82" s="36">
        <v>0.07518</v>
      </c>
      <c r="I82" s="21"/>
      <c r="J82" s="1"/>
    </row>
    <row r="83" spans="1:10" ht="12.75" customHeight="1">
      <c r="A83" s="15" t="s">
        <v>229</v>
      </c>
      <c r="B83" s="16" t="s">
        <v>230</v>
      </c>
      <c r="C83" s="12" t="s">
        <v>231</v>
      </c>
      <c r="D83" s="12" t="s">
        <v>70</v>
      </c>
      <c r="E83" s="17">
        <v>500000</v>
      </c>
      <c r="F83" s="18">
        <v>521.43</v>
      </c>
      <c r="G83" s="19">
        <v>0.0037</v>
      </c>
      <c r="H83" s="36">
        <v>0.075214</v>
      </c>
      <c r="I83" s="21"/>
      <c r="J83" s="1"/>
    </row>
    <row r="84" spans="1:10" ht="12.75" customHeight="1">
      <c r="A84" s="15" t="s">
        <v>232</v>
      </c>
      <c r="B84" s="16" t="s">
        <v>233</v>
      </c>
      <c r="C84" s="12" t="s">
        <v>234</v>
      </c>
      <c r="D84" s="12" t="s">
        <v>70</v>
      </c>
      <c r="E84" s="17">
        <v>500000</v>
      </c>
      <c r="F84" s="18">
        <v>520.98</v>
      </c>
      <c r="G84" s="19">
        <v>0.0037</v>
      </c>
      <c r="H84" s="36">
        <v>0.075214</v>
      </c>
      <c r="I84" s="21"/>
      <c r="J84" s="1"/>
    </row>
    <row r="85" spans="1:10" ht="12.75" customHeight="1">
      <c r="A85" s="15" t="s">
        <v>235</v>
      </c>
      <c r="B85" s="16" t="s">
        <v>236</v>
      </c>
      <c r="C85" s="12" t="s">
        <v>237</v>
      </c>
      <c r="D85" s="12" t="s">
        <v>70</v>
      </c>
      <c r="E85" s="17">
        <v>500000</v>
      </c>
      <c r="F85" s="18">
        <v>519.41</v>
      </c>
      <c r="G85" s="19">
        <v>0.0037</v>
      </c>
      <c r="H85" s="36">
        <v>0.075838</v>
      </c>
      <c r="I85" s="21"/>
      <c r="J85" s="1"/>
    </row>
    <row r="86" spans="1:10" ht="12.75" customHeight="1">
      <c r="A86" s="15" t="s">
        <v>238</v>
      </c>
      <c r="B86" s="16" t="s">
        <v>239</v>
      </c>
      <c r="C86" s="12" t="s">
        <v>240</v>
      </c>
      <c r="D86" s="12" t="s">
        <v>70</v>
      </c>
      <c r="E86" s="17">
        <v>500000</v>
      </c>
      <c r="F86" s="18">
        <v>519.03</v>
      </c>
      <c r="G86" s="19">
        <v>0.0037</v>
      </c>
      <c r="H86" s="36">
        <v>0.074851</v>
      </c>
      <c r="I86" s="21"/>
      <c r="J86" s="1"/>
    </row>
    <row r="87" spans="1:10" ht="12.75" customHeight="1">
      <c r="A87" s="15" t="s">
        <v>241</v>
      </c>
      <c r="B87" s="16" t="s">
        <v>242</v>
      </c>
      <c r="C87" s="12" t="s">
        <v>243</v>
      </c>
      <c r="D87" s="12" t="s">
        <v>70</v>
      </c>
      <c r="E87" s="17">
        <v>500000</v>
      </c>
      <c r="F87" s="18">
        <v>518.85</v>
      </c>
      <c r="G87" s="19">
        <v>0.0037</v>
      </c>
      <c r="H87" s="36">
        <v>0.076361</v>
      </c>
      <c r="I87" s="21"/>
      <c r="J87" s="1"/>
    </row>
    <row r="88" spans="1:10" ht="12.75" customHeight="1">
      <c r="A88" s="15" t="s">
        <v>244</v>
      </c>
      <c r="B88" s="16" t="s">
        <v>245</v>
      </c>
      <c r="C88" s="12" t="s">
        <v>246</v>
      </c>
      <c r="D88" s="12" t="s">
        <v>70</v>
      </c>
      <c r="E88" s="17">
        <v>500000</v>
      </c>
      <c r="F88" s="18">
        <v>518.46</v>
      </c>
      <c r="G88" s="19">
        <v>0.0037</v>
      </c>
      <c r="H88" s="36">
        <v>0.074943</v>
      </c>
      <c r="I88" s="21"/>
      <c r="J88" s="1"/>
    </row>
    <row r="89" spans="1:10" ht="12.75" customHeight="1">
      <c r="A89" s="15" t="s">
        <v>247</v>
      </c>
      <c r="B89" s="16" t="s">
        <v>248</v>
      </c>
      <c r="C89" s="12" t="s">
        <v>249</v>
      </c>
      <c r="D89" s="12" t="s">
        <v>70</v>
      </c>
      <c r="E89" s="17">
        <v>500000</v>
      </c>
      <c r="F89" s="18">
        <v>518.14</v>
      </c>
      <c r="G89" s="19">
        <v>0.0037</v>
      </c>
      <c r="H89" s="36">
        <v>0.075934</v>
      </c>
      <c r="I89" s="21"/>
      <c r="J89" s="1"/>
    </row>
    <row r="90" spans="1:10" ht="12.75" customHeight="1">
      <c r="A90" s="15" t="s">
        <v>250</v>
      </c>
      <c r="B90" s="16" t="s">
        <v>251</v>
      </c>
      <c r="C90" s="12" t="s">
        <v>252</v>
      </c>
      <c r="D90" s="12" t="s">
        <v>70</v>
      </c>
      <c r="E90" s="17">
        <v>500000</v>
      </c>
      <c r="F90" s="18">
        <v>516.96</v>
      </c>
      <c r="G90" s="19">
        <v>0.0037</v>
      </c>
      <c r="H90" s="36">
        <v>0.07611</v>
      </c>
      <c r="I90" s="21"/>
      <c r="J90" s="1"/>
    </row>
    <row r="91" spans="1:10" ht="12.75" customHeight="1">
      <c r="A91" s="15" t="s">
        <v>253</v>
      </c>
      <c r="B91" s="16" t="s">
        <v>254</v>
      </c>
      <c r="C91" s="12" t="s">
        <v>255</v>
      </c>
      <c r="D91" s="12" t="s">
        <v>70</v>
      </c>
      <c r="E91" s="17">
        <v>500000</v>
      </c>
      <c r="F91" s="18">
        <v>516.82</v>
      </c>
      <c r="G91" s="19">
        <v>0.0037</v>
      </c>
      <c r="H91" s="36">
        <v>0.07516</v>
      </c>
      <c r="I91" s="21"/>
      <c r="J91" s="1"/>
    </row>
    <row r="92" spans="1:10" ht="12.75" customHeight="1">
      <c r="A92" s="15" t="s">
        <v>256</v>
      </c>
      <c r="B92" s="16" t="s">
        <v>257</v>
      </c>
      <c r="C92" s="12" t="s">
        <v>258</v>
      </c>
      <c r="D92" s="12" t="s">
        <v>70</v>
      </c>
      <c r="E92" s="17">
        <v>500000</v>
      </c>
      <c r="F92" s="18">
        <v>516.68</v>
      </c>
      <c r="G92" s="19">
        <v>0.0037</v>
      </c>
      <c r="H92" s="36">
        <v>0.07484</v>
      </c>
      <c r="I92" s="21"/>
      <c r="J92" s="1"/>
    </row>
    <row r="93" spans="1:10" ht="12.75" customHeight="1">
      <c r="A93" s="15" t="s">
        <v>259</v>
      </c>
      <c r="B93" s="16" t="s">
        <v>260</v>
      </c>
      <c r="C93" s="12" t="s">
        <v>261</v>
      </c>
      <c r="D93" s="12" t="s">
        <v>70</v>
      </c>
      <c r="E93" s="17">
        <v>500000</v>
      </c>
      <c r="F93" s="18">
        <v>516.41</v>
      </c>
      <c r="G93" s="19">
        <v>0.0037</v>
      </c>
      <c r="H93" s="36">
        <v>0.07627</v>
      </c>
      <c r="I93" s="21"/>
      <c r="J93" s="1"/>
    </row>
    <row r="94" spans="1:10" ht="12.75" customHeight="1">
      <c r="A94" s="15" t="s">
        <v>262</v>
      </c>
      <c r="B94" s="16" t="s">
        <v>263</v>
      </c>
      <c r="C94" s="12" t="s">
        <v>264</v>
      </c>
      <c r="D94" s="12" t="s">
        <v>70</v>
      </c>
      <c r="E94" s="17">
        <v>500000</v>
      </c>
      <c r="F94" s="18">
        <v>514.86</v>
      </c>
      <c r="G94" s="19">
        <v>0.0037</v>
      </c>
      <c r="H94" s="36">
        <v>0.075369</v>
      </c>
      <c r="I94" s="21"/>
      <c r="J94" s="1"/>
    </row>
    <row r="95" spans="1:10" ht="12.75" customHeight="1">
      <c r="A95" s="15" t="s">
        <v>265</v>
      </c>
      <c r="B95" s="16" t="s">
        <v>266</v>
      </c>
      <c r="C95" s="12" t="s">
        <v>267</v>
      </c>
      <c r="D95" s="12" t="s">
        <v>70</v>
      </c>
      <c r="E95" s="17">
        <v>500000</v>
      </c>
      <c r="F95" s="18">
        <v>514.36</v>
      </c>
      <c r="G95" s="19">
        <v>0.0037</v>
      </c>
      <c r="H95" s="36">
        <v>0.075214</v>
      </c>
      <c r="I95" s="21"/>
      <c r="J95" s="1"/>
    </row>
    <row r="96" spans="1:10" ht="12.75" customHeight="1">
      <c r="A96" s="15" t="s">
        <v>268</v>
      </c>
      <c r="B96" s="16" t="s">
        <v>269</v>
      </c>
      <c r="C96" s="12" t="s">
        <v>270</v>
      </c>
      <c r="D96" s="12" t="s">
        <v>70</v>
      </c>
      <c r="E96" s="17">
        <v>500000</v>
      </c>
      <c r="F96" s="18">
        <v>513.65</v>
      </c>
      <c r="G96" s="19">
        <v>0.0037</v>
      </c>
      <c r="H96" s="36">
        <v>0.075242</v>
      </c>
      <c r="I96" s="21"/>
      <c r="J96" s="1"/>
    </row>
    <row r="97" spans="1:10" ht="12.75" customHeight="1">
      <c r="A97" s="15" t="s">
        <v>271</v>
      </c>
      <c r="B97" s="16" t="s">
        <v>272</v>
      </c>
      <c r="C97" s="12" t="s">
        <v>273</v>
      </c>
      <c r="D97" s="12" t="s">
        <v>70</v>
      </c>
      <c r="E97" s="17">
        <v>500000</v>
      </c>
      <c r="F97" s="18">
        <v>513.61</v>
      </c>
      <c r="G97" s="19">
        <v>0.0037</v>
      </c>
      <c r="H97" s="36">
        <v>0.075574</v>
      </c>
      <c r="I97" s="21"/>
      <c r="J97" s="1"/>
    </row>
    <row r="98" spans="1:10" ht="12.75" customHeight="1">
      <c r="A98" s="15" t="s">
        <v>274</v>
      </c>
      <c r="B98" s="16" t="s">
        <v>275</v>
      </c>
      <c r="C98" s="12" t="s">
        <v>276</v>
      </c>
      <c r="D98" s="12" t="s">
        <v>70</v>
      </c>
      <c r="E98" s="17">
        <v>500000</v>
      </c>
      <c r="F98" s="18">
        <v>512.05</v>
      </c>
      <c r="G98" s="19">
        <v>0.0037</v>
      </c>
      <c r="H98" s="36">
        <v>0.075296</v>
      </c>
      <c r="I98" s="21"/>
      <c r="J98" s="1"/>
    </row>
    <row r="99" spans="1:10" ht="12.75" customHeight="1">
      <c r="A99" s="15" t="s">
        <v>277</v>
      </c>
      <c r="B99" s="16" t="s">
        <v>278</v>
      </c>
      <c r="C99" s="12" t="s">
        <v>279</v>
      </c>
      <c r="D99" s="12" t="s">
        <v>70</v>
      </c>
      <c r="E99" s="17">
        <v>500000</v>
      </c>
      <c r="F99" s="18">
        <v>511.98</v>
      </c>
      <c r="G99" s="19">
        <v>0.0037</v>
      </c>
      <c r="H99" s="36">
        <v>0.075252</v>
      </c>
      <c r="I99" s="21"/>
      <c r="J99" s="1"/>
    </row>
    <row r="100" spans="1:10" ht="12.75" customHeight="1">
      <c r="A100" s="15" t="s">
        <v>280</v>
      </c>
      <c r="B100" s="16" t="s">
        <v>281</v>
      </c>
      <c r="C100" s="12" t="s">
        <v>282</v>
      </c>
      <c r="D100" s="12" t="s">
        <v>70</v>
      </c>
      <c r="E100" s="17">
        <v>500000</v>
      </c>
      <c r="F100" s="18">
        <v>511.2</v>
      </c>
      <c r="G100" s="19">
        <v>0.0037</v>
      </c>
      <c r="H100" s="36">
        <v>0.074169</v>
      </c>
      <c r="I100" s="21"/>
      <c r="J100" s="1"/>
    </row>
    <row r="101" spans="1:10" ht="12.75" customHeight="1">
      <c r="A101" s="15" t="s">
        <v>283</v>
      </c>
      <c r="B101" s="16" t="s">
        <v>284</v>
      </c>
      <c r="C101" s="12" t="s">
        <v>285</v>
      </c>
      <c r="D101" s="12" t="s">
        <v>70</v>
      </c>
      <c r="E101" s="17">
        <v>500000</v>
      </c>
      <c r="F101" s="18">
        <v>507.83</v>
      </c>
      <c r="G101" s="19">
        <v>0.0036</v>
      </c>
      <c r="H101" s="36">
        <v>0.075033</v>
      </c>
      <c r="I101" s="21"/>
      <c r="J101" s="1"/>
    </row>
    <row r="102" spans="1:10" ht="12.75" customHeight="1">
      <c r="A102" s="15" t="s">
        <v>286</v>
      </c>
      <c r="B102" s="16" t="s">
        <v>287</v>
      </c>
      <c r="C102" s="12" t="s">
        <v>288</v>
      </c>
      <c r="D102" s="12" t="s">
        <v>70</v>
      </c>
      <c r="E102" s="17">
        <v>500000</v>
      </c>
      <c r="F102" s="18">
        <v>502.65</v>
      </c>
      <c r="G102" s="19">
        <v>0.0036</v>
      </c>
      <c r="H102" s="36">
        <v>0.075588</v>
      </c>
      <c r="I102" s="21"/>
      <c r="J102" s="1"/>
    </row>
    <row r="103" spans="1:10" ht="12.75" customHeight="1">
      <c r="A103" s="15" t="s">
        <v>289</v>
      </c>
      <c r="B103" s="16" t="s">
        <v>290</v>
      </c>
      <c r="C103" s="12" t="s">
        <v>291</v>
      </c>
      <c r="D103" s="12" t="s">
        <v>70</v>
      </c>
      <c r="E103" s="17">
        <v>500000</v>
      </c>
      <c r="F103" s="18">
        <v>496.83</v>
      </c>
      <c r="G103" s="19">
        <v>0.0036</v>
      </c>
      <c r="H103" s="36">
        <v>0.075851</v>
      </c>
      <c r="I103" s="21"/>
      <c r="J103" s="1"/>
    </row>
    <row r="104" spans="1:10" ht="12.75" customHeight="1">
      <c r="A104" s="15" t="s">
        <v>292</v>
      </c>
      <c r="B104" s="16" t="s">
        <v>293</v>
      </c>
      <c r="C104" s="12" t="s">
        <v>294</v>
      </c>
      <c r="D104" s="12" t="s">
        <v>70</v>
      </c>
      <c r="E104" s="17">
        <v>500000</v>
      </c>
      <c r="F104" s="18">
        <v>495.3</v>
      </c>
      <c r="G104" s="19">
        <v>0.0035</v>
      </c>
      <c r="H104" s="36">
        <v>0.075758</v>
      </c>
      <c r="I104" s="21"/>
      <c r="J104" s="1"/>
    </row>
    <row r="105" spans="1:10" ht="12.75" customHeight="1">
      <c r="A105" s="15" t="s">
        <v>295</v>
      </c>
      <c r="B105" s="16" t="s">
        <v>296</v>
      </c>
      <c r="C105" s="12" t="s">
        <v>297</v>
      </c>
      <c r="D105" s="12" t="s">
        <v>98</v>
      </c>
      <c r="E105" s="17">
        <v>50000</v>
      </c>
      <c r="F105" s="18">
        <v>494.18</v>
      </c>
      <c r="G105" s="19">
        <v>0.0035</v>
      </c>
      <c r="H105" s="36">
        <v>0.079849</v>
      </c>
      <c r="I105" s="21"/>
      <c r="J105" s="1"/>
    </row>
    <row r="106" spans="1:10" ht="12.75" customHeight="1">
      <c r="A106" s="15" t="s">
        <v>298</v>
      </c>
      <c r="B106" s="16" t="s">
        <v>299</v>
      </c>
      <c r="C106" s="12" t="s">
        <v>300</v>
      </c>
      <c r="D106" s="12" t="s">
        <v>70</v>
      </c>
      <c r="E106" s="17">
        <v>500000</v>
      </c>
      <c r="F106" s="18">
        <v>492.01</v>
      </c>
      <c r="G106" s="19">
        <v>0.0035</v>
      </c>
      <c r="H106" s="36">
        <v>0.07567499999999999</v>
      </c>
      <c r="I106" s="21"/>
      <c r="J106" s="1"/>
    </row>
    <row r="107" spans="1:10" ht="12.75" customHeight="1">
      <c r="A107" s="15" t="s">
        <v>301</v>
      </c>
      <c r="B107" s="16" t="s">
        <v>302</v>
      </c>
      <c r="C107" s="12" t="s">
        <v>303</v>
      </c>
      <c r="D107" s="12" t="s">
        <v>70</v>
      </c>
      <c r="E107" s="17">
        <v>500000</v>
      </c>
      <c r="F107" s="18">
        <v>491.59</v>
      </c>
      <c r="G107" s="19">
        <v>0.0035</v>
      </c>
      <c r="H107" s="36">
        <v>0.076087</v>
      </c>
      <c r="I107" s="21"/>
      <c r="J107" s="1"/>
    </row>
    <row r="108" spans="1:10" ht="12.75" customHeight="1">
      <c r="A108" s="15" t="s">
        <v>304</v>
      </c>
      <c r="B108" s="16" t="s">
        <v>305</v>
      </c>
      <c r="C108" s="12" t="s">
        <v>306</v>
      </c>
      <c r="D108" s="12" t="s">
        <v>70</v>
      </c>
      <c r="E108" s="17">
        <v>500000</v>
      </c>
      <c r="F108" s="18">
        <v>490.9</v>
      </c>
      <c r="G108" s="19">
        <v>0.0035</v>
      </c>
      <c r="H108" s="36">
        <v>0.075907</v>
      </c>
      <c r="I108" s="21"/>
      <c r="J108" s="1"/>
    </row>
    <row r="109" spans="1:10" ht="12.75" customHeight="1">
      <c r="A109" s="15" t="s">
        <v>307</v>
      </c>
      <c r="B109" s="16" t="s">
        <v>308</v>
      </c>
      <c r="C109" s="12" t="s">
        <v>309</v>
      </c>
      <c r="D109" s="12" t="s">
        <v>70</v>
      </c>
      <c r="E109" s="17">
        <v>500000</v>
      </c>
      <c r="F109" s="18">
        <v>488.66</v>
      </c>
      <c r="G109" s="19">
        <v>0.0035</v>
      </c>
      <c r="H109" s="36">
        <v>0.07492499999999999</v>
      </c>
      <c r="I109" s="21"/>
      <c r="J109" s="1"/>
    </row>
    <row r="110" spans="1:10" ht="12.75" customHeight="1">
      <c r="A110" s="15" t="s">
        <v>310</v>
      </c>
      <c r="B110" s="16" t="s">
        <v>311</v>
      </c>
      <c r="C110" s="12" t="s">
        <v>312</v>
      </c>
      <c r="D110" s="12" t="s">
        <v>70</v>
      </c>
      <c r="E110" s="17">
        <v>500000</v>
      </c>
      <c r="F110" s="18">
        <v>481.44</v>
      </c>
      <c r="G110" s="19">
        <v>0.0034</v>
      </c>
      <c r="H110" s="36">
        <v>0.07507799999999999</v>
      </c>
      <c r="I110" s="21"/>
      <c r="J110" s="1"/>
    </row>
    <row r="111" spans="1:10" ht="12.75" customHeight="1">
      <c r="A111" s="1"/>
      <c r="B111" s="11" t="s">
        <v>53</v>
      </c>
      <c r="C111" s="12"/>
      <c r="D111" s="12"/>
      <c r="E111" s="12"/>
      <c r="F111" s="23">
        <v>92925.3</v>
      </c>
      <c r="G111" s="24">
        <v>0.6653</v>
      </c>
      <c r="H111" s="25"/>
      <c r="I111" s="26"/>
      <c r="J111" s="1"/>
    </row>
    <row r="112" spans="1:10" ht="12.75" customHeight="1">
      <c r="A112" s="1"/>
      <c r="B112" s="27" t="s">
        <v>313</v>
      </c>
      <c r="C112" s="28"/>
      <c r="D112" s="28"/>
      <c r="E112" s="28"/>
      <c r="F112" s="25" t="s">
        <v>55</v>
      </c>
      <c r="G112" s="25" t="s">
        <v>55</v>
      </c>
      <c r="H112" s="25"/>
      <c r="I112" s="26"/>
      <c r="J112" s="1"/>
    </row>
    <row r="113" spans="1:10" ht="12.75" customHeight="1">
      <c r="A113" s="1"/>
      <c r="B113" s="27" t="s">
        <v>53</v>
      </c>
      <c r="C113" s="28"/>
      <c r="D113" s="28"/>
      <c r="E113" s="28"/>
      <c r="F113" s="25" t="s">
        <v>55</v>
      </c>
      <c r="G113" s="25" t="s">
        <v>55</v>
      </c>
      <c r="H113" s="25"/>
      <c r="I113" s="26"/>
      <c r="J113" s="1"/>
    </row>
    <row r="114" spans="1:10" ht="12.75" customHeight="1">
      <c r="A114" s="1"/>
      <c r="B114" s="27" t="s">
        <v>64</v>
      </c>
      <c r="C114" s="32"/>
      <c r="D114" s="28"/>
      <c r="E114" s="32"/>
      <c r="F114" s="23">
        <v>92925.3</v>
      </c>
      <c r="G114" s="24">
        <v>0.6653</v>
      </c>
      <c r="H114" s="25"/>
      <c r="I114" s="26"/>
      <c r="J114" s="1"/>
    </row>
    <row r="115" spans="1:10" ht="12.75" customHeight="1">
      <c r="A115" s="1"/>
      <c r="B115" s="11" t="s">
        <v>314</v>
      </c>
      <c r="C115" s="12"/>
      <c r="D115" s="12"/>
      <c r="E115" s="12"/>
      <c r="F115" s="12"/>
      <c r="G115" s="12"/>
      <c r="H115" s="13"/>
      <c r="I115" s="14"/>
      <c r="J115" s="1"/>
    </row>
    <row r="116" spans="1:10" ht="12.75" customHeight="1">
      <c r="A116" s="1"/>
      <c r="B116" s="11" t="s">
        <v>315</v>
      </c>
      <c r="C116" s="12"/>
      <c r="D116" s="12"/>
      <c r="E116" s="12"/>
      <c r="F116" s="1"/>
      <c r="G116" s="13"/>
      <c r="H116" s="13"/>
      <c r="I116" s="14"/>
      <c r="J116" s="1"/>
    </row>
    <row r="117" spans="1:10" ht="12.75" customHeight="1">
      <c r="A117" s="15" t="s">
        <v>316</v>
      </c>
      <c r="B117" s="16" t="s">
        <v>317</v>
      </c>
      <c r="C117" s="12" t="s">
        <v>318</v>
      </c>
      <c r="D117" s="12" t="s">
        <v>319</v>
      </c>
      <c r="E117" s="17">
        <v>500</v>
      </c>
      <c r="F117" s="18">
        <v>2429.58</v>
      </c>
      <c r="G117" s="19">
        <v>0.0174</v>
      </c>
      <c r="H117" s="36">
        <v>0.071</v>
      </c>
      <c r="I117" s="21"/>
      <c r="J117" s="1"/>
    </row>
    <row r="118" spans="1:10" ht="12.75" customHeight="1">
      <c r="A118" s="15" t="s">
        <v>320</v>
      </c>
      <c r="B118" s="16" t="s">
        <v>321</v>
      </c>
      <c r="C118" s="12" t="s">
        <v>322</v>
      </c>
      <c r="D118" s="12" t="s">
        <v>323</v>
      </c>
      <c r="E118" s="17">
        <v>500</v>
      </c>
      <c r="F118" s="18">
        <v>2396.93</v>
      </c>
      <c r="G118" s="19">
        <v>0.0172</v>
      </c>
      <c r="H118" s="36">
        <v>0.072999</v>
      </c>
      <c r="I118" s="21"/>
      <c r="J118" s="1"/>
    </row>
    <row r="119" spans="1:10" ht="12.75" customHeight="1">
      <c r="A119" s="15" t="s">
        <v>324</v>
      </c>
      <c r="B119" s="16" t="s">
        <v>325</v>
      </c>
      <c r="C119" s="12" t="s">
        <v>326</v>
      </c>
      <c r="D119" s="12" t="s">
        <v>327</v>
      </c>
      <c r="E119" s="17">
        <v>500</v>
      </c>
      <c r="F119" s="18">
        <v>2393.9</v>
      </c>
      <c r="G119" s="19">
        <v>0.0171</v>
      </c>
      <c r="H119" s="36">
        <v>0.0732</v>
      </c>
      <c r="I119" s="21"/>
      <c r="J119" s="1"/>
    </row>
    <row r="120" spans="1:10" ht="12.75" customHeight="1">
      <c r="A120" s="15" t="s">
        <v>328</v>
      </c>
      <c r="B120" s="16" t="s">
        <v>329</v>
      </c>
      <c r="C120" s="12" t="s">
        <v>330</v>
      </c>
      <c r="D120" s="12" t="s">
        <v>327</v>
      </c>
      <c r="E120" s="17">
        <v>500</v>
      </c>
      <c r="F120" s="18">
        <v>2385.81</v>
      </c>
      <c r="G120" s="19">
        <v>0.0171</v>
      </c>
      <c r="H120" s="36">
        <v>0.073099</v>
      </c>
      <c r="I120" s="21"/>
      <c r="J120" s="1"/>
    </row>
    <row r="121" spans="1:10" ht="12.75" customHeight="1">
      <c r="A121" s="15" t="s">
        <v>331</v>
      </c>
      <c r="B121" s="16" t="s">
        <v>332</v>
      </c>
      <c r="C121" s="12" t="s">
        <v>333</v>
      </c>
      <c r="D121" s="12" t="s">
        <v>334</v>
      </c>
      <c r="E121" s="17">
        <v>500</v>
      </c>
      <c r="F121" s="18">
        <v>2381.86</v>
      </c>
      <c r="G121" s="19">
        <v>0.017</v>
      </c>
      <c r="H121" s="36">
        <v>0.072999</v>
      </c>
      <c r="I121" s="21"/>
      <c r="J121" s="1"/>
    </row>
    <row r="122" spans="1:10" ht="12.75" customHeight="1">
      <c r="A122" s="1"/>
      <c r="B122" s="11" t="s">
        <v>53</v>
      </c>
      <c r="C122" s="12"/>
      <c r="D122" s="12"/>
      <c r="E122" s="12"/>
      <c r="F122" s="23">
        <v>11988.08</v>
      </c>
      <c r="G122" s="24">
        <v>0.0858</v>
      </c>
      <c r="H122" s="25"/>
      <c r="I122" s="26"/>
      <c r="J122" s="1"/>
    </row>
    <row r="123" spans="1:10" ht="12.75" customHeight="1">
      <c r="A123" s="1"/>
      <c r="B123" s="11" t="s">
        <v>335</v>
      </c>
      <c r="C123" s="12"/>
      <c r="D123" s="12"/>
      <c r="E123" s="12"/>
      <c r="F123" s="1"/>
      <c r="G123" s="13"/>
      <c r="H123" s="13"/>
      <c r="I123" s="14"/>
      <c r="J123" s="1"/>
    </row>
    <row r="124" spans="1:10" ht="12.75" customHeight="1">
      <c r="A124" s="15" t="s">
        <v>336</v>
      </c>
      <c r="B124" s="16" t="s">
        <v>337</v>
      </c>
      <c r="C124" s="12" t="s">
        <v>338</v>
      </c>
      <c r="D124" s="12" t="s">
        <v>327</v>
      </c>
      <c r="E124" s="17">
        <v>500</v>
      </c>
      <c r="F124" s="18">
        <v>2390.3</v>
      </c>
      <c r="G124" s="19">
        <v>0.0171</v>
      </c>
      <c r="H124" s="36">
        <v>0.0758</v>
      </c>
      <c r="I124" s="21"/>
      <c r="J124" s="1"/>
    </row>
    <row r="125" spans="1:10" ht="12.75" customHeight="1">
      <c r="A125" s="1"/>
      <c r="B125" s="11" t="s">
        <v>53</v>
      </c>
      <c r="C125" s="12"/>
      <c r="D125" s="12"/>
      <c r="E125" s="12"/>
      <c r="F125" s="23">
        <v>2390.3</v>
      </c>
      <c r="G125" s="24">
        <v>0.0171</v>
      </c>
      <c r="H125" s="25"/>
      <c r="I125" s="26"/>
      <c r="J125" s="1"/>
    </row>
    <row r="126" spans="1:10" ht="12.75" customHeight="1">
      <c r="A126" s="1"/>
      <c r="B126" s="27" t="s">
        <v>64</v>
      </c>
      <c r="C126" s="32"/>
      <c r="D126" s="28"/>
      <c r="E126" s="32"/>
      <c r="F126" s="23">
        <v>14378.38</v>
      </c>
      <c r="G126" s="24">
        <v>0.1029</v>
      </c>
      <c r="H126" s="25"/>
      <c r="I126" s="26"/>
      <c r="J126" s="1"/>
    </row>
    <row r="127" spans="1:10" ht="12.75" customHeight="1">
      <c r="A127" s="1"/>
      <c r="B127" s="11" t="s">
        <v>339</v>
      </c>
      <c r="C127" s="12"/>
      <c r="D127" s="12"/>
      <c r="E127" s="12"/>
      <c r="F127" s="12"/>
      <c r="G127" s="12"/>
      <c r="H127" s="13"/>
      <c r="I127" s="14"/>
      <c r="J127" s="1"/>
    </row>
    <row r="128" spans="1:10" ht="12.75" customHeight="1">
      <c r="A128" s="1"/>
      <c r="B128" s="11" t="s">
        <v>340</v>
      </c>
      <c r="C128" s="12"/>
      <c r="D128" s="37" t="s">
        <v>341</v>
      </c>
      <c r="E128" s="12"/>
      <c r="F128" s="1"/>
      <c r="G128" s="13"/>
      <c r="H128" s="13"/>
      <c r="I128" s="14"/>
      <c r="J128" s="1"/>
    </row>
    <row r="129" spans="1:10" ht="12.75" customHeight="1">
      <c r="A129" s="15" t="s">
        <v>342</v>
      </c>
      <c r="B129" s="16" t="s">
        <v>343</v>
      </c>
      <c r="C129" s="12"/>
      <c r="D129" s="38" t="s">
        <v>344</v>
      </c>
      <c r="E129" s="39"/>
      <c r="F129" s="18">
        <v>150</v>
      </c>
      <c r="G129" s="19">
        <v>0.0011</v>
      </c>
      <c r="H129" s="36">
        <v>0.05299217449</v>
      </c>
      <c r="I129" s="21"/>
      <c r="J129" s="1"/>
    </row>
    <row r="130" spans="1:10" ht="12.75" customHeight="1">
      <c r="A130" s="15" t="s">
        <v>345</v>
      </c>
      <c r="B130" s="16" t="s">
        <v>346</v>
      </c>
      <c r="C130" s="12"/>
      <c r="D130" s="38" t="s">
        <v>347</v>
      </c>
      <c r="E130" s="39"/>
      <c r="F130" s="18">
        <v>100</v>
      </c>
      <c r="G130" s="19">
        <v>0.0007</v>
      </c>
      <c r="H130" s="36">
        <v>0.05459637432</v>
      </c>
      <c r="I130" s="21"/>
      <c r="J130" s="1"/>
    </row>
    <row r="131" spans="1:10" ht="12.75" customHeight="1">
      <c r="A131" s="15" t="s">
        <v>348</v>
      </c>
      <c r="B131" s="16" t="s">
        <v>349</v>
      </c>
      <c r="C131" s="12"/>
      <c r="D131" s="38" t="s">
        <v>347</v>
      </c>
      <c r="E131" s="39"/>
      <c r="F131" s="18">
        <v>100</v>
      </c>
      <c r="G131" s="19">
        <v>0.0007</v>
      </c>
      <c r="H131" s="36">
        <v>0.05297024527</v>
      </c>
      <c r="I131" s="21"/>
      <c r="J131" s="1"/>
    </row>
    <row r="132" spans="1:10" ht="12.75" customHeight="1">
      <c r="A132" s="15" t="s">
        <v>350</v>
      </c>
      <c r="B132" s="16" t="s">
        <v>351</v>
      </c>
      <c r="C132" s="12"/>
      <c r="D132" s="38" t="s">
        <v>347</v>
      </c>
      <c r="E132" s="39"/>
      <c r="F132" s="18">
        <v>100</v>
      </c>
      <c r="G132" s="19">
        <v>0.0007</v>
      </c>
      <c r="H132" s="36">
        <v>0.05297755367</v>
      </c>
      <c r="I132" s="21"/>
      <c r="J132" s="1"/>
    </row>
    <row r="133" spans="1:10" ht="12.75" customHeight="1">
      <c r="A133" s="15" t="s">
        <v>352</v>
      </c>
      <c r="B133" s="16" t="s">
        <v>353</v>
      </c>
      <c r="C133" s="12"/>
      <c r="D133" s="38" t="s">
        <v>354</v>
      </c>
      <c r="E133" s="39"/>
      <c r="F133" s="18">
        <v>100</v>
      </c>
      <c r="G133" s="19">
        <v>0.0007</v>
      </c>
      <c r="H133" s="36">
        <v>0.07198611111</v>
      </c>
      <c r="I133" s="21"/>
      <c r="J133" s="1"/>
    </row>
    <row r="134" spans="1:10" ht="12.75" customHeight="1">
      <c r="A134" s="1"/>
      <c r="B134" s="11" t="s">
        <v>53</v>
      </c>
      <c r="C134" s="12"/>
      <c r="D134" s="12"/>
      <c r="E134" s="12"/>
      <c r="F134" s="23">
        <v>550</v>
      </c>
      <c r="G134" s="24">
        <v>0.0039</v>
      </c>
      <c r="H134" s="25"/>
      <c r="I134" s="26"/>
      <c r="J134" s="1"/>
    </row>
    <row r="135" spans="1:10" ht="12.75" customHeight="1">
      <c r="A135" s="1"/>
      <c r="B135" s="27" t="s">
        <v>64</v>
      </c>
      <c r="C135" s="32"/>
      <c r="D135" s="28"/>
      <c r="E135" s="32"/>
      <c r="F135" s="23">
        <v>550</v>
      </c>
      <c r="G135" s="24">
        <v>0.0039</v>
      </c>
      <c r="H135" s="25"/>
      <c r="I135" s="26"/>
      <c r="J135" s="1"/>
    </row>
    <row r="136" spans="1:10" ht="12.75" customHeight="1">
      <c r="A136" s="1"/>
      <c r="B136" s="11" t="s">
        <v>355</v>
      </c>
      <c r="C136" s="12"/>
      <c r="D136" s="12"/>
      <c r="E136" s="12"/>
      <c r="F136" s="12"/>
      <c r="G136" s="12"/>
      <c r="H136" s="13"/>
      <c r="I136" s="14"/>
      <c r="J136" s="1"/>
    </row>
    <row r="137" spans="1:10" ht="12.75" customHeight="1">
      <c r="A137" s="15" t="s">
        <v>356</v>
      </c>
      <c r="B137" s="16" t="s">
        <v>357</v>
      </c>
      <c r="C137" s="12"/>
      <c r="D137" s="12"/>
      <c r="E137" s="17"/>
      <c r="F137" s="18">
        <v>1669.71</v>
      </c>
      <c r="G137" s="19">
        <v>0.012</v>
      </c>
      <c r="H137" s="36">
        <v>0.06408822365235772</v>
      </c>
      <c r="I137" s="21"/>
      <c r="J137" s="1"/>
    </row>
    <row r="138" spans="1:10" ht="12.75" customHeight="1">
      <c r="A138" s="1"/>
      <c r="B138" s="11" t="s">
        <v>53</v>
      </c>
      <c r="C138" s="12"/>
      <c r="D138" s="12"/>
      <c r="E138" s="12"/>
      <c r="F138" s="23">
        <v>1669.71</v>
      </c>
      <c r="G138" s="24">
        <v>0.012</v>
      </c>
      <c r="H138" s="25"/>
      <c r="I138" s="26"/>
      <c r="J138" s="1"/>
    </row>
    <row r="139" spans="1:10" ht="12.75" customHeight="1">
      <c r="A139" s="1"/>
      <c r="B139" s="27" t="s">
        <v>313</v>
      </c>
      <c r="C139" s="28"/>
      <c r="D139" s="28"/>
      <c r="E139" s="28"/>
      <c r="F139" s="25" t="s">
        <v>55</v>
      </c>
      <c r="G139" s="25" t="s">
        <v>55</v>
      </c>
      <c r="H139" s="25"/>
      <c r="I139" s="26"/>
      <c r="J139" s="1"/>
    </row>
    <row r="140" spans="1:10" ht="12.75" customHeight="1">
      <c r="A140" s="1"/>
      <c r="B140" s="27" t="s">
        <v>53</v>
      </c>
      <c r="C140" s="28"/>
      <c r="D140" s="28"/>
      <c r="E140" s="28"/>
      <c r="F140" s="25" t="s">
        <v>55</v>
      </c>
      <c r="G140" s="25" t="s">
        <v>55</v>
      </c>
      <c r="H140" s="25"/>
      <c r="I140" s="26"/>
      <c r="J140" s="1"/>
    </row>
    <row r="141" spans="1:10" ht="12.75" customHeight="1">
      <c r="A141" s="1"/>
      <c r="B141" s="27" t="s">
        <v>64</v>
      </c>
      <c r="C141" s="32"/>
      <c r="D141" s="28"/>
      <c r="E141" s="32"/>
      <c r="F141" s="23">
        <v>1669.71</v>
      </c>
      <c r="G141" s="24">
        <v>0.012</v>
      </c>
      <c r="H141" s="25"/>
      <c r="I141" s="40"/>
      <c r="J141" s="1"/>
    </row>
    <row r="142" spans="1:10" ht="12.75" customHeight="1">
      <c r="A142" s="1"/>
      <c r="B142" s="27" t="s">
        <v>358</v>
      </c>
      <c r="C142" s="12"/>
      <c r="D142" s="28"/>
      <c r="E142" s="12"/>
      <c r="F142" s="41">
        <f>2250.12</f>
        <v>2250.12</v>
      </c>
      <c r="G142" s="24">
        <f>3.24%+G156</f>
        <v>0.016000000000000004</v>
      </c>
      <c r="H142" s="25"/>
      <c r="I142" s="174"/>
      <c r="J142" s="173"/>
    </row>
    <row r="143" spans="1:10" ht="12.75" customHeight="1" thickBot="1">
      <c r="A143" s="1"/>
      <c r="B143" s="42" t="s">
        <v>359</v>
      </c>
      <c r="C143" s="43"/>
      <c r="D143" s="43"/>
      <c r="E143" s="43"/>
      <c r="F143" s="44">
        <v>139702.52</v>
      </c>
      <c r="G143" s="45">
        <v>1</v>
      </c>
      <c r="H143" s="46"/>
      <c r="I143" s="47"/>
      <c r="J143" s="1"/>
    </row>
    <row r="144" spans="1:10" ht="12.75" customHeight="1">
      <c r="A144" s="1"/>
      <c r="B144" s="4"/>
      <c r="C144" s="1"/>
      <c r="D144" s="1"/>
      <c r="E144" s="1"/>
      <c r="F144" s="48"/>
      <c r="G144" s="48"/>
      <c r="H144" s="1"/>
      <c r="I144" s="1"/>
      <c r="J144" s="1"/>
    </row>
    <row r="145" spans="1:10" ht="12.75" customHeight="1" thickBot="1">
      <c r="A145" s="1"/>
      <c r="B145" s="49" t="s">
        <v>360</v>
      </c>
      <c r="C145" s="50"/>
      <c r="D145" s="50"/>
      <c r="E145" s="50"/>
      <c r="F145" s="50"/>
      <c r="G145" s="50"/>
      <c r="H145" s="51"/>
      <c r="I145" s="52"/>
      <c r="J145" s="1"/>
    </row>
    <row r="146" spans="1:10" ht="12.75" customHeight="1">
      <c r="A146" s="1"/>
      <c r="B146" s="53" t="s">
        <v>3</v>
      </c>
      <c r="C146" s="54"/>
      <c r="D146" s="54" t="s">
        <v>361</v>
      </c>
      <c r="E146" s="55" t="s">
        <v>6</v>
      </c>
      <c r="F146" s="56" t="s">
        <v>362</v>
      </c>
      <c r="G146" s="55" t="s">
        <v>363</v>
      </c>
      <c r="H146" s="57" t="s">
        <v>364</v>
      </c>
      <c r="I146" s="52"/>
      <c r="J146" s="1"/>
    </row>
    <row r="147" spans="1:10" ht="12.75" customHeight="1">
      <c r="A147" s="1"/>
      <c r="B147" s="58" t="s">
        <v>365</v>
      </c>
      <c r="C147" s="12"/>
      <c r="D147" s="12"/>
      <c r="E147" s="12"/>
      <c r="F147" s="1"/>
      <c r="G147" s="13"/>
      <c r="H147" s="59"/>
      <c r="I147" s="52"/>
      <c r="J147" s="1"/>
    </row>
    <row r="148" spans="1:10" ht="12.75" customHeight="1">
      <c r="A148" s="15" t="s">
        <v>366</v>
      </c>
      <c r="B148" s="60" t="s">
        <v>374</v>
      </c>
      <c r="C148" s="12"/>
      <c r="D148" s="61" t="s">
        <v>368</v>
      </c>
      <c r="E148" s="17">
        <v>-94500</v>
      </c>
      <c r="F148" s="18">
        <v>-851.16</v>
      </c>
      <c r="G148" s="19">
        <v>-0.0061</v>
      </c>
      <c r="H148" s="62"/>
      <c r="I148" s="63"/>
      <c r="J148" s="1"/>
    </row>
    <row r="149" spans="1:10" ht="12.75" customHeight="1">
      <c r="A149" s="15" t="s">
        <v>369</v>
      </c>
      <c r="B149" s="60" t="s">
        <v>372</v>
      </c>
      <c r="C149" s="12"/>
      <c r="D149" s="61" t="s">
        <v>368</v>
      </c>
      <c r="E149" s="17">
        <v>-149625</v>
      </c>
      <c r="F149" s="18">
        <v>-704.06</v>
      </c>
      <c r="G149" s="19">
        <v>-0.005</v>
      </c>
      <c r="H149" s="62"/>
      <c r="I149" s="63"/>
      <c r="J149" s="1"/>
    </row>
    <row r="150" spans="1:10" ht="12.75" customHeight="1">
      <c r="A150" s="15" t="s">
        <v>371</v>
      </c>
      <c r="B150" s="60" t="s">
        <v>370</v>
      </c>
      <c r="C150" s="12"/>
      <c r="D150" s="61" t="s">
        <v>368</v>
      </c>
      <c r="E150" s="17">
        <v>-28000</v>
      </c>
      <c r="F150" s="18">
        <v>-524.09</v>
      </c>
      <c r="G150" s="19">
        <v>-0.0038</v>
      </c>
      <c r="H150" s="62"/>
      <c r="I150" s="63"/>
      <c r="J150" s="1"/>
    </row>
    <row r="151" spans="1:10" ht="12.75" customHeight="1">
      <c r="A151" s="15" t="s">
        <v>373</v>
      </c>
      <c r="B151" s="60" t="s">
        <v>367</v>
      </c>
      <c r="C151" s="12"/>
      <c r="D151" s="61" t="s">
        <v>368</v>
      </c>
      <c r="E151" s="17">
        <v>-9000</v>
      </c>
      <c r="F151" s="18">
        <v>-212.31</v>
      </c>
      <c r="G151" s="19">
        <v>-0.0015</v>
      </c>
      <c r="H151" s="62"/>
      <c r="I151" s="63"/>
      <c r="J151" s="1"/>
    </row>
    <row r="152" spans="1:10" ht="12.75" customHeight="1">
      <c r="A152" s="1"/>
      <c r="B152" s="58" t="s">
        <v>53</v>
      </c>
      <c r="C152" s="12"/>
      <c r="D152" s="12"/>
      <c r="E152" s="12"/>
      <c r="F152" s="23">
        <v>-2291.62</v>
      </c>
      <c r="G152" s="24">
        <v>-0.0164</v>
      </c>
      <c r="H152" s="64"/>
      <c r="I152" s="65"/>
      <c r="J152" s="1"/>
    </row>
    <row r="153" spans="1:10" ht="12.75" customHeight="1">
      <c r="A153" s="1"/>
      <c r="B153" s="58" t="s">
        <v>375</v>
      </c>
      <c r="C153" s="12"/>
      <c r="D153" s="12"/>
      <c r="E153" s="12"/>
      <c r="F153" s="1"/>
      <c r="G153" s="13"/>
      <c r="H153" s="59"/>
      <c r="I153" s="52"/>
      <c r="J153" s="1"/>
    </row>
    <row r="154" spans="1:10" ht="12.75" customHeight="1">
      <c r="A154" s="15" t="s">
        <v>376</v>
      </c>
      <c r="B154" s="60" t="s">
        <v>377</v>
      </c>
      <c r="C154" s="12"/>
      <c r="D154" s="61" t="s">
        <v>368</v>
      </c>
      <c r="E154" s="17">
        <v>-273000</v>
      </c>
      <c r="F154" s="18">
        <v>-3.55</v>
      </c>
      <c r="G154" s="20" t="s">
        <v>378</v>
      </c>
      <c r="H154" s="62"/>
      <c r="I154" s="63"/>
      <c r="J154" s="1"/>
    </row>
    <row r="155" spans="1:10" ht="12.75" customHeight="1">
      <c r="A155" s="1"/>
      <c r="B155" s="58" t="s">
        <v>53</v>
      </c>
      <c r="C155" s="12"/>
      <c r="D155" s="12"/>
      <c r="E155" s="12"/>
      <c r="F155" s="23">
        <v>-3.55</v>
      </c>
      <c r="G155" s="24">
        <v>0</v>
      </c>
      <c r="H155" s="64"/>
      <c r="I155" s="65"/>
      <c r="J155" s="1"/>
    </row>
    <row r="156" spans="1:10" ht="12.75" customHeight="1" thickBot="1">
      <c r="A156" s="1"/>
      <c r="B156" s="66" t="s">
        <v>64</v>
      </c>
      <c r="C156" s="67"/>
      <c r="D156" s="68"/>
      <c r="E156" s="67"/>
      <c r="F156" s="69">
        <v>-2295.17</v>
      </c>
      <c r="G156" s="70">
        <v>-0.0164</v>
      </c>
      <c r="H156" s="71"/>
      <c r="I156" s="65"/>
      <c r="J156" s="1"/>
    </row>
    <row r="157" spans="1:10" ht="12.75" customHeight="1">
      <c r="A157" s="1"/>
      <c r="B157" s="4"/>
      <c r="C157" s="1"/>
      <c r="D157" s="1"/>
      <c r="E157" s="1"/>
      <c r="F157" s="1"/>
      <c r="G157" s="1"/>
      <c r="H157" s="1"/>
      <c r="I157" s="1"/>
      <c r="J157" s="1"/>
    </row>
    <row r="158" spans="1:10" ht="12.75" customHeight="1" thickBot="1">
      <c r="A158" s="1"/>
      <c r="B158" s="72" t="s">
        <v>379</v>
      </c>
      <c r="C158" s="1"/>
      <c r="D158" s="1"/>
      <c r="E158" s="1"/>
      <c r="F158" s="1"/>
      <c r="G158" s="1"/>
      <c r="H158" s="1"/>
      <c r="I158" s="1"/>
      <c r="J158" s="1"/>
    </row>
    <row r="159" spans="1:10" ht="12.75" customHeight="1">
      <c r="A159" s="1"/>
      <c r="B159" s="73" t="s">
        <v>380</v>
      </c>
      <c r="C159" s="74"/>
      <c r="D159" s="74"/>
      <c r="E159" s="74"/>
      <c r="F159" s="74"/>
      <c r="G159" s="74"/>
      <c r="H159" s="75"/>
      <c r="I159" s="1"/>
      <c r="J159" s="1"/>
    </row>
    <row r="160" spans="1:10" ht="12.75" customHeight="1">
      <c r="A160" s="1"/>
      <c r="B160" s="76" t="s">
        <v>381</v>
      </c>
      <c r="C160" s="1"/>
      <c r="D160" s="1"/>
      <c r="E160" s="1"/>
      <c r="F160" s="1"/>
      <c r="G160" s="1"/>
      <c r="H160" s="77"/>
      <c r="I160" s="1"/>
      <c r="J160" s="1"/>
    </row>
    <row r="161" spans="1:10" ht="12.75" customHeight="1" thickBot="1">
      <c r="A161" s="1"/>
      <c r="B161" s="176" t="s">
        <v>382</v>
      </c>
      <c r="C161" s="177"/>
      <c r="D161" s="177"/>
      <c r="E161" s="78"/>
      <c r="F161" s="78"/>
      <c r="G161" s="78"/>
      <c r="H161" s="79"/>
      <c r="I161" s="1"/>
      <c r="J161" s="1"/>
    </row>
    <row r="162" spans="1:10" ht="12.75" customHeight="1" thickBot="1">
      <c r="A162" s="1"/>
      <c r="B162" s="72"/>
      <c r="C162" s="1"/>
      <c r="D162" s="1"/>
      <c r="E162" s="1"/>
      <c r="F162" s="1"/>
      <c r="G162" s="1"/>
      <c r="H162" s="1"/>
      <c r="I162" s="1"/>
      <c r="J162" s="1"/>
    </row>
    <row r="163" spans="1:8" s="87" customFormat="1" ht="16.5" customHeight="1">
      <c r="A163" s="80"/>
      <c r="B163" s="81" t="s">
        <v>383</v>
      </c>
      <c r="C163" s="82"/>
      <c r="D163" s="83"/>
      <c r="E163" s="84"/>
      <c r="F163" s="85"/>
      <c r="G163" s="85"/>
      <c r="H163" s="86"/>
    </row>
    <row r="164" spans="1:8" s="87" customFormat="1" ht="16.5" customHeight="1" thickBot="1">
      <c r="A164" s="80"/>
      <c r="B164" s="88" t="s">
        <v>384</v>
      </c>
      <c r="C164" s="89"/>
      <c r="D164" s="90"/>
      <c r="E164" s="90"/>
      <c r="F164" s="89"/>
      <c r="G164" s="91"/>
      <c r="H164" s="92"/>
    </row>
    <row r="165" spans="1:8" s="87" customFormat="1" ht="24" customHeight="1">
      <c r="A165" s="80"/>
      <c r="B165" s="178" t="s">
        <v>385</v>
      </c>
      <c r="C165" s="180" t="s">
        <v>386</v>
      </c>
      <c r="D165" s="93" t="s">
        <v>387</v>
      </c>
      <c r="E165" s="93" t="s">
        <v>387</v>
      </c>
      <c r="F165" s="94" t="s">
        <v>388</v>
      </c>
      <c r="G165" s="91"/>
      <c r="H165" s="92"/>
    </row>
    <row r="166" spans="1:8" s="87" customFormat="1" ht="16.5" customHeight="1">
      <c r="A166" s="80"/>
      <c r="B166" s="179"/>
      <c r="C166" s="181"/>
      <c r="D166" s="95" t="s">
        <v>389</v>
      </c>
      <c r="E166" s="95" t="s">
        <v>390</v>
      </c>
      <c r="F166" s="96" t="s">
        <v>389</v>
      </c>
      <c r="G166" s="91"/>
      <c r="H166" s="92"/>
    </row>
    <row r="167" spans="1:8" s="87" customFormat="1" ht="16.5" customHeight="1" thickBot="1">
      <c r="A167" s="80"/>
      <c r="B167" s="97" t="s">
        <v>55</v>
      </c>
      <c r="C167" s="98" t="s">
        <v>55</v>
      </c>
      <c r="D167" s="98" t="s">
        <v>55</v>
      </c>
      <c r="E167" s="98" t="s">
        <v>55</v>
      </c>
      <c r="F167" s="99" t="s">
        <v>55</v>
      </c>
      <c r="G167" s="91"/>
      <c r="H167" s="92"/>
    </row>
    <row r="168" spans="1:8" s="87" customFormat="1" ht="16.5" customHeight="1">
      <c r="A168" s="80"/>
      <c r="B168" s="100" t="s">
        <v>391</v>
      </c>
      <c r="C168" s="101"/>
      <c r="D168" s="101"/>
      <c r="E168" s="101"/>
      <c r="F168" s="101"/>
      <c r="G168" s="91"/>
      <c r="H168" s="92"/>
    </row>
    <row r="169" spans="1:8" s="87" customFormat="1" ht="16.5" customHeight="1">
      <c r="A169" s="80"/>
      <c r="B169" s="102"/>
      <c r="C169" s="89"/>
      <c r="D169" s="89"/>
      <c r="E169" s="89"/>
      <c r="F169" s="89"/>
      <c r="G169" s="91"/>
      <c r="H169" s="92"/>
    </row>
    <row r="170" spans="1:8" s="87" customFormat="1" ht="16.5" customHeight="1">
      <c r="A170" s="80"/>
      <c r="B170" s="102" t="s">
        <v>392</v>
      </c>
      <c r="C170" s="89"/>
      <c r="D170" s="89"/>
      <c r="E170" s="89"/>
      <c r="F170" s="89"/>
      <c r="G170" s="91"/>
      <c r="H170" s="92"/>
    </row>
    <row r="171" spans="1:8" s="87" customFormat="1" ht="16.5" customHeight="1">
      <c r="A171" s="80"/>
      <c r="B171" s="103" t="s">
        <v>393</v>
      </c>
      <c r="C171" s="172" t="s">
        <v>394</v>
      </c>
      <c r="D171" s="172" t="s">
        <v>395</v>
      </c>
      <c r="E171" s="89"/>
      <c r="F171" s="89"/>
      <c r="G171" s="91"/>
      <c r="H171" s="92"/>
    </row>
    <row r="172" spans="1:8" s="87" customFormat="1" ht="16.5" customHeight="1">
      <c r="A172" s="80"/>
      <c r="B172" s="103" t="s">
        <v>396</v>
      </c>
      <c r="C172" s="104"/>
      <c r="D172" s="105"/>
      <c r="E172" s="89"/>
      <c r="F172" s="89"/>
      <c r="G172" s="91"/>
      <c r="H172" s="92"/>
    </row>
    <row r="173" spans="1:8" s="87" customFormat="1" ht="16.5" customHeight="1">
      <c r="A173" s="80"/>
      <c r="B173" s="103" t="s">
        <v>397</v>
      </c>
      <c r="C173" s="105">
        <v>11.4187</v>
      </c>
      <c r="D173" s="105">
        <v>11.516</v>
      </c>
      <c r="E173" s="89"/>
      <c r="F173" s="89"/>
      <c r="G173" s="91"/>
      <c r="H173" s="92"/>
    </row>
    <row r="174" spans="1:8" s="87" customFormat="1" ht="16.5" customHeight="1">
      <c r="A174" s="80"/>
      <c r="B174" s="103" t="s">
        <v>448</v>
      </c>
      <c r="C174" s="105">
        <v>10.1319</v>
      </c>
      <c r="D174" s="105">
        <v>10.2183</v>
      </c>
      <c r="E174" s="89"/>
      <c r="F174" s="89"/>
      <c r="G174" s="106"/>
      <c r="H174" s="92"/>
    </row>
    <row r="175" spans="1:8" s="87" customFormat="1" ht="16.5" customHeight="1">
      <c r="A175" s="80"/>
      <c r="B175" s="103" t="s">
        <v>398</v>
      </c>
      <c r="C175" s="105"/>
      <c r="D175" s="105"/>
      <c r="E175" s="89"/>
      <c r="F175" s="89"/>
      <c r="G175" s="91"/>
      <c r="H175" s="92"/>
    </row>
    <row r="176" spans="1:8" s="87" customFormat="1" ht="16.5" customHeight="1">
      <c r="A176" s="80"/>
      <c r="B176" s="103" t="s">
        <v>399</v>
      </c>
      <c r="C176" s="105">
        <v>11.3556</v>
      </c>
      <c r="D176" s="105">
        <v>11.4512</v>
      </c>
      <c r="E176" s="89"/>
      <c r="F176" s="89"/>
      <c r="G176" s="106"/>
      <c r="H176" s="92"/>
    </row>
    <row r="177" spans="1:8" s="87" customFormat="1" ht="16.5" customHeight="1">
      <c r="A177" s="80"/>
      <c r="B177" s="103" t="s">
        <v>449</v>
      </c>
      <c r="C177" s="105">
        <v>10.233</v>
      </c>
      <c r="D177" s="105">
        <v>10.3192</v>
      </c>
      <c r="E177" s="89"/>
      <c r="F177" s="89"/>
      <c r="G177" s="106"/>
      <c r="H177" s="92"/>
    </row>
    <row r="178" spans="1:8" s="87" customFormat="1" ht="30" customHeight="1">
      <c r="A178" s="80"/>
      <c r="B178" s="188" t="s">
        <v>450</v>
      </c>
      <c r="C178" s="189"/>
      <c r="D178" s="189"/>
      <c r="E178" s="189"/>
      <c r="F178" s="189"/>
      <c r="G178" s="189"/>
      <c r="H178" s="190"/>
    </row>
    <row r="179" spans="1:8" s="87" customFormat="1" ht="16.5" customHeight="1">
      <c r="A179" s="80"/>
      <c r="B179" s="88"/>
      <c r="C179" s="89"/>
      <c r="D179" s="89"/>
      <c r="E179" s="89"/>
      <c r="F179" s="89"/>
      <c r="G179" s="91"/>
      <c r="H179" s="92"/>
    </row>
    <row r="180" spans="1:8" s="87" customFormat="1" ht="16.5" customHeight="1">
      <c r="A180" s="80"/>
      <c r="B180" s="102" t="s">
        <v>400</v>
      </c>
      <c r="C180" s="107"/>
      <c r="D180" s="107"/>
      <c r="E180" s="107"/>
      <c r="F180" s="89"/>
      <c r="G180" s="91"/>
      <c r="H180" s="92"/>
    </row>
    <row r="181" spans="1:8" s="87" customFormat="1" ht="16.5" customHeight="1">
      <c r="A181" s="80"/>
      <c r="B181" s="102"/>
      <c r="C181" s="107"/>
      <c r="D181" s="108"/>
      <c r="E181" s="107"/>
      <c r="F181" s="89"/>
      <c r="G181" s="91"/>
      <c r="H181" s="92"/>
    </row>
    <row r="182" spans="1:8" s="87" customFormat="1" ht="16.5" customHeight="1">
      <c r="A182" s="80"/>
      <c r="B182" s="102" t="s">
        <v>401</v>
      </c>
      <c r="C182" s="107"/>
      <c r="D182" s="108"/>
      <c r="E182" s="107"/>
      <c r="F182" s="89"/>
      <c r="G182" s="91"/>
      <c r="H182" s="92"/>
    </row>
    <row r="183" spans="1:8" s="87" customFormat="1" ht="16.5" customHeight="1">
      <c r="A183" s="80"/>
      <c r="B183" s="102"/>
      <c r="C183" s="107"/>
      <c r="D183" s="108"/>
      <c r="E183" s="107"/>
      <c r="F183" s="89"/>
      <c r="G183" s="91"/>
      <c r="H183" s="92"/>
    </row>
    <row r="184" spans="1:8" s="87" customFormat="1" ht="16.5" customHeight="1">
      <c r="A184" s="80"/>
      <c r="B184" s="102" t="s">
        <v>451</v>
      </c>
      <c r="C184" s="107"/>
      <c r="D184" s="108"/>
      <c r="E184" s="107"/>
      <c r="F184" s="89"/>
      <c r="G184" s="91"/>
      <c r="H184" s="92"/>
    </row>
    <row r="185" spans="1:8" s="87" customFormat="1" ht="16.5" customHeight="1">
      <c r="A185" s="80"/>
      <c r="B185" s="109" t="s">
        <v>402</v>
      </c>
      <c r="C185" s="107"/>
      <c r="D185" s="108"/>
      <c r="E185" s="107"/>
      <c r="F185" s="89"/>
      <c r="G185" s="91"/>
      <c r="H185" s="92"/>
    </row>
    <row r="186" spans="1:8" s="87" customFormat="1" ht="16.5" customHeight="1">
      <c r="A186" s="80"/>
      <c r="B186" s="109"/>
      <c r="C186" s="107"/>
      <c r="D186" s="107"/>
      <c r="E186" s="2"/>
      <c r="F186" s="89"/>
      <c r="G186" s="91"/>
      <c r="H186" s="92"/>
    </row>
    <row r="187" spans="1:8" s="87" customFormat="1" ht="16.5" customHeight="1">
      <c r="A187" s="80"/>
      <c r="B187" s="102" t="s">
        <v>403</v>
      </c>
      <c r="C187" s="107"/>
      <c r="D187" s="107"/>
      <c r="E187" s="2"/>
      <c r="F187" s="89"/>
      <c r="G187" s="91"/>
      <c r="H187" s="92"/>
    </row>
    <row r="188" spans="1:8" s="87" customFormat="1" ht="16.5" customHeight="1">
      <c r="A188" s="80"/>
      <c r="B188" s="102"/>
      <c r="C188" s="107"/>
      <c r="D188" s="107"/>
      <c r="E188" s="2"/>
      <c r="F188" s="89"/>
      <c r="G188" s="91"/>
      <c r="H188" s="92"/>
    </row>
    <row r="189" spans="1:8" s="87" customFormat="1" ht="16.5" customHeight="1">
      <c r="A189" s="80"/>
      <c r="B189" s="102" t="s">
        <v>404</v>
      </c>
      <c r="C189" s="107"/>
      <c r="D189" s="107"/>
      <c r="E189" s="2"/>
      <c r="F189" s="89"/>
      <c r="G189" s="91"/>
      <c r="H189" s="92"/>
    </row>
    <row r="190" spans="1:8" s="87" customFormat="1" ht="16.5" customHeight="1">
      <c r="A190" s="80"/>
      <c r="B190" s="110"/>
      <c r="C190" s="107"/>
      <c r="D190" s="107"/>
      <c r="E190" s="2"/>
      <c r="F190" s="89"/>
      <c r="G190" s="91"/>
      <c r="H190" s="92"/>
    </row>
    <row r="191" spans="1:8" s="87" customFormat="1" ht="16.5" customHeight="1">
      <c r="A191" s="80"/>
      <c r="B191" s="102" t="s">
        <v>405</v>
      </c>
      <c r="C191" s="107"/>
      <c r="D191" s="107"/>
      <c r="E191" s="107"/>
      <c r="F191" s="89"/>
      <c r="G191" s="91"/>
      <c r="H191" s="92"/>
    </row>
    <row r="192" spans="1:8" s="87" customFormat="1" ht="16.5" customHeight="1">
      <c r="A192" s="80"/>
      <c r="B192" s="102"/>
      <c r="C192" s="107"/>
      <c r="D192" s="107"/>
      <c r="E192" s="107"/>
      <c r="F192" s="89"/>
      <c r="G192" s="91"/>
      <c r="H192" s="92"/>
    </row>
    <row r="193" spans="1:8" s="87" customFormat="1" ht="16.5" customHeight="1">
      <c r="A193" s="80"/>
      <c r="B193" s="102" t="s">
        <v>406</v>
      </c>
      <c r="C193" s="107"/>
      <c r="D193" s="107"/>
      <c r="E193" s="107"/>
      <c r="F193" s="89"/>
      <c r="G193" s="91"/>
      <c r="H193" s="92"/>
    </row>
    <row r="194" spans="1:8" s="87" customFormat="1" ht="16.5" customHeight="1">
      <c r="A194" s="80"/>
      <c r="B194" s="102"/>
      <c r="C194" s="107"/>
      <c r="D194" s="107"/>
      <c r="E194" s="107"/>
      <c r="F194" s="89"/>
      <c r="G194" s="91"/>
      <c r="H194" s="92"/>
    </row>
    <row r="195" spans="1:8" s="87" customFormat="1" ht="16.5" customHeight="1" thickBot="1">
      <c r="A195" s="80"/>
      <c r="B195" s="102" t="s">
        <v>407</v>
      </c>
      <c r="C195" s="107"/>
      <c r="D195" s="107"/>
      <c r="E195" s="107"/>
      <c r="F195" s="89"/>
      <c r="G195" s="91"/>
      <c r="H195" s="92"/>
    </row>
    <row r="196" spans="1:8" s="87" customFormat="1" ht="16.5" customHeight="1">
      <c r="A196" s="80"/>
      <c r="B196" s="111" t="s">
        <v>408</v>
      </c>
      <c r="C196" s="112"/>
      <c r="D196" s="112"/>
      <c r="E196" s="112"/>
      <c r="F196" s="113">
        <v>0</v>
      </c>
      <c r="G196" s="114"/>
      <c r="H196" s="92"/>
    </row>
    <row r="197" spans="1:8" s="87" customFormat="1" ht="16.5" customHeight="1">
      <c r="A197" s="80"/>
      <c r="B197" s="115" t="s">
        <v>409</v>
      </c>
      <c r="C197" s="116"/>
      <c r="D197" s="116"/>
      <c r="E197" s="116"/>
      <c r="F197" s="117">
        <f>66.53-9.93</f>
        <v>56.6</v>
      </c>
      <c r="G197" s="118"/>
      <c r="H197" s="92"/>
    </row>
    <row r="198" spans="1:8" s="87" customFormat="1" ht="16.5" customHeight="1">
      <c r="A198" s="80"/>
      <c r="B198" s="115" t="s">
        <v>410</v>
      </c>
      <c r="C198" s="116"/>
      <c r="D198" s="116"/>
      <c r="E198" s="116"/>
      <c r="F198" s="117">
        <f>+G126*100</f>
        <v>10.290000000000001</v>
      </c>
      <c r="G198" s="118"/>
      <c r="H198" s="92"/>
    </row>
    <row r="199" spans="1:8" s="87" customFormat="1" ht="16.5" customHeight="1">
      <c r="A199" s="80"/>
      <c r="B199" s="115" t="s">
        <v>411</v>
      </c>
      <c r="C199" s="116"/>
      <c r="D199" s="116"/>
      <c r="E199" s="116"/>
      <c r="F199" s="117">
        <f>(G27)*100</f>
        <v>19.989937404644643</v>
      </c>
      <c r="G199" s="118"/>
      <c r="H199" s="92"/>
    </row>
    <row r="200" spans="1:8" s="87" customFormat="1" ht="16.5" customHeight="1">
      <c r="A200" s="80"/>
      <c r="B200" s="115" t="s">
        <v>412</v>
      </c>
      <c r="C200" s="116"/>
      <c r="D200" s="116"/>
      <c r="E200" s="116"/>
      <c r="F200" s="117">
        <f>(G39+G40+G41+G65+G105+G42+G43)*100</f>
        <v>9.930000000000001</v>
      </c>
      <c r="G200" s="119"/>
      <c r="H200" s="92"/>
    </row>
    <row r="201" spans="1:8" s="87" customFormat="1" ht="16.5" customHeight="1" thickBot="1">
      <c r="A201" s="80"/>
      <c r="B201" s="120" t="s">
        <v>413</v>
      </c>
      <c r="C201" s="121"/>
      <c r="D201" s="121"/>
      <c r="E201" s="121"/>
      <c r="F201" s="122">
        <f>(G142+G138+G135)*100</f>
        <v>3.1900000000000004</v>
      </c>
      <c r="G201" s="119"/>
      <c r="H201" s="92"/>
    </row>
    <row r="202" spans="1:8" s="87" customFormat="1" ht="16.5" customHeight="1">
      <c r="A202" s="80"/>
      <c r="B202" s="102"/>
      <c r="C202" s="107"/>
      <c r="D202" s="107"/>
      <c r="E202" s="107"/>
      <c r="F202" s="123"/>
      <c r="G202" s="91"/>
      <c r="H202" s="92"/>
    </row>
    <row r="203" spans="1:8" s="87" customFormat="1" ht="16.5" customHeight="1">
      <c r="A203" s="80"/>
      <c r="B203" s="102"/>
      <c r="C203" s="107"/>
      <c r="D203" s="107"/>
      <c r="E203" s="107"/>
      <c r="F203" s="89"/>
      <c r="G203" s="91"/>
      <c r="H203" s="92"/>
    </row>
    <row r="204" spans="1:8" s="87" customFormat="1" ht="16.5" customHeight="1">
      <c r="A204" s="80"/>
      <c r="B204" s="102" t="s">
        <v>414</v>
      </c>
      <c r="C204" s="107"/>
      <c r="D204" s="107"/>
      <c r="E204" s="107"/>
      <c r="F204" s="89"/>
      <c r="G204" s="91"/>
      <c r="H204" s="92"/>
    </row>
    <row r="205" spans="1:8" s="87" customFormat="1" ht="16.5" customHeight="1">
      <c r="A205" s="80"/>
      <c r="B205" s="115" t="s">
        <v>415</v>
      </c>
      <c r="C205" s="124"/>
      <c r="D205" s="124"/>
      <c r="E205" s="124"/>
      <c r="F205" s="125">
        <f>F197+F196</f>
        <v>56.6</v>
      </c>
      <c r="G205" s="126"/>
      <c r="H205" s="92"/>
    </row>
    <row r="206" spans="1:8" s="87" customFormat="1" ht="16.5" customHeight="1">
      <c r="A206" s="80"/>
      <c r="B206" s="115" t="s">
        <v>416</v>
      </c>
      <c r="C206" s="124"/>
      <c r="D206" s="124"/>
      <c r="E206" s="124"/>
      <c r="F206" s="125">
        <f>F200</f>
        <v>9.930000000000001</v>
      </c>
      <c r="G206" s="126"/>
      <c r="H206" s="92"/>
    </row>
    <row r="207" spans="1:8" s="87" customFormat="1" ht="16.5" customHeight="1">
      <c r="A207" s="80"/>
      <c r="B207" s="115" t="s">
        <v>417</v>
      </c>
      <c r="C207" s="124"/>
      <c r="D207" s="124"/>
      <c r="E207" s="124"/>
      <c r="F207" s="125">
        <f>F199</f>
        <v>19.989937404644643</v>
      </c>
      <c r="G207" s="127"/>
      <c r="H207" s="128"/>
    </row>
    <row r="208" spans="1:8" s="87" customFormat="1" ht="16.5" customHeight="1">
      <c r="A208" s="80"/>
      <c r="B208" s="115" t="s">
        <v>418</v>
      </c>
      <c r="C208" s="124"/>
      <c r="D208" s="124"/>
      <c r="E208" s="124"/>
      <c r="F208" s="125">
        <f>F198</f>
        <v>10.290000000000001</v>
      </c>
      <c r="G208" s="127"/>
      <c r="H208" s="128"/>
    </row>
    <row r="209" spans="1:8" s="87" customFormat="1" ht="16.5" customHeight="1">
      <c r="A209" s="80"/>
      <c r="B209" s="115" t="s">
        <v>413</v>
      </c>
      <c r="C209" s="124"/>
      <c r="D209" s="124"/>
      <c r="E209" s="124"/>
      <c r="F209" s="125">
        <f>F201</f>
        <v>3.1900000000000004</v>
      </c>
      <c r="G209" s="126"/>
      <c r="H209" s="129"/>
    </row>
    <row r="210" spans="1:8" s="87" customFormat="1" ht="16.5" customHeight="1">
      <c r="A210" s="80"/>
      <c r="B210" s="102"/>
      <c r="C210" s="130"/>
      <c r="D210" s="130"/>
      <c r="E210" s="130"/>
      <c r="F210" s="131"/>
      <c r="G210" s="91"/>
      <c r="H210" s="128"/>
    </row>
    <row r="211" spans="1:8" s="87" customFormat="1" ht="16.5" customHeight="1">
      <c r="A211" s="80"/>
      <c r="B211" s="102" t="s">
        <v>419</v>
      </c>
      <c r="C211" s="130"/>
      <c r="D211" s="130"/>
      <c r="E211" s="130"/>
      <c r="F211" s="132"/>
      <c r="G211" s="91"/>
      <c r="H211" s="92"/>
    </row>
    <row r="212" spans="1:8" s="87" customFormat="1" ht="16.5" customHeight="1" thickBot="1">
      <c r="A212" s="80"/>
      <c r="B212" s="133"/>
      <c r="C212" s="134"/>
      <c r="D212" s="134"/>
      <c r="E212" s="135"/>
      <c r="F212" s="136"/>
      <c r="G212" s="135"/>
      <c r="H212" s="137"/>
    </row>
    <row r="213" spans="1:8" s="87" customFormat="1" ht="16.5" customHeight="1">
      <c r="A213" s="80"/>
      <c r="B213" s="138" t="s">
        <v>420</v>
      </c>
      <c r="C213" s="139"/>
      <c r="D213" s="139"/>
      <c r="E213" s="139"/>
      <c r="F213" s="140"/>
      <c r="G213" s="141"/>
      <c r="H213" s="86"/>
    </row>
    <row r="214" spans="1:8" s="87" customFormat="1" ht="16.5" customHeight="1">
      <c r="A214" s="80"/>
      <c r="B214" s="102"/>
      <c r="C214" s="130"/>
      <c r="D214" s="130"/>
      <c r="E214" s="130"/>
      <c r="F214" s="132"/>
      <c r="G214" s="91"/>
      <c r="H214" s="92"/>
    </row>
    <row r="215" spans="1:8" s="87" customFormat="1" ht="16.5" customHeight="1">
      <c r="A215" s="80"/>
      <c r="B215" s="142" t="s">
        <v>421</v>
      </c>
      <c r="C215" s="143"/>
      <c r="D215" s="143"/>
      <c r="E215" s="143"/>
      <c r="F215" s="144"/>
      <c r="G215" s="91"/>
      <c r="H215" s="92"/>
    </row>
    <row r="216" spans="1:8" s="87" customFormat="1" ht="16.5" customHeight="1">
      <c r="A216" s="80"/>
      <c r="B216" s="145" t="s">
        <v>422</v>
      </c>
      <c r="C216" s="146" t="s">
        <v>423</v>
      </c>
      <c r="D216" s="146" t="s">
        <v>361</v>
      </c>
      <c r="E216" s="146" t="s">
        <v>424</v>
      </c>
      <c r="F216" s="146" t="s">
        <v>425</v>
      </c>
      <c r="G216" s="146" t="s">
        <v>426</v>
      </c>
      <c r="H216" s="92"/>
    </row>
    <row r="217" spans="1:8" s="87" customFormat="1" ht="16.5" customHeight="1">
      <c r="A217" s="80"/>
      <c r="B217" s="147" t="s">
        <v>40</v>
      </c>
      <c r="C217" s="148">
        <v>45043</v>
      </c>
      <c r="D217" s="61" t="s">
        <v>368</v>
      </c>
      <c r="E217" s="125">
        <v>854.9414</v>
      </c>
      <c r="F217" s="125">
        <v>900.7</v>
      </c>
      <c r="G217" s="182">
        <v>563.17</v>
      </c>
      <c r="H217" s="92"/>
    </row>
    <row r="218" spans="1:8" s="87" customFormat="1" ht="16.5" customHeight="1">
      <c r="A218" s="80"/>
      <c r="B218" s="147" t="s">
        <v>47</v>
      </c>
      <c r="C218" s="148">
        <v>45043</v>
      </c>
      <c r="D218" s="61" t="s">
        <v>368</v>
      </c>
      <c r="E218" s="125">
        <v>1715.1471</v>
      </c>
      <c r="F218" s="125">
        <v>1871.75</v>
      </c>
      <c r="G218" s="183"/>
      <c r="H218" s="92"/>
    </row>
    <row r="219" spans="1:8" s="87" customFormat="1" ht="16.5" customHeight="1">
      <c r="A219" s="80"/>
      <c r="B219" s="147" t="s">
        <v>50</v>
      </c>
      <c r="C219" s="148">
        <v>45043</v>
      </c>
      <c r="D219" s="61" t="s">
        <v>368</v>
      </c>
      <c r="E219" s="125">
        <v>2263.5666</v>
      </c>
      <c r="F219" s="125">
        <v>2359.05</v>
      </c>
      <c r="G219" s="183"/>
      <c r="H219" s="92"/>
    </row>
    <row r="220" spans="1:8" s="87" customFormat="1" ht="16.5" customHeight="1">
      <c r="A220" s="80"/>
      <c r="B220" s="147" t="s">
        <v>44</v>
      </c>
      <c r="C220" s="148">
        <v>45043</v>
      </c>
      <c r="D220" s="61" t="s">
        <v>368</v>
      </c>
      <c r="E220" s="125">
        <v>405.9642000334169</v>
      </c>
      <c r="F220" s="125">
        <v>470.55</v>
      </c>
      <c r="G220" s="184"/>
      <c r="H220" s="92"/>
    </row>
    <row r="221" spans="1:8" s="87" customFormat="1" ht="16.5" customHeight="1">
      <c r="A221" s="80"/>
      <c r="B221" s="147" t="s">
        <v>427</v>
      </c>
      <c r="C221" s="104"/>
      <c r="D221" s="104"/>
      <c r="E221" s="149"/>
      <c r="F221" s="149"/>
      <c r="G221" s="150"/>
      <c r="H221" s="92"/>
    </row>
    <row r="222" spans="1:8" s="87" customFormat="1" ht="16.5" customHeight="1">
      <c r="A222" s="80"/>
      <c r="B222" s="151" t="s">
        <v>428</v>
      </c>
      <c r="C222" s="152"/>
      <c r="D222" s="152"/>
      <c r="E222" s="89"/>
      <c r="F222" s="89"/>
      <c r="G222" s="89"/>
      <c r="H222" s="92"/>
    </row>
    <row r="223" spans="1:8" s="87" customFormat="1" ht="16.5" customHeight="1">
      <c r="A223" s="80"/>
      <c r="B223" s="88"/>
      <c r="C223" s="89"/>
      <c r="D223" s="89"/>
      <c r="E223" s="89"/>
      <c r="F223" s="153"/>
      <c r="G223" s="153"/>
      <c r="H223" s="92"/>
    </row>
    <row r="224" spans="1:8" s="87" customFormat="1" ht="16.5" customHeight="1">
      <c r="A224" s="80"/>
      <c r="B224" s="151" t="s">
        <v>429</v>
      </c>
      <c r="C224" s="152"/>
      <c r="D224" s="152"/>
      <c r="E224" s="89"/>
      <c r="F224" s="154"/>
      <c r="G224" s="89"/>
      <c r="H224" s="92"/>
    </row>
    <row r="225" spans="1:8" s="87" customFormat="1" ht="16.5" customHeight="1">
      <c r="A225" s="80"/>
      <c r="B225" s="155"/>
      <c r="C225" s="156"/>
      <c r="D225" s="156"/>
      <c r="E225" s="89"/>
      <c r="F225" s="89"/>
      <c r="G225" s="89"/>
      <c r="H225" s="92"/>
    </row>
    <row r="226" spans="1:8" s="87" customFormat="1" ht="16.5" customHeight="1">
      <c r="A226" s="80"/>
      <c r="B226" s="151" t="s">
        <v>430</v>
      </c>
      <c r="C226" s="152"/>
      <c r="D226" s="152"/>
      <c r="E226" s="89"/>
      <c r="F226" s="154"/>
      <c r="G226" s="89"/>
      <c r="H226" s="92"/>
    </row>
    <row r="227" spans="1:8" s="87" customFormat="1" ht="27.75" customHeight="1">
      <c r="A227" s="80"/>
      <c r="B227" s="157" t="s">
        <v>422</v>
      </c>
      <c r="C227" s="158" t="s">
        <v>431</v>
      </c>
      <c r="D227" s="158" t="s">
        <v>432</v>
      </c>
      <c r="E227" s="159" t="s">
        <v>433</v>
      </c>
      <c r="F227" s="159" t="s">
        <v>434</v>
      </c>
      <c r="G227" s="89"/>
      <c r="H227" s="92"/>
    </row>
    <row r="228" spans="1:8" s="87" customFormat="1" ht="16.5" customHeight="1">
      <c r="A228" s="80"/>
      <c r="B228" s="147"/>
      <c r="C228" s="148"/>
      <c r="D228" s="61"/>
      <c r="E228" s="125"/>
      <c r="F228" s="125"/>
      <c r="G228" s="89"/>
      <c r="H228" s="92"/>
    </row>
    <row r="229" spans="1:8" s="87" customFormat="1" ht="16.5" customHeight="1">
      <c r="A229" s="80"/>
      <c r="B229" s="147" t="s">
        <v>35</v>
      </c>
      <c r="C229" s="148" t="s">
        <v>435</v>
      </c>
      <c r="D229" s="61">
        <v>65</v>
      </c>
      <c r="E229" s="125">
        <v>1.1038</v>
      </c>
      <c r="F229" s="125">
        <v>1.3</v>
      </c>
      <c r="G229" s="89"/>
      <c r="H229" s="92"/>
    </row>
    <row r="230" spans="1:8" s="87" customFormat="1" ht="16.5" customHeight="1">
      <c r="A230" s="80"/>
      <c r="B230" s="185" t="s">
        <v>436</v>
      </c>
      <c r="C230" s="186"/>
      <c r="D230" s="186"/>
      <c r="E230" s="186"/>
      <c r="F230" s="187"/>
      <c r="G230" s="89"/>
      <c r="H230" s="92"/>
    </row>
    <row r="231" spans="1:8" s="87" customFormat="1" ht="16.5" customHeight="1">
      <c r="A231" s="80"/>
      <c r="B231" s="151"/>
      <c r="C231" s="152"/>
      <c r="D231" s="152"/>
      <c r="E231" s="89"/>
      <c r="F231" s="154"/>
      <c r="G231" s="89"/>
      <c r="H231" s="92"/>
    </row>
    <row r="232" spans="1:8" s="87" customFormat="1" ht="16.5" customHeight="1">
      <c r="A232" s="80"/>
      <c r="B232" s="151" t="s">
        <v>437</v>
      </c>
      <c r="C232" s="152"/>
      <c r="D232" s="152"/>
      <c r="E232" s="89"/>
      <c r="F232" s="89"/>
      <c r="G232" s="89"/>
      <c r="H232" s="92"/>
    </row>
    <row r="233" spans="1:8" s="87" customFormat="1" ht="16.5" customHeight="1" hidden="1">
      <c r="A233" s="80"/>
      <c r="B233" s="160" t="s">
        <v>438</v>
      </c>
      <c r="C233" s="160"/>
      <c r="D233" s="160"/>
      <c r="E233" s="104"/>
      <c r="F233" s="89"/>
      <c r="G233" s="89"/>
      <c r="H233" s="92"/>
    </row>
    <row r="234" spans="1:8" s="87" customFormat="1" ht="16.5" customHeight="1" hidden="1">
      <c r="A234" s="80"/>
      <c r="B234" s="160" t="s">
        <v>439</v>
      </c>
      <c r="C234" s="160"/>
      <c r="D234" s="160"/>
      <c r="E234" s="161"/>
      <c r="F234" s="89"/>
      <c r="G234" s="89"/>
      <c r="H234" s="92"/>
    </row>
    <row r="235" spans="1:8" s="87" customFormat="1" ht="16.5" customHeight="1" hidden="1">
      <c r="A235" s="80"/>
      <c r="B235" s="160" t="s">
        <v>440</v>
      </c>
      <c r="C235" s="160"/>
      <c r="D235" s="160"/>
      <c r="E235" s="161"/>
      <c r="F235" s="89"/>
      <c r="G235" s="89"/>
      <c r="H235" s="92"/>
    </row>
    <row r="236" spans="1:8" s="87" customFormat="1" ht="16.5" customHeight="1">
      <c r="A236" s="80"/>
      <c r="B236" s="88"/>
      <c r="C236" s="89"/>
      <c r="D236" s="89"/>
      <c r="E236" s="89"/>
      <c r="F236" s="89"/>
      <c r="G236" s="89"/>
      <c r="H236" s="92"/>
    </row>
    <row r="237" spans="1:8" s="87" customFormat="1" ht="16.5" customHeight="1">
      <c r="A237" s="80"/>
      <c r="B237" s="88"/>
      <c r="C237" s="89"/>
      <c r="D237" s="89"/>
      <c r="E237" s="89"/>
      <c r="F237" s="89"/>
      <c r="G237" s="89"/>
      <c r="H237" s="92"/>
    </row>
    <row r="238" spans="1:8" s="87" customFormat="1" ht="16.5" customHeight="1" thickBot="1">
      <c r="A238" s="80"/>
      <c r="B238" s="162" t="s">
        <v>441</v>
      </c>
      <c r="C238" s="163"/>
      <c r="D238" s="163"/>
      <c r="E238" s="163"/>
      <c r="F238" s="163"/>
      <c r="G238" s="163"/>
      <c r="H238" s="137"/>
    </row>
    <row r="239" s="87" customFormat="1" ht="16.5" customHeight="1">
      <c r="A239" s="80"/>
    </row>
    <row r="240" s="108" customFormat="1" ht="15">
      <c r="A240" s="164"/>
    </row>
    <row r="241" spans="1:3" s="108" customFormat="1" ht="15">
      <c r="A241" s="164"/>
      <c r="B241" s="165" t="s">
        <v>442</v>
      </c>
      <c r="C241" s="166"/>
    </row>
    <row r="242" spans="2:3" ht="15">
      <c r="B242" s="167" t="s">
        <v>443</v>
      </c>
      <c r="C242" s="168">
        <v>1459.5918021511695</v>
      </c>
    </row>
    <row r="243" spans="2:3" ht="15">
      <c r="B243" s="167" t="s">
        <v>444</v>
      </c>
      <c r="C243" s="169">
        <v>3.173115748393109</v>
      </c>
    </row>
    <row r="244" spans="2:3" ht="15">
      <c r="B244" s="167" t="s">
        <v>445</v>
      </c>
      <c r="C244" s="169">
        <v>3.2977729611374476</v>
      </c>
    </row>
    <row r="245" spans="2:3" ht="15">
      <c r="B245" s="167" t="s">
        <v>446</v>
      </c>
      <c r="C245" s="170">
        <v>0.0743664624590047</v>
      </c>
    </row>
    <row r="247" ht="15">
      <c r="B247" s="171" t="s">
        <v>447</v>
      </c>
    </row>
  </sheetData>
  <sheetProtection/>
  <mergeCells count="7">
    <mergeCell ref="B1:E1"/>
    <mergeCell ref="B161:D161"/>
    <mergeCell ref="B165:B166"/>
    <mergeCell ref="C165:C166"/>
    <mergeCell ref="G217:G220"/>
    <mergeCell ref="B230:F230"/>
    <mergeCell ref="B178:H178"/>
  </mergeCells>
  <printOptions/>
  <pageMargins left="0" right="0" top="0" bottom="0" header="0" footer="0"/>
  <pageSetup horizontalDpi="600" verticalDpi="600" orientation="landscape" r:id="rId1"/>
  <headerFooter>
    <oddFooter>&amp;C&amp;1#&amp;"Calibri"&amp;10&amp;K000000 For internal use only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Rohit Kumar</dc:creator>
  <cp:keywords/>
  <dc:description/>
  <cp:lastModifiedBy>Rohit Kumar</cp:lastModifiedBy>
  <dcterms:created xsi:type="dcterms:W3CDTF">2023-04-18T11:56:23Z</dcterms:created>
  <dcterms:modified xsi:type="dcterms:W3CDTF">2023-04-18T13:16:48Z</dcterms:modified>
  <cp:category/>
  <cp:version/>
  <cp:contentType/>
  <cp:contentStatus/>
</cp:coreProperties>
</file>