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Feb 2022/Fortnightly Portfolio-28022022/PPFAS_Fortnightly_Portfolio_Report Feb 28,2022/"/>
    </mc:Choice>
  </mc:AlternateContent>
  <xr:revisionPtr revIDLastSave="3" documentId="8_{27AD40E1-3FD3-418D-8359-AA3D30DA3D84}" xr6:coauthVersionLast="47" xr6:coauthVersionMax="47" xr10:uidLastSave="{3579A723-E3CA-4FD2-8C70-DAAA7C6E6CE8}"/>
  <bookViews>
    <workbookView xWindow="-120" yWindow="-120" windowWidth="20730" windowHeight="11160" xr2:uid="{33B38323-B6F8-4B0F-8197-BFC191F71E1A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PPLF!$D$18:$D$23</definedName>
    <definedName name="XDO_?FINAL_ISIN?3?">PPLF!$D$18:$D$28</definedName>
    <definedName name="XDO_?FINAL_ISIN?4?">PPLF!$D$18:$D$32</definedName>
    <definedName name="XDO_?FINAL_ISIN?5?">PPLF!$D$18:$D$45</definedName>
    <definedName name="XDO_?FINAL_ISIN?6?">PPLF!$D$18:$D$60</definedName>
    <definedName name="XDO_?FINAL_ISIN?7?">PPLF!$D$18:$D$64</definedName>
    <definedName name="XDO_?FINAL_ISIN?8?">PPLF!$D$18:$D$68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PPLF!$G$18:$G$23</definedName>
    <definedName name="XDO_?FINAL_MV?3?">PPLF!$G$18:$G$28</definedName>
    <definedName name="XDO_?FINAL_MV?4?">PPLF!$G$18:$G$32</definedName>
    <definedName name="XDO_?FINAL_MV?5?">PPLF!$G$18:$G$45</definedName>
    <definedName name="XDO_?FINAL_MV?6?">PPLF!$G$18:$G$60</definedName>
    <definedName name="XDO_?FINAL_MV?7?">PPLF!$G$18:$G$64</definedName>
    <definedName name="XDO_?FINAL_MV?8?">PPLF!$G$18:$G$68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PPLF!$C$18:$C$23</definedName>
    <definedName name="XDO_?FINAL_NAME?3?">PPLF!$C$18:$C$28</definedName>
    <definedName name="XDO_?FINAL_NAME?4?">PPLF!$C$18:$C$32</definedName>
    <definedName name="XDO_?FINAL_NAME?5?">PPLF!$C$18:$C$45</definedName>
    <definedName name="XDO_?FINAL_NAME?6?">PPLF!$C$18:$C$60</definedName>
    <definedName name="XDO_?FINAL_NAME?7?">PPLF!$C$18:$C$64</definedName>
    <definedName name="XDO_?FINAL_NAME?8?">PPLF!$C$18:$C$68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PPLF!$H$18:$H$28</definedName>
    <definedName name="XDO_?FINAL_PER_NET?4?">PPLF!$H$18:$H$32</definedName>
    <definedName name="XDO_?FINAL_PER_NET?5?">PPLF!$H$18:$H$45</definedName>
    <definedName name="XDO_?FINAL_PER_NET?6?">PPLF!$H$18:$H$60</definedName>
    <definedName name="XDO_?FINAL_PER_NET?7?">PPLF!$H$18:$H$64</definedName>
    <definedName name="XDO_?FINAL_PER_NET?8?">PPLF!$H$18:$H$68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PPLF!$F$18:$F$28</definedName>
    <definedName name="XDO_?FINAL_QUANTITE?4?">PPLF!$F$18:$F$32</definedName>
    <definedName name="XDO_?FINAL_QUANTITE?5?">PPLF!$F$18:$F$45</definedName>
    <definedName name="XDO_?FINAL_QUANTITE?6?">PPLF!$F$18:$F$60</definedName>
    <definedName name="XDO_?FINAL_QUANTITE?7?">PPLF!$F$18:$F$64</definedName>
    <definedName name="XDO_?FINAL_QUANTITE?8?">PPLF!$F$18:$F$68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PPLF!$B$18:$B$23</definedName>
    <definedName name="XDO_?NOVAL?3?">PPLF!$B$18:$B$28</definedName>
    <definedName name="XDO_?NOVAL?4?">PPLF!$B$18:$B$32</definedName>
    <definedName name="XDO_?NOVAL?5?">PPLF!$B$18:$B$45</definedName>
    <definedName name="XDO_?NOVAL?6?">PPLF!$B$18:$B$60</definedName>
    <definedName name="XDO_?NOVAL?7?">PPLF!$B$18:$B$64</definedName>
    <definedName name="XDO_?NOVAL?8?">PPLF!$B$18:$B$68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PPLF!$E$18:$E$23</definedName>
    <definedName name="XDO_?RATING?3?">PPLF!$E$18:$E$28</definedName>
    <definedName name="XDO_?RATING?4?">PPLF!$E$18:$E$32</definedName>
    <definedName name="XDO_?RATING?5?">PPLF!$E$18:$E$45</definedName>
    <definedName name="XDO_?RATING?6?">PPLF!$E$18:$E$60</definedName>
    <definedName name="XDO_?RATING?7?">PPLF!$E$18:$E$64</definedName>
    <definedName name="XDO_?RATING?8?">PPLF!$E$18:$E$68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PPLF!$I$18:$I$23</definedName>
    <definedName name="XDO_?YTM?3?">PPLF!$I$18:$I$28</definedName>
    <definedName name="XDO_?YTM?4?">PPLF!$I$18:$I$32</definedName>
    <definedName name="XDO_?YTM?5?">PPLF!$I$18:$I$45</definedName>
    <definedName name="XDO_?YTM?6?">PPLF!$I$18:$I$60</definedName>
    <definedName name="XDO_?YTM?7?">PPLF!$I$18:$I$64</definedName>
    <definedName name="XDO_?YTM?8?">PPLF!$I$18:$I$68</definedName>
    <definedName name="XDO_?YTM?9?">#REF!</definedName>
    <definedName name="XDO_GROUP_?G_2?">#REF!</definedName>
    <definedName name="XDO_GROUP_?G_2?1?">PPLF!$2:$44</definedName>
    <definedName name="XDO_GROUP_?G_2?2?">#REF!</definedName>
    <definedName name="XDO_GROUP_?G_2?3?">#REF!</definedName>
    <definedName name="XDO_GROUP_?G_3?">#REF!</definedName>
    <definedName name="XDO_GROUP_?G_3?1?">PPLF!$8:$43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PPLF!$B$10:$IV$10</definedName>
    <definedName name="XDO_GROUP_?G_4?5?">PPLF!$B$14:$IV$23</definedName>
    <definedName name="XDO_GROUP_?G_4?6?">PPLF!$B$28:$IV$32</definedName>
    <definedName name="XDO_GROUP_?G_4?7?">PPLF!$B$36:$IV$36</definedName>
    <definedName name="XDO_GROUP_?G_4?8?">PPLF!$B$41:$IV$41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2" i="1" l="1"/>
  <c r="G141" i="1"/>
  <c r="G137" i="1"/>
  <c r="G143" i="1" s="1"/>
  <c r="G136" i="1"/>
  <c r="G135" i="1"/>
  <c r="G134" i="1"/>
  <c r="G140" i="1" s="1"/>
  <c r="H71" i="1"/>
</calcChain>
</file>

<file path=xl/sharedStrings.xml><?xml version="1.0" encoding="utf-8"?>
<sst xmlns="http://schemas.openxmlformats.org/spreadsheetml/2006/main" count="211" uniqueCount="155">
  <si>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</si>
  <si>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</si>
  <si>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</si>
  <si>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</si>
  <si>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</si>
  <si>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</si>
  <si>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</si>
  <si>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</si>
  <si>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</si>
  <si>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</si>
  <si>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</si>
  <si>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</si>
  <si>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</si>
  <si>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</si>
  <si>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</si>
  <si>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</si>
  <si>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</si>
  <si>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</si>
  <si>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</si>
  <si>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Government of India 13-APR-2022</t>
  </si>
  <si>
    <t>IN0020200021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</si>
  <si>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</si>
  <si>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</si>
  <si>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</si>
  <si>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</si>
  <si>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</si>
  <si>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</si>
  <si>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</si>
  <si>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</si>
  <si>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</si>
  <si>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</si>
  <si>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</si>
  <si>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1008087</t>
  </si>
  <si>
    <t>Indian Oil Corporation Ltd. 04-APR-2022</t>
  </si>
  <si>
    <t>INE242A14VY9</t>
  </si>
  <si>
    <t>[ICRA] A1+</t>
  </si>
  <si>
    <t>b) Certificate of Deposits</t>
  </si>
  <si>
    <t>1101900</t>
  </si>
  <si>
    <t>Axis Bank Ltd. 13-MAY-2022</t>
  </si>
  <si>
    <t>INE238A161W0</t>
  </si>
  <si>
    <t>CRISIL A1+</t>
  </si>
  <si>
    <t>c) Treasury Bills</t>
  </si>
  <si>
    <t>1800767</t>
  </si>
  <si>
    <t>91 DAY T-BILL 28-APR-2022</t>
  </si>
  <si>
    <t>IN002021X504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</si>
  <si>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</si>
  <si>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</si>
  <si>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</si>
  <si>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</si>
  <si>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</si>
  <si>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</si>
  <si>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</si>
  <si>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</si>
  <si>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</si>
  <si>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</si>
  <si>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</si>
  <si>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</si>
  <si>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</si>
  <si>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</si>
  <si>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</si>
  <si>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1800751</t>
  </si>
  <si>
    <t>91 DAY T-BILL 10-MAR-2022</t>
  </si>
  <si>
    <t>IN002021X397</t>
  </si>
  <si>
    <t>1800778</t>
  </si>
  <si>
    <t>91 DAY T-BILL 26-MAY-2022</t>
  </si>
  <si>
    <t>IN002021X546</t>
  </si>
  <si>
    <t>1800756</t>
  </si>
  <si>
    <t>91 DAY T-BILL 24-MAR-2022</t>
  </si>
  <si>
    <t>IN002021X413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</si>
  <si>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</si>
  <si>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</si>
  <si>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</si>
  <si>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</si>
  <si>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</si>
  <si>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</si>
  <si>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</si>
  <si>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</si>
  <si>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</si>
  <si>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</si>
  <si>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</si>
  <si>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</si>
  <si>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</si>
  <si>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</si>
  <si>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</si>
  <si>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</si>
  <si>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</si>
  <si>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</si>
  <si>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203220100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</si>
  <si>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</si>
  <si>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</si>
  <si>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</si>
  <si>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</si>
  <si>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</si>
  <si>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</si>
  <si>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</si>
  <si>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</si>
  <si>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</si>
  <si>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</si>
  <si>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</si>
  <si>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</si>
  <si>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</si>
  <si>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</si>
  <si>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</si>
  <si>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February 16, 2022 (Rs.)</t>
  </si>
  <si>
    <t>February 28,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</si>
  <si>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</si>
  <si>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</si>
  <si>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</si>
  <si>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</si>
  <si>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</si>
  <si>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</si>
  <si>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</si>
  <si>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</si>
  <si>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</si>
  <si>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</si>
  <si>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February 28, 2022</t>
  </si>
  <si>
    <t>Record Date</t>
  </si>
  <si>
    <t>Daily IDCW* (Direct)</t>
  </si>
  <si>
    <t>Dividend Per Unit
(Huf &amp; Individuals)</t>
  </si>
  <si>
    <t>Dividend Per Unit
(Others)</t>
  </si>
  <si>
    <t>February-28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</si>
  <si>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</si>
  <si>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</si>
  <si>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</si>
  <si>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</si>
  <si>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</si>
  <si>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</si>
  <si>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</si>
  <si>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</si>
  <si>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</si>
  <si>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</si>
  <si>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</si>
  <si>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</si>
  <si>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</si>
  <si>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</si>
  <si>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</si>
  <si>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February 28, 2022 - Nil</t>
  </si>
  <si>
    <t>5.    Total outstanding exposure in derivative instruments as on February 28, 2022 - Nil</t>
  </si>
  <si>
    <t xml:space="preserve">       (Gross exposure means sum of all long and short positions in derivatives)</t>
  </si>
  <si>
    <t>6.    Total investment in Foreign Securities / ADRs / GDRs as on February 28, 2022 - Nil</t>
  </si>
  <si>
    <t>7.    Details of transactions of "Credit Default Swap" for the month ended February 28, 2022 - Nil</t>
  </si>
  <si>
    <t>8.   Average Portfolio Maturity is 42 days.</t>
  </si>
  <si>
    <t>9.  Repo transactions in corporate debt securities during the period ending February 28,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</si>
  <si>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</si>
  <si>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</si>
  <si>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</si>
  <si>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</si>
  <si>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</si>
  <si>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</si>
  <si>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</si>
  <si>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</si>
  <si>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[ICRA]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</si>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</sst>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6" xfId="1" applyNumberFormat="1" applyFont="1" applyBorder="1"/>
    <xf numFmtId="43" fontId="3" fillId="0" borderId="6" xfId="1" applyFont="1" applyBorder="1" applyAlignment="1">
      <alignment horizontal="right"/>
    </xf>
    <xf numFmtId="0" fontId="2" fillId="2" borderId="7" xfId="5" applyFont="1" applyFill="1" applyBorder="1"/>
    <xf numFmtId="0" fontId="2" fillId="2" borderId="0" xfId="5" applyFont="1" applyFill="1"/>
    <xf numFmtId="0" fontId="6" fillId="0" borderId="4" xfId="0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9" xfId="1" applyNumberFormat="1" applyFont="1" applyBorder="1"/>
    <xf numFmtId="43" fontId="3" fillId="0" borderId="9" xfId="1" applyFont="1" applyBorder="1" applyAlignment="1">
      <alignment horizontal="right"/>
    </xf>
    <xf numFmtId="0" fontId="10" fillId="2" borderId="4" xfId="5" applyFont="1" applyFill="1" applyBorder="1"/>
    <xf numFmtId="43" fontId="10" fillId="2" borderId="10" xfId="1" applyFont="1" applyFill="1" applyBorder="1" applyAlignment="1">
      <alignment horizontal="right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3" xfId="6" applyNumberFormat="1" applyFont="1" applyFill="1" applyBorder="1"/>
    <xf numFmtId="164" fontId="3" fillId="0" borderId="13" xfId="1" applyNumberFormat="1" applyFont="1" applyBorder="1"/>
    <xf numFmtId="43" fontId="6" fillId="0" borderId="14" xfId="1" applyFont="1" applyBorder="1" applyAlignment="1">
      <alignment horizontal="right"/>
    </xf>
    <xf numFmtId="0" fontId="6" fillId="0" borderId="15" xfId="0" applyFont="1" applyBorder="1"/>
    <xf numFmtId="0" fontId="10" fillId="0" borderId="16" xfId="0" applyFont="1" applyBorder="1"/>
    <xf numFmtId="164" fontId="10" fillId="0" borderId="16" xfId="6" applyNumberFormat="1" applyFont="1" applyFill="1" applyBorder="1"/>
    <xf numFmtId="164" fontId="3" fillId="0" borderId="16" xfId="1" applyNumberFormat="1" applyFont="1" applyFill="1" applyBorder="1"/>
    <xf numFmtId="43" fontId="6" fillId="0" borderId="16" xfId="1" applyFont="1" applyFill="1" applyBorder="1" applyAlignment="1">
      <alignment horizontal="right"/>
    </xf>
    <xf numFmtId="165" fontId="3" fillId="0" borderId="17" xfId="0" applyNumberFormat="1" applyFont="1" applyBorder="1"/>
    <xf numFmtId="0" fontId="11" fillId="0" borderId="18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7" xfId="0" applyNumberFormat="1" applyFont="1" applyBorder="1"/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18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18" xfId="0" applyFont="1" applyBorder="1" applyAlignment="1">
      <alignment vertical="top"/>
    </xf>
    <xf numFmtId="0" fontId="8" fillId="0" borderId="0" xfId="0" applyFont="1"/>
    <xf numFmtId="0" fontId="8" fillId="0" borderId="19" xfId="0" applyFont="1" applyBorder="1" applyAlignment="1">
      <alignment horizontal="left" indent="5"/>
    </xf>
    <xf numFmtId="0" fontId="11" fillId="0" borderId="10" xfId="0" applyFont="1" applyBorder="1"/>
    <xf numFmtId="0" fontId="8" fillId="0" borderId="10" xfId="0" applyFont="1" applyBorder="1"/>
    <xf numFmtId="167" fontId="8" fillId="0" borderId="10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18" xfId="0" applyFont="1" applyBorder="1"/>
    <xf numFmtId="0" fontId="12" fillId="0" borderId="0" xfId="0" applyFont="1" applyAlignment="1">
      <alignment vertical="top"/>
    </xf>
    <xf numFmtId="0" fontId="12" fillId="0" borderId="19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170" fontId="12" fillId="0" borderId="19" xfId="0" quotePrefix="1" applyNumberFormat="1" applyFont="1" applyBorder="1" applyAlignment="1">
      <alignment horizontal="center" vertical="top"/>
    </xf>
    <xf numFmtId="171" fontId="0" fillId="0" borderId="10" xfId="0" applyNumberFormat="1" applyBorder="1"/>
    <xf numFmtId="43" fontId="13" fillId="0" borderId="0" xfId="1" applyFont="1" applyFill="1" applyBorder="1"/>
    <xf numFmtId="15" fontId="12" fillId="0" borderId="18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19" xfId="0" applyNumberFormat="1" applyFont="1" applyBorder="1" applyAlignment="1">
      <alignment horizontal="center" vertical="top"/>
    </xf>
    <xf numFmtId="0" fontId="0" fillId="0" borderId="10" xfId="0" applyBorder="1"/>
    <xf numFmtId="170" fontId="12" fillId="0" borderId="18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19" xfId="0" applyNumberFormat="1" applyFont="1" applyBorder="1" applyAlignment="1">
      <alignment horizontal="center" vertical="top"/>
    </xf>
    <xf numFmtId="170" fontId="12" fillId="0" borderId="18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18" xfId="5" applyFont="1" applyBorder="1" applyAlignment="1">
      <alignment vertical="top"/>
    </xf>
    <xf numFmtId="0" fontId="12" fillId="0" borderId="18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43" fontId="8" fillId="0" borderId="10" xfId="2" applyNumberFormat="1" applyFont="1" applyFill="1" applyBorder="1"/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6" fillId="0" borderId="26" xfId="5" applyFont="1" applyBorder="1"/>
    <xf numFmtId="0" fontId="16" fillId="0" borderId="27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28" xfId="5" applyFont="1" applyBorder="1"/>
    <xf numFmtId="0" fontId="17" fillId="0" borderId="29" xfId="5" applyFont="1" applyBorder="1"/>
    <xf numFmtId="4" fontId="17" fillId="0" borderId="29" xfId="5" applyNumberFormat="1" applyFont="1" applyBorder="1"/>
    <xf numFmtId="0" fontId="18" fillId="0" borderId="29" xfId="5" applyFont="1" applyBorder="1"/>
    <xf numFmtId="165" fontId="3" fillId="0" borderId="30" xfId="0" applyNumberFormat="1" applyFont="1" applyBorder="1"/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4" fillId="0" borderId="20" xfId="0" applyNumberFormat="1" applyFont="1" applyBorder="1" applyAlignment="1">
      <alignment horizontal="left" vertical="top" wrapText="1"/>
    </xf>
    <xf numFmtId="15" fontId="14" fillId="0" borderId="21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5848C4DB-8C50-4406-83A4-6D062D063A6C}"/>
    <cellStyle name="Hyperlink" xfId="3" builtinId="8"/>
    <cellStyle name="Normal" xfId="0" builtinId="0"/>
    <cellStyle name="Normal 2" xfId="5" xr:uid="{C779529D-6347-474B-9BBF-45693556B7DF}"/>
    <cellStyle name="Percent" xfId="2" builtinId="5"/>
    <cellStyle name="Style 1" xfId="4" xr:uid="{30C3FEAB-0BB9-489B-BC78-76EF625B7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ly_Portfolio_Report%20Feb%2028,2022.xls?793A30A2" TargetMode="External"/><Relationship Id="rId1" Type="http://schemas.openxmlformats.org/officeDocument/2006/relationships/externalLinkPath" Target="file:///\\793A30A2\PPFAS_Fortnightly_Portfolio_Report%20Feb%2028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824-0ACC-4FA4-BB9D-EC98776DCEE6}">
  <dimension ref="A1:BA148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9" width="19.5703125" style="8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4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153</v>
      </c>
      <c r="D4" s="13">
        <v>44620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8" t="s">
        <v>10</v>
      </c>
    </row>
    <row r="7" spans="1:53" x14ac:dyDescent="0.25">
      <c r="C7" s="19"/>
      <c r="D7" s="20"/>
      <c r="E7" s="21"/>
      <c r="F7" s="22"/>
      <c r="G7" s="23"/>
      <c r="H7" s="23"/>
      <c r="I7" s="23"/>
    </row>
    <row r="8" spans="1:53" x14ac:dyDescent="0.25">
      <c r="A8" s="24"/>
      <c r="B8" s="25"/>
      <c r="C8" s="26" t="s">
        <v>11</v>
      </c>
      <c r="D8" s="27"/>
      <c r="E8" s="28"/>
      <c r="F8" s="29"/>
      <c r="G8" s="30"/>
      <c r="H8" s="30"/>
      <c r="I8" s="30"/>
    </row>
    <row r="9" spans="1:53" x14ac:dyDescent="0.25">
      <c r="A9" s="25"/>
      <c r="B9" s="25"/>
      <c r="C9" s="26" t="s">
        <v>12</v>
      </c>
      <c r="D9" s="27"/>
      <c r="E9" s="28"/>
      <c r="F9" s="29"/>
      <c r="G9" s="30"/>
      <c r="H9" s="30"/>
      <c r="I9" s="30"/>
    </row>
    <row r="10" spans="1:53" x14ac:dyDescent="0.25">
      <c r="A10" s="25"/>
      <c r="B10" s="25"/>
      <c r="C10" s="26"/>
      <c r="D10" s="27"/>
      <c r="E10" s="28"/>
      <c r="F10" s="29"/>
      <c r="G10" s="30"/>
      <c r="H10" s="30"/>
      <c r="I10" s="30"/>
    </row>
    <row r="11" spans="1:53" x14ac:dyDescent="0.25">
      <c r="A11" s="25"/>
      <c r="B11" s="25"/>
      <c r="C11" s="26" t="s">
        <v>13</v>
      </c>
      <c r="D11" s="27"/>
      <c r="E11" s="28"/>
      <c r="F11" s="29"/>
      <c r="G11" s="30" t="s">
        <v>14</v>
      </c>
      <c r="H11" s="30" t="s">
        <v>14</v>
      </c>
      <c r="I11" s="30"/>
    </row>
    <row r="12" spans="1:53" x14ac:dyDescent="0.25">
      <c r="A12" s="25"/>
      <c r="B12" s="25"/>
      <c r="C12" s="26"/>
      <c r="D12" s="27"/>
      <c r="E12" s="28"/>
      <c r="F12" s="29"/>
      <c r="G12" s="30"/>
      <c r="H12" s="30"/>
      <c r="I12" s="30"/>
    </row>
    <row r="13" spans="1:53" x14ac:dyDescent="0.25">
      <c r="A13" s="25"/>
      <c r="B13" s="25"/>
      <c r="C13" s="26" t="s">
        <v>15</v>
      </c>
      <c r="D13" s="27"/>
      <c r="E13" s="28"/>
      <c r="F13" s="29"/>
      <c r="G13" s="30" t="s">
        <v>14</v>
      </c>
      <c r="H13" s="30" t="s">
        <v>14</v>
      </c>
      <c r="I13" s="30"/>
    </row>
    <row r="14" spans="1:53" x14ac:dyDescent="0.25">
      <c r="A14" s="25"/>
      <c r="B14" s="25"/>
      <c r="C14" s="26"/>
      <c r="D14" s="27"/>
      <c r="E14" s="28"/>
      <c r="F14" s="29"/>
      <c r="G14" s="30"/>
      <c r="H14" s="30"/>
      <c r="I14" s="30"/>
    </row>
    <row r="15" spans="1:53" x14ac:dyDescent="0.25">
      <c r="A15" s="25"/>
      <c r="B15" s="25"/>
      <c r="C15" s="26" t="s">
        <v>16</v>
      </c>
      <c r="D15" s="27"/>
      <c r="E15" s="28"/>
      <c r="F15" s="29"/>
      <c r="G15" s="30" t="s">
        <v>14</v>
      </c>
      <c r="H15" s="30" t="s">
        <v>14</v>
      </c>
      <c r="I15" s="30"/>
    </row>
    <row r="16" spans="1:53" x14ac:dyDescent="0.25">
      <c r="A16" s="25"/>
      <c r="B16" s="25"/>
      <c r="C16" s="26"/>
      <c r="D16" s="27"/>
      <c r="E16" s="28"/>
      <c r="F16" s="29"/>
      <c r="G16" s="30"/>
      <c r="H16" s="30"/>
      <c r="I16" s="30"/>
    </row>
    <row r="17" spans="1:9" x14ac:dyDescent="0.25">
      <c r="C17" s="31" t="s">
        <v>17</v>
      </c>
      <c r="D17" s="27"/>
      <c r="E17" s="28"/>
      <c r="F17" s="29"/>
      <c r="G17" s="30"/>
      <c r="H17" s="30"/>
      <c r="I17" s="30"/>
    </row>
    <row r="18" spans="1:9" x14ac:dyDescent="0.25">
      <c r="B18" s="1" t="s">
        <v>18</v>
      </c>
      <c r="C18" s="19" t="s">
        <v>19</v>
      </c>
      <c r="D18" s="27" t="s">
        <v>20</v>
      </c>
      <c r="E18" s="28" t="s">
        <v>21</v>
      </c>
      <c r="F18" s="29">
        <v>12000000</v>
      </c>
      <c r="G18" s="30">
        <v>12018.17</v>
      </c>
      <c r="H18" s="30">
        <v>8.5</v>
      </c>
      <c r="I18" s="30">
        <v>3.6781999999999999</v>
      </c>
    </row>
    <row r="19" spans="1:9" x14ac:dyDescent="0.25">
      <c r="B19" s="1" t="s">
        <v>22</v>
      </c>
      <c r="C19" s="19" t="s">
        <v>23</v>
      </c>
      <c r="D19" s="27" t="s">
        <v>24</v>
      </c>
      <c r="E19" s="28" t="s">
        <v>21</v>
      </c>
      <c r="F19" s="29">
        <v>7500000</v>
      </c>
      <c r="G19" s="30">
        <v>7568.08</v>
      </c>
      <c r="H19" s="30">
        <v>5.35</v>
      </c>
      <c r="I19" s="30">
        <v>3.7473999999999998</v>
      </c>
    </row>
    <row r="20" spans="1:9" x14ac:dyDescent="0.25">
      <c r="C20" s="26" t="s">
        <v>25</v>
      </c>
      <c r="D20" s="27"/>
      <c r="E20" s="28"/>
      <c r="F20" s="29"/>
      <c r="G20" s="32">
        <v>19586.25</v>
      </c>
      <c r="H20" s="32">
        <v>13.85</v>
      </c>
      <c r="I20" s="32"/>
    </row>
    <row r="21" spans="1:9" x14ac:dyDescent="0.25">
      <c r="C21" s="19"/>
      <c r="D21" s="27"/>
      <c r="E21" s="28"/>
      <c r="F21" s="29"/>
      <c r="G21" s="30"/>
      <c r="H21" s="30"/>
      <c r="I21" s="30"/>
    </row>
    <row r="22" spans="1:9" x14ac:dyDescent="0.25">
      <c r="C22" s="31" t="s">
        <v>26</v>
      </c>
      <c r="D22" s="27"/>
      <c r="E22" s="28"/>
      <c r="F22" s="29"/>
      <c r="G22" s="30"/>
      <c r="H22" s="30"/>
      <c r="I22" s="30"/>
    </row>
    <row r="23" spans="1:9" x14ac:dyDescent="0.25">
      <c r="B23" s="1" t="s">
        <v>27</v>
      </c>
      <c r="C23" s="19" t="s">
        <v>28</v>
      </c>
      <c r="D23" s="27" t="s">
        <v>29</v>
      </c>
      <c r="E23" s="28" t="s">
        <v>21</v>
      </c>
      <c r="F23" s="29">
        <v>1000000</v>
      </c>
      <c r="G23" s="30">
        <v>1009.51</v>
      </c>
      <c r="H23" s="30">
        <v>0.71</v>
      </c>
      <c r="I23" s="30">
        <v>4.0399000000000003</v>
      </c>
    </row>
    <row r="24" spans="1:9" x14ac:dyDescent="0.25">
      <c r="C24" s="26" t="s">
        <v>25</v>
      </c>
      <c r="D24" s="27"/>
      <c r="E24" s="28"/>
      <c r="F24" s="29"/>
      <c r="G24" s="32">
        <v>1009.51</v>
      </c>
      <c r="H24" s="32">
        <v>0.71</v>
      </c>
      <c r="I24" s="32"/>
    </row>
    <row r="25" spans="1:9" x14ac:dyDescent="0.25">
      <c r="C25" s="19"/>
      <c r="D25" s="27"/>
      <c r="E25" s="28"/>
      <c r="F25" s="29"/>
      <c r="G25" s="30"/>
      <c r="H25" s="30"/>
      <c r="I25" s="30"/>
    </row>
    <row r="26" spans="1:9" x14ac:dyDescent="0.25">
      <c r="A26" s="24"/>
      <c r="B26" s="25"/>
      <c r="C26" s="26" t="s">
        <v>30</v>
      </c>
      <c r="D26" s="27"/>
      <c r="E26" s="28"/>
      <c r="F26" s="29"/>
      <c r="G26" s="30"/>
      <c r="H26" s="30"/>
      <c r="I26" s="30"/>
    </row>
    <row r="27" spans="1:9" x14ac:dyDescent="0.25">
      <c r="C27" s="31" t="s">
        <v>31</v>
      </c>
      <c r="D27" s="27"/>
      <c r="E27" s="28"/>
      <c r="F27" s="29"/>
      <c r="G27" s="30"/>
      <c r="H27" s="30"/>
      <c r="I27" s="30"/>
    </row>
    <row r="28" spans="1:9" x14ac:dyDescent="0.25">
      <c r="B28" s="1" t="s">
        <v>32</v>
      </c>
      <c r="C28" s="19" t="s">
        <v>33</v>
      </c>
      <c r="D28" s="27" t="s">
        <v>34</v>
      </c>
      <c r="E28" s="28" t="s">
        <v>35</v>
      </c>
      <c r="F28" s="29">
        <v>200</v>
      </c>
      <c r="G28" s="30">
        <v>996.39</v>
      </c>
      <c r="H28" s="30">
        <v>0.7</v>
      </c>
      <c r="I28" s="30">
        <v>3.8852000000000002</v>
      </c>
    </row>
    <row r="29" spans="1:9" x14ac:dyDescent="0.25">
      <c r="C29" s="26" t="s">
        <v>25</v>
      </c>
      <c r="D29" s="27"/>
      <c r="E29" s="28"/>
      <c r="F29" s="29"/>
      <c r="G29" s="32">
        <v>996.39</v>
      </c>
      <c r="H29" s="32">
        <v>0.7</v>
      </c>
      <c r="I29" s="32"/>
    </row>
    <row r="30" spans="1:9" x14ac:dyDescent="0.25">
      <c r="C30" s="19"/>
      <c r="D30" s="27"/>
      <c r="E30" s="28"/>
      <c r="F30" s="29"/>
      <c r="G30" s="30"/>
      <c r="H30" s="30"/>
      <c r="I30" s="30"/>
    </row>
    <row r="31" spans="1:9" x14ac:dyDescent="0.25">
      <c r="C31" s="31" t="s">
        <v>36</v>
      </c>
      <c r="D31" s="27"/>
      <c r="E31" s="28"/>
      <c r="F31" s="29"/>
      <c r="G31" s="30"/>
      <c r="H31" s="30"/>
      <c r="I31" s="30"/>
    </row>
    <row r="32" spans="1:9" x14ac:dyDescent="0.25">
      <c r="B32" s="1" t="s">
        <v>37</v>
      </c>
      <c r="C32" s="19" t="s">
        <v>38</v>
      </c>
      <c r="D32" s="27" t="s">
        <v>39</v>
      </c>
      <c r="E32" s="28" t="s">
        <v>40</v>
      </c>
      <c r="F32" s="29">
        <v>1000</v>
      </c>
      <c r="G32" s="30">
        <v>992.22</v>
      </c>
      <c r="H32" s="30">
        <v>0.7</v>
      </c>
      <c r="I32" s="30">
        <v>3.9207999999999998</v>
      </c>
    </row>
    <row r="33" spans="2:9" x14ac:dyDescent="0.25">
      <c r="C33" s="26" t="s">
        <v>25</v>
      </c>
      <c r="D33" s="27"/>
      <c r="E33" s="28"/>
      <c r="F33" s="29"/>
      <c r="G33" s="32">
        <v>992.22</v>
      </c>
      <c r="H33" s="32">
        <v>0.7</v>
      </c>
      <c r="I33" s="32"/>
    </row>
    <row r="34" spans="2:9" x14ac:dyDescent="0.25">
      <c r="C34" s="19"/>
      <c r="D34" s="27"/>
      <c r="E34" s="28"/>
      <c r="F34" s="29"/>
      <c r="G34" s="30"/>
      <c r="H34" s="30"/>
      <c r="I34" s="30"/>
    </row>
    <row r="35" spans="2:9" x14ac:dyDescent="0.25">
      <c r="C35" s="31" t="s">
        <v>41</v>
      </c>
      <c r="D35" s="27"/>
      <c r="E35" s="28"/>
      <c r="F35" s="29"/>
      <c r="G35" s="30"/>
      <c r="H35" s="30"/>
      <c r="I35" s="30"/>
    </row>
    <row r="36" spans="2:9" x14ac:dyDescent="0.25">
      <c r="B36" s="1" t="s">
        <v>42</v>
      </c>
      <c r="C36" s="19" t="s">
        <v>43</v>
      </c>
      <c r="D36" s="27" t="s">
        <v>44</v>
      </c>
      <c r="E36" s="28" t="s">
        <v>21</v>
      </c>
      <c r="F36" s="29">
        <v>19000000</v>
      </c>
      <c r="G36" s="30">
        <v>18891.93</v>
      </c>
      <c r="H36" s="30">
        <v>13.36</v>
      </c>
      <c r="I36" s="30">
        <v>3.6</v>
      </c>
    </row>
    <row r="37" spans="2:9" x14ac:dyDescent="0.25">
      <c r="B37" s="1" t="s">
        <v>45</v>
      </c>
      <c r="C37" s="19" t="s">
        <v>46</v>
      </c>
      <c r="D37" s="27" t="s">
        <v>47</v>
      </c>
      <c r="E37" s="28" t="s">
        <v>21</v>
      </c>
      <c r="F37" s="29">
        <v>12500000</v>
      </c>
      <c r="G37" s="30">
        <v>12497.7</v>
      </c>
      <c r="H37" s="30">
        <v>8.84</v>
      </c>
      <c r="I37" s="30">
        <v>3.3586</v>
      </c>
    </row>
    <row r="38" spans="2:9" x14ac:dyDescent="0.25">
      <c r="B38" s="1" t="s">
        <v>48</v>
      </c>
      <c r="C38" s="19" t="s">
        <v>49</v>
      </c>
      <c r="D38" s="27" t="s">
        <v>50</v>
      </c>
      <c r="E38" s="28" t="s">
        <v>21</v>
      </c>
      <c r="F38" s="29">
        <v>12500000</v>
      </c>
      <c r="G38" s="30">
        <v>12481.99</v>
      </c>
      <c r="H38" s="30">
        <v>8.83</v>
      </c>
      <c r="I38" s="30">
        <v>3.2919999999999998</v>
      </c>
    </row>
    <row r="39" spans="2:9" x14ac:dyDescent="0.25">
      <c r="B39" s="1" t="s">
        <v>51</v>
      </c>
      <c r="C39" s="19" t="s">
        <v>52</v>
      </c>
      <c r="D39" s="27" t="s">
        <v>53</v>
      </c>
      <c r="E39" s="28" t="s">
        <v>21</v>
      </c>
      <c r="F39" s="29">
        <v>12500000</v>
      </c>
      <c r="G39" s="30">
        <v>12455.69</v>
      </c>
      <c r="H39" s="30">
        <v>8.81</v>
      </c>
      <c r="I39" s="30">
        <v>3.51</v>
      </c>
    </row>
    <row r="40" spans="2:9" x14ac:dyDescent="0.25">
      <c r="B40" s="1" t="s">
        <v>54</v>
      </c>
      <c r="C40" s="19" t="s">
        <v>55</v>
      </c>
      <c r="D40" s="27" t="s">
        <v>56</v>
      </c>
      <c r="E40" s="28" t="s">
        <v>21</v>
      </c>
      <c r="F40" s="29">
        <v>12500000</v>
      </c>
      <c r="G40" s="30">
        <v>12437.79</v>
      </c>
      <c r="H40" s="30">
        <v>8.8000000000000007</v>
      </c>
      <c r="I40" s="30">
        <v>3.5798000000000001</v>
      </c>
    </row>
    <row r="41" spans="2:9" x14ac:dyDescent="0.25">
      <c r="B41" s="1" t="s">
        <v>57</v>
      </c>
      <c r="C41" s="19" t="s">
        <v>58</v>
      </c>
      <c r="D41" s="27" t="s">
        <v>59</v>
      </c>
      <c r="E41" s="28" t="s">
        <v>21</v>
      </c>
      <c r="F41" s="29">
        <v>12500000</v>
      </c>
      <c r="G41" s="30">
        <v>12418.18</v>
      </c>
      <c r="H41" s="30">
        <v>8.7799999999999994</v>
      </c>
      <c r="I41" s="30">
        <v>3.7000999999999999</v>
      </c>
    </row>
    <row r="42" spans="2:9" x14ac:dyDescent="0.25">
      <c r="B42" s="1" t="s">
        <v>60</v>
      </c>
      <c r="C42" s="19" t="s">
        <v>61</v>
      </c>
      <c r="D42" s="27" t="s">
        <v>62</v>
      </c>
      <c r="E42" s="28" t="s">
        <v>21</v>
      </c>
      <c r="F42" s="29">
        <v>11500000</v>
      </c>
      <c r="G42" s="30">
        <v>11490.58</v>
      </c>
      <c r="H42" s="30">
        <v>8.1300000000000008</v>
      </c>
      <c r="I42" s="30">
        <v>3.3241999999999998</v>
      </c>
    </row>
    <row r="43" spans="2:9" x14ac:dyDescent="0.25">
      <c r="B43" s="1" t="s">
        <v>63</v>
      </c>
      <c r="C43" s="19" t="s">
        <v>64</v>
      </c>
      <c r="D43" s="27" t="s">
        <v>65</v>
      </c>
      <c r="E43" s="28" t="s">
        <v>21</v>
      </c>
      <c r="F43" s="29">
        <v>10000000</v>
      </c>
      <c r="G43" s="30">
        <v>9912.65</v>
      </c>
      <c r="H43" s="30">
        <v>7.01</v>
      </c>
      <c r="I43" s="30">
        <v>3.74</v>
      </c>
    </row>
    <row r="44" spans="2:9" x14ac:dyDescent="0.25">
      <c r="B44" s="1" t="s">
        <v>66</v>
      </c>
      <c r="C44" s="19" t="s">
        <v>67</v>
      </c>
      <c r="D44" s="27" t="s">
        <v>68</v>
      </c>
      <c r="E44" s="28" t="s">
        <v>21</v>
      </c>
      <c r="F44" s="29">
        <v>7500000</v>
      </c>
      <c r="G44" s="30">
        <v>7484.2</v>
      </c>
      <c r="H44" s="30">
        <v>5.29</v>
      </c>
      <c r="I44" s="30">
        <v>3.3508</v>
      </c>
    </row>
    <row r="45" spans="2:9" x14ac:dyDescent="0.25">
      <c r="B45" s="1" t="s">
        <v>69</v>
      </c>
      <c r="C45" s="19" t="s">
        <v>70</v>
      </c>
      <c r="D45" s="27" t="s">
        <v>71</v>
      </c>
      <c r="E45" s="28" t="s">
        <v>21</v>
      </c>
      <c r="F45" s="29">
        <v>2500000</v>
      </c>
      <c r="G45" s="30">
        <v>2491.14</v>
      </c>
      <c r="H45" s="30">
        <v>1.76</v>
      </c>
      <c r="I45" s="30">
        <v>3.51</v>
      </c>
    </row>
    <row r="46" spans="2:9" x14ac:dyDescent="0.25">
      <c r="C46" s="26" t="s">
        <v>25</v>
      </c>
      <c r="D46" s="27"/>
      <c r="E46" s="28"/>
      <c r="F46" s="29"/>
      <c r="G46" s="32">
        <v>112561.85</v>
      </c>
      <c r="H46" s="32">
        <v>79.61</v>
      </c>
      <c r="I46" s="32"/>
    </row>
    <row r="47" spans="2:9" x14ac:dyDescent="0.25">
      <c r="C47" s="19"/>
      <c r="D47" s="27"/>
      <c r="E47" s="28"/>
      <c r="F47" s="29"/>
      <c r="G47" s="30"/>
      <c r="H47" s="30"/>
      <c r="I47" s="30"/>
    </row>
    <row r="48" spans="2:9" x14ac:dyDescent="0.25">
      <c r="C48" s="26" t="s">
        <v>72</v>
      </c>
      <c r="D48" s="27"/>
      <c r="E48" s="28"/>
      <c r="F48" s="29"/>
      <c r="G48" s="30" t="s">
        <v>14</v>
      </c>
      <c r="H48" s="30" t="s">
        <v>14</v>
      </c>
      <c r="I48" s="30"/>
    </row>
    <row r="49" spans="1:9" x14ac:dyDescent="0.25">
      <c r="C49" s="19"/>
      <c r="D49" s="27"/>
      <c r="E49" s="28"/>
      <c r="F49" s="29"/>
      <c r="G49" s="30"/>
      <c r="H49" s="30"/>
      <c r="I49" s="30"/>
    </row>
    <row r="50" spans="1:9" x14ac:dyDescent="0.25">
      <c r="A50" s="24"/>
      <c r="B50" s="25"/>
      <c r="C50" s="26" t="s">
        <v>73</v>
      </c>
      <c r="D50" s="27"/>
      <c r="E50" s="28"/>
      <c r="F50" s="29"/>
      <c r="G50" s="30"/>
      <c r="H50" s="30"/>
      <c r="I50" s="30"/>
    </row>
    <row r="51" spans="1:9" x14ac:dyDescent="0.25">
      <c r="A51" s="25"/>
      <c r="B51" s="25"/>
      <c r="C51" s="26" t="s">
        <v>74</v>
      </c>
      <c r="D51" s="27"/>
      <c r="E51" s="28"/>
      <c r="F51" s="29"/>
      <c r="G51" s="30" t="s">
        <v>14</v>
      </c>
      <c r="H51" s="30" t="s">
        <v>14</v>
      </c>
      <c r="I51" s="30"/>
    </row>
    <row r="52" spans="1:9" x14ac:dyDescent="0.25">
      <c r="A52" s="25"/>
      <c r="B52" s="25"/>
      <c r="C52" s="26"/>
      <c r="D52" s="27"/>
      <c r="E52" s="28"/>
      <c r="F52" s="29"/>
      <c r="G52" s="30"/>
      <c r="H52" s="30"/>
      <c r="I52" s="30"/>
    </row>
    <row r="53" spans="1:9" x14ac:dyDescent="0.25">
      <c r="C53" s="31" t="s">
        <v>75</v>
      </c>
      <c r="D53" s="27"/>
      <c r="E53" s="28"/>
      <c r="F53" s="29"/>
      <c r="G53" s="30" t="s">
        <v>14</v>
      </c>
      <c r="H53" s="30" t="s">
        <v>14</v>
      </c>
      <c r="I53" s="30"/>
    </row>
    <row r="54" spans="1:9" x14ac:dyDescent="0.25">
      <c r="C54" s="19"/>
      <c r="D54" s="27"/>
      <c r="E54" s="28"/>
      <c r="F54" s="29"/>
      <c r="G54" s="30"/>
      <c r="H54" s="30"/>
      <c r="I54" s="30"/>
    </row>
    <row r="55" spans="1:9" x14ac:dyDescent="0.25">
      <c r="C55" s="26" t="s">
        <v>76</v>
      </c>
      <c r="D55" s="27"/>
      <c r="E55" s="28"/>
      <c r="F55" s="29"/>
      <c r="G55" s="30"/>
      <c r="H55" s="30"/>
      <c r="I55" s="30"/>
    </row>
    <row r="56" spans="1:9" x14ac:dyDescent="0.25">
      <c r="B56" s="1" t="s">
        <v>77</v>
      </c>
      <c r="C56" s="19" t="s">
        <v>78</v>
      </c>
      <c r="D56" s="27"/>
      <c r="E56" s="28"/>
      <c r="F56" s="29"/>
      <c r="G56" s="30">
        <v>250</v>
      </c>
      <c r="H56" s="30">
        <v>0.18</v>
      </c>
      <c r="I56" s="30">
        <v>5</v>
      </c>
    </row>
    <row r="57" spans="1:9" x14ac:dyDescent="0.25">
      <c r="B57" s="1" t="s">
        <v>79</v>
      </c>
      <c r="C57" s="19" t="s">
        <v>80</v>
      </c>
      <c r="D57" s="27"/>
      <c r="E57" s="28"/>
      <c r="F57" s="29"/>
      <c r="G57" s="30">
        <v>200</v>
      </c>
      <c r="H57" s="30">
        <v>0.14000000000000001</v>
      </c>
      <c r="I57" s="30">
        <v>3.75</v>
      </c>
    </row>
    <row r="58" spans="1:9" x14ac:dyDescent="0.25">
      <c r="B58" s="1" t="s">
        <v>81</v>
      </c>
      <c r="C58" s="19" t="s">
        <v>82</v>
      </c>
      <c r="D58" s="27"/>
      <c r="E58" s="28"/>
      <c r="F58" s="29"/>
      <c r="G58" s="30">
        <v>200</v>
      </c>
      <c r="H58" s="30">
        <v>0.14000000000000001</v>
      </c>
      <c r="I58" s="30">
        <v>4.9000000000000004</v>
      </c>
    </row>
    <row r="59" spans="1:9" x14ac:dyDescent="0.25">
      <c r="B59" s="1" t="s">
        <v>83</v>
      </c>
      <c r="C59" s="19" t="s">
        <v>84</v>
      </c>
      <c r="D59" s="27"/>
      <c r="E59" s="28"/>
      <c r="F59" s="29"/>
      <c r="G59" s="30">
        <v>100</v>
      </c>
      <c r="H59" s="30">
        <v>7.0000000000000007E-2</v>
      </c>
      <c r="I59" s="30">
        <v>4.9000000000000004</v>
      </c>
    </row>
    <row r="60" spans="1:9" x14ac:dyDescent="0.25">
      <c r="B60" s="1" t="s">
        <v>85</v>
      </c>
      <c r="C60" s="19" t="s">
        <v>82</v>
      </c>
      <c r="D60" s="27"/>
      <c r="E60" s="28"/>
      <c r="F60" s="29"/>
      <c r="G60" s="30">
        <v>100</v>
      </c>
      <c r="H60" s="30">
        <v>7.0000000000000007E-2</v>
      </c>
      <c r="I60" s="30">
        <v>4.9000000000000004</v>
      </c>
    </row>
    <row r="61" spans="1:9" x14ac:dyDescent="0.25">
      <c r="C61" s="26" t="s">
        <v>25</v>
      </c>
      <c r="D61" s="27"/>
      <c r="E61" s="28"/>
      <c r="F61" s="29"/>
      <c r="G61" s="32">
        <v>850</v>
      </c>
      <c r="H61" s="32">
        <v>0.6</v>
      </c>
      <c r="I61" s="32"/>
    </row>
    <row r="62" spans="1:9" x14ac:dyDescent="0.25">
      <c r="C62" s="19"/>
      <c r="D62" s="27"/>
      <c r="E62" s="28"/>
      <c r="F62" s="29"/>
      <c r="G62" s="30"/>
      <c r="H62" s="30"/>
      <c r="I62" s="30"/>
    </row>
    <row r="63" spans="1:9" x14ac:dyDescent="0.25">
      <c r="C63" s="31" t="s">
        <v>86</v>
      </c>
      <c r="D63" s="27"/>
      <c r="E63" s="28"/>
      <c r="F63" s="29"/>
      <c r="G63" s="30"/>
      <c r="H63" s="30"/>
      <c r="I63" s="30"/>
    </row>
    <row r="64" spans="1:9" x14ac:dyDescent="0.25">
      <c r="B64" s="1" t="s">
        <v>87</v>
      </c>
      <c r="C64" s="19" t="s">
        <v>88</v>
      </c>
      <c r="D64" s="27"/>
      <c r="E64" s="28"/>
      <c r="F64" s="29"/>
      <c r="G64" s="30">
        <v>6479.43</v>
      </c>
      <c r="H64" s="30">
        <v>4.58</v>
      </c>
      <c r="I64" s="30">
        <v>3.2193000000000001</v>
      </c>
    </row>
    <row r="65" spans="1:9" x14ac:dyDescent="0.25">
      <c r="C65" s="26" t="s">
        <v>25</v>
      </c>
      <c r="D65" s="27"/>
      <c r="E65" s="28"/>
      <c r="F65" s="29"/>
      <c r="G65" s="32">
        <v>6479.43</v>
      </c>
      <c r="H65" s="32">
        <v>4.58</v>
      </c>
      <c r="I65" s="32"/>
    </row>
    <row r="66" spans="1:9" x14ac:dyDescent="0.25">
      <c r="C66" s="19"/>
      <c r="D66" s="27"/>
      <c r="E66" s="28"/>
      <c r="F66" s="29"/>
      <c r="G66" s="30"/>
      <c r="H66" s="30"/>
      <c r="I66" s="30"/>
    </row>
    <row r="67" spans="1:9" x14ac:dyDescent="0.25">
      <c r="A67" s="24"/>
      <c r="B67" s="25"/>
      <c r="C67" s="26" t="s">
        <v>89</v>
      </c>
      <c r="D67" s="27"/>
      <c r="E67" s="28"/>
      <c r="F67" s="29"/>
      <c r="G67" s="30"/>
      <c r="H67" s="30"/>
      <c r="I67" s="30"/>
    </row>
    <row r="68" spans="1:9" x14ac:dyDescent="0.25">
      <c r="B68" s="1"/>
      <c r="C68" s="19" t="s">
        <v>90</v>
      </c>
      <c r="D68" s="27"/>
      <c r="E68" s="28"/>
      <c r="F68" s="29"/>
      <c r="G68" s="30">
        <v>-1076.8900000000001</v>
      </c>
      <c r="H68" s="30">
        <v>-0.75</v>
      </c>
      <c r="I68" s="30"/>
    </row>
    <row r="69" spans="1:9" x14ac:dyDescent="0.25">
      <c r="C69" s="26" t="s">
        <v>25</v>
      </c>
      <c r="D69" s="27"/>
      <c r="E69" s="28"/>
      <c r="F69" s="29"/>
      <c r="G69" s="32">
        <v>-1076.8900000000001</v>
      </c>
      <c r="H69" s="32">
        <v>-0.75</v>
      </c>
      <c r="I69" s="32"/>
    </row>
    <row r="70" spans="1:9" x14ac:dyDescent="0.25">
      <c r="C70" s="19"/>
      <c r="D70" s="27"/>
      <c r="E70" s="28"/>
      <c r="F70" s="29"/>
      <c r="G70" s="30"/>
      <c r="H70" s="30"/>
      <c r="I70" s="30"/>
    </row>
    <row r="71" spans="1:9" ht="14.25" thickBot="1" x14ac:dyDescent="0.3">
      <c r="C71" s="33" t="s">
        <v>91</v>
      </c>
      <c r="D71" s="34"/>
      <c r="E71" s="35"/>
      <c r="F71" s="36"/>
      <c r="G71" s="37">
        <v>141398.76</v>
      </c>
      <c r="H71" s="37">
        <f>SUMIFS(H:H,C:C,"Total")</f>
        <v>99.999999999999986</v>
      </c>
      <c r="I71" s="37"/>
    </row>
    <row r="73" spans="1:9" ht="14.25" thickBot="1" x14ac:dyDescent="0.3"/>
    <row r="74" spans="1:9" x14ac:dyDescent="0.25">
      <c r="C74" s="38" t="s">
        <v>92</v>
      </c>
      <c r="D74" s="39"/>
      <c r="E74" s="40"/>
      <c r="F74" s="41"/>
      <c r="G74" s="42"/>
      <c r="H74" s="42"/>
      <c r="I74" s="43"/>
    </row>
    <row r="75" spans="1:9" ht="15.75" x14ac:dyDescent="0.3">
      <c r="C75" s="44" t="s">
        <v>93</v>
      </c>
      <c r="D75" s="45"/>
      <c r="E75" s="46"/>
      <c r="F75" s="46"/>
      <c r="G75" s="45"/>
      <c r="H75" s="47"/>
      <c r="I75" s="48"/>
    </row>
    <row r="76" spans="1:9" ht="40.5" x14ac:dyDescent="0.3">
      <c r="C76" s="95" t="s">
        <v>94</v>
      </c>
      <c r="D76" s="96" t="s">
        <v>95</v>
      </c>
      <c r="E76" s="49" t="s">
        <v>96</v>
      </c>
      <c r="F76" s="49" t="s">
        <v>96</v>
      </c>
      <c r="G76" s="49" t="s">
        <v>97</v>
      </c>
      <c r="H76" s="47"/>
      <c r="I76" s="48"/>
    </row>
    <row r="77" spans="1:9" ht="15.75" x14ac:dyDescent="0.3">
      <c r="C77" s="95"/>
      <c r="D77" s="96"/>
      <c r="E77" s="49" t="s">
        <v>98</v>
      </c>
      <c r="F77" s="49" t="s">
        <v>99</v>
      </c>
      <c r="G77" s="49" t="s">
        <v>98</v>
      </c>
      <c r="H77" s="47"/>
      <c r="I77" s="48"/>
    </row>
    <row r="78" spans="1:9" ht="15.75" x14ac:dyDescent="0.3">
      <c r="C78" s="50" t="s">
        <v>14</v>
      </c>
      <c r="D78" s="51" t="s">
        <v>14</v>
      </c>
      <c r="E78" s="51" t="s">
        <v>14</v>
      </c>
      <c r="F78" s="51" t="s">
        <v>14</v>
      </c>
      <c r="G78" s="51" t="s">
        <v>14</v>
      </c>
      <c r="H78" s="47"/>
      <c r="I78" s="48"/>
    </row>
    <row r="79" spans="1:9" ht="15.75" x14ac:dyDescent="0.3">
      <c r="C79" s="52" t="s">
        <v>100</v>
      </c>
      <c r="D79" s="53"/>
      <c r="E79" s="53"/>
      <c r="F79" s="53"/>
      <c r="G79" s="53"/>
      <c r="H79" s="47"/>
      <c r="I79" s="48"/>
    </row>
    <row r="80" spans="1:9" ht="15.75" x14ac:dyDescent="0.3">
      <c r="C80" s="54"/>
      <c r="D80" s="55"/>
      <c r="E80" s="55"/>
      <c r="F80" s="55"/>
      <c r="G80" s="55"/>
      <c r="H80" s="47"/>
      <c r="I80" s="48"/>
    </row>
    <row r="81" spans="3:9" ht="15.75" x14ac:dyDescent="0.3">
      <c r="C81" s="54" t="s">
        <v>101</v>
      </c>
      <c r="D81" s="55"/>
      <c r="E81" s="55"/>
      <c r="F81" s="55"/>
      <c r="G81" s="55"/>
      <c r="H81" s="47"/>
      <c r="I81" s="48"/>
    </row>
    <row r="82" spans="3:9" ht="15.75" x14ac:dyDescent="0.3">
      <c r="C82" s="56" t="s">
        <v>102</v>
      </c>
      <c r="D82" s="57" t="s">
        <v>103</v>
      </c>
      <c r="E82" s="57" t="s">
        <v>104</v>
      </c>
      <c r="F82" s="55"/>
      <c r="G82" s="55"/>
      <c r="H82" s="47"/>
      <c r="I82" s="48"/>
    </row>
    <row r="83" spans="3:9" ht="15.75" x14ac:dyDescent="0.3">
      <c r="C83" s="56" t="s">
        <v>105</v>
      </c>
      <c r="D83" s="58"/>
      <c r="E83" s="58"/>
      <c r="F83" s="55"/>
      <c r="G83" s="55"/>
      <c r="H83" s="47"/>
      <c r="I83" s="48"/>
    </row>
    <row r="84" spans="3:9" ht="15.75" x14ac:dyDescent="0.3">
      <c r="C84" s="56" t="s">
        <v>106</v>
      </c>
      <c r="D84" s="59">
        <v>1186.556</v>
      </c>
      <c r="E84" s="59">
        <v>1187.8692000000001</v>
      </c>
      <c r="F84" s="55"/>
      <c r="G84" s="55"/>
      <c r="H84" s="47"/>
      <c r="I84" s="48"/>
    </row>
    <row r="85" spans="3:9" ht="15.75" x14ac:dyDescent="0.3">
      <c r="C85" s="56" t="s">
        <v>107</v>
      </c>
      <c r="D85" s="59">
        <v>1000.5404</v>
      </c>
      <c r="E85" s="59">
        <v>1000.5404</v>
      </c>
      <c r="F85" s="55"/>
      <c r="G85" s="55"/>
      <c r="H85" s="60"/>
      <c r="I85" s="48"/>
    </row>
    <row r="86" spans="3:9" ht="15.75" x14ac:dyDescent="0.3">
      <c r="C86" s="56" t="s">
        <v>108</v>
      </c>
      <c r="D86" s="59">
        <v>1001.2179</v>
      </c>
      <c r="E86" s="59">
        <v>1001</v>
      </c>
      <c r="F86" s="55"/>
      <c r="G86" s="55"/>
      <c r="H86" s="60"/>
      <c r="I86" s="48"/>
    </row>
    <row r="87" spans="3:9" ht="15.75" x14ac:dyDescent="0.3">
      <c r="C87" s="56" t="s">
        <v>109</v>
      </c>
      <c r="D87" s="59">
        <v>1004.6973</v>
      </c>
      <c r="E87" s="59">
        <v>1003</v>
      </c>
      <c r="F87" s="55"/>
      <c r="G87" s="55"/>
      <c r="H87" s="60"/>
      <c r="I87" s="48"/>
    </row>
    <row r="88" spans="3:9" ht="15.75" x14ac:dyDescent="0.3">
      <c r="C88" s="56" t="s">
        <v>110</v>
      </c>
      <c r="D88" s="59"/>
      <c r="E88" s="59"/>
      <c r="F88" s="55"/>
      <c r="G88" s="55"/>
      <c r="H88" s="47"/>
      <c r="I88" s="48"/>
    </row>
    <row r="89" spans="3:9" ht="15.75" x14ac:dyDescent="0.3">
      <c r="C89" s="56" t="s">
        <v>111</v>
      </c>
      <c r="D89" s="59">
        <v>1181.9579000000001</v>
      </c>
      <c r="E89" s="59">
        <v>1183.2279000000001</v>
      </c>
      <c r="F89" s="55"/>
      <c r="G89" s="55"/>
      <c r="H89" s="47"/>
      <c r="I89" s="48"/>
    </row>
    <row r="90" spans="3:9" ht="15.75" x14ac:dyDescent="0.3">
      <c r="C90" s="56" t="s">
        <v>112</v>
      </c>
      <c r="D90" s="59">
        <v>1000.5404</v>
      </c>
      <c r="E90" s="59">
        <v>1000.5404</v>
      </c>
      <c r="F90" s="55"/>
      <c r="G90" s="55"/>
      <c r="H90" s="61"/>
      <c r="I90" s="48"/>
    </row>
    <row r="91" spans="3:9" ht="15.75" x14ac:dyDescent="0.3">
      <c r="C91" s="56" t="s">
        <v>113</v>
      </c>
      <c r="D91" s="59">
        <v>1001.2128</v>
      </c>
      <c r="E91" s="59">
        <v>1001</v>
      </c>
      <c r="F91" s="55"/>
      <c r="G91" s="55"/>
      <c r="H91" s="60"/>
      <c r="I91" s="48"/>
    </row>
    <row r="92" spans="3:9" ht="15.75" x14ac:dyDescent="0.3">
      <c r="C92" s="56" t="s">
        <v>114</v>
      </c>
      <c r="D92" s="59">
        <v>1004.6543</v>
      </c>
      <c r="E92" s="59">
        <v>1003</v>
      </c>
      <c r="F92" s="55"/>
      <c r="G92" s="55"/>
      <c r="H92" s="60"/>
      <c r="I92" s="48"/>
    </row>
    <row r="93" spans="3:9" ht="15.75" x14ac:dyDescent="0.3">
      <c r="C93" s="62"/>
      <c r="D93" s="55"/>
      <c r="E93" s="55"/>
      <c r="F93" s="55"/>
      <c r="G93" s="55"/>
      <c r="H93" s="47"/>
      <c r="I93" s="48"/>
    </row>
    <row r="94" spans="3:9" ht="15.75" x14ac:dyDescent="0.3">
      <c r="C94" s="54" t="s">
        <v>115</v>
      </c>
      <c r="D94" s="63"/>
      <c r="E94" s="63"/>
      <c r="F94" s="63"/>
      <c r="G94" s="55"/>
      <c r="H94" s="47"/>
      <c r="I94" s="48"/>
    </row>
    <row r="95" spans="3:9" ht="15.75" x14ac:dyDescent="0.3">
      <c r="C95" s="54"/>
      <c r="D95" s="63"/>
      <c r="E95" s="63"/>
      <c r="F95" s="63"/>
      <c r="G95" s="55"/>
      <c r="H95" s="47"/>
      <c r="I95" s="48"/>
    </row>
    <row r="96" spans="3:9" ht="31.5" x14ac:dyDescent="0.25">
      <c r="C96" s="64" t="s">
        <v>116</v>
      </c>
      <c r="D96" s="65" t="s">
        <v>117</v>
      </c>
      <c r="E96" s="65" t="s">
        <v>118</v>
      </c>
      <c r="F96" s="65" t="s">
        <v>119</v>
      </c>
      <c r="G96" s="2"/>
      <c r="H96" s="2"/>
      <c r="I96" s="48"/>
    </row>
    <row r="97" spans="3:9" ht="47.25" x14ac:dyDescent="0.25">
      <c r="C97" s="66" t="s">
        <v>120</v>
      </c>
      <c r="D97" s="65" t="s">
        <v>121</v>
      </c>
      <c r="E97" s="67">
        <v>1.2297423399999998</v>
      </c>
      <c r="F97" s="67">
        <v>1.2297423399999998</v>
      </c>
      <c r="G97" s="2"/>
      <c r="H97" s="68"/>
      <c r="I97" s="48"/>
    </row>
    <row r="98" spans="3:9" ht="15.75" x14ac:dyDescent="0.25">
      <c r="C98" s="69"/>
      <c r="D98" s="63"/>
      <c r="E98" s="63"/>
      <c r="F98" s="63"/>
      <c r="G98" s="2"/>
      <c r="H98" s="70"/>
      <c r="I98" s="48"/>
    </row>
    <row r="99" spans="3:9" ht="31.5" x14ac:dyDescent="0.25">
      <c r="C99" s="71" t="s">
        <v>116</v>
      </c>
      <c r="D99" s="65" t="s">
        <v>122</v>
      </c>
      <c r="E99" s="65" t="s">
        <v>118</v>
      </c>
      <c r="F99" s="65" t="s">
        <v>123</v>
      </c>
      <c r="G99" s="2"/>
      <c r="H99" s="70"/>
      <c r="I99" s="48"/>
    </row>
    <row r="100" spans="3:9" ht="47.25" x14ac:dyDescent="0.25">
      <c r="C100" s="66" t="s">
        <v>120</v>
      </c>
      <c r="D100" s="65" t="s">
        <v>124</v>
      </c>
      <c r="E100" s="72">
        <v>1.1936014099999999</v>
      </c>
      <c r="F100" s="72">
        <v>1.1936014099999999</v>
      </c>
      <c r="G100" s="2"/>
      <c r="H100" s="70"/>
      <c r="I100" s="48"/>
    </row>
    <row r="101" spans="3:9" ht="15.75" x14ac:dyDescent="0.25">
      <c r="C101" s="73"/>
      <c r="D101" s="74"/>
      <c r="E101"/>
      <c r="F101"/>
      <c r="G101" s="2"/>
      <c r="H101" s="70"/>
      <c r="I101" s="48"/>
    </row>
    <row r="102" spans="3:9" ht="31.5" x14ac:dyDescent="0.25">
      <c r="C102" s="71" t="s">
        <v>116</v>
      </c>
      <c r="D102" s="65" t="s">
        <v>125</v>
      </c>
      <c r="E102" s="65" t="s">
        <v>118</v>
      </c>
      <c r="F102" s="65" t="s">
        <v>123</v>
      </c>
      <c r="G102" s="2"/>
      <c r="H102" s="70"/>
      <c r="I102" s="48"/>
    </row>
    <row r="103" spans="3:9" ht="31.5" x14ac:dyDescent="0.25">
      <c r="C103" s="75">
        <v>44620</v>
      </c>
      <c r="D103" s="65" t="s">
        <v>126</v>
      </c>
      <c r="E103" s="67">
        <v>2.80929692</v>
      </c>
      <c r="F103" s="67">
        <v>2.80929692</v>
      </c>
      <c r="G103" s="2"/>
      <c r="H103" s="70"/>
      <c r="I103" s="48"/>
    </row>
    <row r="104" spans="3:9" ht="15.75" x14ac:dyDescent="0.25">
      <c r="C104" s="76"/>
      <c r="D104" s="74"/>
      <c r="E104"/>
      <c r="F104"/>
      <c r="G104" s="2"/>
      <c r="H104" s="70"/>
      <c r="I104" s="48"/>
    </row>
    <row r="105" spans="3:9" ht="31.5" x14ac:dyDescent="0.25">
      <c r="C105" s="71" t="s">
        <v>116</v>
      </c>
      <c r="D105" s="65" t="s">
        <v>127</v>
      </c>
      <c r="E105" s="65" t="s">
        <v>118</v>
      </c>
      <c r="F105" s="65" t="s">
        <v>123</v>
      </c>
      <c r="G105" s="2"/>
      <c r="H105" s="70"/>
      <c r="I105" s="48"/>
    </row>
    <row r="106" spans="3:9" ht="31.5" x14ac:dyDescent="0.25">
      <c r="C106" s="75">
        <v>44620</v>
      </c>
      <c r="D106" s="65" t="s">
        <v>128</v>
      </c>
      <c r="E106" s="72">
        <v>2.73401812</v>
      </c>
      <c r="F106" s="72">
        <v>2.73401812</v>
      </c>
      <c r="G106" s="2"/>
      <c r="H106" s="70"/>
      <c r="I106" s="48"/>
    </row>
    <row r="107" spans="3:9" ht="15.75" x14ac:dyDescent="0.25">
      <c r="C107" s="73"/>
      <c r="D107" s="63"/>
      <c r="E107"/>
      <c r="F107"/>
      <c r="G107" s="2"/>
      <c r="H107" s="70"/>
      <c r="I107" s="48"/>
    </row>
    <row r="108" spans="3:9" ht="31.5" x14ac:dyDescent="0.25">
      <c r="C108" s="71" t="s">
        <v>116</v>
      </c>
      <c r="D108" s="65" t="s">
        <v>129</v>
      </c>
      <c r="E108" s="65" t="s">
        <v>118</v>
      </c>
      <c r="F108" s="65" t="s">
        <v>123</v>
      </c>
      <c r="G108" s="2"/>
      <c r="H108" s="70"/>
      <c r="I108" s="48"/>
    </row>
    <row r="109" spans="3:9" ht="47.25" x14ac:dyDescent="0.25">
      <c r="C109" s="75">
        <v>44613</v>
      </c>
      <c r="D109" s="65" t="s">
        <v>130</v>
      </c>
      <c r="E109" s="72">
        <v>0.66282213000000001</v>
      </c>
      <c r="F109" s="72">
        <v>0.66282213000000001</v>
      </c>
      <c r="G109" s="2"/>
      <c r="H109" s="70"/>
      <c r="I109" s="48"/>
    </row>
    <row r="110" spans="3:9" ht="47.25" x14ac:dyDescent="0.25">
      <c r="C110" s="75">
        <v>44620</v>
      </c>
      <c r="D110" s="65" t="s">
        <v>130</v>
      </c>
      <c r="E110" s="72">
        <v>0.66306220999999999</v>
      </c>
      <c r="F110" s="72">
        <v>0.66306220999999999</v>
      </c>
      <c r="G110" s="2"/>
      <c r="H110" s="70"/>
      <c r="I110" s="48"/>
    </row>
    <row r="111" spans="3:9" ht="15.75" x14ac:dyDescent="0.25">
      <c r="C111" s="69"/>
      <c r="D111" s="63"/>
      <c r="E111" s="63"/>
      <c r="F111" s="63"/>
      <c r="G111" s="2"/>
      <c r="H111" s="70"/>
      <c r="I111" s="48"/>
    </row>
    <row r="112" spans="3:9" ht="31.5" x14ac:dyDescent="0.25">
      <c r="C112" s="71" t="s">
        <v>116</v>
      </c>
      <c r="D112" s="65" t="s">
        <v>131</v>
      </c>
      <c r="E112" s="65" t="s">
        <v>118</v>
      </c>
      <c r="F112" s="65" t="s">
        <v>123</v>
      </c>
      <c r="G112" s="2"/>
      <c r="H112" s="70"/>
      <c r="I112" s="48"/>
    </row>
    <row r="113" spans="3:9" ht="63" x14ac:dyDescent="0.25">
      <c r="C113" s="75">
        <v>44613</v>
      </c>
      <c r="D113" s="65" t="s">
        <v>132</v>
      </c>
      <c r="E113" s="67">
        <v>0.64423311000000005</v>
      </c>
      <c r="F113" s="67">
        <v>0.64423311000000005</v>
      </c>
      <c r="G113" s="2"/>
      <c r="H113" s="70"/>
      <c r="I113" s="48"/>
    </row>
    <row r="114" spans="3:9" ht="63" x14ac:dyDescent="0.25">
      <c r="C114" s="75">
        <v>44620</v>
      </c>
      <c r="D114" s="65" t="s">
        <v>132</v>
      </c>
      <c r="E114" s="67">
        <v>0.64431196000000002</v>
      </c>
      <c r="F114" s="67">
        <v>0.64431196000000002</v>
      </c>
      <c r="G114" s="2"/>
      <c r="H114" s="70"/>
      <c r="I114" s="48"/>
    </row>
    <row r="115" spans="3:9" x14ac:dyDescent="0.25">
      <c r="C115" s="97" t="s">
        <v>133</v>
      </c>
      <c r="D115" s="98"/>
      <c r="E115" s="98"/>
      <c r="F115" s="98"/>
      <c r="G115" s="2"/>
      <c r="H115" s="70"/>
      <c r="I115" s="48"/>
    </row>
    <row r="116" spans="3:9" ht="15.75" x14ac:dyDescent="0.25">
      <c r="C116" s="76"/>
      <c r="D116" s="74"/>
      <c r="E116"/>
      <c r="F116"/>
      <c r="G116" s="77"/>
      <c r="H116" s="70"/>
      <c r="I116" s="48"/>
    </row>
    <row r="117" spans="3:9" ht="15.75" x14ac:dyDescent="0.3">
      <c r="C117" s="54" t="s">
        <v>134</v>
      </c>
      <c r="D117" s="63"/>
      <c r="E117" s="63"/>
      <c r="F117" s="63"/>
      <c r="G117" s="55"/>
      <c r="H117" s="47"/>
      <c r="I117" s="48"/>
    </row>
    <row r="118" spans="3:9" ht="15.75" x14ac:dyDescent="0.3">
      <c r="C118" s="54" t="s">
        <v>135</v>
      </c>
      <c r="D118" s="63"/>
      <c r="E118" s="63"/>
      <c r="F118" s="63"/>
      <c r="G118" s="55"/>
      <c r="H118" s="47"/>
      <c r="I118" s="48"/>
    </row>
    <row r="119" spans="3:9" ht="15.75" x14ac:dyDescent="0.3">
      <c r="C119" s="54"/>
      <c r="D119" s="63"/>
      <c r="E119" s="63"/>
      <c r="F119" s="63"/>
      <c r="G119" s="55"/>
      <c r="H119" s="47"/>
      <c r="I119" s="48"/>
    </row>
    <row r="120" spans="3:9" ht="15.75" x14ac:dyDescent="0.3">
      <c r="C120" s="54" t="s">
        <v>136</v>
      </c>
      <c r="D120" s="63"/>
      <c r="E120" s="63"/>
      <c r="F120" s="63"/>
      <c r="G120" s="55"/>
      <c r="H120" s="47"/>
      <c r="I120" s="48"/>
    </row>
    <row r="121" spans="3:9" ht="15.75" x14ac:dyDescent="0.3">
      <c r="C121" s="54"/>
      <c r="D121" s="63"/>
      <c r="E121" s="63"/>
      <c r="F121" s="63"/>
      <c r="G121" s="55"/>
      <c r="H121" s="47"/>
      <c r="I121" s="48"/>
    </row>
    <row r="122" spans="3:9" ht="15.75" x14ac:dyDescent="0.3">
      <c r="C122" s="54" t="s">
        <v>137</v>
      </c>
      <c r="D122" s="63"/>
      <c r="E122" s="63"/>
      <c r="F122" s="63"/>
      <c r="G122" s="55"/>
      <c r="H122" s="47"/>
      <c r="I122" s="48"/>
    </row>
    <row r="123" spans="3:9" ht="15.75" x14ac:dyDescent="0.3">
      <c r="C123" s="78" t="s">
        <v>138</v>
      </c>
      <c r="D123" s="63"/>
      <c r="E123" s="63"/>
      <c r="F123" s="63"/>
      <c r="G123" s="55"/>
      <c r="H123" s="47"/>
      <c r="I123" s="48"/>
    </row>
    <row r="124" spans="3:9" ht="15.75" x14ac:dyDescent="0.3">
      <c r="C124" s="78"/>
      <c r="D124" s="63"/>
      <c r="E124" s="63"/>
      <c r="F124" s="63"/>
      <c r="G124" s="55"/>
      <c r="H124" s="47"/>
      <c r="I124" s="48"/>
    </row>
    <row r="125" spans="3:9" ht="15.75" x14ac:dyDescent="0.3">
      <c r="C125" s="54" t="s">
        <v>139</v>
      </c>
      <c r="D125" s="63"/>
      <c r="E125" s="63"/>
      <c r="F125" s="63"/>
      <c r="G125" s="55"/>
      <c r="H125" s="47"/>
      <c r="I125" s="48"/>
    </row>
    <row r="126" spans="3:9" ht="15.75" x14ac:dyDescent="0.3">
      <c r="C126" s="54"/>
      <c r="D126" s="63"/>
      <c r="E126" s="63"/>
      <c r="F126" s="63"/>
      <c r="G126" s="55"/>
      <c r="H126" s="47"/>
      <c r="I126" s="48"/>
    </row>
    <row r="127" spans="3:9" ht="15.75" x14ac:dyDescent="0.3">
      <c r="C127" s="54" t="s">
        <v>140</v>
      </c>
      <c r="D127" s="63"/>
      <c r="E127" s="63"/>
      <c r="F127" s="63"/>
      <c r="G127" s="55"/>
      <c r="H127" s="47"/>
      <c r="I127" s="48"/>
    </row>
    <row r="128" spans="3:9" ht="15.75" x14ac:dyDescent="0.3">
      <c r="C128" s="79"/>
      <c r="D128" s="63"/>
      <c r="E128" s="63"/>
      <c r="F128" s="63"/>
      <c r="G128" s="55"/>
      <c r="H128" s="47"/>
      <c r="I128" s="48"/>
    </row>
    <row r="129" spans="3:11" ht="15.75" x14ac:dyDescent="0.3">
      <c r="C129" s="54" t="s">
        <v>141</v>
      </c>
      <c r="D129" s="63"/>
      <c r="E129" s="80"/>
      <c r="F129" s="63"/>
      <c r="G129" s="55"/>
      <c r="H129" s="47"/>
      <c r="I129" s="48"/>
    </row>
    <row r="130" spans="3:11" ht="15.75" x14ac:dyDescent="0.3">
      <c r="C130" s="54"/>
      <c r="D130" s="63"/>
      <c r="E130" s="63"/>
      <c r="F130" s="63"/>
      <c r="G130" s="55"/>
      <c r="H130" s="47"/>
      <c r="I130" s="48"/>
    </row>
    <row r="131" spans="3:11" ht="15.75" x14ac:dyDescent="0.3">
      <c r="C131" s="54" t="s">
        <v>142</v>
      </c>
      <c r="D131" s="63"/>
      <c r="E131" s="63"/>
      <c r="F131" s="63"/>
      <c r="G131" s="55"/>
      <c r="H131" s="47"/>
      <c r="I131" s="48"/>
    </row>
    <row r="132" spans="3:11" ht="15.75" x14ac:dyDescent="0.3">
      <c r="C132" s="54"/>
      <c r="D132" s="63"/>
      <c r="E132" s="63"/>
      <c r="F132" s="63"/>
      <c r="G132" s="55"/>
      <c r="H132" s="47"/>
      <c r="I132" s="48"/>
    </row>
    <row r="133" spans="3:11" ht="15.75" x14ac:dyDescent="0.3">
      <c r="C133" s="54" t="s">
        <v>143</v>
      </c>
      <c r="D133" s="63"/>
      <c r="E133" s="63"/>
      <c r="F133" s="63"/>
      <c r="G133" s="55"/>
      <c r="H133" s="47"/>
      <c r="I133" s="48"/>
    </row>
    <row r="134" spans="3:11" ht="15.75" x14ac:dyDescent="0.3">
      <c r="C134" s="81" t="s">
        <v>144</v>
      </c>
      <c r="D134" s="82"/>
      <c r="E134" s="82"/>
      <c r="F134" s="82"/>
      <c r="G134" s="83">
        <f>H46</f>
        <v>79.61</v>
      </c>
      <c r="H134" s="47"/>
      <c r="I134" s="48"/>
    </row>
    <row r="135" spans="3:11" ht="15.75" x14ac:dyDescent="0.3">
      <c r="C135" s="81" t="s">
        <v>145</v>
      </c>
      <c r="D135" s="82"/>
      <c r="E135" s="82"/>
      <c r="F135" s="82"/>
      <c r="G135" s="83">
        <f>H24+H20</f>
        <v>14.559999999999999</v>
      </c>
      <c r="H135" s="47"/>
      <c r="I135" s="48"/>
    </row>
    <row r="136" spans="3:11" ht="15.75" x14ac:dyDescent="0.3">
      <c r="C136" s="81" t="s">
        <v>146</v>
      </c>
      <c r="D136" s="82"/>
      <c r="E136" s="82"/>
      <c r="F136" s="82"/>
      <c r="G136" s="83">
        <f>H29+H33</f>
        <v>1.4</v>
      </c>
      <c r="H136" s="47"/>
      <c r="I136" s="48"/>
    </row>
    <row r="137" spans="3:11" ht="15.75" x14ac:dyDescent="0.3">
      <c r="C137" s="84" t="s">
        <v>147</v>
      </c>
      <c r="D137" s="85"/>
      <c r="E137" s="85"/>
      <c r="F137" s="85"/>
      <c r="G137" s="83">
        <f>H65+H61+H69</f>
        <v>4.43</v>
      </c>
      <c r="H137" s="47"/>
      <c r="I137" s="48"/>
    </row>
    <row r="138" spans="3:11" ht="15.75" x14ac:dyDescent="0.3">
      <c r="C138" s="54"/>
      <c r="D138" s="63"/>
      <c r="E138" s="63"/>
      <c r="F138" s="63"/>
      <c r="G138" s="55"/>
      <c r="H138" s="47"/>
      <c r="I138" s="48"/>
    </row>
    <row r="139" spans="3:11" ht="15.75" x14ac:dyDescent="0.3">
      <c r="C139" s="54" t="s">
        <v>148</v>
      </c>
      <c r="D139" s="63"/>
      <c r="E139" s="63"/>
      <c r="F139" s="63"/>
      <c r="G139" s="55"/>
      <c r="H139" s="47"/>
      <c r="I139" s="48"/>
    </row>
    <row r="140" spans="3:11" ht="15.75" x14ac:dyDescent="0.3">
      <c r="C140" s="81" t="s">
        <v>149</v>
      </c>
      <c r="D140" s="86"/>
      <c r="E140" s="86"/>
      <c r="F140" s="86"/>
      <c r="G140" s="83">
        <f>G134+G135</f>
        <v>94.17</v>
      </c>
      <c r="H140" s="47"/>
      <c r="I140" s="48"/>
    </row>
    <row r="141" spans="3:11" ht="15.75" x14ac:dyDescent="0.3">
      <c r="C141" s="81" t="s">
        <v>150</v>
      </c>
      <c r="D141" s="87"/>
      <c r="E141" s="87"/>
      <c r="F141" s="87"/>
      <c r="G141" s="83">
        <f>+H33</f>
        <v>0.7</v>
      </c>
      <c r="H141" s="47"/>
      <c r="I141" s="48"/>
    </row>
    <row r="142" spans="3:11" ht="15.75" x14ac:dyDescent="0.3">
      <c r="C142" s="81" t="s">
        <v>151</v>
      </c>
      <c r="D142" s="87"/>
      <c r="E142" s="87"/>
      <c r="F142" s="87"/>
      <c r="G142" s="83">
        <f>H29</f>
        <v>0.7</v>
      </c>
      <c r="H142" s="47"/>
      <c r="I142" s="48"/>
      <c r="K142" s="2"/>
    </row>
    <row r="143" spans="3:11" ht="15.75" x14ac:dyDescent="0.3">
      <c r="C143" s="81" t="s">
        <v>147</v>
      </c>
      <c r="D143" s="87"/>
      <c r="E143" s="87"/>
      <c r="F143" s="87"/>
      <c r="G143" s="83">
        <f>+G137</f>
        <v>4.43</v>
      </c>
      <c r="H143" s="47"/>
      <c r="I143" s="48"/>
    </row>
    <row r="144" spans="3:11" ht="15.75" x14ac:dyDescent="0.3">
      <c r="C144" s="54"/>
      <c r="D144" s="88"/>
      <c r="E144" s="88"/>
      <c r="F144" s="88"/>
      <c r="G144" s="10"/>
      <c r="H144" s="47"/>
      <c r="I144" s="48"/>
    </row>
    <row r="145" spans="3:9" ht="15.75" x14ac:dyDescent="0.3">
      <c r="C145" s="54" t="s">
        <v>152</v>
      </c>
      <c r="D145" s="88"/>
      <c r="E145" s="88"/>
      <c r="F145" s="88"/>
      <c r="G145" s="89"/>
      <c r="H145" s="47"/>
      <c r="I145" s="48"/>
    </row>
    <row r="146" spans="3:9" ht="15.75" thickBot="1" x14ac:dyDescent="0.3">
      <c r="C146" s="90"/>
      <c r="D146" s="91"/>
      <c r="E146" s="91"/>
      <c r="F146" s="92"/>
      <c r="G146" s="93"/>
      <c r="H146" s="92"/>
      <c r="I146" s="94"/>
    </row>
    <row r="148" spans="3:9" x14ac:dyDescent="0.25">
      <c r="C148" s="2" t="s">
        <v>154</v>
      </c>
    </row>
  </sheetData>
  <mergeCells count="3">
    <mergeCell ref="C76:C77"/>
    <mergeCell ref="D76:D77"/>
    <mergeCell ref="C115:F11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Ketan Avasare</cp:lastModifiedBy>
  <dcterms:created xsi:type="dcterms:W3CDTF">2022-03-03T08:21:16Z</dcterms:created>
  <dcterms:modified xsi:type="dcterms:W3CDTF">2022-03-03T13:54:21Z</dcterms:modified>
</cp:coreProperties>
</file>