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0"/>
  </bookViews>
  <sheets>
    <sheet name="Portfolio" sheetId="1" r:id="rId1"/>
    <sheet name="Derivative Position" sheetId="2" r:id="rId2"/>
  </sheets>
  <externalReferences>
    <externalReference r:id="rId5"/>
  </externalReference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<sst xmlns="http://schemas.openxmlformats.org/spreadsheetml/2006/main" count="268" uniqueCount="204">
  <si>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</si>
  <si>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</si>
  <si>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</si>
  <si>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</si>
  <si>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March 31,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</si>
  <si>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</si>
  <si>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</si>
  <si>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</si>
  <si>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</si>
  <si>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</si>
  <si>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</si>
  <si>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</si>
  <si>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</si>
  <si>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</si>
  <si>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</si>
  <si>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</si>
  <si>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</si>
  <si>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</si>
  <si>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</si>
  <si>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</si>
  <si>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</si>
  <si>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</si>
  <si>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</si>
  <si>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</si>
  <si>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</si>
  <si>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</si>
  <si>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</si>
  <si>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</si>
  <si>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</si>
  <si>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</si>
  <si>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</si>
  <si>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</si>
  <si>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Mphasis Ltd(prev)Mphasis BFL Ltd</t>
  </si>
  <si>
    <t>INE356A01018</t>
  </si>
  <si>
    <t>Axis Bank Ltd</t>
  </si>
  <si>
    <t>INE238A01034</t>
  </si>
  <si>
    <t>Mahindra Holidays &amp; Resorts India Ltd</t>
  </si>
  <si>
    <t>INE998I01010</t>
  </si>
  <si>
    <t>Hotels, Resorts and Other Recreational Activities</t>
  </si>
  <si>
    <t>Maharashtra Scooters Ltd</t>
  </si>
  <si>
    <t>INE288A01013</t>
  </si>
  <si>
    <t>ICICI Bank Ltd</t>
  </si>
  <si>
    <t>INE090A01021</t>
  </si>
  <si>
    <t xml:space="preserve">Indraprastha Gas Ltd </t>
  </si>
  <si>
    <t>INE203G01027</t>
  </si>
  <si>
    <t>Gas</t>
  </si>
  <si>
    <t>IPCA Laboratories Ltd</t>
  </si>
  <si>
    <t>INE571A01020</t>
  </si>
  <si>
    <t>Pharmaceuticals</t>
  </si>
  <si>
    <t>ICRA Ltd</t>
  </si>
  <si>
    <t>INE725G01011</t>
  </si>
  <si>
    <t>Dr.Reddys Laboratories Ltd</t>
  </si>
  <si>
    <t>INE089A01023</t>
  </si>
  <si>
    <t>Lupin Ltd</t>
  </si>
  <si>
    <t>INE326A01037</t>
  </si>
  <si>
    <t>Pfizer (I) Ltd</t>
  </si>
  <si>
    <t>INE182A01018</t>
  </si>
  <si>
    <t>Special Situation / Arbitrage</t>
  </si>
  <si>
    <t>Century Textiles Industries Ltd.</t>
  </si>
  <si>
    <t>INE055A01016</t>
  </si>
  <si>
    <t>Cement</t>
  </si>
  <si>
    <t>Yes Bank Ltd</t>
  </si>
  <si>
    <t>INE528G01027</t>
  </si>
  <si>
    <t>ITC Ltd</t>
  </si>
  <si>
    <t>INE154A01025</t>
  </si>
  <si>
    <t>Bharti Airtel Ltd</t>
  </si>
  <si>
    <t>INE397D01024</t>
  </si>
  <si>
    <t>Telecom - Services</t>
  </si>
  <si>
    <t>Maruti Suzuki India Ltd</t>
  </si>
  <si>
    <t>INE585B01010</t>
  </si>
  <si>
    <t>Auto</t>
  </si>
  <si>
    <t>State Bank Of India Ltd</t>
  </si>
  <si>
    <t>INE062A01020</t>
  </si>
  <si>
    <t>LIC Housing Finance Ltd</t>
  </si>
  <si>
    <t>INE115A01026</t>
  </si>
  <si>
    <t xml:space="preserve">Bank of Baroda </t>
  </si>
  <si>
    <t>INE028A01039</t>
  </si>
  <si>
    <t>Sun Pharmaceuticals Industries Ltd</t>
  </si>
  <si>
    <t>INE044A01036</t>
  </si>
  <si>
    <t>SUN PHARMA-26APR2018 FUT  #</t>
  </si>
  <si>
    <t>BANK OF BARODA-26APR2018 FUT  #</t>
  </si>
  <si>
    <t>LIC HSG FINANCE-26APR2018 FUT  #</t>
  </si>
  <si>
    <t>SBIN-26APR2018 FUT  #</t>
  </si>
  <si>
    <t>MARUTI SUZUKI-26APR2018 FUT  #</t>
  </si>
  <si>
    <t>BHARTI ARTL-26APR2018 FUT  #</t>
  </si>
  <si>
    <t>ITC-26APR2018 FUT  #</t>
  </si>
  <si>
    <t>YES BANK-26APR2018 FUT  #</t>
  </si>
  <si>
    <t>CENTURY TEX-26APR2018 FUT  #</t>
  </si>
  <si>
    <t>Foreign Securities / ADRs / GDRs</t>
  </si>
  <si>
    <t>ALPHABET CL C ORD (GOOG.OQ) Prev (GOOGLE CL C ORD)</t>
  </si>
  <si>
    <t>US02079K1079</t>
  </si>
  <si>
    <t>Suzuki Motor Corp (ADR)</t>
  </si>
  <si>
    <t>US86959X1072</t>
  </si>
  <si>
    <t xml:space="preserve">FACEBOOK INC </t>
  </si>
  <si>
    <t>US30303M1027</t>
  </si>
  <si>
    <t>Nestle SA-ADR</t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</si>
  <si>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</si>
  <si>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</si>
  <si>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</si>
  <si>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</si>
  <si>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</si>
  <si>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</si>
  <si>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</si>
  <si>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</si>
  <si>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CUR_USDINR-25APR2018 FUT  #</t>
  </si>
  <si>
    <t>Misc.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</si>
  <si>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</si>
  <si>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</si>
  <si>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</si>
  <si>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</si>
  <si>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</si>
  <si>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</si>
  <si>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</si>
  <si>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</si>
  <si>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</si>
  <si>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</si>
  <si>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  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</si>
  <si>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</si>
  <si>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</si>
  <si>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</si>
  <si>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</si>
  <si>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</si>
  <si>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</si>
  <si>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</si>
  <si>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</si>
  <si>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</si>
  <si>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</si>
  <si>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</si>
  <si>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</si>
  <si>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</si>
  <si>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</si>
  <si>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March 01, 2018 (Rs.)</t>
  </si>
  <si>
    <t>March 28, 2018 (Rs.)</t>
  </si>
  <si>
    <t>Direct Plan</t>
  </si>
  <si>
    <t>Regular Plan</t>
  </si>
  <si>
    <t>Face Value per unit = Rs.10/-</t>
  </si>
  <si>
    <t>(4)</t>
  </si>
  <si>
    <t>No Dividend declared during the period ended March 31, 2018</t>
  </si>
  <si>
    <t>(5)</t>
  </si>
  <si>
    <t>No Bonus declared during the period ended March 31, 2018</t>
  </si>
  <si>
    <t>(6)</t>
  </si>
  <si>
    <t>Total outstanding exposure in derivative instruments as on March 31, 2018: Rs.(4,187,278,460.00)</t>
  </si>
  <si>
    <t>For details on derivatives positions for the period ended March 31, please refer to derivatives disclosure table</t>
  </si>
  <si>
    <t>(7)</t>
  </si>
  <si>
    <t>Total investment in Foreign Securities / ADRs / GDRs as on March 31, 2018: Rs.2,697,191,161.62</t>
  </si>
  <si>
    <t>(8)</t>
  </si>
  <si>
    <t>Total Commission paid in the month of March 2018: 637,427.20</t>
  </si>
  <si>
    <t>(9)</t>
  </si>
  <si>
    <t>Total Brokerage paid for Buying/ Selling of Investment for March 2018 is Rs.1,062,752.07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</si>
  <si>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</si>
  <si>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</si>
  <si>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</si>
  <si>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</si>
  <si>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</si>
  <si>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</si>
  <si>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</si>
  <si>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</si>
  <si>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</si>
  <si>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</si>
  <si>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</si>
  <si>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</si>
  <si>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</si>
  <si>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</si>
  <si>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</si>
  <si>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Equity Fund (An Open Ended  Equity Scheme)</t>
  </si>
  <si>
    <t>A. Hedging Positions through Futures as on March 31, 2018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</si>
  <si>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</si>
  <si>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</si>
  <si>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</si>
  <si>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</si>
  <si>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</si>
  <si>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</si>
  <si>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</si>
  <si>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</si>
  <si>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BHARTI ARTL-26APR2018 FUT</t>
  </si>
  <si>
    <t>BANK OF BARODA-26APR2018 FUT</t>
  </si>
  <si>
    <t>CENTURY TEX-26APR2018 FUT</t>
  </si>
  <si>
    <t>ITC-26APR2018 FUT</t>
  </si>
  <si>
    <t>LIC HSG FINANCE-26APR2018 FUT</t>
  </si>
  <si>
    <t>MARUTI SUZUKI-26APR2018-FUT</t>
  </si>
  <si>
    <t>STATE BANK OF INDIA-26APR2018 FUT</t>
  </si>
  <si>
    <t>SUN PHARMA-26APR2018 FUT</t>
  </si>
  <si>
    <t>YES BANK-26APR2018 FUT</t>
  </si>
  <si>
    <t>(b)</t>
  </si>
  <si>
    <t>Currency Future</t>
  </si>
  <si>
    <t>CUR_USDINR-25APR2018 FUT</t>
  </si>
  <si>
    <t>Total %age of existing assets hedged through futures: 16.74%</t>
  </si>
  <si>
    <t>Note:</t>
  </si>
  <si>
    <t>In addition to this, 27.25% of our Portfolio is in Foreign Securities (USD) and 0.02% is in Foreign Currency (USD). 93.46% of total Foreign Portfolio (USD) is hedged through Currency Derivatives to avoid currency risk.</t>
  </si>
  <si>
    <t>For the month of March 31, 2018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</si>
  <si>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</si>
  <si>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</si>
  <si>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</si>
  <si>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</si>
  <si>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</si>
  <si>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</si>
  <si>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March 31, 2018: Nil</t>
  </si>
  <si>
    <t>C. Hedging Position through Put Options as on March 31, 2018: Nil</t>
  </si>
  <si>
    <t>D. Other than Hedging Position through Options as on March 31, 2018: Nil</t>
  </si>
  <si>
    <t>E. Hedging Positions through swaps as on March 31, 2018: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</si>
  <si>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</si>
  <si>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</si>
  <si>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t>Collateralised Borrowing &amp; Lending Obligation (Net Payable) @</t>
  </si>
  <si>
    <t>DETAILS OF INVESTMENT IN DERIVATIVE INSTRUMENTS OF PARAG PARIKH  LONG TERM EQUITY FUND AS ON        MARCH 31,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</si>
</sst>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00"/>
    <numFmt numFmtId="168" formatCode="0.0000"/>
    <numFmt numFmtId="169" formatCode="#,###.0000"/>
    <numFmt numFmtId="170" formatCode="_(* #,##0\);_(* \(#,##0\);_(* \-??_);_(@_)"/>
    <numFmt numFmtId="171" formatCode="#,###.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4" fontId="6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10" xfId="65" applyFont="1" applyBorder="1">
      <alignment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2" xfId="63" applyFont="1" applyFill="1" applyBorder="1" applyAlignment="1">
      <alignment vertical="center" wrapText="1"/>
      <protection/>
    </xf>
    <xf numFmtId="0" fontId="1" fillId="0" borderId="13" xfId="65" applyFont="1" applyBorder="1">
      <alignment/>
      <protection/>
    </xf>
    <xf numFmtId="0" fontId="1" fillId="33" borderId="13" xfId="64" applyNumberFormat="1" applyFont="1" applyFill="1" applyBorder="1" applyAlignment="1" applyProtection="1">
      <alignment/>
      <protection/>
    </xf>
    <xf numFmtId="0" fontId="1" fillId="33" borderId="14" xfId="63" applyFont="1" applyFill="1" applyBorder="1" applyAlignment="1">
      <alignment vertical="center" wrapText="1"/>
      <protection/>
    </xf>
    <xf numFmtId="4" fontId="1" fillId="33" borderId="14" xfId="63" applyNumberFormat="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wrapText="1"/>
      <protection/>
    </xf>
    <xf numFmtId="0" fontId="1" fillId="0" borderId="14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3" fontId="6" fillId="0" borderId="14" xfId="63" applyNumberFormat="1" applyFont="1" applyFill="1" applyBorder="1" applyAlignment="1">
      <alignment horizontal="center"/>
      <protection/>
    </xf>
    <xf numFmtId="4" fontId="1" fillId="0" borderId="14" xfId="63" applyNumberFormat="1" applyFont="1" applyFill="1" applyBorder="1">
      <alignment/>
      <protection/>
    </xf>
    <xf numFmtId="0" fontId="1" fillId="0" borderId="14" xfId="63" applyFont="1" applyFill="1" applyBorder="1" applyAlignment="1">
      <alignment horizontal="center"/>
      <protection/>
    </xf>
    <xf numFmtId="4" fontId="6" fillId="0" borderId="14" xfId="63" applyNumberFormat="1" applyFont="1" applyFill="1" applyBorder="1">
      <alignment/>
      <protection/>
    </xf>
    <xf numFmtId="3" fontId="6" fillId="0" borderId="14" xfId="63" applyNumberFormat="1" applyFont="1" applyFill="1" applyBorder="1">
      <alignment/>
      <protection/>
    </xf>
    <xf numFmtId="3" fontId="1" fillId="0" borderId="14" xfId="63" applyNumberFormat="1" applyFont="1" applyFill="1" applyBorder="1">
      <alignment/>
      <protection/>
    </xf>
    <xf numFmtId="0" fontId="1" fillId="0" borderId="0" xfId="65" applyFont="1">
      <alignment/>
      <protection/>
    </xf>
    <xf numFmtId="0" fontId="10" fillId="0" borderId="0" xfId="0" applyFont="1" applyAlignment="1">
      <alignment/>
    </xf>
    <xf numFmtId="0" fontId="11" fillId="0" borderId="14" xfId="63" applyFont="1" applyFill="1" applyBorder="1" applyAlignment="1">
      <alignment horizontal="center"/>
      <protection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2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63" applyNumberFormat="1" applyFont="1" applyFill="1" applyBorder="1" applyAlignment="1" applyProtection="1">
      <alignment horizontal="right"/>
      <protection/>
    </xf>
    <xf numFmtId="40" fontId="11" fillId="0" borderId="13" xfId="0" applyNumberFormat="1" applyFont="1" applyBorder="1" applyAlignment="1">
      <alignment/>
    </xf>
    <xf numFmtId="10" fontId="11" fillId="0" borderId="0" xfId="73" applyNumberFormat="1" applyFont="1" applyFill="1" applyBorder="1" applyAlignment="1" applyProtection="1">
      <alignment/>
      <protection/>
    </xf>
    <xf numFmtId="10" fontId="11" fillId="0" borderId="0" xfId="63" applyNumberFormat="1" applyFont="1" applyFill="1">
      <alignment/>
      <protection/>
    </xf>
    <xf numFmtId="0" fontId="11" fillId="0" borderId="0" xfId="65" applyFont="1">
      <alignment/>
      <protection/>
    </xf>
    <xf numFmtId="0" fontId="11" fillId="0" borderId="13" xfId="65" applyFont="1" applyBorder="1">
      <alignment/>
      <protection/>
    </xf>
    <xf numFmtId="0" fontId="10" fillId="0" borderId="0" xfId="0" applyFont="1" applyAlignment="1">
      <alignment vertical="center" wrapText="1"/>
    </xf>
    <xf numFmtId="0" fontId="11" fillId="0" borderId="13" xfId="65" applyFont="1" applyBorder="1" applyAlignment="1">
      <alignment vertical="center" wrapText="1"/>
      <protection/>
    </xf>
    <xf numFmtId="10" fontId="11" fillId="0" borderId="0" xfId="73" applyNumberFormat="1" applyFont="1" applyFill="1" applyBorder="1" applyAlignment="1" applyProtection="1">
      <alignment vertical="center" wrapText="1"/>
      <protection/>
    </xf>
    <xf numFmtId="0" fontId="11" fillId="0" borderId="0" xfId="65" applyFont="1" applyAlignment="1">
      <alignment vertical="center" wrapText="1"/>
      <protection/>
    </xf>
    <xf numFmtId="10" fontId="11" fillId="0" borderId="0" xfId="63" applyNumberFormat="1" applyFont="1" applyFill="1" applyAlignment="1">
      <alignment vertical="center" wrapText="1"/>
      <protection/>
    </xf>
    <xf numFmtId="0" fontId="11" fillId="0" borderId="0" xfId="65" applyFont="1" applyAlignment="1">
      <alignment vertical="center"/>
      <protection/>
    </xf>
    <xf numFmtId="0" fontId="6" fillId="0" borderId="14" xfId="65" applyFont="1" applyBorder="1">
      <alignment/>
      <protection/>
    </xf>
    <xf numFmtId="0" fontId="11" fillId="0" borderId="14" xfId="65" applyFont="1" applyBorder="1" applyAlignment="1">
      <alignment horizontal="left"/>
      <protection/>
    </xf>
    <xf numFmtId="4" fontId="11" fillId="0" borderId="14" xfId="63" applyNumberFormat="1" applyFont="1" applyFill="1" applyBorder="1">
      <alignment/>
      <protection/>
    </xf>
    <xf numFmtId="4" fontId="12" fillId="0" borderId="14" xfId="47" applyNumberFormat="1" applyFont="1" applyFill="1" applyBorder="1" applyAlignment="1" applyProtection="1">
      <alignment horizontal="right"/>
      <protection/>
    </xf>
    <xf numFmtId="10" fontId="1" fillId="0" borderId="14" xfId="65" applyNumberFormat="1" applyFont="1" applyBorder="1">
      <alignment/>
      <protection/>
    </xf>
    <xf numFmtId="10" fontId="1" fillId="0" borderId="0" xfId="73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4" fontId="11" fillId="0" borderId="14" xfId="47" applyNumberFormat="1" applyFont="1" applyFill="1" applyBorder="1" applyAlignment="1" applyProtection="1">
      <alignment horizontal="right"/>
      <protection/>
    </xf>
    <xf numFmtId="10" fontId="11" fillId="0" borderId="14" xfId="65" applyNumberFormat="1" applyFont="1" applyBorder="1">
      <alignment/>
      <protection/>
    </xf>
    <xf numFmtId="49" fontId="11" fillId="0" borderId="14" xfId="63" applyNumberFormat="1" applyFont="1" applyFill="1" applyBorder="1" applyProtection="1">
      <alignment/>
      <protection/>
    </xf>
    <xf numFmtId="49" fontId="11" fillId="0" borderId="14" xfId="0" applyNumberFormat="1" applyFont="1" applyBorder="1" applyAlignment="1">
      <alignment wrapText="1"/>
    </xf>
    <xf numFmtId="0" fontId="11" fillId="0" borderId="14" xfId="63" applyFont="1" applyFill="1" applyBorder="1" applyAlignment="1">
      <alignment horizontal="left"/>
      <protection/>
    </xf>
    <xf numFmtId="0" fontId="1" fillId="0" borderId="14" xfId="65" applyFont="1" applyBorder="1">
      <alignment/>
      <protection/>
    </xf>
    <xf numFmtId="0" fontId="11" fillId="0" borderId="13" xfId="65" applyFont="1" applyFill="1" applyBorder="1">
      <alignment/>
      <protection/>
    </xf>
    <xf numFmtId="0" fontId="13" fillId="0" borderId="0" xfId="65" applyFont="1" applyFill="1">
      <alignment/>
      <protection/>
    </xf>
    <xf numFmtId="0" fontId="11" fillId="0" borderId="14" xfId="63" applyFont="1" applyFill="1" applyBorder="1">
      <alignment/>
      <protection/>
    </xf>
    <xf numFmtId="4" fontId="11" fillId="0" borderId="14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0" fontId="11" fillId="0" borderId="14" xfId="67" applyNumberFormat="1" applyFont="1" applyFill="1" applyBorder="1" applyAlignment="1" applyProtection="1">
      <alignment horizontal="left"/>
      <protection/>
    </xf>
    <xf numFmtId="166" fontId="10" fillId="0" borderId="14" xfId="0" applyNumberFormat="1" applyFont="1" applyBorder="1" applyAlignment="1">
      <alignment horizontal="right"/>
    </xf>
    <xf numFmtId="4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0" applyNumberFormat="1" applyFont="1" applyBorder="1" applyAlignment="1">
      <alignment horizontal="right"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Alignment="1">
      <alignment/>
    </xf>
    <xf numFmtId="4" fontId="6" fillId="0" borderId="14" xfId="63" applyNumberFormat="1" applyFont="1" applyFill="1" applyBorder="1" applyAlignment="1">
      <alignment horizontal="right"/>
      <protection/>
    </xf>
    <xf numFmtId="10" fontId="6" fillId="0" borderId="14" xfId="63" applyNumberFormat="1" applyFont="1" applyFill="1" applyBorder="1">
      <alignment/>
      <protection/>
    </xf>
    <xf numFmtId="10" fontId="16" fillId="0" borderId="0" xfId="0" applyNumberFormat="1" applyFont="1" applyAlignment="1">
      <alignment/>
    </xf>
    <xf numFmtId="4" fontId="17" fillId="0" borderId="14" xfId="63" applyNumberFormat="1" applyFont="1" applyFill="1" applyBorder="1">
      <alignment/>
      <protection/>
    </xf>
    <xf numFmtId="10" fontId="17" fillId="0" borderId="14" xfId="72" applyNumberFormat="1" applyFont="1" applyFill="1" applyBorder="1" applyAlignment="1" applyProtection="1">
      <alignment/>
      <protection/>
    </xf>
    <xf numFmtId="0" fontId="6" fillId="0" borderId="14" xfId="53" applyNumberFormat="1" applyFont="1" applyFill="1" applyBorder="1" applyAlignment="1" applyProtection="1">
      <alignment horizontal="left" vertical="top" wrapText="1"/>
      <protection/>
    </xf>
    <xf numFmtId="4" fontId="17" fillId="0" borderId="14" xfId="47" applyNumberFormat="1" applyFont="1" applyFill="1" applyBorder="1" applyAlignment="1" applyProtection="1">
      <alignment horizontal="right"/>
      <protection/>
    </xf>
    <xf numFmtId="164" fontId="17" fillId="0" borderId="14" xfId="47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18" fillId="0" borderId="14" xfId="63" applyFont="1" applyFill="1" applyBorder="1">
      <alignment/>
      <protection/>
    </xf>
    <xf numFmtId="4" fontId="18" fillId="0" borderId="14" xfId="47" applyNumberFormat="1" applyFont="1" applyFill="1" applyBorder="1" applyAlignment="1" applyProtection="1">
      <alignment horizontal="right"/>
      <protection/>
    </xf>
    <xf numFmtId="164" fontId="18" fillId="0" borderId="14" xfId="47" applyFont="1" applyFill="1" applyBorder="1" applyAlignment="1" applyProtection="1">
      <alignment horizontal="right"/>
      <protection/>
    </xf>
    <xf numFmtId="10" fontId="4" fillId="0" borderId="0" xfId="0" applyNumberFormat="1" applyFont="1" applyAlignment="1">
      <alignment/>
    </xf>
    <xf numFmtId="4" fontId="18" fillId="0" borderId="14" xfId="47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left"/>
    </xf>
    <xf numFmtId="4" fontId="17" fillId="0" borderId="14" xfId="0" applyNumberFormat="1" applyFont="1" applyBorder="1" applyAlignment="1">
      <alignment/>
    </xf>
    <xf numFmtId="10" fontId="12" fillId="0" borderId="14" xfId="47" applyNumberFormat="1" applyFont="1" applyFill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10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14" xfId="0" applyFont="1" applyBorder="1" applyAlignment="1">
      <alignment horizontal="left"/>
    </xf>
    <xf numFmtId="4" fontId="18" fillId="0" borderId="14" xfId="0" applyNumberFormat="1" applyFont="1" applyBorder="1" applyAlignment="1">
      <alignment/>
    </xf>
    <xf numFmtId="10" fontId="11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0" fontId="12" fillId="0" borderId="14" xfId="0" applyNumberFormat="1" applyFont="1" applyBorder="1" applyAlignment="1">
      <alignment horizontal="right"/>
    </xf>
    <xf numFmtId="167" fontId="4" fillId="0" borderId="0" xfId="0" applyNumberFormat="1" applyFont="1" applyAlignment="1">
      <alignment/>
    </xf>
    <xf numFmtId="10" fontId="11" fillId="0" borderId="14" xfId="47" applyNumberFormat="1" applyFont="1" applyFill="1" applyBorder="1" applyAlignment="1" applyProtection="1">
      <alignment horizontal="right"/>
      <protection/>
    </xf>
    <xf numFmtId="4" fontId="6" fillId="0" borderId="14" xfId="47" applyNumberFormat="1" applyFont="1" applyFill="1" applyBorder="1" applyAlignment="1" applyProtection="1">
      <alignment horizontal="right"/>
      <protection/>
    </xf>
    <xf numFmtId="10" fontId="6" fillId="0" borderId="14" xfId="47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>
      <alignment/>
    </xf>
    <xf numFmtId="4" fontId="1" fillId="0" borderId="14" xfId="47" applyNumberFormat="1" applyFont="1" applyFill="1" applyBorder="1" applyAlignment="1" applyProtection="1">
      <alignment horizontal="right"/>
      <protection/>
    </xf>
    <xf numFmtId="10" fontId="1" fillId="0" borderId="14" xfId="47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1" fillId="33" borderId="15" xfId="63" applyFont="1" applyFill="1" applyBorder="1">
      <alignment/>
      <protection/>
    </xf>
    <xf numFmtId="0" fontId="1" fillId="33" borderId="16" xfId="63" applyFont="1" applyFill="1" applyBorder="1">
      <alignment/>
      <protection/>
    </xf>
    <xf numFmtId="4" fontId="1" fillId="33" borderId="16" xfId="63" applyNumberFormat="1" applyFont="1" applyFill="1" applyBorder="1">
      <alignment/>
      <protection/>
    </xf>
    <xf numFmtId="4" fontId="6" fillId="33" borderId="16" xfId="63" applyNumberFormat="1" applyFont="1" applyFill="1" applyBorder="1" applyAlignment="1">
      <alignment horizontal="left"/>
      <protection/>
    </xf>
    <xf numFmtId="10" fontId="1" fillId="33" borderId="17" xfId="63" applyNumberFormat="1" applyFont="1" applyFill="1" applyBorder="1">
      <alignment/>
      <protection/>
    </xf>
    <xf numFmtId="0" fontId="6" fillId="33" borderId="11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1" fillId="33" borderId="12" xfId="63" applyFont="1" applyFill="1" applyBorder="1">
      <alignment/>
      <protection/>
    </xf>
    <xf numFmtId="0" fontId="11" fillId="33" borderId="11" xfId="63" applyFont="1" applyFill="1" applyBorder="1" applyAlignment="1">
      <alignment horizontal="center"/>
      <protection/>
    </xf>
    <xf numFmtId="0" fontId="11" fillId="33" borderId="0" xfId="63" applyFont="1" applyFill="1" applyBorder="1">
      <alignment/>
      <protection/>
    </xf>
    <xf numFmtId="4" fontId="11" fillId="33" borderId="0" xfId="63" applyNumberFormat="1" applyFont="1" applyFill="1" applyBorder="1">
      <alignment/>
      <protection/>
    </xf>
    <xf numFmtId="0" fontId="11" fillId="33" borderId="12" xfId="63" applyFont="1" applyFill="1" applyBorder="1">
      <alignment/>
      <protection/>
    </xf>
    <xf numFmtId="0" fontId="10" fillId="0" borderId="13" xfId="0" applyFont="1" applyBorder="1" applyAlignment="1">
      <alignment/>
    </xf>
    <xf numFmtId="0" fontId="12" fillId="33" borderId="14" xfId="63" applyFont="1" applyFill="1" applyBorder="1">
      <alignment/>
      <protection/>
    </xf>
    <xf numFmtId="0" fontId="12" fillId="33" borderId="14" xfId="63" applyFont="1" applyFill="1" applyBorder="1" applyAlignment="1">
      <alignment horizontal="right"/>
      <protection/>
    </xf>
    <xf numFmtId="0" fontId="12" fillId="33" borderId="12" xfId="63" applyFont="1" applyFill="1" applyBorder="1" applyAlignment="1">
      <alignment wrapText="1"/>
      <protection/>
    </xf>
    <xf numFmtId="0" fontId="11" fillId="33" borderId="14" xfId="63" applyFont="1" applyFill="1" applyBorder="1">
      <alignment/>
      <protection/>
    </xf>
    <xf numFmtId="168" fontId="11" fillId="33" borderId="14" xfId="63" applyNumberFormat="1" applyFont="1" applyFill="1" applyBorder="1">
      <alignment/>
      <protection/>
    </xf>
    <xf numFmtId="0" fontId="0" fillId="0" borderId="11" xfId="0" applyBorder="1" applyAlignment="1">
      <alignment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63" applyFont="1" applyFill="1" applyBorder="1">
      <alignment/>
      <protection/>
    </xf>
    <xf numFmtId="10" fontId="11" fillId="0" borderId="0" xfId="63" applyNumberFormat="1" applyFont="1" applyFill="1" applyBorder="1" applyAlignment="1">
      <alignment horizontal="left"/>
      <protection/>
    </xf>
    <xf numFmtId="0" fontId="11" fillId="33" borderId="11" xfId="63" applyFont="1" applyFill="1" applyBorder="1" applyAlignment="1">
      <alignment horizontal="right"/>
      <protection/>
    </xf>
    <xf numFmtId="0" fontId="22" fillId="33" borderId="11" xfId="63" applyFont="1" applyFill="1" applyBorder="1" applyAlignment="1">
      <alignment horizontal="right" vertical="center"/>
      <protection/>
    </xf>
    <xf numFmtId="0" fontId="11" fillId="33" borderId="18" xfId="63" applyFont="1" applyFill="1" applyBorder="1">
      <alignment/>
      <protection/>
    </xf>
    <xf numFmtId="4" fontId="11" fillId="33" borderId="18" xfId="63" applyNumberFormat="1" applyFont="1" applyFill="1" applyBorder="1">
      <alignment/>
      <protection/>
    </xf>
    <xf numFmtId="0" fontId="11" fillId="33" borderId="19" xfId="63" applyFont="1" applyFill="1" applyBorder="1">
      <alignment/>
      <protection/>
    </xf>
    <xf numFmtId="0" fontId="11" fillId="0" borderId="20" xfId="65" applyFont="1" applyBorder="1">
      <alignment/>
      <protection/>
    </xf>
    <xf numFmtId="0" fontId="6" fillId="33" borderId="0" xfId="63" applyFont="1" applyFill="1" applyBorder="1" applyAlignment="1">
      <alignment/>
      <protection/>
    </xf>
    <xf numFmtId="4" fontId="1" fillId="0" borderId="0" xfId="65" applyNumberFormat="1" applyFont="1">
      <alignment/>
      <protection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5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6" fillId="0" borderId="14" xfId="65" applyFont="1" applyBorder="1" applyAlignment="1">
      <alignment horizontal="center" vertical="top" wrapText="1"/>
      <protection/>
    </xf>
    <xf numFmtId="169" fontId="6" fillId="0" borderId="14" xfId="63" applyNumberFormat="1" applyFont="1" applyFill="1" applyBorder="1" applyAlignment="1">
      <alignment horizontal="center" vertical="top" wrapText="1"/>
      <protection/>
    </xf>
    <xf numFmtId="169" fontId="20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170" fontId="4" fillId="0" borderId="14" xfId="0" applyNumberFormat="1" applyFont="1" applyBorder="1" applyAlignment="1">
      <alignment horizontal="right"/>
    </xf>
    <xf numFmtId="171" fontId="4" fillId="0" borderId="14" xfId="0" applyNumberFormat="1" applyFont="1" applyBorder="1" applyAlignment="1">
      <alignment/>
    </xf>
    <xf numFmtId="2" fontId="24" fillId="0" borderId="14" xfId="0" applyNumberFormat="1" applyFont="1" applyBorder="1" applyAlignment="1">
      <alignment horizontal="right" vertical="center"/>
    </xf>
    <xf numFmtId="49" fontId="18" fillId="0" borderId="14" xfId="63" applyNumberFormat="1" applyFont="1" applyFill="1" applyBorder="1" applyAlignment="1" applyProtection="1">
      <alignment horizontal="left"/>
      <protection/>
    </xf>
    <xf numFmtId="37" fontId="24" fillId="0" borderId="14" xfId="0" applyNumberFormat="1" applyFont="1" applyBorder="1" applyAlignment="1">
      <alignment horizontal="right"/>
    </xf>
    <xf numFmtId="171" fontId="24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37" fontId="18" fillId="0" borderId="14" xfId="42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2" fontId="24" fillId="0" borderId="14" xfId="0" applyNumberFormat="1" applyFont="1" applyBorder="1" applyAlignment="1">
      <alignment/>
    </xf>
    <xf numFmtId="4" fontId="24" fillId="0" borderId="20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9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9" fontId="4" fillId="0" borderId="22" xfId="0" applyNumberFormat="1" applyFont="1" applyFill="1" applyBorder="1" applyAlignment="1">
      <alignment/>
    </xf>
    <xf numFmtId="169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17" fillId="0" borderId="15" xfId="0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vertical="center" wrapText="1"/>
    </xf>
    <xf numFmtId="164" fontId="24" fillId="0" borderId="14" xfId="0" applyNumberFormat="1" applyFont="1" applyBorder="1" applyAlignment="1">
      <alignment vertical="center" wrapText="1"/>
    </xf>
    <xf numFmtId="4" fontId="24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20" fillId="0" borderId="15" xfId="0" applyFont="1" applyBorder="1" applyAlignment="1">
      <alignment/>
    </xf>
    <xf numFmtId="0" fontId="20" fillId="0" borderId="24" xfId="0" applyFont="1" applyBorder="1" applyAlignment="1">
      <alignment/>
    </xf>
    <xf numFmtId="0" fontId="4" fillId="0" borderId="18" xfId="0" applyFont="1" applyBorder="1" applyAlignment="1">
      <alignment/>
    </xf>
    <xf numFmtId="169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33" borderId="24" xfId="63" applyFont="1" applyFill="1" applyBorder="1" applyAlignment="1">
      <alignment horizontal="right" vertical="center"/>
      <protection/>
    </xf>
    <xf numFmtId="0" fontId="5" fillId="34" borderId="10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4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/>
      <protection/>
    </xf>
    <xf numFmtId="4" fontId="24" fillId="0" borderId="14" xfId="0" applyNumberFormat="1" applyFont="1" applyBorder="1" applyAlignment="1">
      <alignment vertical="center"/>
    </xf>
    <xf numFmtId="0" fontId="18" fillId="0" borderId="17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0" fontId="11" fillId="0" borderId="14" xfId="63" applyFont="1" applyFill="1" applyBorder="1" applyAlignment="1">
      <alignment horizontal="center" vertical="center"/>
      <protection/>
    </xf>
    <xf numFmtId="49" fontId="11" fillId="0" borderId="14" xfId="63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 wrapText="1"/>
    </xf>
    <xf numFmtId="2" fontId="11" fillId="0" borderId="14" xfId="63" applyNumberFormat="1" applyFont="1" applyFill="1" applyBorder="1" applyAlignment="1" applyProtection="1">
      <alignment horizontal="right" vertical="center"/>
      <protection/>
    </xf>
    <xf numFmtId="10" fontId="11" fillId="0" borderId="14" xfId="63" applyNumberFormat="1" applyFont="1" applyFill="1" applyBorder="1" applyAlignment="1" applyProtection="1">
      <alignment horizontal="right" vertical="center"/>
      <protection/>
    </xf>
    <xf numFmtId="10" fontId="11" fillId="0" borderId="0" xfId="63" applyNumberFormat="1" applyFont="1" applyFill="1" applyAlignment="1">
      <alignment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3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y%20classification_201803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E Listed compan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97" zoomScaleNormal="97" zoomScalePageLayoutView="0" workbookViewId="0" topLeftCell="A1">
      <selection activeCell="J2" sqref="J2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8.00390625" style="1" customWidth="1"/>
    <col min="4" max="4" width="18.7109375" style="1" customWidth="1"/>
    <col min="5" max="5" width="24.2812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2.00390625" style="1" customWidth="1"/>
    <col min="10" max="10" width="8.57421875" style="1" customWidth="1"/>
    <col min="11" max="11" width="44.140625" style="1" customWidth="1"/>
    <col min="12" max="12" width="14.00390625" style="1" customWidth="1"/>
    <col min="13" max="255" width="11.57421875" style="1" customWidth="1"/>
  </cols>
  <sheetData>
    <row r="1" spans="1:9" s="8" customFormat="1" ht="9.75" customHeight="1">
      <c r="A1" s="3"/>
      <c r="B1" s="4"/>
      <c r="C1" s="5"/>
      <c r="D1" s="5"/>
      <c r="E1" s="5"/>
      <c r="F1" s="5"/>
      <c r="G1" s="6"/>
      <c r="H1" s="5"/>
      <c r="I1" s="7"/>
    </row>
    <row r="2" spans="2:9" ht="18" customHeight="1">
      <c r="B2" s="196" t="s">
        <v>0</v>
      </c>
      <c r="C2" s="196"/>
      <c r="D2" s="196"/>
      <c r="E2" s="196"/>
      <c r="F2" s="196"/>
      <c r="G2" s="196"/>
      <c r="H2" s="196"/>
      <c r="I2" s="9"/>
    </row>
    <row r="3" spans="2:9" ht="15">
      <c r="B3" s="10"/>
      <c r="C3" s="11"/>
      <c r="D3" s="11"/>
      <c r="E3" s="11"/>
      <c r="F3" s="12"/>
      <c r="G3" s="12"/>
      <c r="H3" s="13"/>
      <c r="I3" s="14"/>
    </row>
    <row r="4" spans="2:9" ht="12.75" customHeight="1">
      <c r="B4" s="197" t="s">
        <v>1</v>
      </c>
      <c r="C4" s="197"/>
      <c r="D4" s="197"/>
      <c r="E4" s="197"/>
      <c r="F4" s="197"/>
      <c r="G4" s="197"/>
      <c r="H4" s="197"/>
      <c r="I4" s="14"/>
    </row>
    <row r="5" spans="2:9" ht="12.75" customHeight="1">
      <c r="B5" s="197" t="s">
        <v>2</v>
      </c>
      <c r="C5" s="197"/>
      <c r="D5" s="197"/>
      <c r="E5" s="197"/>
      <c r="F5" s="197"/>
      <c r="G5" s="197"/>
      <c r="H5" s="197"/>
      <c r="I5" s="14"/>
    </row>
    <row r="6" spans="2:9" ht="16.5" customHeight="1">
      <c r="B6" s="198" t="s">
        <v>3</v>
      </c>
      <c r="C6" s="198"/>
      <c r="D6" s="198"/>
      <c r="E6" s="198"/>
      <c r="F6" s="198"/>
      <c r="G6" s="198"/>
      <c r="H6" s="198"/>
      <c r="I6" s="15"/>
    </row>
    <row r="7" spans="2:9" ht="15">
      <c r="B7" s="10"/>
      <c r="C7" s="11"/>
      <c r="D7" s="11"/>
      <c r="E7" s="11"/>
      <c r="F7" s="12"/>
      <c r="G7" s="12"/>
      <c r="H7" s="13"/>
      <c r="I7" s="14"/>
    </row>
    <row r="8" spans="2:9" ht="22.5" customHeight="1">
      <c r="B8" s="199" t="s">
        <v>4</v>
      </c>
      <c r="C8" s="199"/>
      <c r="D8" s="199"/>
      <c r="E8" s="199"/>
      <c r="F8" s="199"/>
      <c r="G8" s="199"/>
      <c r="H8" s="199"/>
      <c r="I8" s="14"/>
    </row>
    <row r="9" spans="2:9" ht="15">
      <c r="B9" s="16"/>
      <c r="C9" s="16"/>
      <c r="D9" s="16"/>
      <c r="E9" s="16"/>
      <c r="F9" s="17"/>
      <c r="G9" s="17"/>
      <c r="H9" s="16"/>
      <c r="I9" s="14"/>
    </row>
    <row r="10" spans="2:9" ht="16.5" customHeight="1">
      <c r="B10" s="200" t="s">
        <v>5</v>
      </c>
      <c r="C10" s="200"/>
      <c r="D10" s="200"/>
      <c r="E10" s="200"/>
      <c r="F10" s="200"/>
      <c r="G10" s="200"/>
      <c r="H10" s="200"/>
      <c r="I10" s="14"/>
    </row>
    <row r="11" spans="2:9" ht="40.5" customHeight="1">
      <c r="B11" s="18" t="s">
        <v>6</v>
      </c>
      <c r="C11" s="18" t="s">
        <v>7</v>
      </c>
      <c r="D11" s="18" t="s">
        <v>8</v>
      </c>
      <c r="E11" s="18" t="s">
        <v>9</v>
      </c>
      <c r="F11" s="19" t="s">
        <v>10</v>
      </c>
      <c r="G11" s="20" t="s">
        <v>11</v>
      </c>
      <c r="H11" s="19" t="s">
        <v>12</v>
      </c>
      <c r="I11" s="21"/>
    </row>
    <row r="12" spans="2:9" ht="16.5" customHeight="1">
      <c r="B12" s="22"/>
      <c r="C12" s="23"/>
      <c r="D12" s="22"/>
      <c r="E12" s="23"/>
      <c r="F12" s="24"/>
      <c r="G12" s="25"/>
      <c r="H12" s="22"/>
      <c r="I12" s="21"/>
    </row>
    <row r="13" spans="2:9" ht="16.5" customHeight="1">
      <c r="B13" s="22"/>
      <c r="C13" s="23" t="s">
        <v>13</v>
      </c>
      <c r="D13" s="22"/>
      <c r="E13" s="23"/>
      <c r="F13" s="24"/>
      <c r="G13" s="25"/>
      <c r="H13" s="22"/>
      <c r="I13" s="21"/>
    </row>
    <row r="14" spans="2:9" ht="16.5" customHeight="1">
      <c r="B14" s="26" t="s">
        <v>14</v>
      </c>
      <c r="C14" s="23" t="s">
        <v>15</v>
      </c>
      <c r="D14" s="22"/>
      <c r="E14" s="27"/>
      <c r="F14" s="28"/>
      <c r="G14" s="25"/>
      <c r="H14" s="22"/>
      <c r="I14" s="21"/>
    </row>
    <row r="15" spans="2:20" ht="16.5" customHeight="1">
      <c r="B15" s="22"/>
      <c r="C15" s="23" t="s">
        <v>16</v>
      </c>
      <c r="D15" s="22"/>
      <c r="E15" s="25"/>
      <c r="F15" s="29"/>
      <c r="G15" s="25"/>
      <c r="H15" s="25"/>
      <c r="I15" s="2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>
      <c r="B16" s="32">
        <v>1</v>
      </c>
      <c r="C16" s="33" t="s">
        <v>17</v>
      </c>
      <c r="D16" s="34" t="s">
        <v>18</v>
      </c>
      <c r="E16" s="34" t="s">
        <v>19</v>
      </c>
      <c r="F16" s="35">
        <v>369070</v>
      </c>
      <c r="G16" s="35">
        <v>6961.02927</v>
      </c>
      <c r="H16" s="36">
        <v>0.0703307001</v>
      </c>
      <c r="I16" s="37"/>
      <c r="J16" s="38"/>
      <c r="K16" s="39"/>
      <c r="L16" s="40"/>
      <c r="M16" s="40"/>
      <c r="N16" s="40"/>
      <c r="O16" s="40"/>
      <c r="P16" s="40"/>
      <c r="Q16" s="40"/>
      <c r="R16" s="40"/>
      <c r="S16" s="40"/>
      <c r="T16" s="39"/>
    </row>
    <row r="17" spans="2:20" s="31" customFormat="1" ht="18" customHeight="1">
      <c r="B17" s="32">
        <v>2</v>
      </c>
      <c r="C17" s="33" t="s">
        <v>20</v>
      </c>
      <c r="D17" s="34" t="s">
        <v>21</v>
      </c>
      <c r="E17" s="34" t="s">
        <v>22</v>
      </c>
      <c r="F17" s="35">
        <v>240482</v>
      </c>
      <c r="G17" s="35">
        <v>6407.64289</v>
      </c>
      <c r="H17" s="36">
        <v>0.0647395655</v>
      </c>
      <c r="I17" s="41"/>
      <c r="J17" s="38"/>
      <c r="K17" s="39"/>
      <c r="L17" s="40"/>
      <c r="M17" s="40"/>
      <c r="N17" s="40"/>
      <c r="O17" s="40"/>
      <c r="P17" s="40"/>
      <c r="Q17" s="40"/>
      <c r="R17" s="39"/>
      <c r="S17" s="40"/>
      <c r="T17" s="39"/>
    </row>
    <row r="18" spans="2:20" s="31" customFormat="1" ht="18" customHeight="1">
      <c r="B18" s="32">
        <v>3</v>
      </c>
      <c r="C18" s="33" t="s">
        <v>23</v>
      </c>
      <c r="D18" s="34" t="s">
        <v>24</v>
      </c>
      <c r="E18" s="34" t="s">
        <v>25</v>
      </c>
      <c r="F18" s="35">
        <v>458430</v>
      </c>
      <c r="G18" s="35">
        <v>4899.012195</v>
      </c>
      <c r="H18" s="36">
        <v>0.0494971281</v>
      </c>
      <c r="I18" s="41"/>
      <c r="J18" s="38"/>
      <c r="K18" s="39"/>
      <c r="L18" s="40"/>
      <c r="M18" s="40"/>
      <c r="N18" s="40"/>
      <c r="O18" s="40"/>
      <c r="P18" s="40"/>
      <c r="Q18" s="40"/>
      <c r="R18" s="39"/>
      <c r="S18" s="40"/>
      <c r="T18" s="39"/>
    </row>
    <row r="19" spans="2:20" s="31" customFormat="1" ht="18" customHeight="1">
      <c r="B19" s="32">
        <v>4</v>
      </c>
      <c r="C19" s="33" t="s">
        <v>26</v>
      </c>
      <c r="D19" s="34" t="s">
        <v>27</v>
      </c>
      <c r="E19" s="34" t="s">
        <v>28</v>
      </c>
      <c r="F19" s="35">
        <v>705517</v>
      </c>
      <c r="G19" s="35">
        <v>4896.6407385</v>
      </c>
      <c r="H19" s="36">
        <v>0.0494731681</v>
      </c>
      <c r="I19" s="41"/>
      <c r="J19" s="38"/>
      <c r="K19" s="39"/>
      <c r="L19" s="40"/>
      <c r="M19" s="40"/>
      <c r="N19" s="40"/>
      <c r="O19" s="40"/>
      <c r="P19" s="40"/>
      <c r="Q19" s="40"/>
      <c r="R19" s="39"/>
      <c r="S19" s="40"/>
      <c r="T19" s="39"/>
    </row>
    <row r="20" spans="2:20" s="31" customFormat="1" ht="18" customHeight="1">
      <c r="B20" s="32">
        <v>5</v>
      </c>
      <c r="C20" s="33" t="s">
        <v>29</v>
      </c>
      <c r="D20" s="34" t="s">
        <v>30</v>
      </c>
      <c r="E20" s="34" t="s">
        <v>31</v>
      </c>
      <c r="F20" s="35">
        <v>386260</v>
      </c>
      <c r="G20" s="35">
        <v>4548.40463</v>
      </c>
      <c r="H20" s="36">
        <v>0.04595476750000001</v>
      </c>
      <c r="I20" s="41"/>
      <c r="J20" s="38"/>
      <c r="K20" s="39"/>
      <c r="L20" s="40"/>
      <c r="M20" s="40"/>
      <c r="N20" s="40"/>
      <c r="O20" s="40"/>
      <c r="P20" s="40"/>
      <c r="Q20" s="40"/>
      <c r="R20" s="39"/>
      <c r="S20" s="40"/>
      <c r="T20" s="39"/>
    </row>
    <row r="21" spans="2:20" s="42" customFormat="1" ht="18" customHeight="1">
      <c r="B21" s="32">
        <v>6</v>
      </c>
      <c r="C21" s="33" t="s">
        <v>32</v>
      </c>
      <c r="D21" s="34" t="s">
        <v>33</v>
      </c>
      <c r="E21" s="34" t="s">
        <v>28</v>
      </c>
      <c r="F21" s="35">
        <v>333711</v>
      </c>
      <c r="G21" s="35">
        <v>2795.6639025</v>
      </c>
      <c r="H21" s="36">
        <v>0.0282459665</v>
      </c>
      <c r="I21" s="43"/>
      <c r="J21" s="44"/>
      <c r="K21" s="39"/>
      <c r="L21" s="40"/>
      <c r="M21" s="45"/>
      <c r="N21" s="45"/>
      <c r="O21" s="45"/>
      <c r="P21" s="45"/>
      <c r="Q21" s="45"/>
      <c r="R21" s="46"/>
      <c r="S21" s="45"/>
      <c r="T21" s="46"/>
    </row>
    <row r="22" spans="2:20" s="42" customFormat="1" ht="17.25" customHeight="1">
      <c r="B22" s="32">
        <v>7</v>
      </c>
      <c r="C22" s="33" t="s">
        <v>34</v>
      </c>
      <c r="D22" s="34" t="s">
        <v>35</v>
      </c>
      <c r="E22" s="34" t="s">
        <v>19</v>
      </c>
      <c r="F22" s="35">
        <v>505179</v>
      </c>
      <c r="G22" s="35">
        <v>2578.938795</v>
      </c>
      <c r="H22" s="36">
        <v>0.0260562862</v>
      </c>
      <c r="I22" s="43"/>
      <c r="J22" s="44"/>
      <c r="K22" s="39"/>
      <c r="L22" s="47"/>
      <c r="M22" s="45"/>
      <c r="N22" s="45"/>
      <c r="O22" s="45"/>
      <c r="P22" s="45"/>
      <c r="Q22" s="45"/>
      <c r="R22" s="46"/>
      <c r="S22" s="45"/>
      <c r="T22" s="46"/>
    </row>
    <row r="23" spans="2:20" s="42" customFormat="1" ht="22.5">
      <c r="B23" s="209">
        <v>8</v>
      </c>
      <c r="C23" s="210" t="s">
        <v>36</v>
      </c>
      <c r="D23" s="211" t="s">
        <v>37</v>
      </c>
      <c r="E23" s="212" t="s">
        <v>38</v>
      </c>
      <c r="F23" s="213">
        <v>861421</v>
      </c>
      <c r="G23" s="213">
        <v>2526.1170825</v>
      </c>
      <c r="H23" s="214">
        <v>0.025522602499999998</v>
      </c>
      <c r="I23" s="43"/>
      <c r="J23" s="44"/>
      <c r="K23" s="215"/>
      <c r="L23" s="47"/>
      <c r="M23" s="45"/>
      <c r="N23" s="45"/>
      <c r="O23" s="45"/>
      <c r="P23" s="45"/>
      <c r="Q23" s="45"/>
      <c r="R23" s="46"/>
      <c r="S23" s="45"/>
      <c r="T23" s="46"/>
    </row>
    <row r="24" spans="2:20" s="42" customFormat="1" ht="18" customHeight="1">
      <c r="B24" s="32">
        <v>9</v>
      </c>
      <c r="C24" s="33" t="s">
        <v>39</v>
      </c>
      <c r="D24" s="34" t="s">
        <v>40</v>
      </c>
      <c r="E24" s="34" t="s">
        <v>25</v>
      </c>
      <c r="F24" s="35">
        <v>107222</v>
      </c>
      <c r="G24" s="35">
        <v>2453.989914</v>
      </c>
      <c r="H24" s="36">
        <v>0.0247938662</v>
      </c>
      <c r="I24" s="43"/>
      <c r="J24" s="44"/>
      <c r="K24" s="39"/>
      <c r="L24" s="40"/>
      <c r="M24" s="45"/>
      <c r="N24" s="45"/>
      <c r="O24" s="45"/>
      <c r="P24" s="45"/>
      <c r="Q24" s="45"/>
      <c r="R24" s="46"/>
      <c r="S24" s="45"/>
      <c r="T24" s="46"/>
    </row>
    <row r="25" spans="2:20" s="42" customFormat="1" ht="18" customHeight="1">
      <c r="B25" s="32">
        <v>10</v>
      </c>
      <c r="C25" s="33" t="s">
        <v>41</v>
      </c>
      <c r="D25" s="34" t="s">
        <v>42</v>
      </c>
      <c r="E25" s="34" t="s">
        <v>19</v>
      </c>
      <c r="F25" s="35">
        <v>830467</v>
      </c>
      <c r="G25" s="35">
        <v>2311.6048945</v>
      </c>
      <c r="H25" s="36">
        <v>0.023355280399999997</v>
      </c>
      <c r="I25" s="43"/>
      <c r="J25" s="44"/>
      <c r="K25" s="39"/>
      <c r="L25" s="40"/>
      <c r="M25" s="45"/>
      <c r="N25" s="45"/>
      <c r="O25" s="45"/>
      <c r="P25" s="45"/>
      <c r="Q25" s="45"/>
      <c r="R25" s="46"/>
      <c r="S25" s="45"/>
      <c r="T25" s="46"/>
    </row>
    <row r="26" spans="2:20" s="42" customFormat="1" ht="18" customHeight="1">
      <c r="B26" s="32">
        <v>11</v>
      </c>
      <c r="C26" s="33" t="s">
        <v>43</v>
      </c>
      <c r="D26" s="34" t="s">
        <v>44</v>
      </c>
      <c r="E26" s="34" t="s">
        <v>45</v>
      </c>
      <c r="F26" s="35">
        <v>679868</v>
      </c>
      <c r="G26" s="35">
        <v>1899.891126</v>
      </c>
      <c r="H26" s="36">
        <v>0.0191955338</v>
      </c>
      <c r="I26" s="43"/>
      <c r="J26" s="44"/>
      <c r="K26" s="39"/>
      <c r="L26" s="40"/>
      <c r="M26" s="45"/>
      <c r="N26" s="45"/>
      <c r="O26" s="45"/>
      <c r="P26" s="45"/>
      <c r="Q26" s="45"/>
      <c r="R26" s="46"/>
      <c r="S26" s="45"/>
      <c r="T26" s="46"/>
    </row>
    <row r="27" spans="2:20" s="42" customFormat="1" ht="18" customHeight="1">
      <c r="B27" s="32">
        <v>12</v>
      </c>
      <c r="C27" s="33" t="s">
        <v>46</v>
      </c>
      <c r="D27" s="34" t="s">
        <v>47</v>
      </c>
      <c r="E27" s="34" t="s">
        <v>48</v>
      </c>
      <c r="F27" s="35">
        <v>236663</v>
      </c>
      <c r="G27" s="35">
        <v>1551.6809595</v>
      </c>
      <c r="H27" s="36">
        <v>0.015677395400000002</v>
      </c>
      <c r="I27" s="43"/>
      <c r="J27" s="44"/>
      <c r="K27" s="39"/>
      <c r="L27" s="40"/>
      <c r="M27" s="45"/>
      <c r="N27" s="45"/>
      <c r="O27" s="45"/>
      <c r="P27" s="45"/>
      <c r="Q27" s="45"/>
      <c r="R27" s="46"/>
      <c r="S27" s="45"/>
      <c r="T27" s="46"/>
    </row>
    <row r="28" spans="2:20" s="42" customFormat="1" ht="18" customHeight="1">
      <c r="B28" s="32">
        <v>13</v>
      </c>
      <c r="C28" s="33" t="s">
        <v>49</v>
      </c>
      <c r="D28" s="34" t="s">
        <v>50</v>
      </c>
      <c r="E28" s="34" t="s">
        <v>22</v>
      </c>
      <c r="F28" s="35">
        <v>37835</v>
      </c>
      <c r="G28" s="35">
        <v>1379.9748725</v>
      </c>
      <c r="H28" s="36">
        <v>0.0139425644</v>
      </c>
      <c r="I28" s="43"/>
      <c r="J28" s="44"/>
      <c r="K28" s="39"/>
      <c r="L28" s="40"/>
      <c r="M28" s="45"/>
      <c r="N28" s="45"/>
      <c r="O28" s="45"/>
      <c r="P28" s="45"/>
      <c r="Q28" s="45"/>
      <c r="R28" s="46"/>
      <c r="S28" s="45"/>
      <c r="T28" s="46"/>
    </row>
    <row r="29" spans="2:20" s="42" customFormat="1" ht="18" customHeight="1">
      <c r="B29" s="32">
        <v>14</v>
      </c>
      <c r="C29" s="33" t="s">
        <v>51</v>
      </c>
      <c r="D29" s="34" t="s">
        <v>52</v>
      </c>
      <c r="E29" s="34" t="s">
        <v>48</v>
      </c>
      <c r="F29" s="35">
        <v>65000</v>
      </c>
      <c r="G29" s="35">
        <v>1352.3575</v>
      </c>
      <c r="H29" s="36">
        <v>0.013663532499999999</v>
      </c>
      <c r="I29" s="43"/>
      <c r="J29" s="44"/>
      <c r="K29" s="39"/>
      <c r="L29" s="40"/>
      <c r="M29" s="45"/>
      <c r="N29" s="45"/>
      <c r="O29" s="45"/>
      <c r="P29" s="45"/>
      <c r="Q29" s="45"/>
      <c r="R29" s="46"/>
      <c r="S29" s="45"/>
      <c r="T29" s="46"/>
    </row>
    <row r="30" spans="2:20" s="42" customFormat="1" ht="18" customHeight="1">
      <c r="B30" s="32">
        <v>15</v>
      </c>
      <c r="C30" s="33" t="s">
        <v>53</v>
      </c>
      <c r="D30" s="34" t="s">
        <v>54</v>
      </c>
      <c r="E30" s="34" t="s">
        <v>48</v>
      </c>
      <c r="F30" s="35">
        <v>144800</v>
      </c>
      <c r="G30" s="35">
        <v>1065.5108</v>
      </c>
      <c r="H30" s="36">
        <v>0.010765379299999999</v>
      </c>
      <c r="I30" s="43"/>
      <c r="J30" s="44"/>
      <c r="K30" s="39"/>
      <c r="L30" s="40"/>
      <c r="M30" s="45"/>
      <c r="N30" s="45"/>
      <c r="O30" s="45"/>
      <c r="P30" s="45"/>
      <c r="Q30" s="45"/>
      <c r="R30" s="46"/>
      <c r="S30" s="45"/>
      <c r="T30" s="46"/>
    </row>
    <row r="31" spans="2:20" s="42" customFormat="1" ht="18" customHeight="1">
      <c r="B31" s="32">
        <v>16</v>
      </c>
      <c r="C31" s="33" t="s">
        <v>55</v>
      </c>
      <c r="D31" s="34" t="s">
        <v>56</v>
      </c>
      <c r="E31" s="34" t="s">
        <v>48</v>
      </c>
      <c r="F31" s="35">
        <v>33600</v>
      </c>
      <c r="G31" s="35">
        <v>734.2272</v>
      </c>
      <c r="H31" s="36">
        <v>0.0074182583</v>
      </c>
      <c r="I31" s="43"/>
      <c r="J31" s="44"/>
      <c r="K31" s="39"/>
      <c r="L31" s="40"/>
      <c r="M31" s="45"/>
      <c r="N31" s="45"/>
      <c r="O31" s="45"/>
      <c r="P31" s="45"/>
      <c r="Q31" s="45"/>
      <c r="R31" s="46"/>
      <c r="S31" s="45"/>
      <c r="T31" s="46"/>
    </row>
    <row r="32" spans="2:20" ht="18" customHeight="1">
      <c r="B32" s="32"/>
      <c r="C32" s="48" t="s">
        <v>57</v>
      </c>
      <c r="D32" s="49"/>
      <c r="E32" s="50"/>
      <c r="F32" s="51"/>
      <c r="G32" s="51"/>
      <c r="H32" s="52"/>
      <c r="I32" s="14"/>
      <c r="J32" s="53"/>
      <c r="K32" s="39"/>
      <c r="L32" s="30"/>
      <c r="M32" s="30"/>
      <c r="N32" s="30"/>
      <c r="O32" s="30"/>
      <c r="P32" s="30"/>
      <c r="Q32" s="30"/>
      <c r="R32" s="54"/>
      <c r="S32" s="30"/>
      <c r="T32" s="54"/>
    </row>
    <row r="33" spans="2:20" s="31" customFormat="1" ht="16.5" customHeight="1">
      <c r="B33" s="32">
        <v>17</v>
      </c>
      <c r="C33" s="33" t="s">
        <v>58</v>
      </c>
      <c r="D33" s="34" t="s">
        <v>59</v>
      </c>
      <c r="E33" s="34" t="s">
        <v>60</v>
      </c>
      <c r="F33" s="35">
        <v>284900</v>
      </c>
      <c r="G33" s="35">
        <v>3255.2674</v>
      </c>
      <c r="H33" s="36">
        <v>0.032889566499999995</v>
      </c>
      <c r="I33" s="41"/>
      <c r="J33" s="38"/>
      <c r="K33" s="39"/>
      <c r="L33" s="40"/>
      <c r="M33" s="40"/>
      <c r="N33" s="40"/>
      <c r="O33" s="40"/>
      <c r="P33" s="40"/>
      <c r="Q33" s="40"/>
      <c r="R33" s="39"/>
      <c r="S33" s="40"/>
      <c r="T33" s="39"/>
    </row>
    <row r="34" spans="2:20" s="31" customFormat="1" ht="16.5" customHeight="1">
      <c r="B34" s="32">
        <v>18</v>
      </c>
      <c r="C34" s="33" t="s">
        <v>61</v>
      </c>
      <c r="D34" s="34" t="s">
        <v>62</v>
      </c>
      <c r="E34" s="34" t="s">
        <v>19</v>
      </c>
      <c r="F34" s="35">
        <v>871500</v>
      </c>
      <c r="G34" s="35">
        <v>2656.76775</v>
      </c>
      <c r="H34" s="36">
        <v>0.026842630399999998</v>
      </c>
      <c r="I34" s="41"/>
      <c r="J34" s="38"/>
      <c r="K34" s="39"/>
      <c r="L34" s="40"/>
      <c r="M34" s="40"/>
      <c r="N34" s="40"/>
      <c r="O34" s="40"/>
      <c r="P34" s="40"/>
      <c r="Q34" s="40"/>
      <c r="R34" s="39"/>
      <c r="S34" s="40"/>
      <c r="T34" s="39"/>
    </row>
    <row r="35" spans="2:20" s="42" customFormat="1" ht="16.5" customHeight="1">
      <c r="B35" s="32">
        <v>19</v>
      </c>
      <c r="C35" s="33" t="s">
        <v>63</v>
      </c>
      <c r="D35" s="34" t="s">
        <v>64</v>
      </c>
      <c r="E35" s="34" t="s">
        <v>31</v>
      </c>
      <c r="F35" s="35">
        <v>991200</v>
      </c>
      <c r="G35" s="35">
        <v>2532.516</v>
      </c>
      <c r="H35" s="36">
        <v>0.025587253900000002</v>
      </c>
      <c r="I35" s="43"/>
      <c r="J35" s="44"/>
      <c r="K35" s="39"/>
      <c r="L35" s="40"/>
      <c r="M35" s="45"/>
      <c r="N35" s="45"/>
      <c r="O35" s="45"/>
      <c r="P35" s="45"/>
      <c r="Q35" s="45"/>
      <c r="R35" s="46"/>
      <c r="S35" s="45"/>
      <c r="T35" s="46"/>
    </row>
    <row r="36" spans="2:20" s="31" customFormat="1" ht="16.5" customHeight="1">
      <c r="B36" s="32">
        <v>20</v>
      </c>
      <c r="C36" s="33" t="s">
        <v>65</v>
      </c>
      <c r="D36" s="34" t="s">
        <v>66</v>
      </c>
      <c r="E36" s="34" t="s">
        <v>67</v>
      </c>
      <c r="F36" s="35">
        <v>593300</v>
      </c>
      <c r="G36" s="35">
        <v>2365.4871</v>
      </c>
      <c r="H36" s="36">
        <v>0.0238996788</v>
      </c>
      <c r="I36" s="41"/>
      <c r="J36" s="38"/>
      <c r="K36" s="39"/>
      <c r="L36" s="40"/>
      <c r="M36" s="40"/>
      <c r="N36" s="40"/>
      <c r="O36" s="40"/>
      <c r="P36" s="40"/>
      <c r="Q36" s="40"/>
      <c r="R36" s="39"/>
      <c r="S36" s="40"/>
      <c r="T36" s="39"/>
    </row>
    <row r="37" spans="2:20" s="42" customFormat="1" ht="16.5" customHeight="1">
      <c r="B37" s="32">
        <v>21</v>
      </c>
      <c r="C37" s="33" t="s">
        <v>68</v>
      </c>
      <c r="D37" s="34" t="s">
        <v>69</v>
      </c>
      <c r="E37" s="34" t="s">
        <v>70</v>
      </c>
      <c r="F37" s="35">
        <v>21900</v>
      </c>
      <c r="G37" s="35">
        <v>1940.5809</v>
      </c>
      <c r="H37" s="36">
        <v>0.019606642599999998</v>
      </c>
      <c r="I37" s="43"/>
      <c r="J37" s="44"/>
      <c r="K37" s="39"/>
      <c r="L37" s="40"/>
      <c r="M37" s="45"/>
      <c r="N37" s="45"/>
      <c r="O37" s="45"/>
      <c r="P37" s="45"/>
      <c r="Q37" s="45"/>
      <c r="R37" s="46"/>
      <c r="S37" s="45"/>
      <c r="T37" s="46"/>
    </row>
    <row r="38" spans="2:20" s="42" customFormat="1" ht="16.5" customHeight="1">
      <c r="B38" s="32">
        <v>22</v>
      </c>
      <c r="C38" s="33" t="s">
        <v>71</v>
      </c>
      <c r="D38" s="34" t="s">
        <v>72</v>
      </c>
      <c r="E38" s="34" t="s">
        <v>19</v>
      </c>
      <c r="F38" s="35">
        <v>555000</v>
      </c>
      <c r="G38" s="35">
        <v>1386.945</v>
      </c>
      <c r="H38" s="36">
        <v>0.014012987</v>
      </c>
      <c r="I38" s="43"/>
      <c r="J38" s="44"/>
      <c r="K38" s="39"/>
      <c r="L38" s="40"/>
      <c r="M38" s="45"/>
      <c r="N38" s="45"/>
      <c r="O38" s="45"/>
      <c r="P38" s="45"/>
      <c r="Q38" s="45"/>
      <c r="R38" s="46"/>
      <c r="S38" s="45"/>
      <c r="T38" s="46"/>
    </row>
    <row r="39" spans="2:20" s="42" customFormat="1" ht="16.5" customHeight="1">
      <c r="B39" s="32">
        <v>23</v>
      </c>
      <c r="C39" s="33" t="s">
        <v>73</v>
      </c>
      <c r="D39" s="34" t="s">
        <v>74</v>
      </c>
      <c r="E39" s="34" t="s">
        <v>22</v>
      </c>
      <c r="F39" s="35">
        <v>199100</v>
      </c>
      <c r="G39" s="35">
        <v>1063.9904</v>
      </c>
      <c r="H39" s="36">
        <v>0.010750017999999998</v>
      </c>
      <c r="I39" s="43"/>
      <c r="J39" s="44"/>
      <c r="K39" s="39"/>
      <c r="L39" s="40"/>
      <c r="M39" s="45"/>
      <c r="N39" s="45"/>
      <c r="O39" s="45"/>
      <c r="P39" s="45"/>
      <c r="Q39" s="45"/>
      <c r="R39" s="46"/>
      <c r="S39" s="45"/>
      <c r="T39" s="46"/>
    </row>
    <row r="40" spans="2:20" s="42" customFormat="1" ht="16.5" customHeight="1">
      <c r="B40" s="32">
        <v>24</v>
      </c>
      <c r="C40" s="33" t="s">
        <v>75</v>
      </c>
      <c r="D40" s="34" t="s">
        <v>76</v>
      </c>
      <c r="E40" s="34" t="s">
        <v>19</v>
      </c>
      <c r="F40" s="35">
        <v>588000</v>
      </c>
      <c r="G40" s="35">
        <v>836.724</v>
      </c>
      <c r="H40" s="36">
        <v>0.0084538338</v>
      </c>
      <c r="I40" s="43"/>
      <c r="J40" s="44"/>
      <c r="K40" s="39"/>
      <c r="L40" s="40"/>
      <c r="M40" s="45"/>
      <c r="N40" s="45"/>
      <c r="O40" s="45"/>
      <c r="P40" s="45"/>
      <c r="Q40" s="45"/>
      <c r="R40" s="46"/>
      <c r="S40" s="45"/>
      <c r="T40" s="46"/>
    </row>
    <row r="41" spans="2:20" s="42" customFormat="1" ht="16.5" customHeight="1">
      <c r="B41" s="32">
        <v>25</v>
      </c>
      <c r="C41" s="33" t="s">
        <v>77</v>
      </c>
      <c r="D41" s="34" t="s">
        <v>78</v>
      </c>
      <c r="E41" s="34" t="s">
        <v>48</v>
      </c>
      <c r="F41" s="35">
        <v>106700</v>
      </c>
      <c r="G41" s="35">
        <v>528.2717</v>
      </c>
      <c r="H41" s="36">
        <v>0.0053373886</v>
      </c>
      <c r="I41" s="43"/>
      <c r="J41" s="44"/>
      <c r="K41" s="39"/>
      <c r="L41" s="40"/>
      <c r="M41" s="45"/>
      <c r="N41" s="45"/>
      <c r="O41" s="45"/>
      <c r="P41" s="45"/>
      <c r="Q41" s="45"/>
      <c r="R41" s="46"/>
      <c r="S41" s="45"/>
      <c r="T41" s="46"/>
    </row>
    <row r="42" spans="2:20" s="42" customFormat="1" ht="16.5" customHeight="1">
      <c r="B42" s="32">
        <v>26</v>
      </c>
      <c r="C42" s="33" t="s">
        <v>79</v>
      </c>
      <c r="D42" s="34"/>
      <c r="E42" s="34" t="s">
        <v>48</v>
      </c>
      <c r="F42" s="55">
        <v>-106700</v>
      </c>
      <c r="G42" s="55">
        <v>-530.77915</v>
      </c>
      <c r="H42" s="36">
        <v>-0.0053627226</v>
      </c>
      <c r="I42" s="43"/>
      <c r="J42" s="44"/>
      <c r="K42" s="39"/>
      <c r="L42" s="40"/>
      <c r="M42" s="45"/>
      <c r="N42" s="45"/>
      <c r="O42" s="45"/>
      <c r="P42" s="45"/>
      <c r="Q42" s="45"/>
      <c r="R42" s="46"/>
      <c r="S42" s="45"/>
      <c r="T42" s="46"/>
    </row>
    <row r="43" spans="2:20" ht="16.5" customHeight="1">
      <c r="B43" s="32">
        <v>27</v>
      </c>
      <c r="C43" s="33" t="s">
        <v>80</v>
      </c>
      <c r="D43" s="49"/>
      <c r="E43" s="34" t="s">
        <v>19</v>
      </c>
      <c r="F43" s="55">
        <v>-588000</v>
      </c>
      <c r="G43" s="56">
        <v>-838.782</v>
      </c>
      <c r="H43" s="57">
        <v>-0.008474626800000001</v>
      </c>
      <c r="I43" s="14"/>
      <c r="J43" s="53"/>
      <c r="K43" s="39"/>
      <c r="L43" s="30"/>
      <c r="M43" s="30"/>
      <c r="N43" s="30"/>
      <c r="O43" s="30"/>
      <c r="P43" s="30"/>
      <c r="Q43" s="30"/>
      <c r="R43" s="54"/>
      <c r="S43" s="30"/>
      <c r="T43" s="54"/>
    </row>
    <row r="44" spans="2:20" ht="16.5" customHeight="1">
      <c r="B44" s="32">
        <v>28</v>
      </c>
      <c r="C44" s="33" t="s">
        <v>81</v>
      </c>
      <c r="D44" s="49"/>
      <c r="E44" s="34" t="s">
        <v>22</v>
      </c>
      <c r="F44" s="55">
        <v>-199100</v>
      </c>
      <c r="G44" s="56">
        <v>-1070.26205</v>
      </c>
      <c r="H44" s="57">
        <v>-0.0108133835</v>
      </c>
      <c r="I44" s="14"/>
      <c r="J44" s="53"/>
      <c r="K44" s="39"/>
      <c r="L44" s="30"/>
      <c r="M44" s="30"/>
      <c r="N44" s="30"/>
      <c r="O44" s="30"/>
      <c r="P44" s="30"/>
      <c r="Q44" s="30"/>
      <c r="R44" s="54"/>
      <c r="S44" s="30"/>
      <c r="T44" s="54"/>
    </row>
    <row r="45" spans="2:20" ht="16.5" customHeight="1">
      <c r="B45" s="32">
        <v>29</v>
      </c>
      <c r="C45" s="58" t="s">
        <v>82</v>
      </c>
      <c r="D45" s="49"/>
      <c r="E45" s="34" t="s">
        <v>19</v>
      </c>
      <c r="F45" s="55">
        <v>-555000</v>
      </c>
      <c r="G45" s="56">
        <v>-1394.16</v>
      </c>
      <c r="H45" s="57">
        <v>-0.0140858837</v>
      </c>
      <c r="I45" s="14"/>
      <c r="J45" s="53"/>
      <c r="K45" s="39"/>
      <c r="L45" s="30"/>
      <c r="M45" s="30"/>
      <c r="N45" s="30"/>
      <c r="O45" s="30"/>
      <c r="P45" s="30"/>
      <c r="Q45" s="30"/>
      <c r="R45" s="54"/>
      <c r="S45" s="30"/>
      <c r="T45" s="54"/>
    </row>
    <row r="46" spans="2:20" ht="16.5" customHeight="1">
      <c r="B46" s="32">
        <v>30</v>
      </c>
      <c r="C46" s="58" t="s">
        <v>83</v>
      </c>
      <c r="D46" s="49"/>
      <c r="E46" s="34" t="s">
        <v>70</v>
      </c>
      <c r="F46" s="55">
        <v>-21900</v>
      </c>
      <c r="G46" s="56">
        <v>-1950.2388</v>
      </c>
      <c r="H46" s="57">
        <v>-0.0197042211</v>
      </c>
      <c r="I46" s="14"/>
      <c r="J46" s="53"/>
      <c r="K46" s="39"/>
      <c r="L46" s="30"/>
      <c r="M46" s="30"/>
      <c r="N46" s="30"/>
      <c r="O46" s="30"/>
      <c r="P46" s="30"/>
      <c r="Q46" s="30"/>
      <c r="R46" s="54"/>
      <c r="S46" s="30"/>
      <c r="T46" s="54"/>
    </row>
    <row r="47" spans="2:20" ht="16.5" customHeight="1">
      <c r="B47" s="32">
        <v>31</v>
      </c>
      <c r="C47" s="33" t="s">
        <v>84</v>
      </c>
      <c r="D47" s="49"/>
      <c r="E47" s="34" t="s">
        <v>67</v>
      </c>
      <c r="F47" s="55">
        <v>-593300</v>
      </c>
      <c r="G47" s="56">
        <v>-2373.49665</v>
      </c>
      <c r="H47" s="57">
        <v>-0.0239806032</v>
      </c>
      <c r="I47" s="14"/>
      <c r="J47" s="53"/>
      <c r="K47" s="39"/>
      <c r="L47" s="30"/>
      <c r="M47" s="30"/>
      <c r="N47" s="30"/>
      <c r="O47" s="30"/>
      <c r="P47" s="30"/>
      <c r="Q47" s="30"/>
      <c r="R47" s="54"/>
      <c r="S47" s="30"/>
      <c r="T47" s="54"/>
    </row>
    <row r="48" spans="2:20" ht="16.5" customHeight="1">
      <c r="B48" s="32">
        <v>32</v>
      </c>
      <c r="C48" s="58" t="s">
        <v>85</v>
      </c>
      <c r="D48" s="49"/>
      <c r="E48" s="34" t="s">
        <v>31</v>
      </c>
      <c r="F48" s="55">
        <v>-991200</v>
      </c>
      <c r="G48" s="56">
        <v>-2546.3928</v>
      </c>
      <c r="H48" s="57">
        <v>-0.025727457999999998</v>
      </c>
      <c r="I48" s="14"/>
      <c r="J48" s="53"/>
      <c r="K48" s="39"/>
      <c r="L48" s="30"/>
      <c r="M48" s="30"/>
      <c r="N48" s="30"/>
      <c r="O48" s="30"/>
      <c r="P48" s="30"/>
      <c r="Q48" s="30"/>
      <c r="R48" s="54"/>
      <c r="S48" s="30"/>
      <c r="T48" s="54"/>
    </row>
    <row r="49" spans="2:20" ht="16.5" customHeight="1">
      <c r="B49" s="32">
        <v>33</v>
      </c>
      <c r="C49" s="33" t="s">
        <v>86</v>
      </c>
      <c r="D49" s="49"/>
      <c r="E49" s="34" t="s">
        <v>19</v>
      </c>
      <c r="F49" s="55">
        <v>-871500</v>
      </c>
      <c r="G49" s="56">
        <v>-2673.762</v>
      </c>
      <c r="H49" s="57">
        <v>-0.0270143316</v>
      </c>
      <c r="I49" s="14"/>
      <c r="J49" s="53"/>
      <c r="K49" s="39"/>
      <c r="L49" s="30"/>
      <c r="M49" s="30"/>
      <c r="N49" s="30"/>
      <c r="O49" s="30"/>
      <c r="P49" s="30"/>
      <c r="Q49" s="30"/>
      <c r="R49" s="54"/>
      <c r="S49" s="30"/>
      <c r="T49" s="54"/>
    </row>
    <row r="50" spans="2:20" ht="16.5" customHeight="1">
      <c r="B50" s="32">
        <v>34</v>
      </c>
      <c r="C50" s="58" t="s">
        <v>87</v>
      </c>
      <c r="D50" s="49"/>
      <c r="E50" s="59" t="s">
        <v>60</v>
      </c>
      <c r="F50" s="55">
        <v>-284900</v>
      </c>
      <c r="G50" s="56">
        <v>-3265.95115</v>
      </c>
      <c r="H50" s="57">
        <v>-0.0329975097</v>
      </c>
      <c r="I50" s="14"/>
      <c r="J50" s="53"/>
      <c r="K50" s="39"/>
      <c r="L50" s="30"/>
      <c r="M50" s="30"/>
      <c r="N50" s="30"/>
      <c r="O50" s="30"/>
      <c r="P50" s="30"/>
      <c r="Q50" s="30"/>
      <c r="R50" s="54"/>
      <c r="S50" s="30"/>
      <c r="T50" s="54"/>
    </row>
    <row r="51" spans="2:20" ht="16.5" customHeight="1">
      <c r="B51" s="26"/>
      <c r="C51" s="23" t="s">
        <v>88</v>
      </c>
      <c r="D51" s="60"/>
      <c r="E51" s="50"/>
      <c r="F51" s="50"/>
      <c r="G51" s="50"/>
      <c r="H51" s="61"/>
      <c r="I51" s="14"/>
      <c r="J51" s="53"/>
      <c r="K51" s="39"/>
      <c r="L51" s="30"/>
      <c r="M51" s="30"/>
      <c r="N51" s="30"/>
      <c r="O51" s="30"/>
      <c r="P51" s="30"/>
      <c r="Q51" s="30"/>
      <c r="R51" s="54"/>
      <c r="S51" s="30"/>
      <c r="T51" s="54"/>
    </row>
    <row r="52" spans="2:20" s="31" customFormat="1" ht="16.5" customHeight="1">
      <c r="B52" s="32">
        <v>35</v>
      </c>
      <c r="C52" s="33" t="s">
        <v>89</v>
      </c>
      <c r="D52" s="34" t="s">
        <v>90</v>
      </c>
      <c r="E52" s="34" t="s">
        <v>28</v>
      </c>
      <c r="F52" s="35">
        <v>15093</v>
      </c>
      <c r="G52" s="35">
        <v>9885.6199424</v>
      </c>
      <c r="H52" s="36">
        <v>0.0998792771</v>
      </c>
      <c r="I52" s="62"/>
      <c r="J52" s="63"/>
      <c r="K52" s="39"/>
      <c r="L52" s="40"/>
      <c r="M52" s="40"/>
      <c r="N52" s="40"/>
      <c r="O52" s="40"/>
      <c r="P52" s="40"/>
      <c r="Q52" s="40"/>
      <c r="R52" s="39"/>
      <c r="S52" s="40"/>
      <c r="T52" s="39"/>
    </row>
    <row r="53" spans="2:20" s="31" customFormat="1" ht="16.5" customHeight="1">
      <c r="B53" s="32">
        <v>36</v>
      </c>
      <c r="C53" s="33" t="s">
        <v>91</v>
      </c>
      <c r="D53" s="34" t="s">
        <v>92</v>
      </c>
      <c r="E53" s="34" t="s">
        <v>70</v>
      </c>
      <c r="F53" s="35">
        <v>36600</v>
      </c>
      <c r="G53" s="35">
        <v>5205.4035332</v>
      </c>
      <c r="H53" s="36">
        <v>0.052592750400000006</v>
      </c>
      <c r="I53" s="62"/>
      <c r="J53" s="63"/>
      <c r="K53" s="39"/>
      <c r="L53" s="40"/>
      <c r="M53" s="40"/>
      <c r="N53" s="40"/>
      <c r="O53" s="40"/>
      <c r="P53" s="40"/>
      <c r="Q53" s="40"/>
      <c r="R53" s="39"/>
      <c r="S53" s="40"/>
      <c r="T53" s="39"/>
    </row>
    <row r="54" spans="2:20" s="31" customFormat="1" ht="16.5" customHeight="1">
      <c r="B54" s="32">
        <v>37</v>
      </c>
      <c r="C54" s="33" t="s">
        <v>93</v>
      </c>
      <c r="D54" s="34" t="s">
        <v>94</v>
      </c>
      <c r="E54" s="34" t="s">
        <v>28</v>
      </c>
      <c r="F54" s="35">
        <v>42580</v>
      </c>
      <c r="G54" s="35">
        <v>4223.7328312</v>
      </c>
      <c r="H54" s="36">
        <v>0.0426744488</v>
      </c>
      <c r="I54" s="62"/>
      <c r="J54" s="63"/>
      <c r="K54" s="39"/>
      <c r="L54" s="40"/>
      <c r="M54" s="40"/>
      <c r="N54" s="40"/>
      <c r="O54" s="40"/>
      <c r="P54" s="40"/>
      <c r="Q54" s="40"/>
      <c r="R54" s="39"/>
      <c r="S54" s="40"/>
      <c r="T54" s="39"/>
    </row>
    <row r="55" spans="2:20" s="31" customFormat="1" ht="16.5" customHeight="1">
      <c r="B55" s="32">
        <v>38</v>
      </c>
      <c r="C55" s="33" t="s">
        <v>95</v>
      </c>
      <c r="D55" s="34" t="s">
        <v>96</v>
      </c>
      <c r="E55" s="34" t="s">
        <v>97</v>
      </c>
      <c r="F55" s="35">
        <v>61290</v>
      </c>
      <c r="G55" s="35">
        <v>3088.5646487999998</v>
      </c>
      <c r="H55" s="36">
        <v>0.0312052867</v>
      </c>
      <c r="I55" s="62"/>
      <c r="J55" s="63"/>
      <c r="K55" s="39"/>
      <c r="L55" s="40"/>
      <c r="M55" s="40"/>
      <c r="N55" s="40"/>
      <c r="O55" s="40"/>
      <c r="P55" s="40"/>
      <c r="Q55" s="40"/>
      <c r="R55" s="39"/>
      <c r="S55" s="40"/>
      <c r="T55" s="39"/>
    </row>
    <row r="56" spans="2:20" s="31" customFormat="1" ht="16.5" customHeight="1">
      <c r="B56" s="32">
        <v>39</v>
      </c>
      <c r="C56" s="33" t="s">
        <v>98</v>
      </c>
      <c r="D56" s="34" t="s">
        <v>99</v>
      </c>
      <c r="E56" s="34" t="s">
        <v>100</v>
      </c>
      <c r="F56" s="35">
        <v>17755</v>
      </c>
      <c r="G56" s="35">
        <v>2497.6526055</v>
      </c>
      <c r="H56" s="36">
        <v>0.025235011900000003</v>
      </c>
      <c r="I56" s="62"/>
      <c r="J56" s="63"/>
      <c r="K56" s="39"/>
      <c r="L56" s="40"/>
      <c r="M56" s="40"/>
      <c r="N56" s="40"/>
      <c r="O56" s="40"/>
      <c r="P56" s="40"/>
      <c r="Q56" s="40"/>
      <c r="R56" s="39"/>
      <c r="S56" s="40"/>
      <c r="T56" s="39"/>
    </row>
    <row r="57" spans="2:20" s="31" customFormat="1" ht="16.5" customHeight="1">
      <c r="B57" s="32">
        <v>40</v>
      </c>
      <c r="C57" s="33" t="s">
        <v>101</v>
      </c>
      <c r="D57" s="34" t="s">
        <v>102</v>
      </c>
      <c r="E57" s="34" t="s">
        <v>103</v>
      </c>
      <c r="F57" s="35">
        <v>20920</v>
      </c>
      <c r="G57" s="35">
        <v>2070.9380551</v>
      </c>
      <c r="H57" s="36">
        <v>0.020923705</v>
      </c>
      <c r="I57" s="62"/>
      <c r="J57" s="63"/>
      <c r="K57" s="39"/>
      <c r="L57" s="40"/>
      <c r="M57" s="40"/>
      <c r="N57" s="40"/>
      <c r="O57" s="40"/>
      <c r="P57" s="40"/>
      <c r="Q57" s="40"/>
      <c r="R57" s="39"/>
      <c r="S57" s="40"/>
      <c r="T57" s="39"/>
    </row>
    <row r="58" spans="2:20" s="31" customFormat="1" ht="16.5" customHeight="1">
      <c r="B58" s="32">
        <v>41</v>
      </c>
      <c r="C58" s="33" t="s">
        <v>104</v>
      </c>
      <c r="D58" s="64"/>
      <c r="E58" s="34" t="s">
        <v>105</v>
      </c>
      <c r="F58" s="55">
        <v>-38600000</v>
      </c>
      <c r="G58" s="65">
        <v>-25228.96</v>
      </c>
      <c r="H58" s="66">
        <v>-0.2549005829</v>
      </c>
      <c r="I58" s="41"/>
      <c r="J58" s="40"/>
      <c r="K58" s="39"/>
      <c r="L58" s="40"/>
      <c r="M58" s="40"/>
      <c r="N58" s="40"/>
      <c r="O58" s="40"/>
      <c r="P58" s="40"/>
      <c r="Q58" s="40"/>
      <c r="R58" s="40"/>
      <c r="S58" s="40"/>
      <c r="T58" s="40"/>
    </row>
    <row r="59" spans="2:20" s="31" customFormat="1" ht="16.5" customHeight="1">
      <c r="B59" s="32"/>
      <c r="C59" s="67"/>
      <c r="D59" s="64"/>
      <c r="E59" s="50"/>
      <c r="F59" s="65"/>
      <c r="G59" s="65"/>
      <c r="H59" s="68"/>
      <c r="I59" s="41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2:20" ht="15">
      <c r="B60" s="26" t="s">
        <v>106</v>
      </c>
      <c r="C60" s="23" t="s">
        <v>107</v>
      </c>
      <c r="D60" s="23"/>
      <c r="E60" s="25"/>
      <c r="F60" s="69" t="s">
        <v>108</v>
      </c>
      <c r="G60" s="69" t="s">
        <v>108</v>
      </c>
      <c r="H60" s="70" t="s">
        <v>108</v>
      </c>
      <c r="I60" s="14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2:20" ht="15">
      <c r="B61" s="26" t="s">
        <v>109</v>
      </c>
      <c r="C61" s="71" t="s">
        <v>109</v>
      </c>
      <c r="D61" s="72" t="s">
        <v>109</v>
      </c>
      <c r="E61" s="72" t="s">
        <v>109</v>
      </c>
      <c r="F61" s="73"/>
      <c r="G61" s="73"/>
      <c r="H61" s="74"/>
      <c r="I61" s="14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5">
      <c r="A62" s="75"/>
      <c r="B62" s="22"/>
      <c r="C62" s="23"/>
      <c r="D62" s="23"/>
      <c r="E62" s="76" t="s">
        <v>110</v>
      </c>
      <c r="F62" s="27" t="s">
        <v>109</v>
      </c>
      <c r="G62" s="27">
        <f>SUM(G16:G61)-G58-G50-G49-G48-G47-G46-G45-G44-G43-G42</f>
        <v>91901.14863620003</v>
      </c>
      <c r="H62" s="77">
        <f>SUM(H16:H61)-H58-H50-H49-H48-H47-H46-H45-H44-H43-H42</f>
        <v>0.9285224743</v>
      </c>
      <c r="I62" s="14"/>
      <c r="J62" s="78">
        <f>G62/$G$80</f>
        <v>0.928522461393107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2:20" ht="15">
      <c r="B63" s="22"/>
      <c r="C63" s="22"/>
      <c r="D63" s="22"/>
      <c r="E63" s="25"/>
      <c r="F63" s="79"/>
      <c r="G63" s="79"/>
      <c r="H63" s="80"/>
      <c r="I63" s="14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2:20" ht="15">
      <c r="B64" s="22"/>
      <c r="C64" s="81" t="s">
        <v>111</v>
      </c>
      <c r="D64" s="22"/>
      <c r="E64" s="25"/>
      <c r="F64" s="79"/>
      <c r="G64" s="79"/>
      <c r="H64" s="80"/>
      <c r="I64" s="14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2:9" ht="15">
      <c r="B65" s="22"/>
      <c r="C65" s="23" t="s">
        <v>112</v>
      </c>
      <c r="D65" s="23"/>
      <c r="E65" s="27"/>
      <c r="F65" s="82"/>
      <c r="G65" s="82"/>
      <c r="H65" s="83"/>
      <c r="I65" s="84"/>
    </row>
    <row r="66" spans="1:9" ht="15">
      <c r="A66" s="85"/>
      <c r="B66" s="22"/>
      <c r="C66" s="86" t="s">
        <v>113</v>
      </c>
      <c r="D66" s="22"/>
      <c r="E66" s="25"/>
      <c r="F66" s="82"/>
      <c r="G66" s="87" t="s">
        <v>108</v>
      </c>
      <c r="H66" s="88" t="s">
        <v>108</v>
      </c>
      <c r="I66" s="84"/>
    </row>
    <row r="67" spans="1:10" ht="15">
      <c r="A67" s="85"/>
      <c r="B67" s="22"/>
      <c r="C67" s="86" t="s">
        <v>114</v>
      </c>
      <c r="D67" s="22"/>
      <c r="E67" s="25"/>
      <c r="F67" s="82"/>
      <c r="G67" s="87" t="s">
        <v>108</v>
      </c>
      <c r="H67" s="88" t="s">
        <v>108</v>
      </c>
      <c r="I67" s="84"/>
      <c r="J67" s="89"/>
    </row>
    <row r="68" spans="1:10" ht="15">
      <c r="A68" s="85"/>
      <c r="B68" s="22"/>
      <c r="C68" s="86" t="s">
        <v>115</v>
      </c>
      <c r="D68" s="22"/>
      <c r="E68" s="25"/>
      <c r="F68" s="82"/>
      <c r="G68" s="87" t="s">
        <v>108</v>
      </c>
      <c r="H68" s="87" t="s">
        <v>108</v>
      </c>
      <c r="I68" s="84"/>
      <c r="J68" s="78" t="s">
        <v>116</v>
      </c>
    </row>
    <row r="69" spans="1:10" ht="15">
      <c r="A69" s="85"/>
      <c r="B69" s="22"/>
      <c r="C69" s="86" t="s">
        <v>202</v>
      </c>
      <c r="D69" s="22"/>
      <c r="E69" s="25"/>
      <c r="F69" s="90"/>
      <c r="G69" s="55">
        <f>4143.4198521-424.84</f>
        <v>3718.5798520999997</v>
      </c>
      <c r="H69" s="36">
        <v>0.0375</v>
      </c>
      <c r="I69" s="84"/>
      <c r="J69" s="78">
        <f>G69/$G$80</f>
        <v>0.03757063941416995</v>
      </c>
    </row>
    <row r="70" spans="1:10" s="97" customFormat="1" ht="15">
      <c r="A70" s="91"/>
      <c r="B70" s="23"/>
      <c r="C70" s="92" t="s">
        <v>117</v>
      </c>
      <c r="D70" s="23" t="s">
        <v>109</v>
      </c>
      <c r="E70" s="27" t="s">
        <v>109</v>
      </c>
      <c r="F70" s="93"/>
      <c r="G70" s="51"/>
      <c r="H70" s="94"/>
      <c r="I70" s="95" t="s">
        <v>109</v>
      </c>
      <c r="J70" s="96"/>
    </row>
    <row r="71" spans="1:10" ht="15">
      <c r="A71" s="85"/>
      <c r="B71" s="22"/>
      <c r="C71" s="98" t="s">
        <v>118</v>
      </c>
      <c r="D71" s="22"/>
      <c r="E71" s="25"/>
      <c r="F71" s="99"/>
      <c r="G71" s="55">
        <v>900</v>
      </c>
      <c r="H71" s="100">
        <f>0.0080827932+0.0010103491</f>
        <v>0.0090931423</v>
      </c>
      <c r="I71" s="84"/>
      <c r="J71" s="78">
        <f>G71/$G$80</f>
        <v>0.009093142225696016</v>
      </c>
    </row>
    <row r="72" spans="1:11" ht="15" hidden="1">
      <c r="A72" s="85"/>
      <c r="B72" s="22"/>
      <c r="C72" s="101" t="s">
        <v>119</v>
      </c>
      <c r="D72" s="22"/>
      <c r="E72" s="25"/>
      <c r="F72" s="99"/>
      <c r="G72" s="56"/>
      <c r="H72" s="102" t="s">
        <v>109</v>
      </c>
      <c r="I72" s="84"/>
      <c r="J72" s="78"/>
      <c r="K72" s="89"/>
    </row>
    <row r="73" spans="1:11" ht="15" hidden="1">
      <c r="A73" s="85"/>
      <c r="B73" s="22"/>
      <c r="C73" s="98" t="s">
        <v>118</v>
      </c>
      <c r="D73" s="22"/>
      <c r="E73" s="25"/>
      <c r="F73" s="99"/>
      <c r="G73" s="55">
        <v>0</v>
      </c>
      <c r="H73" s="100">
        <v>4.8943199999999996E-05</v>
      </c>
      <c r="I73" s="84"/>
      <c r="J73" s="78">
        <f>G73/$G$80</f>
        <v>0</v>
      </c>
      <c r="K73" s="103"/>
    </row>
    <row r="74" spans="1:10" ht="15">
      <c r="A74" s="85"/>
      <c r="B74" s="22"/>
      <c r="C74" s="98"/>
      <c r="D74" s="22"/>
      <c r="E74" s="25"/>
      <c r="F74" s="99"/>
      <c r="G74" s="56"/>
      <c r="H74" s="104"/>
      <c r="I74" s="84"/>
      <c r="J74" s="78"/>
    </row>
    <row r="75" spans="1:13" ht="15">
      <c r="A75" s="85"/>
      <c r="B75" s="22"/>
      <c r="C75" s="86" t="s">
        <v>120</v>
      </c>
      <c r="D75" s="22"/>
      <c r="E75" s="25"/>
      <c r="F75" s="99"/>
      <c r="G75" s="55">
        <v>2455.9586461999843</v>
      </c>
      <c r="H75" s="36">
        <f>G75/G80</f>
        <v>0.024813756967027</v>
      </c>
      <c r="I75" s="84" t="s">
        <v>109</v>
      </c>
      <c r="J75" s="78">
        <f>G75/$G$80</f>
        <v>0.024813756967027</v>
      </c>
      <c r="L75" s="89"/>
      <c r="M75" s="1" t="s">
        <v>109</v>
      </c>
    </row>
    <row r="76" spans="1:12" ht="15">
      <c r="A76" s="85"/>
      <c r="B76" s="22"/>
      <c r="C76" s="98"/>
      <c r="D76" s="22"/>
      <c r="E76" s="76" t="s">
        <v>110</v>
      </c>
      <c r="F76" s="99"/>
      <c r="G76" s="105">
        <f>SUM(G66:G75)</f>
        <v>7074.538498299984</v>
      </c>
      <c r="H76" s="106">
        <f>SUM(H66:H75)</f>
        <v>0.07145584246702699</v>
      </c>
      <c r="I76" s="107" t="s">
        <v>109</v>
      </c>
      <c r="J76" s="89" t="s">
        <v>116</v>
      </c>
      <c r="L76" s="89"/>
    </row>
    <row r="77" spans="1:10" ht="15" hidden="1">
      <c r="A77" s="85"/>
      <c r="B77" s="22"/>
      <c r="C77" s="98"/>
      <c r="D77" s="22"/>
      <c r="E77" s="25"/>
      <c r="F77" s="99"/>
      <c r="G77" s="108"/>
      <c r="H77" s="109"/>
      <c r="I77" s="84"/>
      <c r="J77" s="89"/>
    </row>
    <row r="78" spans="1:13" ht="15" hidden="1">
      <c r="A78" s="85"/>
      <c r="B78" s="22"/>
      <c r="C78" s="92" t="s">
        <v>121</v>
      </c>
      <c r="D78" s="22"/>
      <c r="E78" s="25"/>
      <c r="F78" s="99"/>
      <c r="G78" s="110">
        <f>(43903.9-G75+G58+G50+G49+G48+G47+G46+G45+G44+G43+G42)*0</f>
        <v>0</v>
      </c>
      <c r="H78" s="111">
        <v>0</v>
      </c>
      <c r="I78" s="84"/>
      <c r="J78" s="78">
        <f>G78/$G$80</f>
        <v>0</v>
      </c>
      <c r="L78" s="89"/>
      <c r="M78" s="112" t="s">
        <v>109</v>
      </c>
    </row>
    <row r="79" spans="1:10" ht="15">
      <c r="A79" s="85"/>
      <c r="B79" s="22"/>
      <c r="C79" s="98"/>
      <c r="D79" s="22"/>
      <c r="E79" s="25"/>
      <c r="F79" s="99"/>
      <c r="G79" s="108"/>
      <c r="H79" s="109"/>
      <c r="I79" s="84"/>
      <c r="J79" s="89"/>
    </row>
    <row r="80" spans="1:10" ht="18" customHeight="1">
      <c r="A80" s="75"/>
      <c r="B80" s="23"/>
      <c r="C80" s="23" t="s">
        <v>122</v>
      </c>
      <c r="D80" s="23"/>
      <c r="E80" s="27"/>
      <c r="F80" s="27"/>
      <c r="G80" s="27">
        <f>G78+G76+G62</f>
        <v>98975.68713450001</v>
      </c>
      <c r="H80" s="77">
        <f>H78+H76+H62</f>
        <v>0.999978316767027</v>
      </c>
      <c r="I80" s="84"/>
      <c r="J80" s="78" t="s">
        <v>116</v>
      </c>
    </row>
    <row r="81" spans="2:10" ht="15">
      <c r="B81" s="113"/>
      <c r="C81" s="114"/>
      <c r="D81" s="114"/>
      <c r="E81" s="115"/>
      <c r="F81" s="115"/>
      <c r="G81" s="116"/>
      <c r="H81" s="117" t="s">
        <v>109</v>
      </c>
      <c r="I81" s="107" t="s">
        <v>109</v>
      </c>
      <c r="J81" s="89" t="s">
        <v>116</v>
      </c>
    </row>
    <row r="82" spans="2:9" ht="15">
      <c r="B82" s="118" t="s">
        <v>123</v>
      </c>
      <c r="C82" s="119"/>
      <c r="D82" s="119"/>
      <c r="E82" s="119"/>
      <c r="F82" s="120"/>
      <c r="G82" s="121"/>
      <c r="H82" s="122" t="s">
        <v>109</v>
      </c>
      <c r="I82" s="84"/>
    </row>
    <row r="83" spans="2:9" ht="15">
      <c r="B83" s="123" t="s">
        <v>124</v>
      </c>
      <c r="C83" s="124" t="s">
        <v>125</v>
      </c>
      <c r="D83" s="119"/>
      <c r="E83" s="119"/>
      <c r="F83" s="120"/>
      <c r="G83" s="121"/>
      <c r="H83" s="122" t="s">
        <v>109</v>
      </c>
      <c r="I83" s="84"/>
    </row>
    <row r="84" spans="2:9" ht="15">
      <c r="B84" s="123" t="s">
        <v>126</v>
      </c>
      <c r="C84" s="124" t="s">
        <v>127</v>
      </c>
      <c r="D84" s="119"/>
      <c r="E84" s="119"/>
      <c r="F84" s="120"/>
      <c r="G84" s="121"/>
      <c r="H84" s="122" t="s">
        <v>109</v>
      </c>
      <c r="I84" s="84"/>
    </row>
    <row r="85" spans="2:9" ht="15">
      <c r="B85" s="123" t="s">
        <v>128</v>
      </c>
      <c r="C85" s="124" t="s">
        <v>129</v>
      </c>
      <c r="D85" s="124"/>
      <c r="E85" s="124"/>
      <c r="F85" s="124"/>
      <c r="G85" s="125"/>
      <c r="H85" s="126" t="s">
        <v>109</v>
      </c>
      <c r="I85" s="127"/>
    </row>
    <row r="86" spans="2:9" ht="15">
      <c r="B86" s="123"/>
      <c r="C86" s="128" t="s">
        <v>130</v>
      </c>
      <c r="D86" s="129" t="s">
        <v>131</v>
      </c>
      <c r="E86" s="129" t="s">
        <v>132</v>
      </c>
      <c r="F86" s="124"/>
      <c r="G86" s="125"/>
      <c r="H86" s="130" t="s">
        <v>109</v>
      </c>
      <c r="I86" s="127"/>
    </row>
    <row r="87" spans="2:9" ht="15">
      <c r="B87" s="123"/>
      <c r="C87" s="131" t="s">
        <v>133</v>
      </c>
      <c r="D87" s="132">
        <v>24.0247</v>
      </c>
      <c r="E87" s="132">
        <v>22.9248</v>
      </c>
      <c r="F87" s="124"/>
      <c r="G87" s="125"/>
      <c r="H87" s="126" t="s">
        <v>109</v>
      </c>
      <c r="I87" s="127"/>
    </row>
    <row r="88" spans="2:9" ht="15">
      <c r="B88" s="123"/>
      <c r="C88" s="131" t="s">
        <v>134</v>
      </c>
      <c r="D88" s="132">
        <v>23.4335</v>
      </c>
      <c r="E88" s="132">
        <v>22.3516</v>
      </c>
      <c r="F88" s="124"/>
      <c r="G88" s="125"/>
      <c r="H88" s="126"/>
      <c r="I88" s="127"/>
    </row>
    <row r="89" spans="2:9" s="31" customFormat="1" ht="15">
      <c r="B89" s="133"/>
      <c r="C89" s="124" t="s">
        <v>135</v>
      </c>
      <c r="D89" s="124"/>
      <c r="E89" s="124"/>
      <c r="F89" s="124"/>
      <c r="G89" s="125"/>
      <c r="H89" s="126"/>
      <c r="I89" s="127"/>
    </row>
    <row r="90" spans="2:9" s="31" customFormat="1" ht="12.75" customHeight="1">
      <c r="B90" s="123" t="s">
        <v>136</v>
      </c>
      <c r="C90" s="134" t="s">
        <v>137</v>
      </c>
      <c r="D90" s="124"/>
      <c r="E90" s="124"/>
      <c r="F90" s="124"/>
      <c r="G90" s="125"/>
      <c r="H90" s="126"/>
      <c r="I90" s="127"/>
    </row>
    <row r="91" spans="2:9" s="31" customFormat="1" ht="12.75" customHeight="1">
      <c r="B91" s="123" t="s">
        <v>138</v>
      </c>
      <c r="C91" s="134" t="s">
        <v>139</v>
      </c>
      <c r="D91" s="124"/>
      <c r="E91" s="124"/>
      <c r="F91" s="124"/>
      <c r="G91" s="125"/>
      <c r="H91" s="126"/>
      <c r="I91" s="127"/>
    </row>
    <row r="92" spans="2:9" s="31" customFormat="1" ht="12.75" customHeight="1">
      <c r="B92" s="123" t="s">
        <v>140</v>
      </c>
      <c r="C92" s="124" t="s">
        <v>141</v>
      </c>
      <c r="D92" s="124"/>
      <c r="E92" s="124"/>
      <c r="F92" s="124"/>
      <c r="G92" s="125"/>
      <c r="H92" s="126"/>
      <c r="I92" s="127"/>
    </row>
    <row r="93" spans="2:9" s="31" customFormat="1" ht="12.75" customHeight="1">
      <c r="B93" s="133"/>
      <c r="C93" s="124" t="s">
        <v>142</v>
      </c>
      <c r="D93" s="124"/>
      <c r="E93" s="124"/>
      <c r="F93" s="124"/>
      <c r="G93" s="125"/>
      <c r="H93" s="126"/>
      <c r="I93" s="127"/>
    </row>
    <row r="94" spans="2:9" s="31" customFormat="1" ht="12.75" customHeight="1">
      <c r="B94" s="123" t="s">
        <v>143</v>
      </c>
      <c r="C94" s="124" t="s">
        <v>144</v>
      </c>
      <c r="D94" s="124"/>
      <c r="E94" s="124"/>
      <c r="F94" s="124"/>
      <c r="G94" s="125"/>
      <c r="H94" s="126"/>
      <c r="I94" s="41"/>
    </row>
    <row r="95" spans="2:9" s="31" customFormat="1" ht="12.75" customHeight="1">
      <c r="B95" s="123" t="s">
        <v>145</v>
      </c>
      <c r="C95" s="135" t="s">
        <v>146</v>
      </c>
      <c r="D95" s="124"/>
      <c r="E95" s="124"/>
      <c r="F95" s="124"/>
      <c r="G95" s="125"/>
      <c r="H95" s="126"/>
      <c r="I95" s="41"/>
    </row>
    <row r="96" spans="2:9" s="31" customFormat="1" ht="12.75" customHeight="1">
      <c r="B96" s="123" t="s">
        <v>147</v>
      </c>
      <c r="C96" s="135" t="s">
        <v>148</v>
      </c>
      <c r="D96" s="124"/>
      <c r="E96" s="124"/>
      <c r="F96" s="124"/>
      <c r="G96" s="125"/>
      <c r="H96" s="126"/>
      <c r="I96" s="41"/>
    </row>
    <row r="97" spans="2:9" s="31" customFormat="1" ht="12.75" customHeight="1">
      <c r="B97" s="123" t="s">
        <v>149</v>
      </c>
      <c r="C97" s="135" t="s">
        <v>150</v>
      </c>
      <c r="D97" s="136">
        <v>1.7278</v>
      </c>
      <c r="E97" s="124"/>
      <c r="F97" s="124"/>
      <c r="G97" s="125"/>
      <c r="H97" s="126"/>
      <c r="I97" s="41"/>
    </row>
    <row r="98" spans="2:9" s="31" customFormat="1" ht="12.75" customHeight="1">
      <c r="B98" s="123" t="s">
        <v>151</v>
      </c>
      <c r="C98" s="135" t="s">
        <v>152</v>
      </c>
      <c r="D98" s="136">
        <v>0.1382</v>
      </c>
      <c r="E98" s="124"/>
      <c r="F98" s="124"/>
      <c r="G98" s="125"/>
      <c r="H98" s="126"/>
      <c r="I98" s="41"/>
    </row>
    <row r="99" spans="2:9" s="31" customFormat="1" ht="12.75" customHeight="1">
      <c r="B99" s="123" t="s">
        <v>153</v>
      </c>
      <c r="C99" s="124" t="s">
        <v>154</v>
      </c>
      <c r="D99" s="124"/>
      <c r="E99" s="124"/>
      <c r="F99" s="124"/>
      <c r="G99" s="125"/>
      <c r="H99" s="126"/>
      <c r="I99" s="41"/>
    </row>
    <row r="100" spans="2:9" s="31" customFormat="1" ht="8.25" customHeight="1">
      <c r="B100" s="137"/>
      <c r="C100" s="124"/>
      <c r="D100" s="124"/>
      <c r="E100" s="124"/>
      <c r="F100" s="124"/>
      <c r="G100" s="125"/>
      <c r="H100" s="126"/>
      <c r="I100" s="41"/>
    </row>
    <row r="101" spans="2:9" s="31" customFormat="1" ht="11.25">
      <c r="B101" s="137" t="s">
        <v>155</v>
      </c>
      <c r="C101" s="124" t="s">
        <v>156</v>
      </c>
      <c r="D101" s="124"/>
      <c r="E101" s="124"/>
      <c r="F101" s="124"/>
      <c r="G101" s="125"/>
      <c r="H101" s="126"/>
      <c r="I101" s="41"/>
    </row>
    <row r="102" spans="2:9" s="31" customFormat="1" ht="11.25">
      <c r="B102" s="137" t="s">
        <v>157</v>
      </c>
      <c r="C102" s="124" t="s">
        <v>158</v>
      </c>
      <c r="D102" s="124"/>
      <c r="E102" s="124"/>
      <c r="F102" s="124"/>
      <c r="G102" s="125"/>
      <c r="H102" s="126"/>
      <c r="I102" s="41"/>
    </row>
    <row r="103" spans="2:9" s="31" customFormat="1" ht="14.25">
      <c r="B103" s="138" t="s">
        <v>159</v>
      </c>
      <c r="C103" s="124" t="s">
        <v>160</v>
      </c>
      <c r="D103" s="124"/>
      <c r="E103" s="124"/>
      <c r="F103" s="124"/>
      <c r="G103" s="125"/>
      <c r="H103" s="126"/>
      <c r="I103" s="41"/>
    </row>
    <row r="104" spans="2:9" ht="15">
      <c r="B104" s="195" t="s">
        <v>161</v>
      </c>
      <c r="C104" s="139" t="s">
        <v>162</v>
      </c>
      <c r="D104" s="139"/>
      <c r="E104" s="139"/>
      <c r="F104" s="139"/>
      <c r="G104" s="140"/>
      <c r="H104" s="141"/>
      <c r="I104" s="142"/>
    </row>
    <row r="105" spans="2:9" ht="15">
      <c r="B105" s="119"/>
      <c r="C105" s="119"/>
      <c r="D105" s="119"/>
      <c r="E105" s="121"/>
      <c r="F105" s="143"/>
      <c r="G105" s="121"/>
      <c r="H105" s="119"/>
      <c r="I105" s="30"/>
    </row>
    <row r="106" spans="2:9" ht="15">
      <c r="B106" s="30"/>
      <c r="C106"/>
      <c r="D106"/>
      <c r="E106"/>
      <c r="F106" s="30"/>
      <c r="G106" s="144"/>
      <c r="H106" s="30"/>
      <c r="I106" s="30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zoomScale="97" zoomScaleNormal="97" zoomScalePageLayoutView="0" workbookViewId="0" topLeftCell="A19">
      <selection activeCell="G32" sqref="G32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45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196" t="s">
        <v>0</v>
      </c>
      <c r="C2" s="196"/>
      <c r="D2" s="196"/>
      <c r="E2" s="196"/>
      <c r="F2" s="196"/>
      <c r="G2" s="196"/>
    </row>
    <row r="3" spans="2:7" ht="12.75" customHeight="1">
      <c r="B3" s="146"/>
      <c r="G3" s="147"/>
    </row>
    <row r="4" spans="2:8" ht="15.75" customHeight="1">
      <c r="B4" s="197" t="s">
        <v>1</v>
      </c>
      <c r="C4" s="197"/>
      <c r="D4" s="197"/>
      <c r="E4" s="197"/>
      <c r="F4" s="197"/>
      <c r="G4" s="197"/>
      <c r="H4" s="148"/>
    </row>
    <row r="5" spans="2:8" ht="12.75" customHeight="1">
      <c r="B5" s="197" t="s">
        <v>163</v>
      </c>
      <c r="C5" s="197"/>
      <c r="D5" s="197"/>
      <c r="E5" s="197"/>
      <c r="F5" s="197"/>
      <c r="G5" s="197"/>
      <c r="H5" s="148"/>
    </row>
    <row r="6" spans="2:8" ht="19.5" customHeight="1">
      <c r="B6" s="207" t="s">
        <v>3</v>
      </c>
      <c r="C6" s="207"/>
      <c r="D6" s="207"/>
      <c r="E6" s="207"/>
      <c r="F6" s="207"/>
      <c r="G6" s="207"/>
      <c r="H6" s="149"/>
    </row>
    <row r="7" spans="2:8" ht="12.75" customHeight="1">
      <c r="B7" s="10"/>
      <c r="C7" s="11"/>
      <c r="D7" s="11"/>
      <c r="E7" s="11"/>
      <c r="F7" s="12"/>
      <c r="G7" s="13"/>
      <c r="H7" s="11"/>
    </row>
    <row r="8" spans="2:8" ht="12.75" customHeight="1">
      <c r="B8" s="197" t="s">
        <v>164</v>
      </c>
      <c r="C8" s="197"/>
      <c r="D8" s="197"/>
      <c r="E8" s="197"/>
      <c r="F8" s="197"/>
      <c r="G8" s="197"/>
      <c r="H8" s="148"/>
    </row>
    <row r="9" spans="2:7" ht="12.75" customHeight="1">
      <c r="B9" s="146"/>
      <c r="G9" s="147"/>
    </row>
    <row r="10" spans="2:7" s="150" customFormat="1" ht="40.5" customHeight="1">
      <c r="B10" s="208" t="s">
        <v>203</v>
      </c>
      <c r="C10" s="208"/>
      <c r="D10" s="208"/>
      <c r="E10" s="208"/>
      <c r="F10" s="208"/>
      <c r="G10" s="208"/>
    </row>
    <row r="11" spans="2:7" ht="15" customHeight="1">
      <c r="B11" s="146"/>
      <c r="G11" s="147"/>
    </row>
    <row r="12" spans="2:7" ht="15" customHeight="1">
      <c r="B12" s="151" t="s">
        <v>165</v>
      </c>
      <c r="G12" s="147"/>
    </row>
    <row r="13" spans="2:7" s="152" customFormat="1" ht="42" customHeight="1">
      <c r="B13" s="153" t="s">
        <v>166</v>
      </c>
      <c r="C13" s="154" t="s">
        <v>167</v>
      </c>
      <c r="D13" s="154" t="s">
        <v>168</v>
      </c>
      <c r="E13" s="155" t="s">
        <v>169</v>
      </c>
      <c r="F13" s="156" t="s">
        <v>170</v>
      </c>
      <c r="G13" s="153" t="s">
        <v>171</v>
      </c>
    </row>
    <row r="14" spans="2:7" ht="15" customHeight="1">
      <c r="B14" s="157" t="s">
        <v>172</v>
      </c>
      <c r="C14" s="158" t="s">
        <v>173</v>
      </c>
      <c r="D14" s="159"/>
      <c r="E14" s="160"/>
      <c r="F14" s="160"/>
      <c r="G14" s="161"/>
    </row>
    <row r="15" spans="2:7" ht="15" customHeight="1">
      <c r="B15" s="157">
        <v>1</v>
      </c>
      <c r="C15" s="162" t="s">
        <v>174</v>
      </c>
      <c r="D15" s="163">
        <v>-593300</v>
      </c>
      <c r="E15" s="164">
        <v>424.25542228</v>
      </c>
      <c r="F15" s="164">
        <v>400.05</v>
      </c>
      <c r="G15" s="201">
        <v>1850.355151700001</v>
      </c>
    </row>
    <row r="16" spans="2:7" ht="15" customHeight="1">
      <c r="B16" s="157">
        <v>2</v>
      </c>
      <c r="C16" s="162" t="s">
        <v>175</v>
      </c>
      <c r="D16" s="163">
        <v>-588000</v>
      </c>
      <c r="E16" s="164">
        <v>145.98818029</v>
      </c>
      <c r="F16" s="164">
        <v>142.65</v>
      </c>
      <c r="G16" s="201"/>
    </row>
    <row r="17" spans="2:7" s="165" customFormat="1" ht="15" customHeight="1">
      <c r="B17" s="157">
        <v>3</v>
      </c>
      <c r="C17" s="162" t="s">
        <v>176</v>
      </c>
      <c r="D17" s="166">
        <v>-284900</v>
      </c>
      <c r="E17" s="164">
        <v>1156.20140842</v>
      </c>
      <c r="F17" s="164">
        <v>1146.35</v>
      </c>
      <c r="G17" s="201"/>
    </row>
    <row r="18" spans="2:7" s="165" customFormat="1" ht="15" customHeight="1">
      <c r="B18" s="157">
        <v>4</v>
      </c>
      <c r="C18" s="162" t="s">
        <v>177</v>
      </c>
      <c r="D18" s="166">
        <v>-991200</v>
      </c>
      <c r="E18" s="164">
        <v>259.54011073</v>
      </c>
      <c r="F18" s="164">
        <v>256.9</v>
      </c>
      <c r="G18" s="201"/>
    </row>
    <row r="19" spans="2:7" s="165" customFormat="1" ht="15" customHeight="1">
      <c r="B19" s="157">
        <v>5</v>
      </c>
      <c r="C19" s="162" t="s">
        <v>178</v>
      </c>
      <c r="D19" s="166">
        <v>-199100</v>
      </c>
      <c r="E19" s="164">
        <v>555.08451522</v>
      </c>
      <c r="F19" s="164">
        <v>537.55</v>
      </c>
      <c r="G19" s="201"/>
    </row>
    <row r="20" spans="2:7" s="165" customFormat="1" ht="15" customHeight="1">
      <c r="B20" s="157">
        <v>6</v>
      </c>
      <c r="C20" s="162" t="s">
        <v>179</v>
      </c>
      <c r="D20" s="166">
        <v>-21900</v>
      </c>
      <c r="E20" s="164">
        <v>8856.29582648</v>
      </c>
      <c r="F20" s="164">
        <v>8905.2</v>
      </c>
      <c r="G20" s="201"/>
    </row>
    <row r="21" spans="2:7" ht="15" customHeight="1">
      <c r="B21" s="157">
        <v>7</v>
      </c>
      <c r="C21" s="165" t="s">
        <v>180</v>
      </c>
      <c r="D21" s="163">
        <v>-555000</v>
      </c>
      <c r="E21" s="164">
        <v>238.66054079</v>
      </c>
      <c r="F21" s="164">
        <v>251.2</v>
      </c>
      <c r="G21" s="201"/>
    </row>
    <row r="22" spans="2:7" ht="15" customHeight="1">
      <c r="B22" s="157">
        <v>8</v>
      </c>
      <c r="C22" s="165" t="s">
        <v>181</v>
      </c>
      <c r="D22" s="163">
        <v>-106700</v>
      </c>
      <c r="E22" s="164">
        <v>513.50002577</v>
      </c>
      <c r="F22" s="164">
        <v>497.45</v>
      </c>
      <c r="G22" s="201"/>
    </row>
    <row r="23" spans="2:7" ht="15" customHeight="1">
      <c r="B23" s="157">
        <v>9</v>
      </c>
      <c r="C23" s="162" t="s">
        <v>182</v>
      </c>
      <c r="D23" s="163">
        <v>-871500</v>
      </c>
      <c r="E23" s="164">
        <v>303.35872308</v>
      </c>
      <c r="F23" s="164">
        <v>306.8</v>
      </c>
      <c r="G23" s="201"/>
    </row>
    <row r="24" spans="2:7" ht="15" customHeight="1">
      <c r="B24" s="157" t="s">
        <v>183</v>
      </c>
      <c r="C24" s="158" t="s">
        <v>184</v>
      </c>
      <c r="D24" s="167"/>
      <c r="E24" s="160"/>
      <c r="F24" s="160"/>
      <c r="G24" s="168"/>
    </row>
    <row r="25" spans="2:7" s="165" customFormat="1" ht="15" customHeight="1">
      <c r="B25" s="169">
        <v>1</v>
      </c>
      <c r="C25" s="170" t="s">
        <v>185</v>
      </c>
      <c r="D25" s="163">
        <v>-38600000</v>
      </c>
      <c r="E25" s="171">
        <v>65.43281824</v>
      </c>
      <c r="F25" s="171">
        <v>65.36</v>
      </c>
      <c r="G25" s="172">
        <v>605.6034944999835</v>
      </c>
    </row>
    <row r="26" spans="2:7" ht="15" customHeight="1">
      <c r="B26" s="173"/>
      <c r="C26" s="170"/>
      <c r="D26" s="174"/>
      <c r="E26" s="175"/>
      <c r="F26" s="175"/>
      <c r="G26" s="176"/>
    </row>
    <row r="27" spans="2:7" ht="15" customHeight="1">
      <c r="B27" s="177" t="s">
        <v>186</v>
      </c>
      <c r="C27" s="178"/>
      <c r="D27" s="178"/>
      <c r="E27" s="179"/>
      <c r="F27" s="180"/>
      <c r="G27" s="181"/>
    </row>
    <row r="28" spans="2:7" ht="27" customHeight="1">
      <c r="B28" s="182" t="s">
        <v>187</v>
      </c>
      <c r="C28" s="202" t="s">
        <v>188</v>
      </c>
      <c r="D28" s="202"/>
      <c r="E28" s="202"/>
      <c r="F28" s="202"/>
      <c r="G28" s="202"/>
    </row>
    <row r="29" spans="2:7" ht="9" customHeight="1">
      <c r="B29" s="146"/>
      <c r="G29" s="147"/>
    </row>
    <row r="30" spans="2:7" ht="33.75" customHeight="1">
      <c r="B30" s="203" t="s">
        <v>189</v>
      </c>
      <c r="C30" s="203"/>
      <c r="D30" s="203"/>
      <c r="E30" s="203"/>
      <c r="F30" s="203"/>
      <c r="G30" s="203"/>
    </row>
    <row r="31" spans="2:7" ht="70.5" customHeight="1">
      <c r="B31" s="153" t="s">
        <v>166</v>
      </c>
      <c r="C31" s="153" t="s">
        <v>190</v>
      </c>
      <c r="D31" s="153" t="s">
        <v>191</v>
      </c>
      <c r="E31" s="153" t="s">
        <v>192</v>
      </c>
      <c r="F31" s="153" t="s">
        <v>193</v>
      </c>
      <c r="G31" s="153" t="s">
        <v>194</v>
      </c>
    </row>
    <row r="32" spans="2:9" s="183" customFormat="1" ht="21.75" customHeight="1">
      <c r="B32" s="184">
        <v>1</v>
      </c>
      <c r="C32" s="185">
        <v>40996</v>
      </c>
      <c r="D32" s="185">
        <v>40996</v>
      </c>
      <c r="E32" s="186">
        <v>40395.3578802</v>
      </c>
      <c r="F32" s="186">
        <v>40331.61114467313</v>
      </c>
      <c r="G32" s="187">
        <v>-63.74673552687779</v>
      </c>
      <c r="H32" s="188"/>
      <c r="I32" s="189">
        <f>F32-E32</f>
        <v>-63.74673552686727</v>
      </c>
    </row>
    <row r="33" spans="2:7" ht="15" customHeight="1">
      <c r="B33" s="190" t="s">
        <v>187</v>
      </c>
      <c r="C33" s="174" t="s">
        <v>195</v>
      </c>
      <c r="D33" s="174"/>
      <c r="E33" s="175"/>
      <c r="F33" s="175"/>
      <c r="G33" s="176"/>
    </row>
    <row r="34" spans="2:7" ht="15" customHeight="1">
      <c r="B34" s="190"/>
      <c r="C34" s="174"/>
      <c r="D34" s="174"/>
      <c r="E34" s="175"/>
      <c r="F34" s="175"/>
      <c r="G34" s="176"/>
    </row>
    <row r="35" spans="2:7" ht="15" customHeight="1">
      <c r="B35" s="146"/>
      <c r="G35" s="147"/>
    </row>
    <row r="36" spans="2:7" ht="15" customHeight="1">
      <c r="B36" s="151" t="s">
        <v>196</v>
      </c>
      <c r="G36" s="147"/>
    </row>
    <row r="37" spans="2:7" ht="12.75" customHeight="1">
      <c r="B37" s="204"/>
      <c r="C37" s="204"/>
      <c r="D37" s="204"/>
      <c r="E37" s="204"/>
      <c r="F37" s="204"/>
      <c r="G37" s="204"/>
    </row>
    <row r="38" spans="2:7" ht="15" customHeight="1">
      <c r="B38" s="151" t="s">
        <v>197</v>
      </c>
      <c r="G38" s="147"/>
    </row>
    <row r="39" spans="2:7" ht="15" customHeight="1">
      <c r="B39" s="151"/>
      <c r="G39" s="147"/>
    </row>
    <row r="40" spans="2:7" ht="15" customHeight="1">
      <c r="B40" s="151" t="s">
        <v>198</v>
      </c>
      <c r="G40" s="147"/>
    </row>
    <row r="41" spans="2:7" ht="15" customHeight="1">
      <c r="B41" s="151"/>
      <c r="G41" s="147"/>
    </row>
    <row r="42" spans="2:7" ht="15" customHeight="1">
      <c r="B42" s="191" t="s">
        <v>199</v>
      </c>
      <c r="C42" s="192"/>
      <c r="D42" s="192"/>
      <c r="E42" s="193"/>
      <c r="F42" s="193"/>
      <c r="G42" s="194"/>
    </row>
    <row r="44" spans="2:7" ht="15" customHeight="1">
      <c r="B44" s="205" t="s">
        <v>200</v>
      </c>
      <c r="C44" s="205"/>
      <c r="D44" s="205"/>
      <c r="E44" s="205"/>
      <c r="F44" s="205"/>
      <c r="G44" s="205"/>
    </row>
    <row r="45" spans="2:7" ht="15" customHeight="1">
      <c r="B45" s="205"/>
      <c r="C45" s="205"/>
      <c r="D45" s="205"/>
      <c r="E45" s="205"/>
      <c r="F45" s="205"/>
      <c r="G45" s="205"/>
    </row>
    <row r="46" spans="2:7" ht="15" customHeight="1">
      <c r="B46" s="205"/>
      <c r="C46" s="205"/>
      <c r="D46" s="205"/>
      <c r="E46" s="205"/>
      <c r="F46" s="205"/>
      <c r="G46" s="205"/>
    </row>
    <row r="48" spans="2:7" ht="15" customHeight="1">
      <c r="B48" s="206" t="s">
        <v>201</v>
      </c>
      <c r="C48" s="206"/>
      <c r="D48" s="206"/>
      <c r="E48" s="206"/>
      <c r="F48" s="206"/>
      <c r="G48" s="206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3"/>
    <mergeCell ref="C28:G28"/>
    <mergeCell ref="B30:G30"/>
    <mergeCell ref="B37:G37"/>
    <mergeCell ref="B44:G46"/>
    <mergeCell ref="B48:G48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Raju Shelat</cp:lastModifiedBy>
  <dcterms:modified xsi:type="dcterms:W3CDTF">2018-04-03T14:04:00Z</dcterms:modified>
  <cp:category/>
  <cp:version/>
  <cp:contentType/>
  <cp:contentStatus/>
</cp:coreProperties>
</file>