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Portfolio_2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<sst xmlns="http://schemas.openxmlformats.org/spreadsheetml/2006/main" count="235" uniqueCount="194">
  <si>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</si>
  <si>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</si>
  <si>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</si>
  <si>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</si>
  <si>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November 30, 2015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</si>
  <si>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</si>
  <si>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</si>
  <si>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</si>
  <si>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</si>
  <si>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</si>
  <si>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</si>
  <si>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</si>
  <si>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</si>
  <si>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</si>
  <si>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</si>
  <si>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</si>
  <si>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</si>
  <si>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</si>
  <si>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INE238A01034</t>
  </si>
  <si>
    <t>Banks</t>
  </si>
  <si>
    <t>Balkrishna Industries Ltd</t>
  </si>
  <si>
    <t>INE787D01026</t>
  </si>
  <si>
    <t>Auto Ancillaries</t>
  </si>
  <si>
    <t>Gujarat Gas Ltd</t>
  </si>
  <si>
    <t>INE844O01022</t>
  </si>
  <si>
    <t>Gas</t>
  </si>
  <si>
    <t>HDFC Bank Ltd</t>
  </si>
  <si>
    <t>INE040A01026</t>
  </si>
  <si>
    <t>ICICI Bank Ltd</t>
  </si>
  <si>
    <t>INE090A01021</t>
  </si>
  <si>
    <t>ICRA Ltd</t>
  </si>
  <si>
    <t>INE725G01011</t>
  </si>
  <si>
    <t>Finance</t>
  </si>
  <si>
    <t>IL&amp;FS Investment Managers Ltd</t>
  </si>
  <si>
    <t>INE050B01023</t>
  </si>
  <si>
    <t xml:space="preserve">Indraprastha Gas Ltd </t>
  </si>
  <si>
    <t>INE203G01019</t>
  </si>
  <si>
    <t>IPCA Laboratories Ltd</t>
  </si>
  <si>
    <t>INE571A01020</t>
  </si>
  <si>
    <t>Pharmaceuticals</t>
  </si>
  <si>
    <t>Maharashtra Scooters Ltd</t>
  </si>
  <si>
    <t>INE288A01013</t>
  </si>
  <si>
    <t>Mahindra Holidays &amp; Reorts India Ltd</t>
  </si>
  <si>
    <t>INE998I01010</t>
  </si>
  <si>
    <t>Hotels, Resorts And Other Recreational Activities</t>
  </si>
  <si>
    <t>Mphasis Ltd(prev)Mphasis BFL Ltd</t>
  </si>
  <si>
    <t>INE356A01018</t>
  </si>
  <si>
    <t>Software</t>
  </si>
  <si>
    <t>MT Educare Ltd</t>
  </si>
  <si>
    <t>INE472M01018</t>
  </si>
  <si>
    <t>Diversified Consumer Services</t>
  </si>
  <si>
    <t>Noida Toll Bridge Company Ltd</t>
  </si>
  <si>
    <t>INE781B01015</t>
  </si>
  <si>
    <t>Toll Bridge Operator</t>
  </si>
  <si>
    <t>Persistent Systems Ltd</t>
  </si>
  <si>
    <t>INE262H01013</t>
  </si>
  <si>
    <t>Pfizer (I) Ltd</t>
  </si>
  <si>
    <t>INE182A01018</t>
  </si>
  <si>
    <t>Selan Exploration Technology Ltd</t>
  </si>
  <si>
    <t>INE818A01017</t>
  </si>
  <si>
    <t>Oil</t>
  </si>
  <si>
    <t xml:space="preserve"> </t>
  </si>
  <si>
    <t>Standard Chartered PLC IDR</t>
  </si>
  <si>
    <t>INE028L21018</t>
  </si>
  <si>
    <t>Finance-Bank</t>
  </si>
  <si>
    <t>Zydus Wellness Ltd</t>
  </si>
  <si>
    <t>INE768C01010</t>
  </si>
  <si>
    <t>Consumer Non Durables</t>
  </si>
  <si>
    <t>Special Situation / Arbitrage</t>
  </si>
  <si>
    <t>Cipla Ltd</t>
  </si>
  <si>
    <t>INE059A01026</t>
  </si>
  <si>
    <t>State Bank Of India Ltd</t>
  </si>
  <si>
    <t>INE062A01020</t>
  </si>
  <si>
    <t>Yes Bank Ltd</t>
  </si>
  <si>
    <t>INE528G01019</t>
  </si>
  <si>
    <t>CIPLA_31/12/2015  #</t>
  </si>
  <si>
    <t>SBIN_31/12/2015  #</t>
  </si>
  <si>
    <t>YESBANK_31/12/2015  #</t>
  </si>
  <si>
    <t>Foreign Securities / ADRs / GDRs</t>
  </si>
  <si>
    <t>3M CO</t>
  </si>
  <si>
    <t>US88579Y1010</t>
  </si>
  <si>
    <t>IT Consultancy &amp; Other Services</t>
  </si>
  <si>
    <t>United States</t>
  </si>
  <si>
    <t>Alphabet INC</t>
  </si>
  <si>
    <t>US02079K1079</t>
  </si>
  <si>
    <t>Internet Softwares &amp; Services</t>
  </si>
  <si>
    <t>Belgium</t>
  </si>
  <si>
    <t>Anheuser Busch Inbev SA-ADR</t>
  </si>
  <si>
    <t>US03524A1088</t>
  </si>
  <si>
    <t>Brewers</t>
  </si>
  <si>
    <t>International Business Machines Corp</t>
  </si>
  <si>
    <t>US4592001014</t>
  </si>
  <si>
    <t>Nestle SA-ADR</t>
  </si>
  <si>
    <t>US6410694060</t>
  </si>
  <si>
    <t>Packaged Foods</t>
  </si>
  <si>
    <t>Switzerland</t>
  </si>
  <si>
    <t>Standard Chartered PLC</t>
  </si>
  <si>
    <t>GB0004082847</t>
  </si>
  <si>
    <t>Diversified Bank</t>
  </si>
  <si>
    <t>Great Briton</t>
  </si>
  <si>
    <t>United Parcel Services INC</t>
  </si>
  <si>
    <t>US9113121068</t>
  </si>
  <si>
    <t>Logistics</t>
  </si>
  <si>
    <t>FUTCUR_USDINR_29-DEC-2015  #</t>
  </si>
  <si>
    <t>FUTCURUSDINR_27-APR-2016  #</t>
  </si>
  <si>
    <t>FUTCUR_USDINR_29-AUG-2016  #</t>
  </si>
  <si>
    <t>b)</t>
  </si>
  <si>
    <t>Unlisted</t>
  </si>
  <si>
    <t>Standard Chartered PLC Rights share</t>
  </si>
  <si>
    <t>GB00BYZXCH29</t>
  </si>
  <si>
    <t>Total</t>
  </si>
  <si>
    <t>CASH &amp; CASH EQUIVALENT</t>
  </si>
  <si>
    <t xml:space="preserve">Money Market Instruments </t>
  </si>
  <si>
    <t>Bills Rediscounting</t>
  </si>
  <si>
    <t>NIL</t>
  </si>
  <si>
    <t>Commercial Papers (CP) / Certificate Of Deposit (CD)</t>
  </si>
  <si>
    <t>Treasury Bills</t>
  </si>
  <si>
    <t>Collateralised Borrowing &amp; Lending Obligation</t>
  </si>
  <si>
    <t>FIXED DEPOSIT</t>
  </si>
  <si>
    <t>Deutsche Bank (maturity not exceeding 91 days)</t>
  </si>
  <si>
    <t>HDFC Bank Ltd. (maturity not exceeding 91 days)</t>
  </si>
  <si>
    <t>Cash Margin for Derivative Transactions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</si>
  <si>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</si>
  <si>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</si>
  <si>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</si>
  <si>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</si>
  <si>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</si>
  <si>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</si>
  <si>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</si>
  <si>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</si>
  <si>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</si>
  <si>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</si>
  <si>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November 01, 2015 (Rs.)</t>
  </si>
  <si>
    <t>November 30, 2015 (Rs.)</t>
  </si>
  <si>
    <t>Direct Plan</t>
  </si>
  <si>
    <t>Regular Plan</t>
  </si>
  <si>
    <t>Face Value per unit = Rs.10/-</t>
  </si>
  <si>
    <t>(4)</t>
  </si>
  <si>
    <t>No Dividend declared during the period ended November 30, 2015</t>
  </si>
  <si>
    <t>(5)</t>
  </si>
  <si>
    <t>No Bonus declared during the period ended November 30, 2015</t>
  </si>
  <si>
    <t>(6)</t>
  </si>
  <si>
    <r>
      <t xml:space="preserve">Total outstanding exposure in derivative instruments as on Novemebr 30, 2015: </t>
    </r>
    <r>
      <rPr>
        <sz val="8"/>
        <rFont val="Arial"/>
        <family val="2"/>
      </rPr>
      <t>Rs.(1,922,572,210.00)</t>
    </r>
  </si>
  <si>
    <t>For details on derivatives positions for the period ended November 30, 2015, please refer to derivatives disclosure table</t>
  </si>
  <si>
    <t>(7)</t>
  </si>
  <si>
    <t>Total investment in Foreign Securities / ADRs / GDRs as on November 30, 2015: Rs.1,753,508,462.16</t>
  </si>
  <si>
    <t>(8)</t>
  </si>
  <si>
    <t>Total Commission paid in the month of November 2015: Rs.162,596.23</t>
  </si>
  <si>
    <t>(9)</t>
  </si>
  <si>
    <t>Total Brokerage paid for Buying/ Selling of Investment for November 2015 is Rs.234,068/-</t>
  </si>
  <si>
    <t>(10)</t>
  </si>
  <si>
    <r>
      <t>Portfolio Turnover Ratio (Including Equity Hedges):</t>
    </r>
    <r>
      <rPr>
        <b/>
        <sz val="8"/>
        <rFont val="Arial"/>
        <family val="2"/>
      </rPr>
      <t xml:space="preserve"> 83.94%</t>
    </r>
  </si>
  <si>
    <t>(11)</t>
  </si>
  <si>
    <r>
      <t>Portfolio Turnover Ratio (Excluding Equity Hedges):</t>
    </r>
    <r>
      <rPr>
        <b/>
        <sz val="8"/>
        <rFont val="Arial"/>
        <family val="2"/>
      </rPr>
      <t xml:space="preserve"> 22.83%</t>
    </r>
  </si>
  <si>
    <t>(12)</t>
  </si>
  <si>
    <t>Repo in Corporate Debt: Nil</t>
  </si>
  <si>
    <t>#</t>
  </si>
  <si>
    <t>Derivative positions</t>
  </si>
  <si>
    <t>+</t>
  </si>
  <si>
    <t>Industry Classification as recommended by AMFI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</si>
  <si>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</si>
  <si>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</si>
  <si>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            NOVEMBER 30, 2015</t>
  </si>
  <si>
    <t>A. Hedging Positions through Futures as on Novemebr 30, 2015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</si>
  <si>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</si>
  <si>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</si>
  <si>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</si>
  <si>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</si>
  <si>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</si>
  <si>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</si>
  <si>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</si>
  <si>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</si>
  <si>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Cipla Ltd.</t>
  </si>
  <si>
    <t>State Bank of India</t>
  </si>
  <si>
    <t>(b)</t>
  </si>
  <si>
    <t>Currency Future</t>
  </si>
  <si>
    <t>USDINR 29-Dec-2015</t>
  </si>
  <si>
    <t>USDINR 27-Apr-2016</t>
  </si>
  <si>
    <t>USDINR 29-Aug-2016</t>
  </si>
  <si>
    <t>Total %age of existing assets hedged through futures: 29.42%</t>
  </si>
  <si>
    <t>For the month of November 30, 2015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</si>
  <si>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</si>
  <si>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</si>
  <si>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</si>
  <si>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</si>
  <si>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</si>
  <si>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</si>
  <si>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</si>
  <si>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November 30, 2015: Nil</t>
  </si>
  <si>
    <t>C. Hedging Position through Put Options as on November 30, 2015: Nil</t>
  </si>
  <si>
    <t>D. Other than Hedging Position through Options as on November 30, 2015: Nil</t>
  </si>
  <si>
    <t>E. Hedging Positions through swaps as on November 30, 2015: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</si>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</sst>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%"/>
    <numFmt numFmtId="167" formatCode="#,##0.00"/>
    <numFmt numFmtId="168" formatCode="@"/>
    <numFmt numFmtId="169" formatCode="0.00"/>
    <numFmt numFmtId="170" formatCode="0.00%"/>
    <numFmt numFmtId="171" formatCode="#,##0.00_);[RED]\(#,##0.00\)"/>
    <numFmt numFmtId="172" formatCode="#,##0.00\ ;\(#,##0.00\)"/>
    <numFmt numFmtId="173" formatCode="#,##0.00%\ ;\(#,##0.00%\)"/>
    <numFmt numFmtId="174" formatCode="#,##0"/>
    <numFmt numFmtId="175" formatCode="#,##0.00;\(#,##0.00\)"/>
    <numFmt numFmtId="176" formatCode="0.0000"/>
    <numFmt numFmtId="177" formatCode="#,###.0000"/>
    <numFmt numFmtId="178" formatCode="_(* #,##0\);_(* \(#,##0\);_(* \-??_);_(@_)"/>
    <numFmt numFmtId="179" formatCode="#,###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/>
    </xf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6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5" fillId="0" borderId="0" xfId="28" applyFont="1" applyFill="1" applyBorder="1" applyAlignment="1">
      <alignment horizontal="center" vertical="center" wrapText="1"/>
      <protection/>
    </xf>
    <xf numFmtId="164" fontId="6" fillId="0" borderId="0" xfId="28" applyFont="1" applyFill="1" applyBorder="1" applyAlignment="1">
      <alignment horizontal="center" vertical="center" wrapText="1"/>
      <protection/>
    </xf>
    <xf numFmtId="164" fontId="1" fillId="0" borderId="0" xfId="30" applyFont="1" applyFill="1">
      <alignment/>
      <protection/>
    </xf>
    <xf numFmtId="164" fontId="4" fillId="0" borderId="0" xfId="0" applyFont="1" applyFill="1" applyAlignment="1">
      <alignment/>
    </xf>
    <xf numFmtId="164" fontId="5" fillId="2" borderId="1" xfId="28" applyFont="1" applyFill="1" applyBorder="1" applyAlignment="1">
      <alignment horizontal="center" vertical="center" wrapText="1"/>
      <protection/>
    </xf>
    <xf numFmtId="164" fontId="1" fillId="0" borderId="0" xfId="30" applyFont="1">
      <alignment/>
      <protection/>
    </xf>
    <xf numFmtId="164" fontId="1" fillId="3" borderId="2" xfId="28" applyFont="1" applyFill="1" applyBorder="1" applyAlignment="1">
      <alignment vertical="center" wrapText="1"/>
      <protection/>
    </xf>
    <xf numFmtId="164" fontId="1" fillId="3" borderId="0" xfId="28" applyFont="1" applyFill="1" applyBorder="1" applyAlignment="1">
      <alignment vertical="center" wrapText="1"/>
      <protection/>
    </xf>
    <xf numFmtId="167" fontId="1" fillId="3" borderId="0" xfId="28" applyNumberFormat="1" applyFont="1" applyFill="1" applyBorder="1" applyAlignment="1">
      <alignment vertical="center" wrapText="1"/>
      <protection/>
    </xf>
    <xf numFmtId="164" fontId="1" fillId="3" borderId="3" xfId="28" applyFont="1" applyFill="1" applyBorder="1" applyAlignment="1">
      <alignment vertical="center" wrapText="1"/>
      <protection/>
    </xf>
    <xf numFmtId="164" fontId="6" fillId="3" borderId="4" xfId="28" applyFont="1" applyFill="1" applyBorder="1" applyAlignment="1">
      <alignment horizontal="center" vertical="center" wrapText="1"/>
      <protection/>
    </xf>
    <xf numFmtId="164" fontId="4" fillId="3" borderId="4" xfId="29" applyNumberFormat="1" applyFont="1" applyFill="1" applyBorder="1" applyAlignment="1" applyProtection="1">
      <alignment horizontal="center" vertical="center" wrapText="1"/>
      <protection/>
    </xf>
    <xf numFmtId="164" fontId="1" fillId="3" borderId="0" xfId="29" applyNumberFormat="1" applyFont="1" applyFill="1" applyBorder="1" applyAlignment="1" applyProtection="1">
      <alignment/>
      <protection/>
    </xf>
    <xf numFmtId="164" fontId="6" fillId="4" borderId="5" xfId="28" applyFont="1" applyFill="1" applyBorder="1" applyAlignment="1">
      <alignment horizontal="center" vertical="center" wrapText="1"/>
      <protection/>
    </xf>
    <xf numFmtId="164" fontId="1" fillId="3" borderId="5" xfId="28" applyFont="1" applyFill="1" applyBorder="1" applyAlignment="1">
      <alignment vertical="center" wrapText="1"/>
      <protection/>
    </xf>
    <xf numFmtId="167" fontId="1" fillId="3" borderId="5" xfId="28" applyNumberFormat="1" applyFont="1" applyFill="1" applyBorder="1" applyAlignment="1">
      <alignment vertical="center" wrapText="1"/>
      <protection/>
    </xf>
    <xf numFmtId="164" fontId="8" fillId="3" borderId="5" xfId="28" applyFont="1" applyFill="1" applyBorder="1" applyAlignment="1">
      <alignment horizontal="center" vertical="center"/>
      <protection/>
    </xf>
    <xf numFmtId="164" fontId="6" fillId="0" borderId="5" xfId="28" applyFont="1" applyFill="1" applyBorder="1" applyAlignment="1">
      <alignment horizontal="left" vertical="center" wrapText="1"/>
      <protection/>
    </xf>
    <xf numFmtId="164" fontId="6" fillId="0" borderId="5" xfId="28" applyFont="1" applyFill="1" applyBorder="1" applyAlignment="1">
      <alignment horizontal="center" vertical="center" wrapText="1"/>
      <protection/>
    </xf>
    <xf numFmtId="164" fontId="6" fillId="3" borderId="5" xfId="28" applyFont="1" applyFill="1" applyBorder="1" applyAlignment="1">
      <alignment horizontal="center" vertical="center" wrapText="1"/>
      <protection/>
    </xf>
    <xf numFmtId="164" fontId="1" fillId="0" borderId="0" xfId="28" applyFont="1" applyFill="1" applyBorder="1" applyAlignment="1">
      <alignment wrapText="1"/>
      <protection/>
    </xf>
    <xf numFmtId="164" fontId="1" fillId="0" borderId="5" xfId="28" applyFont="1" applyFill="1" applyBorder="1">
      <alignment/>
      <protection/>
    </xf>
    <xf numFmtId="164" fontId="6" fillId="0" borderId="5" xfId="28" applyFont="1" applyFill="1" applyBorder="1">
      <alignment/>
      <protection/>
    </xf>
    <xf numFmtId="164" fontId="6" fillId="0" borderId="5" xfId="28" applyFont="1" applyFill="1" applyBorder="1" applyAlignment="1">
      <alignment horizontal="center"/>
      <protection/>
    </xf>
    <xf numFmtId="164" fontId="1" fillId="0" borderId="5" xfId="28" applyFont="1" applyFill="1" applyBorder="1" applyAlignment="1">
      <alignment horizontal="center"/>
      <protection/>
    </xf>
    <xf numFmtId="167" fontId="6" fillId="0" borderId="5" xfId="28" applyNumberFormat="1" applyFont="1" applyFill="1" applyBorder="1">
      <alignment/>
      <protection/>
    </xf>
    <xf numFmtId="167" fontId="1" fillId="0" borderId="5" xfId="28" applyNumberFormat="1" applyFont="1" applyFill="1" applyBorder="1">
      <alignment/>
      <protection/>
    </xf>
    <xf numFmtId="168" fontId="9" fillId="0" borderId="5" xfId="28" applyNumberFormat="1" applyFont="1" applyFill="1" applyBorder="1" applyAlignment="1" applyProtection="1">
      <alignment horizontal="left"/>
      <protection/>
    </xf>
    <xf numFmtId="168" fontId="9" fillId="0" borderId="5" xfId="0" applyNumberFormat="1" applyFont="1" applyBorder="1" applyAlignment="1">
      <alignment/>
    </xf>
    <xf numFmtId="169" fontId="9" fillId="0" borderId="5" xfId="28" applyNumberFormat="1" applyFont="1" applyFill="1" applyBorder="1" applyAlignment="1" applyProtection="1">
      <alignment horizontal="right"/>
      <protection/>
    </xf>
    <xf numFmtId="170" fontId="9" fillId="0" borderId="5" xfId="0" applyNumberFormat="1" applyFont="1" applyBorder="1" applyAlignment="1">
      <alignment horizontal="right"/>
    </xf>
    <xf numFmtId="171" fontId="1" fillId="0" borderId="0" xfId="0" applyNumberFormat="1" applyFont="1" applyAlignment="1">
      <alignment/>
    </xf>
    <xf numFmtId="170" fontId="1" fillId="0" borderId="0" xfId="33" applyNumberFormat="1" applyFont="1" applyFill="1" applyBorder="1" applyAlignment="1" applyProtection="1">
      <alignment/>
      <protection/>
    </xf>
    <xf numFmtId="170" fontId="1" fillId="0" borderId="0" xfId="28" applyNumberFormat="1" applyFont="1" applyFill="1">
      <alignment/>
      <protection/>
    </xf>
    <xf numFmtId="172" fontId="0" fillId="0" borderId="0" xfId="0" applyNumberFormat="1" applyFont="1" applyAlignment="1">
      <alignment horizontal="right"/>
    </xf>
    <xf numFmtId="164" fontId="10" fillId="0" borderId="5" xfId="30" applyFont="1" applyBorder="1">
      <alignment/>
      <protection/>
    </xf>
    <xf numFmtId="164" fontId="9" fillId="0" borderId="5" xfId="30" applyFont="1" applyBorder="1" applyAlignment="1">
      <alignment horizontal="left"/>
      <protection/>
    </xf>
    <xf numFmtId="167" fontId="9" fillId="0" borderId="5" xfId="28" applyNumberFormat="1" applyFont="1" applyFill="1" applyBorder="1">
      <alignment/>
      <protection/>
    </xf>
    <xf numFmtId="165" fontId="10" fillId="0" borderId="5" xfId="23" applyFont="1" applyFill="1" applyBorder="1" applyAlignment="1" applyProtection="1">
      <alignment horizontal="right"/>
      <protection/>
    </xf>
    <xf numFmtId="170" fontId="1" fillId="0" borderId="0" xfId="30" applyNumberFormat="1" applyFont="1">
      <alignment/>
      <protection/>
    </xf>
    <xf numFmtId="164" fontId="9" fillId="0" borderId="5" xfId="27" applyNumberFormat="1" applyFont="1" applyFill="1" applyBorder="1" applyAlignment="1" applyProtection="1">
      <alignment horizontal="left"/>
      <protection/>
    </xf>
    <xf numFmtId="172" fontId="1" fillId="0" borderId="5" xfId="0" applyNumberFormat="1" applyFon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3" fontId="0" fillId="0" borderId="5" xfId="0" applyNumberFormat="1" applyBorder="1" applyAlignment="1">
      <alignment horizontal="right"/>
    </xf>
    <xf numFmtId="164" fontId="10" fillId="0" borderId="5" xfId="28" applyFont="1" applyFill="1" applyBorder="1">
      <alignment/>
      <protection/>
    </xf>
    <xf numFmtId="164" fontId="9" fillId="0" borderId="5" xfId="28" applyFont="1" applyFill="1" applyBorder="1" applyAlignment="1">
      <alignment horizontal="left"/>
      <protection/>
    </xf>
    <xf numFmtId="174" fontId="9" fillId="0" borderId="5" xfId="28" applyNumberFormat="1" applyFont="1" applyFill="1" applyBorder="1">
      <alignment/>
      <protection/>
    </xf>
    <xf numFmtId="164" fontId="11" fillId="0" borderId="0" xfId="30" applyFont="1" applyFill="1">
      <alignment/>
      <protection/>
    </xf>
    <xf numFmtId="164" fontId="12" fillId="0" borderId="5" xfId="27" applyNumberFormat="1" applyFont="1" applyFill="1" applyBorder="1" applyAlignment="1" applyProtection="1">
      <alignment horizontal="left"/>
      <protection/>
    </xf>
    <xf numFmtId="165" fontId="13" fillId="0" borderId="5" xfId="23" applyFont="1" applyFill="1" applyBorder="1" applyAlignment="1" applyProtection="1">
      <alignment horizontal="right"/>
      <protection/>
    </xf>
    <xf numFmtId="164" fontId="6" fillId="0" borderId="5" xfId="0" applyFont="1" applyBorder="1" applyAlignment="1">
      <alignment horizontal="right"/>
    </xf>
    <xf numFmtId="172" fontId="6" fillId="0" borderId="5" xfId="0" applyNumberFormat="1" applyFont="1" applyBorder="1" applyAlignment="1">
      <alignment horizontal="right"/>
    </xf>
    <xf numFmtId="173" fontId="14" fillId="0" borderId="5" xfId="0" applyNumberFormat="1" applyFont="1" applyBorder="1" applyAlignment="1">
      <alignment horizontal="right"/>
    </xf>
    <xf numFmtId="167" fontId="13" fillId="0" borderId="5" xfId="28" applyNumberFormat="1" applyFont="1" applyFill="1" applyBorder="1">
      <alignment/>
      <protection/>
    </xf>
    <xf numFmtId="175" fontId="6" fillId="0" borderId="5" xfId="35" applyNumberFormat="1" applyFont="1" applyFill="1" applyBorder="1" applyAlignment="1" applyProtection="1">
      <alignment horizontal="right" vertical="top" wrapText="1"/>
      <protection/>
    </xf>
    <xf numFmtId="173" fontId="6" fillId="0" borderId="5" xfId="35" applyNumberFormat="1" applyFont="1" applyFill="1" applyBorder="1" applyAlignment="1" applyProtection="1">
      <alignment horizontal="right" vertical="top" wrapText="1"/>
      <protection/>
    </xf>
    <xf numFmtId="164" fontId="6" fillId="0" borderId="5" xfId="0" applyFont="1" applyBorder="1" applyAlignment="1">
      <alignment horizontal="left"/>
    </xf>
    <xf numFmtId="164" fontId="0" fillId="0" borderId="0" xfId="0" applyFont="1" applyAlignment="1">
      <alignment/>
    </xf>
    <xf numFmtId="164" fontId="12" fillId="0" borderId="5" xfId="28" applyFont="1" applyFill="1" applyBorder="1">
      <alignment/>
      <protection/>
    </xf>
    <xf numFmtId="165" fontId="12" fillId="0" borderId="5" xfId="23" applyFont="1" applyFill="1" applyBorder="1" applyAlignment="1" applyProtection="1">
      <alignment horizontal="right"/>
      <protection/>
    </xf>
    <xf numFmtId="172" fontId="9" fillId="0" borderId="5" xfId="0" applyNumberFormat="1" applyFont="1" applyBorder="1" applyAlignment="1">
      <alignment horizontal="right"/>
    </xf>
    <xf numFmtId="164" fontId="14" fillId="0" borderId="0" xfId="0" applyFont="1" applyAlignment="1">
      <alignment/>
    </xf>
    <xf numFmtId="174" fontId="13" fillId="0" borderId="5" xfId="0" applyNumberFormat="1" applyFont="1" applyBorder="1" applyAlignment="1">
      <alignment/>
    </xf>
    <xf numFmtId="165" fontId="13" fillId="0" borderId="5" xfId="23" applyFont="1" applyFill="1" applyBorder="1" applyAlignment="1" applyProtection="1">
      <alignment horizontal="right"/>
      <protection/>
    </xf>
    <xf numFmtId="170" fontId="13" fillId="0" borderId="5" xfId="23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70" fontId="6" fillId="0" borderId="0" xfId="30" applyNumberFormat="1" applyFont="1">
      <alignment/>
      <protection/>
    </xf>
    <xf numFmtId="164" fontId="12" fillId="0" borderId="5" xfId="0" applyFont="1" applyBorder="1" applyAlignment="1">
      <alignment horizontal="left"/>
    </xf>
    <xf numFmtId="174" fontId="12" fillId="0" borderId="5" xfId="0" applyNumberFormat="1" applyFont="1" applyBorder="1" applyAlignment="1">
      <alignment/>
    </xf>
    <xf numFmtId="165" fontId="1" fillId="0" borderId="5" xfId="23" applyFont="1" applyFill="1" applyBorder="1" applyAlignment="1" applyProtection="1">
      <alignment horizontal="right"/>
      <protection/>
    </xf>
    <xf numFmtId="170" fontId="1" fillId="0" borderId="5" xfId="23" applyNumberFormat="1" applyFont="1" applyFill="1" applyBorder="1" applyAlignment="1" applyProtection="1">
      <alignment horizontal="right"/>
      <protection/>
    </xf>
    <xf numFmtId="165" fontId="1" fillId="0" borderId="5" xfId="23" applyFont="1" applyFill="1" applyBorder="1" applyAlignment="1" applyProtection="1">
      <alignment horizontal="right"/>
      <protection/>
    </xf>
    <xf numFmtId="164" fontId="16" fillId="0" borderId="0" xfId="0" applyFont="1" applyFill="1" applyAlignment="1">
      <alignment/>
    </xf>
    <xf numFmtId="167" fontId="12" fillId="0" borderId="5" xfId="28" applyNumberFormat="1" applyFont="1" applyFill="1" applyBorder="1">
      <alignment/>
      <protection/>
    </xf>
    <xf numFmtId="167" fontId="4" fillId="0" borderId="5" xfId="28" applyNumberFormat="1" applyFont="1" applyFill="1" applyBorder="1">
      <alignment/>
      <protection/>
    </xf>
    <xf numFmtId="170" fontId="1" fillId="0" borderId="5" xfId="33" applyNumberFormat="1" applyFont="1" applyFill="1" applyBorder="1" applyAlignment="1" applyProtection="1">
      <alignment horizontal="right"/>
      <protection/>
    </xf>
    <xf numFmtId="164" fontId="17" fillId="0" borderId="0" xfId="0" applyFont="1" applyFill="1" applyAlignment="1">
      <alignment/>
    </xf>
    <xf numFmtId="170" fontId="12" fillId="0" borderId="0" xfId="30" applyNumberFormat="1" applyFont="1" applyFill="1">
      <alignment/>
      <protection/>
    </xf>
    <xf numFmtId="167" fontId="15" fillId="0" borderId="5" xfId="28" applyNumberFormat="1" applyFont="1" applyFill="1" applyBorder="1">
      <alignment/>
      <protection/>
    </xf>
    <xf numFmtId="170" fontId="6" fillId="0" borderId="5" xfId="33" applyNumberFormat="1" applyFont="1" applyFill="1" applyBorder="1" applyAlignment="1" applyProtection="1">
      <alignment horizontal="right"/>
      <protection/>
    </xf>
    <xf numFmtId="164" fontId="13" fillId="0" borderId="5" xfId="0" applyFont="1" applyBorder="1" applyAlignment="1">
      <alignment horizontal="left"/>
    </xf>
    <xf numFmtId="170" fontId="13" fillId="0" borderId="5" xfId="23" applyNumberFormat="1" applyFont="1" applyFill="1" applyBorder="1" applyAlignment="1" applyProtection="1">
      <alignment horizontal="right"/>
      <protection/>
    </xf>
    <xf numFmtId="164" fontId="13" fillId="0" borderId="5" xfId="28" applyFont="1" applyFill="1" applyBorder="1">
      <alignment/>
      <protection/>
    </xf>
    <xf numFmtId="167" fontId="1" fillId="0" borderId="5" xfId="0" applyNumberFormat="1" applyFont="1" applyFill="1" applyBorder="1" applyAlignment="1">
      <alignment/>
    </xf>
    <xf numFmtId="164" fontId="16" fillId="0" borderId="0" xfId="0" applyFont="1" applyAlignment="1">
      <alignment/>
    </xf>
    <xf numFmtId="167" fontId="1" fillId="0" borderId="5" xfId="0" applyNumberFormat="1" applyFont="1" applyBorder="1" applyAlignment="1">
      <alignment/>
    </xf>
    <xf numFmtId="164" fontId="17" fillId="0" borderId="0" xfId="0" applyFont="1" applyAlignment="1">
      <alignment/>
    </xf>
    <xf numFmtId="170" fontId="12" fillId="0" borderId="0" xfId="30" applyNumberFormat="1" applyFont="1">
      <alignment/>
      <protection/>
    </xf>
    <xf numFmtId="164" fontId="18" fillId="0" borderId="0" xfId="0" applyFont="1" applyAlignment="1">
      <alignment/>
    </xf>
    <xf numFmtId="170" fontId="6" fillId="0" borderId="5" xfId="28" applyNumberFormat="1" applyFont="1" applyFill="1" applyBorder="1">
      <alignment/>
      <protection/>
    </xf>
    <xf numFmtId="164" fontId="1" fillId="3" borderId="6" xfId="28" applyFont="1" applyFill="1" applyBorder="1">
      <alignment/>
      <protection/>
    </xf>
    <xf numFmtId="164" fontId="1" fillId="3" borderId="7" xfId="28" applyFont="1" applyFill="1" applyBorder="1">
      <alignment/>
      <protection/>
    </xf>
    <xf numFmtId="167" fontId="1" fillId="3" borderId="7" xfId="28" applyNumberFormat="1" applyFont="1" applyFill="1" applyBorder="1">
      <alignment/>
      <protection/>
    </xf>
    <xf numFmtId="167" fontId="6" fillId="3" borderId="7" xfId="28" applyNumberFormat="1" applyFont="1" applyFill="1" applyBorder="1" applyAlignment="1">
      <alignment horizontal="left"/>
      <protection/>
    </xf>
    <xf numFmtId="170" fontId="1" fillId="3" borderId="8" xfId="28" applyNumberFormat="1" applyFont="1" applyFill="1" applyBorder="1">
      <alignment/>
      <protection/>
    </xf>
    <xf numFmtId="164" fontId="6" fillId="3" borderId="2" xfId="28" applyFont="1" applyFill="1" applyBorder="1">
      <alignment/>
      <protection/>
    </xf>
    <xf numFmtId="164" fontId="1" fillId="3" borderId="0" xfId="28" applyFont="1" applyFill="1" applyBorder="1">
      <alignment/>
      <protection/>
    </xf>
    <xf numFmtId="169" fontId="1" fillId="3" borderId="0" xfId="28" applyNumberFormat="1" applyFont="1" applyFill="1" applyBorder="1">
      <alignment/>
      <protection/>
    </xf>
    <xf numFmtId="164" fontId="1" fillId="3" borderId="3" xfId="28" applyFont="1" applyFill="1" applyBorder="1">
      <alignment/>
      <protection/>
    </xf>
    <xf numFmtId="164" fontId="9" fillId="3" borderId="2" xfId="28" applyFont="1" applyFill="1" applyBorder="1" applyAlignment="1">
      <alignment horizontal="center"/>
      <protection/>
    </xf>
    <xf numFmtId="164" fontId="9" fillId="3" borderId="0" xfId="28" applyFont="1" applyFill="1" applyBorder="1">
      <alignment/>
      <protection/>
    </xf>
    <xf numFmtId="164" fontId="9" fillId="3" borderId="3" xfId="28" applyFont="1" applyFill="1" applyBorder="1">
      <alignment/>
      <protection/>
    </xf>
    <xf numFmtId="164" fontId="19" fillId="0" borderId="0" xfId="0" applyFont="1" applyAlignment="1">
      <alignment/>
    </xf>
    <xf numFmtId="164" fontId="10" fillId="3" borderId="5" xfId="28" applyFont="1" applyFill="1" applyBorder="1">
      <alignment/>
      <protection/>
    </xf>
    <xf numFmtId="164" fontId="10" fillId="3" borderId="5" xfId="28" applyFont="1" applyFill="1" applyBorder="1" applyAlignment="1">
      <alignment horizontal="right"/>
      <protection/>
    </xf>
    <xf numFmtId="164" fontId="10" fillId="3" borderId="3" xfId="28" applyFont="1" applyFill="1" applyBorder="1" applyAlignment="1">
      <alignment wrapText="1"/>
      <protection/>
    </xf>
    <xf numFmtId="164" fontId="9" fillId="3" borderId="5" xfId="28" applyFont="1" applyFill="1" applyBorder="1">
      <alignment/>
      <protection/>
    </xf>
    <xf numFmtId="176" fontId="9" fillId="0" borderId="5" xfId="28" applyNumberFormat="1" applyFont="1" applyFill="1" applyBorder="1">
      <alignment/>
      <protection/>
    </xf>
    <xf numFmtId="176" fontId="9" fillId="3" borderId="5" xfId="28" applyNumberFormat="1" applyFont="1" applyFill="1" applyBorder="1">
      <alignment/>
      <protection/>
    </xf>
    <xf numFmtId="164" fontId="0" fillId="0" borderId="2" xfId="0" applyBorder="1" applyAlignment="1">
      <alignment/>
    </xf>
    <xf numFmtId="164" fontId="9" fillId="0" borderId="0" xfId="35" applyNumberFormat="1" applyFont="1" applyFill="1" applyBorder="1" applyAlignment="1" applyProtection="1">
      <alignment horizontal="left" vertical="top"/>
      <protection/>
    </xf>
    <xf numFmtId="164" fontId="9" fillId="0" borderId="0" xfId="30" applyFont="1">
      <alignment/>
      <protection/>
    </xf>
    <xf numFmtId="164" fontId="9" fillId="3" borderId="2" xfId="28" applyFont="1" applyFill="1" applyBorder="1" applyAlignment="1">
      <alignment horizontal="right"/>
      <protection/>
    </xf>
    <xf numFmtId="164" fontId="20" fillId="3" borderId="9" xfId="28" applyFont="1" applyFill="1" applyBorder="1" applyAlignment="1">
      <alignment horizontal="right" vertical="center"/>
      <protection/>
    </xf>
    <xf numFmtId="164" fontId="9" fillId="3" borderId="10" xfId="28" applyFont="1" applyFill="1" applyBorder="1" applyAlignment="1">
      <alignment vertical="center"/>
      <protection/>
    </xf>
    <xf numFmtId="164" fontId="9" fillId="3" borderId="10" xfId="28" applyFont="1" applyFill="1" applyBorder="1">
      <alignment/>
      <protection/>
    </xf>
    <xf numFmtId="164" fontId="9" fillId="3" borderId="11" xfId="28" applyFont="1" applyFill="1" applyBorder="1">
      <alignment/>
      <protection/>
    </xf>
    <xf numFmtId="167" fontId="1" fillId="3" borderId="0" xfId="28" applyNumberFormat="1" applyFont="1" applyFill="1" applyBorder="1">
      <alignment/>
      <protection/>
    </xf>
    <xf numFmtId="164" fontId="6" fillId="3" borderId="0" xfId="28" applyFont="1" applyFill="1" applyBorder="1" applyAlignment="1">
      <alignment/>
      <protection/>
    </xf>
    <xf numFmtId="177" fontId="4" fillId="0" borderId="0" xfId="0" applyNumberFormat="1" applyFont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6" fillId="3" borderId="0" xfId="28" applyFont="1" applyFill="1" applyBorder="1" applyAlignment="1">
      <alignment horizontal="center" vertical="center" wrapText="1"/>
      <protection/>
    </xf>
    <xf numFmtId="164" fontId="17" fillId="3" borderId="4" xfId="29" applyNumberFormat="1" applyFont="1" applyFill="1" applyBorder="1" applyAlignment="1" applyProtection="1">
      <alignment horizontal="center" vertical="center" wrapText="1"/>
      <protection/>
    </xf>
    <xf numFmtId="164" fontId="21" fillId="3" borderId="0" xfId="29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Alignment="1">
      <alignment vertical="center" wrapText="1"/>
    </xf>
    <xf numFmtId="164" fontId="22" fillId="4" borderId="4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/>
    </xf>
    <xf numFmtId="164" fontId="15" fillId="0" borderId="0" xfId="0" applyFont="1" applyAlignment="1">
      <alignment horizontal="center" vertical="top" wrapText="1"/>
    </xf>
    <xf numFmtId="164" fontId="15" fillId="0" borderId="5" xfId="0" applyFont="1" applyBorder="1" applyAlignment="1">
      <alignment horizontal="center" vertical="top" wrapText="1"/>
    </xf>
    <xf numFmtId="164" fontId="6" fillId="0" borderId="5" xfId="30" applyFont="1" applyBorder="1" applyAlignment="1">
      <alignment horizontal="center" vertical="top" wrapText="1"/>
      <protection/>
    </xf>
    <xf numFmtId="177" fontId="6" fillId="0" borderId="5" xfId="28" applyNumberFormat="1" applyFont="1" applyFill="1" applyBorder="1" applyAlignment="1">
      <alignment horizontal="center" vertical="top" wrapText="1"/>
      <protection/>
    </xf>
    <xf numFmtId="177" fontId="15" fillId="0" borderId="5" xfId="0" applyNumberFormat="1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4" fontId="15" fillId="0" borderId="5" xfId="0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/>
    </xf>
    <xf numFmtId="164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77" fontId="4" fillId="0" borderId="7" xfId="0" applyNumberFormat="1" applyFont="1" applyBorder="1" applyAlignment="1">
      <alignment/>
    </xf>
    <xf numFmtId="164" fontId="4" fillId="0" borderId="8" xfId="0" applyFont="1" applyBorder="1" applyAlignment="1">
      <alignment/>
    </xf>
    <xf numFmtId="164" fontId="15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3" xfId="0" applyNumberFormat="1" applyFont="1" applyBorder="1" applyAlignment="1">
      <alignment/>
    </xf>
    <xf numFmtId="164" fontId="4" fillId="0" borderId="14" xfId="0" applyFont="1" applyBorder="1" applyAlignment="1">
      <alignment/>
    </xf>
    <xf numFmtId="164" fontId="15" fillId="0" borderId="5" xfId="0" applyFont="1" applyBorder="1" applyAlignment="1">
      <alignment vertical="top" wrapText="1"/>
    </xf>
    <xf numFmtId="164" fontId="4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4" fontId="15" fillId="0" borderId="6" xfId="0" applyFont="1" applyBorder="1" applyAlignment="1">
      <alignment/>
    </xf>
    <xf numFmtId="164" fontId="4" fillId="0" borderId="4" xfId="0" applyFont="1" applyBorder="1" applyAlignment="1">
      <alignment vertical="top" wrapText="1"/>
    </xf>
    <xf numFmtId="164" fontId="15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64" fontId="4" fillId="0" borderId="11" xfId="0" applyFont="1" applyBorder="1" applyAlignment="1">
      <alignment/>
    </xf>
    <xf numFmtId="164" fontId="15" fillId="0" borderId="0" xfId="0" applyFont="1" applyBorder="1" applyAlignment="1">
      <alignment vertical="top" wrapText="1"/>
    </xf>
    <xf numFmtId="164" fontId="15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" xfId="27"/>
    <cellStyle name="Normal 2" xfId="28"/>
    <cellStyle name="Normal 3" xfId="29"/>
    <cellStyle name="Normal 4" xfId="30"/>
    <cellStyle name="Normal 5" xfId="31"/>
    <cellStyle name="Percent 2" xfId="32"/>
    <cellStyle name="Percent 3" xfId="33"/>
    <cellStyle name="Style 1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zoomScale="84" zoomScaleNormal="84" workbookViewId="0" topLeftCell="A66">
      <selection activeCell="G75" sqref="G75"/>
    </sheetView>
  </sheetViews>
  <sheetFormatPr defaultColWidth="12.57421875" defaultRowHeight="15"/>
  <cols>
    <col min="1" max="1" width="2.28125" style="0" customWidth="1"/>
    <col min="2" max="2" width="6.57421875" style="1" customWidth="1"/>
    <col min="3" max="3" width="35.7109375" style="1" customWidth="1"/>
    <col min="4" max="4" width="19.57421875" style="1" customWidth="1"/>
    <col min="5" max="5" width="38.8515625" style="1" customWidth="1"/>
    <col min="6" max="6" width="14.00390625" style="1" customWidth="1"/>
    <col min="7" max="7" width="12.421875" style="1" customWidth="1"/>
    <col min="8" max="8" width="9.140625" style="1" customWidth="1"/>
    <col min="9" max="9" width="4.140625" style="1" customWidth="1"/>
    <col min="10" max="16384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7" t="s">
        <v>0</v>
      </c>
      <c r="C2" s="7"/>
      <c r="D2" s="7"/>
      <c r="E2" s="7"/>
      <c r="F2" s="7"/>
      <c r="G2" s="7"/>
      <c r="H2" s="7"/>
      <c r="I2" s="8"/>
    </row>
    <row r="3" spans="2:9" ht="12.75">
      <c r="B3" s="9"/>
      <c r="C3" s="10"/>
      <c r="D3" s="10"/>
      <c r="E3" s="10"/>
      <c r="F3" s="11"/>
      <c r="G3" s="10"/>
      <c r="H3" s="12"/>
      <c r="I3" s="8"/>
    </row>
    <row r="4" spans="2:9" ht="12.75" customHeight="1">
      <c r="B4" s="13" t="s">
        <v>1</v>
      </c>
      <c r="C4" s="13"/>
      <c r="D4" s="13"/>
      <c r="E4" s="13"/>
      <c r="F4" s="13"/>
      <c r="G4" s="13"/>
      <c r="H4" s="13"/>
      <c r="I4" s="8"/>
    </row>
    <row r="5" spans="2:9" ht="12.75" customHeight="1">
      <c r="B5" s="13" t="s">
        <v>2</v>
      </c>
      <c r="C5" s="13"/>
      <c r="D5" s="13"/>
      <c r="E5" s="13"/>
      <c r="F5" s="13"/>
      <c r="G5" s="13"/>
      <c r="H5" s="13"/>
      <c r="I5" s="8"/>
    </row>
    <row r="6" spans="2:9" ht="16.5" customHeight="1">
      <c r="B6" s="14" t="s">
        <v>3</v>
      </c>
      <c r="C6" s="14"/>
      <c r="D6" s="14"/>
      <c r="E6" s="14"/>
      <c r="F6" s="14"/>
      <c r="G6" s="14"/>
      <c r="H6" s="14"/>
      <c r="I6" s="15"/>
    </row>
    <row r="7" spans="2:9" ht="12.75">
      <c r="B7" s="9"/>
      <c r="C7" s="10"/>
      <c r="D7" s="10"/>
      <c r="E7" s="10"/>
      <c r="F7" s="11"/>
      <c r="G7" s="10"/>
      <c r="H7" s="12"/>
      <c r="I7" s="8"/>
    </row>
    <row r="8" spans="2:9" ht="12.75" customHeight="1">
      <c r="B8" s="16" t="s">
        <v>4</v>
      </c>
      <c r="C8" s="16"/>
      <c r="D8" s="16"/>
      <c r="E8" s="16"/>
      <c r="F8" s="16"/>
      <c r="G8" s="16"/>
      <c r="H8" s="16"/>
      <c r="I8" s="8"/>
    </row>
    <row r="9" spans="2:9" ht="12.75">
      <c r="B9" s="17"/>
      <c r="C9" s="17"/>
      <c r="D9" s="17"/>
      <c r="E9" s="17"/>
      <c r="F9" s="18"/>
      <c r="G9" s="17"/>
      <c r="H9" s="17"/>
      <c r="I9" s="8"/>
    </row>
    <row r="10" spans="2:9" ht="16.5" customHeight="1">
      <c r="B10" s="19" t="s">
        <v>5</v>
      </c>
      <c r="C10" s="19"/>
      <c r="D10" s="19"/>
      <c r="E10" s="19"/>
      <c r="F10" s="19"/>
      <c r="G10" s="19"/>
      <c r="H10" s="19"/>
      <c r="I10" s="8"/>
    </row>
    <row r="11" spans="2:9" ht="40.5" customHeight="1">
      <c r="B11" s="20" t="s">
        <v>6</v>
      </c>
      <c r="C11" s="20" t="s">
        <v>7</v>
      </c>
      <c r="D11" s="20" t="s">
        <v>8</v>
      </c>
      <c r="E11" s="20" t="s">
        <v>9</v>
      </c>
      <c r="F11" s="21" t="s">
        <v>10</v>
      </c>
      <c r="G11" s="22" t="s">
        <v>11</v>
      </c>
      <c r="H11" s="20" t="s">
        <v>12</v>
      </c>
      <c r="I11" s="23"/>
    </row>
    <row r="12" spans="2:9" ht="12.75">
      <c r="B12" s="24"/>
      <c r="C12" s="25"/>
      <c r="D12" s="24"/>
      <c r="E12" s="25"/>
      <c r="F12" s="26"/>
      <c r="G12" s="24"/>
      <c r="H12" s="24"/>
      <c r="I12" s="23"/>
    </row>
    <row r="13" spans="2:9" ht="12.75">
      <c r="B13" s="24"/>
      <c r="C13" s="25" t="s">
        <v>13</v>
      </c>
      <c r="D13" s="24"/>
      <c r="E13" s="25"/>
      <c r="F13" s="26"/>
      <c r="G13" s="24"/>
      <c r="H13" s="24"/>
      <c r="I13" s="23"/>
    </row>
    <row r="14" spans="2:9" ht="12.75">
      <c r="B14" s="27" t="s">
        <v>14</v>
      </c>
      <c r="C14" s="25" t="s">
        <v>15</v>
      </c>
      <c r="D14" s="24"/>
      <c r="E14" s="28"/>
      <c r="F14" s="28"/>
      <c r="G14" s="29"/>
      <c r="H14" s="24"/>
      <c r="I14" s="23"/>
    </row>
    <row r="15" spans="2:21" ht="12.75">
      <c r="B15" s="24"/>
      <c r="C15" s="25" t="s">
        <v>16</v>
      </c>
      <c r="D15" s="24"/>
      <c r="E15" s="29"/>
      <c r="F15" s="29"/>
      <c r="G15" s="29"/>
      <c r="H15" s="29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2.75">
      <c r="B16" s="27">
        <v>1</v>
      </c>
      <c r="C16" s="30" t="s">
        <v>17</v>
      </c>
      <c r="D16" s="31" t="s">
        <v>18</v>
      </c>
      <c r="E16" s="31" t="s">
        <v>19</v>
      </c>
      <c r="F16" s="32">
        <v>577579</v>
      </c>
      <c r="G16" s="32">
        <v>2709.7118785000002</v>
      </c>
      <c r="H16" s="33">
        <v>0.0414653378</v>
      </c>
      <c r="I16" s="34"/>
      <c r="J16" s="33">
        <v>0.0414653378</v>
      </c>
      <c r="K16" s="35"/>
      <c r="L16" s="36"/>
      <c r="M16" s="8"/>
      <c r="N16" s="8"/>
      <c r="O16" s="8"/>
      <c r="P16" s="8"/>
      <c r="Q16" s="8"/>
      <c r="R16" s="8"/>
      <c r="S16" s="8"/>
      <c r="T16" s="8"/>
      <c r="U16" s="36"/>
    </row>
    <row r="17" spans="2:21" ht="12.75">
      <c r="B17" s="27">
        <v>2</v>
      </c>
      <c r="C17" s="30" t="s">
        <v>20</v>
      </c>
      <c r="D17" s="31" t="s">
        <v>21</v>
      </c>
      <c r="E17" s="31" t="s">
        <v>22</v>
      </c>
      <c r="F17" s="32">
        <v>229215</v>
      </c>
      <c r="G17" s="32">
        <v>1507.088625</v>
      </c>
      <c r="H17" s="33">
        <v>0.023062208</v>
      </c>
      <c r="I17" s="8"/>
      <c r="J17" s="33">
        <v>0.023062208</v>
      </c>
      <c r="K17" s="35"/>
      <c r="L17" s="36"/>
      <c r="M17" s="8"/>
      <c r="N17" s="8"/>
      <c r="O17" s="8"/>
      <c r="P17" s="8"/>
      <c r="Q17" s="8"/>
      <c r="R17" s="8"/>
      <c r="S17" s="36"/>
      <c r="T17" s="8"/>
      <c r="U17" s="36"/>
    </row>
    <row r="18" spans="2:21" ht="12.75">
      <c r="B18" s="27">
        <v>3</v>
      </c>
      <c r="C18" s="30" t="s">
        <v>23</v>
      </c>
      <c r="D18" s="31" t="s">
        <v>24</v>
      </c>
      <c r="E18" s="31" t="s">
        <v>25</v>
      </c>
      <c r="F18" s="32">
        <v>298660</v>
      </c>
      <c r="G18" s="32">
        <v>1717.44433</v>
      </c>
      <c r="H18" s="33">
        <v>0.026281173999999997</v>
      </c>
      <c r="I18" s="8"/>
      <c r="J18" s="33">
        <v>0.026281173999999997</v>
      </c>
      <c r="K18" s="35"/>
      <c r="L18" s="36"/>
      <c r="M18" s="8"/>
      <c r="N18" s="8"/>
      <c r="O18" s="8"/>
      <c r="P18" s="8"/>
      <c r="Q18" s="8"/>
      <c r="R18" s="8"/>
      <c r="S18" s="36"/>
      <c r="T18" s="8"/>
      <c r="U18" s="36"/>
    </row>
    <row r="19" spans="2:21" ht="12.75">
      <c r="B19" s="27">
        <v>4</v>
      </c>
      <c r="C19" s="30" t="s">
        <v>26</v>
      </c>
      <c r="D19" s="31" t="s">
        <v>27</v>
      </c>
      <c r="E19" s="31" t="s">
        <v>19</v>
      </c>
      <c r="F19" s="32">
        <v>201255</v>
      </c>
      <c r="G19" s="32">
        <v>2169.0257625</v>
      </c>
      <c r="H19" s="33">
        <v>0.0331914942</v>
      </c>
      <c r="I19" s="8"/>
      <c r="J19" s="33">
        <v>0.0331914942</v>
      </c>
      <c r="K19" s="35"/>
      <c r="L19" s="36"/>
      <c r="M19" s="8"/>
      <c r="N19" s="8"/>
      <c r="O19" s="8"/>
      <c r="P19" s="8"/>
      <c r="Q19" s="8"/>
      <c r="R19" s="8"/>
      <c r="S19" s="36"/>
      <c r="T19" s="8"/>
      <c r="U19" s="36"/>
    </row>
    <row r="20" spans="2:21" ht="12.75">
      <c r="B20" s="27">
        <v>5</v>
      </c>
      <c r="C20" s="30" t="s">
        <v>28</v>
      </c>
      <c r="D20" s="31" t="s">
        <v>29</v>
      </c>
      <c r="E20" s="31" t="s">
        <v>19</v>
      </c>
      <c r="F20" s="32">
        <v>903370</v>
      </c>
      <c r="G20" s="32">
        <v>2482.009075</v>
      </c>
      <c r="H20" s="33">
        <v>0.0379809181</v>
      </c>
      <c r="I20" s="8"/>
      <c r="J20" s="33">
        <v>0.0379809181</v>
      </c>
      <c r="K20" s="35"/>
      <c r="L20" s="36"/>
      <c r="M20" s="8"/>
      <c r="N20" s="8"/>
      <c r="O20" s="8"/>
      <c r="P20" s="8"/>
      <c r="Q20" s="8"/>
      <c r="R20" s="8"/>
      <c r="S20" s="36"/>
      <c r="T20" s="8"/>
      <c r="U20" s="36"/>
    </row>
    <row r="21" spans="2:21" ht="12.75">
      <c r="B21" s="27">
        <v>6</v>
      </c>
      <c r="C21" s="30" t="s">
        <v>30</v>
      </c>
      <c r="D21" s="31" t="s">
        <v>31</v>
      </c>
      <c r="E21" s="31" t="s">
        <v>32</v>
      </c>
      <c r="F21" s="32">
        <v>88428</v>
      </c>
      <c r="G21" s="32">
        <v>3905.8205460000004</v>
      </c>
      <c r="H21" s="33">
        <v>0.059768778300000006</v>
      </c>
      <c r="I21" s="8"/>
      <c r="J21" s="33">
        <v>0.059768778300000006</v>
      </c>
      <c r="K21" s="35"/>
      <c r="L21" s="36"/>
      <c r="M21" s="8"/>
      <c r="N21" s="8"/>
      <c r="O21" s="8"/>
      <c r="P21" s="8"/>
      <c r="Q21" s="8"/>
      <c r="R21" s="8"/>
      <c r="S21" s="36"/>
      <c r="T21" s="8"/>
      <c r="U21" s="36"/>
    </row>
    <row r="22" spans="2:21" ht="12.75">
      <c r="B22" s="27">
        <v>7</v>
      </c>
      <c r="C22" s="30" t="s">
        <v>33</v>
      </c>
      <c r="D22" s="31" t="s">
        <v>34</v>
      </c>
      <c r="E22" s="31" t="s">
        <v>32</v>
      </c>
      <c r="F22" s="32">
        <v>11370900</v>
      </c>
      <c r="G22" s="32">
        <v>2086.56015</v>
      </c>
      <c r="H22" s="33">
        <v>0.031929565</v>
      </c>
      <c r="I22" s="8"/>
      <c r="J22" s="33">
        <v>0.031929565</v>
      </c>
      <c r="K22" s="35"/>
      <c r="L22" s="36"/>
      <c r="M22" s="8"/>
      <c r="N22" s="8"/>
      <c r="O22" s="8"/>
      <c r="P22" s="8"/>
      <c r="Q22" s="8"/>
      <c r="R22" s="8"/>
      <c r="S22" s="36"/>
      <c r="T22" s="8"/>
      <c r="U22" s="36"/>
    </row>
    <row r="23" spans="2:21" ht="12.75">
      <c r="B23" s="27">
        <v>8</v>
      </c>
      <c r="C23" s="30" t="s">
        <v>35</v>
      </c>
      <c r="D23" s="31" t="s">
        <v>36</v>
      </c>
      <c r="E23" s="31" t="s">
        <v>25</v>
      </c>
      <c r="F23" s="32">
        <v>353400</v>
      </c>
      <c r="G23" s="32">
        <v>1706.7453</v>
      </c>
      <c r="H23" s="33">
        <v>0.0261174522</v>
      </c>
      <c r="I23" s="8"/>
      <c r="J23" s="33">
        <v>0.0261174522</v>
      </c>
      <c r="K23" s="35"/>
      <c r="L23" s="36"/>
      <c r="M23" s="8"/>
      <c r="N23" s="8"/>
      <c r="O23" s="8"/>
      <c r="P23" s="8"/>
      <c r="Q23" s="8"/>
      <c r="R23" s="8"/>
      <c r="S23" s="36"/>
      <c r="T23" s="8"/>
      <c r="U23" s="36"/>
    </row>
    <row r="24" spans="2:21" ht="12.75">
      <c r="B24" s="27">
        <v>9</v>
      </c>
      <c r="C24" s="30" t="s">
        <v>37</v>
      </c>
      <c r="D24" s="31" t="s">
        <v>38</v>
      </c>
      <c r="E24" s="31" t="s">
        <v>39</v>
      </c>
      <c r="F24" s="32">
        <v>184941</v>
      </c>
      <c r="G24" s="32">
        <v>1462.3284869999998</v>
      </c>
      <c r="H24" s="33">
        <v>0.0223772665</v>
      </c>
      <c r="I24" s="8"/>
      <c r="J24" s="33">
        <v>0.0223772665</v>
      </c>
      <c r="K24" s="35"/>
      <c r="L24" s="36"/>
      <c r="M24" s="8"/>
      <c r="N24" s="8"/>
      <c r="O24" s="8"/>
      <c r="P24" s="8"/>
      <c r="Q24" s="8"/>
      <c r="R24" s="8"/>
      <c r="S24" s="36"/>
      <c r="T24" s="8"/>
      <c r="U24" s="36"/>
    </row>
    <row r="25" spans="2:21" ht="12.75">
      <c r="B25" s="27">
        <v>10</v>
      </c>
      <c r="C25" s="30" t="s">
        <v>40</v>
      </c>
      <c r="D25" s="31" t="s">
        <v>41</v>
      </c>
      <c r="E25" s="31" t="s">
        <v>22</v>
      </c>
      <c r="F25" s="32">
        <v>388489</v>
      </c>
      <c r="G25" s="32">
        <v>5825.004066</v>
      </c>
      <c r="H25" s="33">
        <v>0.0891370641</v>
      </c>
      <c r="I25" s="8"/>
      <c r="J25" s="33">
        <v>0.0891370641</v>
      </c>
      <c r="K25" s="35"/>
      <c r="L25" s="36"/>
      <c r="M25" s="8"/>
      <c r="N25" s="8"/>
      <c r="O25" s="8"/>
      <c r="P25" s="8"/>
      <c r="Q25" s="8"/>
      <c r="R25" s="8"/>
      <c r="S25" s="36"/>
      <c r="T25" s="8"/>
      <c r="U25" s="36"/>
    </row>
    <row r="26" spans="2:21" ht="12.75">
      <c r="B26" s="27">
        <v>11</v>
      </c>
      <c r="C26" s="30" t="s">
        <v>42</v>
      </c>
      <c r="D26" s="31" t="s">
        <v>43</v>
      </c>
      <c r="E26" s="31" t="s">
        <v>44</v>
      </c>
      <c r="F26" s="32">
        <v>574281</v>
      </c>
      <c r="G26" s="32">
        <v>2478.596796</v>
      </c>
      <c r="H26" s="33">
        <v>0.0379287017</v>
      </c>
      <c r="I26" s="8"/>
      <c r="J26" s="33">
        <v>0.0379287017</v>
      </c>
      <c r="K26" s="35"/>
      <c r="L26" s="36"/>
      <c r="M26" s="8"/>
      <c r="N26" s="8"/>
      <c r="O26" s="8"/>
      <c r="P26" s="8"/>
      <c r="Q26" s="8"/>
      <c r="R26" s="8"/>
      <c r="S26" s="36"/>
      <c r="T26" s="8"/>
      <c r="U26" s="36"/>
    </row>
    <row r="27" spans="2:21" ht="12.75">
      <c r="B27" s="27">
        <v>12</v>
      </c>
      <c r="C27" s="30" t="s">
        <v>45</v>
      </c>
      <c r="D27" s="31" t="s">
        <v>46</v>
      </c>
      <c r="E27" s="31" t="s">
        <v>47</v>
      </c>
      <c r="F27" s="32">
        <v>363500</v>
      </c>
      <c r="G27" s="32">
        <v>1810.41175</v>
      </c>
      <c r="H27" s="33">
        <v>0.027703807</v>
      </c>
      <c r="I27" s="8"/>
      <c r="J27" s="33">
        <v>0.027703807</v>
      </c>
      <c r="K27" s="35"/>
      <c r="L27" s="36"/>
      <c r="M27" s="8"/>
      <c r="N27" s="8"/>
      <c r="O27" s="8"/>
      <c r="P27" s="8"/>
      <c r="Q27" s="8"/>
      <c r="R27" s="8"/>
      <c r="S27" s="36"/>
      <c r="T27" s="8"/>
      <c r="U27" s="36"/>
    </row>
    <row r="28" spans="2:21" ht="12.75">
      <c r="B28" s="27">
        <v>13</v>
      </c>
      <c r="C28" s="30" t="s">
        <v>48</v>
      </c>
      <c r="D28" s="31" t="s">
        <v>49</v>
      </c>
      <c r="E28" s="31" t="s">
        <v>50</v>
      </c>
      <c r="F28" s="32">
        <v>178078</v>
      </c>
      <c r="G28" s="32">
        <v>253.939228</v>
      </c>
      <c r="H28" s="33">
        <v>0.0038859024</v>
      </c>
      <c r="I28" s="8"/>
      <c r="J28" s="33">
        <v>0.0038859024</v>
      </c>
      <c r="K28" s="35"/>
      <c r="L28" s="36"/>
      <c r="M28" s="8"/>
      <c r="N28" s="8"/>
      <c r="O28" s="8"/>
      <c r="P28" s="8"/>
      <c r="Q28" s="8"/>
      <c r="R28" s="8"/>
      <c r="S28" s="36"/>
      <c r="T28" s="8"/>
      <c r="U28" s="36"/>
    </row>
    <row r="29" spans="2:21" ht="12.75">
      <c r="B29" s="27">
        <v>14</v>
      </c>
      <c r="C29" s="30" t="s">
        <v>51</v>
      </c>
      <c r="D29" s="31" t="s">
        <v>52</v>
      </c>
      <c r="E29" s="31" t="s">
        <v>53</v>
      </c>
      <c r="F29" s="32">
        <v>8748218</v>
      </c>
      <c r="G29" s="32">
        <v>2191.428609</v>
      </c>
      <c r="H29" s="33">
        <v>0.0335343135</v>
      </c>
      <c r="I29" s="8"/>
      <c r="J29" s="33">
        <v>0.0335343135</v>
      </c>
      <c r="K29" s="35"/>
      <c r="L29" s="36"/>
      <c r="M29" s="8"/>
      <c r="N29" s="8"/>
      <c r="O29" s="8"/>
      <c r="P29" s="8"/>
      <c r="Q29" s="8"/>
      <c r="R29" s="8"/>
      <c r="S29" s="36"/>
      <c r="T29" s="8"/>
      <c r="U29" s="36"/>
    </row>
    <row r="30" spans="2:21" ht="12.75">
      <c r="B30" s="27">
        <v>15</v>
      </c>
      <c r="C30" s="30" t="s">
        <v>54</v>
      </c>
      <c r="D30" s="31" t="s">
        <v>55</v>
      </c>
      <c r="E30" s="31" t="s">
        <v>47</v>
      </c>
      <c r="F30" s="32">
        <v>376021</v>
      </c>
      <c r="G30" s="32">
        <v>2512.3843115</v>
      </c>
      <c r="H30" s="33">
        <v>0.0384457348</v>
      </c>
      <c r="I30" s="8"/>
      <c r="J30" s="33">
        <v>0.0384457348</v>
      </c>
      <c r="K30" s="35"/>
      <c r="L30" s="36"/>
      <c r="M30" s="8"/>
      <c r="N30" s="8"/>
      <c r="O30" s="8"/>
      <c r="P30" s="8"/>
      <c r="Q30" s="8"/>
      <c r="R30" s="8"/>
      <c r="S30" s="36"/>
      <c r="T30" s="8"/>
      <c r="U30" s="36"/>
    </row>
    <row r="31" spans="2:21" ht="12.75">
      <c r="B31" s="27">
        <v>16</v>
      </c>
      <c r="C31" s="30" t="s">
        <v>56</v>
      </c>
      <c r="D31" s="31" t="s">
        <v>57</v>
      </c>
      <c r="E31" s="31" t="s">
        <v>39</v>
      </c>
      <c r="F31" s="32">
        <v>33600</v>
      </c>
      <c r="G31" s="32">
        <v>830.8104</v>
      </c>
      <c r="H31" s="33">
        <v>0.012713467499999999</v>
      </c>
      <c r="I31" s="8"/>
      <c r="J31" s="33">
        <v>0.012713467499999999</v>
      </c>
      <c r="K31" s="35"/>
      <c r="L31" s="36"/>
      <c r="M31" s="8"/>
      <c r="N31" s="8"/>
      <c r="O31" s="8"/>
      <c r="P31" s="8"/>
      <c r="Q31" s="8"/>
      <c r="R31" s="8"/>
      <c r="S31" s="36"/>
      <c r="T31" s="8"/>
      <c r="U31" s="36"/>
    </row>
    <row r="32" spans="2:21" ht="12.75">
      <c r="B32" s="27">
        <v>17</v>
      </c>
      <c r="C32" s="30" t="s">
        <v>58</v>
      </c>
      <c r="D32" s="31" t="s">
        <v>59</v>
      </c>
      <c r="E32" s="31" t="s">
        <v>60</v>
      </c>
      <c r="F32" s="32">
        <v>168012</v>
      </c>
      <c r="G32" s="32">
        <v>401.12865</v>
      </c>
      <c r="H32" s="33">
        <v>0.006138266999999999</v>
      </c>
      <c r="I32" s="37" t="s">
        <v>61</v>
      </c>
      <c r="J32" s="33">
        <v>0.006138266999999999</v>
      </c>
      <c r="K32" s="35"/>
      <c r="L32" s="36"/>
      <c r="M32" s="8"/>
      <c r="N32" s="8"/>
      <c r="O32" s="8"/>
      <c r="P32" s="8"/>
      <c r="Q32" s="8"/>
      <c r="R32" s="8"/>
      <c r="S32" s="36"/>
      <c r="T32" s="8"/>
      <c r="U32" s="36"/>
    </row>
    <row r="33" spans="2:256" ht="12.75">
      <c r="B33" s="27">
        <v>18</v>
      </c>
      <c r="C33" s="30" t="s">
        <v>62</v>
      </c>
      <c r="D33" s="31" t="s">
        <v>63</v>
      </c>
      <c r="E33" s="31" t="s">
        <v>64</v>
      </c>
      <c r="F33" s="32">
        <v>244992</v>
      </c>
      <c r="G33" s="32">
        <v>136.093056</v>
      </c>
      <c r="H33" s="33">
        <v>0.0020825626</v>
      </c>
      <c r="I33"/>
      <c r="J33" s="33">
        <v>0.0020825626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1" ht="12.75">
      <c r="B34" s="27">
        <v>19</v>
      </c>
      <c r="C34" s="30" t="s">
        <v>65</v>
      </c>
      <c r="D34" s="31" t="s">
        <v>66</v>
      </c>
      <c r="E34" s="31" t="s">
        <v>67</v>
      </c>
      <c r="F34" s="32">
        <v>368969</v>
      </c>
      <c r="G34" s="32">
        <v>3081.8135725</v>
      </c>
      <c r="H34" s="33">
        <v>0.0471594201</v>
      </c>
      <c r="I34" s="8"/>
      <c r="J34" s="33">
        <v>0.0471594201</v>
      </c>
      <c r="K34" s="35"/>
      <c r="L34" s="36"/>
      <c r="M34" s="8"/>
      <c r="N34" s="8"/>
      <c r="O34" s="8"/>
      <c r="P34" s="8"/>
      <c r="Q34" s="8"/>
      <c r="R34" s="8"/>
      <c r="S34" s="36"/>
      <c r="T34" s="8"/>
      <c r="U34" s="36"/>
    </row>
    <row r="35" spans="2:21" ht="12.75">
      <c r="B35" s="27" t="s">
        <v>61</v>
      </c>
      <c r="C35" s="38" t="s">
        <v>68</v>
      </c>
      <c r="D35" s="39"/>
      <c r="E35" s="40"/>
      <c r="F35" s="41"/>
      <c r="G35" s="41"/>
      <c r="H35" s="42"/>
      <c r="I35" s="8"/>
      <c r="J35" s="42"/>
      <c r="K35" s="35"/>
      <c r="L35" s="36"/>
      <c r="M35" s="8"/>
      <c r="N35" s="8"/>
      <c r="O35" s="8"/>
      <c r="P35" s="8"/>
      <c r="Q35" s="8"/>
      <c r="R35" s="8"/>
      <c r="S35" s="36"/>
      <c r="T35" s="8"/>
      <c r="U35" s="36"/>
    </row>
    <row r="36" spans="2:21" ht="12.75">
      <c r="B36" s="27">
        <v>20</v>
      </c>
      <c r="C36" s="30" t="s">
        <v>69</v>
      </c>
      <c r="D36" s="31" t="s">
        <v>70</v>
      </c>
      <c r="E36" s="31" t="s">
        <v>39</v>
      </c>
      <c r="F36" s="32">
        <v>142400</v>
      </c>
      <c r="G36" s="32">
        <v>916.5576</v>
      </c>
      <c r="H36" s="33">
        <v>0.0140256131</v>
      </c>
      <c r="I36" s="8"/>
      <c r="J36" s="33">
        <v>0.0140256131</v>
      </c>
      <c r="K36" s="35"/>
      <c r="L36" s="36"/>
      <c r="M36" s="8"/>
      <c r="N36" s="8"/>
      <c r="O36" s="8"/>
      <c r="P36" s="8"/>
      <c r="Q36" s="8"/>
      <c r="R36" s="8"/>
      <c r="S36" s="36"/>
      <c r="T36" s="8"/>
      <c r="U36" s="36"/>
    </row>
    <row r="37" spans="2:21" ht="12.75">
      <c r="B37" s="27">
        <v>21</v>
      </c>
      <c r="C37" s="30" t="s">
        <v>71</v>
      </c>
      <c r="D37" s="31" t="s">
        <v>72</v>
      </c>
      <c r="E37" s="31" t="s">
        <v>19</v>
      </c>
      <c r="F37" s="32">
        <v>320000</v>
      </c>
      <c r="G37" s="32">
        <v>800.64</v>
      </c>
      <c r="H37" s="33">
        <v>0.0122517853</v>
      </c>
      <c r="I37" s="8"/>
      <c r="J37" s="33">
        <v>0.0122517853</v>
      </c>
      <c r="K37" s="35"/>
      <c r="L37" s="36"/>
      <c r="M37" s="8"/>
      <c r="N37" s="8"/>
      <c r="O37" s="8"/>
      <c r="P37" s="8"/>
      <c r="Q37" s="8"/>
      <c r="R37" s="8"/>
      <c r="S37" s="36"/>
      <c r="T37" s="8"/>
      <c r="U37" s="36"/>
    </row>
    <row r="38" spans="2:21" ht="12.75">
      <c r="B38" s="27">
        <v>22</v>
      </c>
      <c r="C38" s="30" t="s">
        <v>73</v>
      </c>
      <c r="D38" s="31" t="s">
        <v>74</v>
      </c>
      <c r="E38" s="31" t="s">
        <v>19</v>
      </c>
      <c r="F38" s="32">
        <v>280000</v>
      </c>
      <c r="G38" s="32">
        <v>2150.96</v>
      </c>
      <c r="H38" s="33">
        <v>0.032915043000000005</v>
      </c>
      <c r="I38" s="8"/>
      <c r="J38" s="33">
        <v>0.032915043000000005</v>
      </c>
      <c r="K38" s="35"/>
      <c r="L38" s="36"/>
      <c r="M38" s="8"/>
      <c r="N38" s="8"/>
      <c r="O38" s="8"/>
      <c r="P38" s="8"/>
      <c r="Q38" s="8"/>
      <c r="R38" s="8"/>
      <c r="S38" s="36"/>
      <c r="T38" s="8"/>
      <c r="U38" s="36"/>
    </row>
    <row r="39" spans="2:21" ht="12.75">
      <c r="B39" s="27">
        <v>23</v>
      </c>
      <c r="C39" s="43" t="s">
        <v>75</v>
      </c>
      <c r="D39" s="24"/>
      <c r="E39" s="29"/>
      <c r="F39" s="44">
        <v>-142400</v>
      </c>
      <c r="G39" s="45">
        <v>-922.61</v>
      </c>
      <c r="H39" s="46">
        <v>-0.014100000000000001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ht="12.75">
      <c r="B40" s="27">
        <v>24</v>
      </c>
      <c r="C40" s="43" t="s">
        <v>76</v>
      </c>
      <c r="D40" s="24"/>
      <c r="E40" s="29"/>
      <c r="F40" s="44">
        <v>-320000</v>
      </c>
      <c r="G40" s="44">
        <v>-803.04</v>
      </c>
      <c r="H40" s="46">
        <v>-0.0123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ht="12.75">
      <c r="B41" s="27">
        <v>25</v>
      </c>
      <c r="C41" s="43" t="s">
        <v>77</v>
      </c>
      <c r="D41" s="24"/>
      <c r="E41" s="29"/>
      <c r="F41" s="44">
        <v>-280000</v>
      </c>
      <c r="G41" s="44">
        <v>-2157.96</v>
      </c>
      <c r="H41" s="46">
        <v>-0.033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ht="12.75">
      <c r="B42" s="27"/>
      <c r="C42" s="47" t="s">
        <v>78</v>
      </c>
      <c r="D42" s="48"/>
      <c r="E42" s="40"/>
      <c r="F42" s="49"/>
      <c r="G42" s="40"/>
      <c r="H42" s="8"/>
      <c r="I42" s="8"/>
      <c r="J42" s="8"/>
      <c r="K42" s="35"/>
      <c r="L42" s="36"/>
      <c r="M42" s="8"/>
      <c r="N42" s="8"/>
      <c r="O42" s="8"/>
      <c r="P42" s="8"/>
      <c r="Q42" s="8"/>
      <c r="R42" s="8"/>
      <c r="S42" s="36"/>
      <c r="T42" s="8"/>
      <c r="U42" s="36"/>
    </row>
    <row r="43" spans="2:21" ht="12.75">
      <c r="B43" s="27">
        <v>26</v>
      </c>
      <c r="C43" s="30" t="s">
        <v>79</v>
      </c>
      <c r="D43" s="31" t="s">
        <v>80</v>
      </c>
      <c r="E43" s="31" t="s">
        <v>81</v>
      </c>
      <c r="F43" s="32">
        <v>17755</v>
      </c>
      <c r="G43" s="32">
        <v>1869.8879591999998</v>
      </c>
      <c r="H43" s="33">
        <v>0.028613941</v>
      </c>
      <c r="I43" s="5"/>
      <c r="J43" s="33">
        <v>0.028613941</v>
      </c>
      <c r="K43" s="50" t="s">
        <v>82</v>
      </c>
      <c r="L43" s="36"/>
      <c r="M43" s="8"/>
      <c r="N43" s="8"/>
      <c r="O43" s="8"/>
      <c r="P43" s="8"/>
      <c r="Q43" s="8"/>
      <c r="R43" s="8"/>
      <c r="S43" s="36"/>
      <c r="T43" s="8"/>
      <c r="U43" s="36"/>
    </row>
    <row r="44" spans="2:21" ht="12.75">
      <c r="B44" s="27">
        <v>27</v>
      </c>
      <c r="C44" s="51" t="s">
        <v>83</v>
      </c>
      <c r="D44" s="31" t="s">
        <v>84</v>
      </c>
      <c r="E44" s="31" t="s">
        <v>85</v>
      </c>
      <c r="F44" s="32">
        <v>16593</v>
      </c>
      <c r="G44" s="32">
        <v>8298.5461824</v>
      </c>
      <c r="H44" s="33">
        <v>0.1269884166</v>
      </c>
      <c r="I44" s="5"/>
      <c r="J44" s="33">
        <v>0.1269884166</v>
      </c>
      <c r="K44" s="50" t="s">
        <v>86</v>
      </c>
      <c r="L44" s="36"/>
      <c r="M44" s="8"/>
      <c r="N44" s="8"/>
      <c r="O44" s="8"/>
      <c r="P44" s="8"/>
      <c r="Q44" s="8"/>
      <c r="R44" s="8"/>
      <c r="S44" s="36"/>
      <c r="T44" s="8"/>
      <c r="U44" s="36"/>
    </row>
    <row r="45" spans="2:21" ht="12.75">
      <c r="B45" s="27">
        <v>28</v>
      </c>
      <c r="C45" s="43" t="s">
        <v>87</v>
      </c>
      <c r="D45" s="31" t="s">
        <v>88</v>
      </c>
      <c r="E45" s="31" t="s">
        <v>89</v>
      </c>
      <c r="F45" s="32">
        <v>8316</v>
      </c>
      <c r="G45" s="32">
        <v>715.8805648</v>
      </c>
      <c r="H45" s="33">
        <v>0.0109547549</v>
      </c>
      <c r="I45" s="5"/>
      <c r="J45" s="33">
        <v>0.0109547549</v>
      </c>
      <c r="K45" s="50" t="s">
        <v>82</v>
      </c>
      <c r="L45" s="36"/>
      <c r="M45" s="8"/>
      <c r="N45" s="8"/>
      <c r="O45" s="8"/>
      <c r="P45" s="8"/>
      <c r="Q45" s="8"/>
      <c r="R45" s="8"/>
      <c r="S45" s="36"/>
      <c r="T45" s="8"/>
      <c r="U45" s="36"/>
    </row>
    <row r="46" spans="2:21" ht="12.75">
      <c r="B46" s="27">
        <v>29</v>
      </c>
      <c r="C46" s="30" t="s">
        <v>90</v>
      </c>
      <c r="D46" s="31" t="s">
        <v>91</v>
      </c>
      <c r="E46" s="31" t="s">
        <v>81</v>
      </c>
      <c r="F46" s="32">
        <v>20895</v>
      </c>
      <c r="G46" s="32">
        <v>1928.5549252</v>
      </c>
      <c r="H46" s="33">
        <v>0.0295116917</v>
      </c>
      <c r="I46" s="5"/>
      <c r="J46" s="33">
        <v>0.0295116917</v>
      </c>
      <c r="K46" s="50" t="s">
        <v>82</v>
      </c>
      <c r="L46" s="36"/>
      <c r="M46" s="8"/>
      <c r="N46" s="8"/>
      <c r="O46" s="8"/>
      <c r="P46" s="8"/>
      <c r="Q46" s="8"/>
      <c r="R46" s="8"/>
      <c r="S46" s="36"/>
      <c r="T46" s="8"/>
      <c r="U46" s="36"/>
    </row>
    <row r="47" spans="2:21" ht="12.75">
      <c r="B47" s="27">
        <v>30</v>
      </c>
      <c r="C47" s="30" t="s">
        <v>92</v>
      </c>
      <c r="D47" s="31" t="s">
        <v>93</v>
      </c>
      <c r="E47" s="31" t="s">
        <v>94</v>
      </c>
      <c r="F47" s="32">
        <v>37010</v>
      </c>
      <c r="G47" s="32">
        <v>1830.5782572</v>
      </c>
      <c r="H47" s="33">
        <v>0.028012404700000004</v>
      </c>
      <c r="I47" s="5"/>
      <c r="J47" s="33">
        <v>0.028012404700000004</v>
      </c>
      <c r="K47" s="50" t="s">
        <v>95</v>
      </c>
      <c r="L47" s="36"/>
      <c r="M47" s="8"/>
      <c r="N47" s="8"/>
      <c r="O47" s="8"/>
      <c r="P47" s="8"/>
      <c r="Q47" s="8"/>
      <c r="R47" s="8"/>
      <c r="S47" s="36"/>
      <c r="T47" s="8"/>
      <c r="U47" s="36"/>
    </row>
    <row r="48" spans="2:21" ht="12.75">
      <c r="B48" s="27">
        <v>31</v>
      </c>
      <c r="C48" s="30" t="s">
        <v>96</v>
      </c>
      <c r="D48" s="31" t="s">
        <v>97</v>
      </c>
      <c r="E48" s="31" t="s">
        <v>98</v>
      </c>
      <c r="F48" s="32">
        <v>23013</v>
      </c>
      <c r="G48" s="32">
        <v>128.6008657</v>
      </c>
      <c r="H48" s="33">
        <v>0.0019679134</v>
      </c>
      <c r="I48" s="5"/>
      <c r="J48" s="33">
        <v>0.0019679134</v>
      </c>
      <c r="K48" s="50" t="s">
        <v>99</v>
      </c>
      <c r="L48" s="36"/>
      <c r="M48" s="8"/>
      <c r="N48" s="8"/>
      <c r="O48" s="8"/>
      <c r="P48" s="8"/>
      <c r="Q48" s="8"/>
      <c r="R48" s="8"/>
      <c r="S48" s="36"/>
      <c r="T48" s="8"/>
      <c r="U48" s="36"/>
    </row>
    <row r="49" spans="2:21" ht="12.75">
      <c r="B49" s="27">
        <v>32</v>
      </c>
      <c r="C49" s="30" t="s">
        <v>100</v>
      </c>
      <c r="D49" s="31" t="s">
        <v>101</v>
      </c>
      <c r="E49" s="31" t="s">
        <v>102</v>
      </c>
      <c r="F49" s="32">
        <v>39675</v>
      </c>
      <c r="G49" s="32">
        <v>2755.28</v>
      </c>
      <c r="H49" s="33">
        <v>0.0421627268</v>
      </c>
      <c r="I49" s="8"/>
      <c r="J49" s="33">
        <v>0.0421627268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ht="12.75">
      <c r="B50" s="27">
        <v>33</v>
      </c>
      <c r="C50" s="43" t="s">
        <v>103</v>
      </c>
      <c r="D50" s="24"/>
      <c r="E50" s="29"/>
      <c r="F50" s="44">
        <v>-7550000</v>
      </c>
      <c r="G50" s="44">
        <v>-5056.61</v>
      </c>
      <c r="H50" s="46">
        <v>-0.0774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ht="12.75">
      <c r="B51" s="27">
        <v>34</v>
      </c>
      <c r="C51" s="43" t="s">
        <v>104</v>
      </c>
      <c r="D51" s="24"/>
      <c r="E51" s="29"/>
      <c r="F51" s="44">
        <v>-13000000</v>
      </c>
      <c r="G51" s="44">
        <v>-8886.15</v>
      </c>
      <c r="H51" s="46">
        <v>-0.136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ht="12.75">
      <c r="B52" s="27">
        <v>35</v>
      </c>
      <c r="C52" s="43" t="s">
        <v>105</v>
      </c>
      <c r="D52" s="24"/>
      <c r="E52" s="29"/>
      <c r="F52" s="44">
        <v>-2000000</v>
      </c>
      <c r="G52" s="44">
        <v>-1399.35</v>
      </c>
      <c r="H52" s="46">
        <v>-0.021400000000000002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ht="12.75">
      <c r="B53" s="27"/>
      <c r="C53" s="30"/>
      <c r="D53" s="31"/>
      <c r="E53" s="31"/>
      <c r="F53" s="32"/>
      <c r="G53" s="32"/>
      <c r="H53" s="33"/>
      <c r="I53" s="8"/>
      <c r="J53" s="33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2.75">
      <c r="B54" s="27" t="s">
        <v>106</v>
      </c>
      <c r="C54" s="25" t="s">
        <v>107</v>
      </c>
      <c r="D54" s="25"/>
      <c r="E54" s="29"/>
      <c r="F54" s="52" t="s">
        <v>61</v>
      </c>
      <c r="G54" s="52" t="s">
        <v>61</v>
      </c>
      <c r="H54" s="52" t="s">
        <v>61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ht="12.75">
      <c r="B55" s="27">
        <v>36</v>
      </c>
      <c r="C55" s="30" t="s">
        <v>108</v>
      </c>
      <c r="D55" s="31" t="s">
        <v>109</v>
      </c>
      <c r="E55" s="31" t="s">
        <v>98</v>
      </c>
      <c r="F55" s="32">
        <v>9205</v>
      </c>
      <c r="G55" s="32">
        <v>7.750423199999999</v>
      </c>
      <c r="H55" s="33">
        <v>0.0001186008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2:21" ht="12.75">
      <c r="B56" s="24"/>
      <c r="C56" s="43"/>
      <c r="D56" s="24"/>
      <c r="E56" s="29"/>
      <c r="F56" s="44"/>
      <c r="G56" s="44"/>
      <c r="H56" s="4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2:21" ht="12.75">
      <c r="B57" s="24"/>
      <c r="C57" s="43"/>
      <c r="D57" s="24"/>
      <c r="E57" s="53" t="s">
        <v>110</v>
      </c>
      <c r="F57" s="44"/>
      <c r="G57" s="54">
        <f>SUM(G13:G56)-G39-G40-G41-G50-G51-G52</f>
        <v>60671.58137069999</v>
      </c>
      <c r="H57" s="55">
        <f>SUM(H14:H56)-H39-H40-H41-H50-H51-H52</f>
        <v>0.9284263261000001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2:21" ht="12.75">
      <c r="B58" s="24"/>
      <c r="C58" s="25"/>
      <c r="D58" s="24"/>
      <c r="E58" s="29"/>
      <c r="F58" s="56"/>
      <c r="G58" s="57"/>
      <c r="H58" s="5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2:21" ht="12.75">
      <c r="B59" s="24"/>
      <c r="C59" s="59" t="s">
        <v>111</v>
      </c>
      <c r="D59" s="24"/>
      <c r="E59" s="29"/>
      <c r="F59" s="56"/>
      <c r="G59" s="57"/>
      <c r="H59" s="5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2:8" ht="12.75">
      <c r="B60" s="24"/>
      <c r="C60" s="25" t="s">
        <v>112</v>
      </c>
      <c r="D60" s="25"/>
      <c r="E60" s="28"/>
      <c r="F60" s="52"/>
      <c r="G60" s="52"/>
      <c r="H60" s="52"/>
    </row>
    <row r="61" spans="1:8" ht="12.75">
      <c r="A61" s="60"/>
      <c r="B61" s="24"/>
      <c r="C61" s="61" t="s">
        <v>113</v>
      </c>
      <c r="D61" s="24"/>
      <c r="E61" s="29"/>
      <c r="F61" s="52"/>
      <c r="G61" s="52" t="s">
        <v>114</v>
      </c>
      <c r="H61" s="52" t="s">
        <v>114</v>
      </c>
    </row>
    <row r="62" spans="1:8" ht="12.75">
      <c r="A62" s="60"/>
      <c r="B62" s="24"/>
      <c r="C62" s="61" t="s">
        <v>115</v>
      </c>
      <c r="D62" s="24"/>
      <c r="E62" s="29"/>
      <c r="F62" s="52"/>
      <c r="G62" s="52" t="s">
        <v>114</v>
      </c>
      <c r="H62" s="52" t="s">
        <v>114</v>
      </c>
    </row>
    <row r="63" spans="1:8" ht="12.75">
      <c r="A63" s="60"/>
      <c r="B63" s="24"/>
      <c r="C63" s="61" t="s">
        <v>116</v>
      </c>
      <c r="D63" s="24"/>
      <c r="E63" s="29"/>
      <c r="F63" s="52"/>
      <c r="G63" s="52" t="s">
        <v>114</v>
      </c>
      <c r="H63" s="52" t="s">
        <v>114</v>
      </c>
    </row>
    <row r="64" spans="1:8" ht="12.75">
      <c r="A64" s="60"/>
      <c r="B64" s="24"/>
      <c r="C64" s="61" t="s">
        <v>117</v>
      </c>
      <c r="D64" s="24"/>
      <c r="E64" s="29"/>
      <c r="F64" s="62"/>
      <c r="G64" s="63">
        <v>3690</v>
      </c>
      <c r="H64" s="46">
        <v>0.056466</v>
      </c>
    </row>
    <row r="65" spans="1:10" s="68" customFormat="1" ht="12.75">
      <c r="A65" s="64"/>
      <c r="B65" s="25"/>
      <c r="C65" s="59" t="s">
        <v>118</v>
      </c>
      <c r="D65" s="25" t="s">
        <v>61</v>
      </c>
      <c r="E65" s="28" t="s">
        <v>61</v>
      </c>
      <c r="F65" s="65"/>
      <c r="G65" s="66"/>
      <c r="H65" s="67"/>
      <c r="I65" s="68" t="s">
        <v>61</v>
      </c>
      <c r="J65" s="69"/>
    </row>
    <row r="66" spans="1:10" ht="12.75">
      <c r="A66" s="60"/>
      <c r="B66" s="24"/>
      <c r="C66" s="70" t="s">
        <v>119</v>
      </c>
      <c r="D66" s="24"/>
      <c r="E66" s="29"/>
      <c r="F66" s="71"/>
      <c r="G66" s="72">
        <v>500</v>
      </c>
      <c r="H66" s="73">
        <v>0.0077</v>
      </c>
      <c r="J66" s="42"/>
    </row>
    <row r="67" spans="1:10" ht="12.75">
      <c r="A67" s="60"/>
      <c r="B67" s="24"/>
      <c r="C67" s="70" t="s">
        <v>120</v>
      </c>
      <c r="D67" s="24"/>
      <c r="E67" s="29"/>
      <c r="F67" s="71"/>
      <c r="G67" s="74">
        <v>100</v>
      </c>
      <c r="H67" s="73">
        <v>0.0015</v>
      </c>
      <c r="J67" s="42"/>
    </row>
    <row r="68" spans="1:10" ht="12.75">
      <c r="A68" s="60"/>
      <c r="B68" s="24"/>
      <c r="C68" s="70"/>
      <c r="D68" s="24"/>
      <c r="E68" s="29"/>
      <c r="F68" s="71"/>
      <c r="G68" s="74"/>
      <c r="H68" s="73"/>
      <c r="J68" s="42"/>
    </row>
    <row r="69" spans="1:11" s="79" customFormat="1" ht="12.75">
      <c r="A69" s="75"/>
      <c r="B69" s="61"/>
      <c r="C69" s="61" t="s">
        <v>121</v>
      </c>
      <c r="D69" s="61"/>
      <c r="E69" s="76"/>
      <c r="F69" s="56"/>
      <c r="G69" s="77">
        <v>707.42</v>
      </c>
      <c r="H69" s="78">
        <v>0.0108</v>
      </c>
      <c r="J69" s="80"/>
      <c r="K69" s="79" t="s">
        <v>61</v>
      </c>
    </row>
    <row r="70" spans="1:10" s="79" customFormat="1" ht="12.75">
      <c r="A70" s="75"/>
      <c r="B70" s="61"/>
      <c r="C70" s="61"/>
      <c r="D70" s="61"/>
      <c r="E70" s="76"/>
      <c r="F70" s="56"/>
      <c r="G70" s="77"/>
      <c r="H70" s="78"/>
      <c r="J70" s="80"/>
    </row>
    <row r="71" spans="1:10" s="79" customFormat="1" ht="12.75">
      <c r="A71" s="75"/>
      <c r="B71" s="61"/>
      <c r="C71" s="61"/>
      <c r="D71" s="61"/>
      <c r="E71" s="53" t="s">
        <v>110</v>
      </c>
      <c r="F71" s="56"/>
      <c r="G71" s="81">
        <f>SUM(G60:G70)</f>
        <v>4997.42</v>
      </c>
      <c r="H71" s="82">
        <f>SUM(H60:H70)</f>
        <v>0.076466</v>
      </c>
      <c r="J71" s="80"/>
    </row>
    <row r="72" spans="1:10" s="68" customFormat="1" ht="12.75">
      <c r="A72" s="64"/>
      <c r="B72" s="25"/>
      <c r="C72" s="83"/>
      <c r="D72" s="25"/>
      <c r="E72" s="28"/>
      <c r="F72" s="65"/>
      <c r="G72" s="66"/>
      <c r="H72" s="84"/>
      <c r="J72" s="69"/>
    </row>
    <row r="73" spans="1:11" s="79" customFormat="1" ht="12.75">
      <c r="A73" s="75"/>
      <c r="B73" s="61"/>
      <c r="C73" s="85" t="s">
        <v>122</v>
      </c>
      <c r="D73" s="61"/>
      <c r="E73" s="76"/>
      <c r="F73" s="56"/>
      <c r="G73" s="86">
        <f>18905.56+G39+G40+G41+G50+G51+G52</f>
        <v>-320.1599999999994</v>
      </c>
      <c r="H73" s="78">
        <f>0.2893+H39+H40+H41+H50+H51+H52</f>
        <v>-0.004899999999999988</v>
      </c>
      <c r="J73" s="80"/>
      <c r="K73" s="79" t="s">
        <v>61</v>
      </c>
    </row>
    <row r="74" spans="1:11" s="89" customFormat="1" ht="12.75">
      <c r="A74" s="87"/>
      <c r="B74" s="61"/>
      <c r="C74" s="61"/>
      <c r="D74" s="61"/>
      <c r="E74" s="76"/>
      <c r="F74" s="56"/>
      <c r="G74" s="88"/>
      <c r="H74" s="78"/>
      <c r="J74" s="90"/>
      <c r="K74" s="89" t="s">
        <v>61</v>
      </c>
    </row>
    <row r="75" spans="1:8" ht="18" customHeight="1">
      <c r="A75" s="91"/>
      <c r="B75" s="25"/>
      <c r="C75" s="25" t="s">
        <v>123</v>
      </c>
      <c r="D75" s="25"/>
      <c r="E75" s="28"/>
      <c r="F75" s="28"/>
      <c r="G75" s="28">
        <f>G73+G71+G57</f>
        <v>65348.84137069999</v>
      </c>
      <c r="H75" s="92">
        <f>H73+H71+H57</f>
        <v>0.9999923261000001</v>
      </c>
    </row>
    <row r="76" spans="2:8" ht="12.75">
      <c r="B76" s="93"/>
      <c r="C76" s="94"/>
      <c r="D76" s="94"/>
      <c r="E76" s="95"/>
      <c r="F76" s="95"/>
      <c r="G76" s="96"/>
      <c r="H76" s="97"/>
    </row>
    <row r="77" spans="2:8" ht="12.75">
      <c r="B77" s="98" t="s">
        <v>124</v>
      </c>
      <c r="C77" s="99"/>
      <c r="D77" s="99"/>
      <c r="E77" s="99"/>
      <c r="F77" s="100"/>
      <c r="G77" s="99"/>
      <c r="H77" s="101" t="s">
        <v>61</v>
      </c>
    </row>
    <row r="78" spans="2:8" ht="12.75">
      <c r="B78" s="102" t="s">
        <v>125</v>
      </c>
      <c r="C78" s="103" t="s">
        <v>126</v>
      </c>
      <c r="D78" s="99"/>
      <c r="E78" s="99"/>
      <c r="F78" s="100"/>
      <c r="G78" s="99"/>
      <c r="H78" s="101" t="s">
        <v>61</v>
      </c>
    </row>
    <row r="79" spans="2:8" ht="12.75">
      <c r="B79" s="102" t="s">
        <v>127</v>
      </c>
      <c r="C79" s="103" t="s">
        <v>128</v>
      </c>
      <c r="D79" s="99"/>
      <c r="E79" s="99"/>
      <c r="F79" s="100"/>
      <c r="G79" s="99"/>
      <c r="H79" s="101" t="s">
        <v>61</v>
      </c>
    </row>
    <row r="80" spans="2:9" ht="12.75">
      <c r="B80" s="102" t="s">
        <v>129</v>
      </c>
      <c r="C80" s="103" t="s">
        <v>130</v>
      </c>
      <c r="D80" s="103"/>
      <c r="E80" s="103"/>
      <c r="F80" s="103"/>
      <c r="G80" s="103"/>
      <c r="H80" s="104" t="s">
        <v>61</v>
      </c>
      <c r="I80" s="105"/>
    </row>
    <row r="81" spans="2:9" ht="12.75">
      <c r="B81" s="102"/>
      <c r="C81" s="106" t="s">
        <v>131</v>
      </c>
      <c r="D81" s="107" t="s">
        <v>132</v>
      </c>
      <c r="E81" s="107" t="s">
        <v>133</v>
      </c>
      <c r="F81" s="103"/>
      <c r="G81" s="103"/>
      <c r="H81" s="108" t="s">
        <v>61</v>
      </c>
      <c r="I81" s="105"/>
    </row>
    <row r="82" spans="2:9" ht="12.75">
      <c r="B82" s="102"/>
      <c r="C82" s="109" t="s">
        <v>134</v>
      </c>
      <c r="D82" s="110">
        <v>17.2922</v>
      </c>
      <c r="E82" s="111">
        <v>17.8154</v>
      </c>
      <c r="F82" s="103"/>
      <c r="G82" s="103"/>
      <c r="H82" s="104" t="s">
        <v>61</v>
      </c>
      <c r="I82" s="105"/>
    </row>
    <row r="83" spans="2:9" ht="12.75">
      <c r="B83" s="102"/>
      <c r="C83" s="109" t="s">
        <v>135</v>
      </c>
      <c r="D83" s="110">
        <v>17.0911</v>
      </c>
      <c r="E83" s="111">
        <v>17.5993</v>
      </c>
      <c r="F83" s="103"/>
      <c r="G83" s="103"/>
      <c r="H83" s="104"/>
      <c r="I83" s="105"/>
    </row>
    <row r="84" spans="2:8" s="105" customFormat="1" ht="12.75">
      <c r="B84" s="112"/>
      <c r="C84" s="103" t="s">
        <v>136</v>
      </c>
      <c r="D84" s="103"/>
      <c r="E84" s="103"/>
      <c r="F84" s="103"/>
      <c r="G84" s="103"/>
      <c r="H84" s="104"/>
    </row>
    <row r="85" spans="2:8" s="105" customFormat="1" ht="12.75" customHeight="1">
      <c r="B85" s="102" t="s">
        <v>137</v>
      </c>
      <c r="C85" s="113" t="s">
        <v>138</v>
      </c>
      <c r="D85" s="103"/>
      <c r="E85" s="103"/>
      <c r="F85" s="103"/>
      <c r="G85" s="103"/>
      <c r="H85" s="104"/>
    </row>
    <row r="86" spans="2:8" s="105" customFormat="1" ht="12.75" customHeight="1">
      <c r="B86" s="102" t="s">
        <v>139</v>
      </c>
      <c r="C86" s="113" t="s">
        <v>140</v>
      </c>
      <c r="D86" s="103"/>
      <c r="E86" s="103"/>
      <c r="F86" s="103"/>
      <c r="G86" s="103"/>
      <c r="H86" s="104"/>
    </row>
    <row r="87" spans="2:8" s="105" customFormat="1" ht="12.75" customHeight="1">
      <c r="B87" s="102" t="s">
        <v>141</v>
      </c>
      <c r="C87" s="103" t="s">
        <v>142</v>
      </c>
      <c r="D87" s="103"/>
      <c r="E87" s="103"/>
      <c r="F87" s="103"/>
      <c r="G87" s="103"/>
      <c r="H87" s="104"/>
    </row>
    <row r="88" spans="2:8" s="105" customFormat="1" ht="12.75" customHeight="1">
      <c r="B88" s="112"/>
      <c r="C88" s="103" t="s">
        <v>143</v>
      </c>
      <c r="D88" s="103"/>
      <c r="E88" s="103"/>
      <c r="F88" s="103"/>
      <c r="G88" s="103"/>
      <c r="H88" s="104"/>
    </row>
    <row r="89" spans="2:9" s="105" customFormat="1" ht="12.75" customHeight="1">
      <c r="B89" s="102" t="s">
        <v>144</v>
      </c>
      <c r="C89" s="103" t="s">
        <v>145</v>
      </c>
      <c r="D89" s="103"/>
      <c r="E89" s="103"/>
      <c r="F89" s="103"/>
      <c r="G89" s="103"/>
      <c r="H89" s="104"/>
      <c r="I89" s="114"/>
    </row>
    <row r="90" spans="2:9" s="105" customFormat="1" ht="12.75" customHeight="1">
      <c r="B90" s="102" t="s">
        <v>146</v>
      </c>
      <c r="C90" s="103" t="s">
        <v>147</v>
      </c>
      <c r="D90" s="103"/>
      <c r="E90" s="103"/>
      <c r="F90" s="103"/>
      <c r="G90" s="103"/>
      <c r="H90" s="104"/>
      <c r="I90" s="114"/>
    </row>
    <row r="91" spans="2:9" s="105" customFormat="1" ht="12.75" customHeight="1">
      <c r="B91" s="102" t="s">
        <v>148</v>
      </c>
      <c r="C91" s="103" t="s">
        <v>149</v>
      </c>
      <c r="D91" s="103"/>
      <c r="E91" s="103"/>
      <c r="F91" s="103"/>
      <c r="G91" s="103"/>
      <c r="H91" s="104"/>
      <c r="I91" s="114"/>
    </row>
    <row r="92" spans="2:9" s="105" customFormat="1" ht="12.75" customHeight="1">
      <c r="B92" s="102" t="s">
        <v>150</v>
      </c>
      <c r="C92" s="103" t="s">
        <v>151</v>
      </c>
      <c r="D92" s="103"/>
      <c r="E92" s="103"/>
      <c r="F92" s="103"/>
      <c r="G92" s="103"/>
      <c r="H92" s="104"/>
      <c r="I92" s="114"/>
    </row>
    <row r="93" spans="2:9" s="105" customFormat="1" ht="12.75" customHeight="1">
      <c r="B93" s="102" t="s">
        <v>152</v>
      </c>
      <c r="C93" s="103" t="s">
        <v>153</v>
      </c>
      <c r="D93" s="103"/>
      <c r="E93" s="103"/>
      <c r="F93" s="103"/>
      <c r="G93" s="103"/>
      <c r="H93" s="104"/>
      <c r="I93" s="114"/>
    </row>
    <row r="94" spans="2:9" s="105" customFormat="1" ht="12.75" customHeight="1">
      <c r="B94" s="102" t="s">
        <v>154</v>
      </c>
      <c r="C94" s="103" t="s">
        <v>155</v>
      </c>
      <c r="D94" s="103"/>
      <c r="E94" s="103"/>
      <c r="F94" s="103"/>
      <c r="G94" s="103"/>
      <c r="H94" s="104"/>
      <c r="I94" s="114"/>
    </row>
    <row r="95" spans="2:9" s="105" customFormat="1" ht="8.25" customHeight="1">
      <c r="B95" s="115"/>
      <c r="C95" s="103"/>
      <c r="D95" s="103"/>
      <c r="E95" s="103"/>
      <c r="F95" s="103"/>
      <c r="G95" s="103"/>
      <c r="H95" s="104"/>
      <c r="I95" s="114"/>
    </row>
    <row r="96" spans="2:9" s="105" customFormat="1" ht="12.75" customHeight="1">
      <c r="B96" s="115" t="s">
        <v>156</v>
      </c>
      <c r="C96" s="103" t="s">
        <v>157</v>
      </c>
      <c r="D96" s="103"/>
      <c r="E96" s="103"/>
      <c r="F96" s="103"/>
      <c r="G96" s="103"/>
      <c r="H96" s="104"/>
      <c r="I96" s="114"/>
    </row>
    <row r="97" spans="2:9" s="105" customFormat="1" ht="12.75" customHeight="1">
      <c r="B97" s="115" t="s">
        <v>158</v>
      </c>
      <c r="C97" s="103" t="s">
        <v>159</v>
      </c>
      <c r="D97" s="103"/>
      <c r="E97" s="103"/>
      <c r="F97" s="103"/>
      <c r="G97" s="103"/>
      <c r="H97" s="104"/>
      <c r="I97" s="114"/>
    </row>
    <row r="98" spans="2:9" ht="8.25" customHeight="1">
      <c r="B98" s="116"/>
      <c r="C98" s="117"/>
      <c r="D98" s="118"/>
      <c r="E98" s="118"/>
      <c r="F98" s="118"/>
      <c r="G98" s="118"/>
      <c r="H98" s="119"/>
      <c r="I98" s="114"/>
    </row>
    <row r="99" spans="2:9" ht="12.75">
      <c r="B99" s="99"/>
      <c r="C99" s="99"/>
      <c r="D99" s="99"/>
      <c r="E99" s="120"/>
      <c r="F99" s="121"/>
      <c r="G99" s="99"/>
      <c r="H99" s="99"/>
      <c r="I99" s="8"/>
    </row>
    <row r="100" spans="2:9" ht="12.75">
      <c r="B100" s="8"/>
      <c r="C100"/>
      <c r="D100"/>
      <c r="E100"/>
      <c r="F100" s="8"/>
      <c r="G100" s="8"/>
      <c r="H100" s="8"/>
      <c r="I100" s="8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3666666666666667" header="0.5118055555555555" footer="0.2"/>
  <pageSetup horizontalDpi="300" verticalDpi="300" orientation="portrait" scale="73"/>
  <headerFooter alignWithMargins="0">
    <oddFooter>&amp;R&amp;"Times New Roman,Regular"&amp;12Page 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="84" zoomScaleNormal="84" workbookViewId="0" topLeftCell="A1">
      <selection activeCell="E23" sqref="E23"/>
    </sheetView>
  </sheetViews>
  <sheetFormatPr defaultColWidth="9.140625" defaultRowHeight="15" customHeight="1"/>
  <cols>
    <col min="1" max="1" width="4.00390625" style="1" customWidth="1"/>
    <col min="2" max="2" width="6.57421875" style="1" customWidth="1"/>
    <col min="3" max="3" width="21.57421875" style="1" customWidth="1"/>
    <col min="4" max="4" width="20.28125" style="1" customWidth="1"/>
    <col min="5" max="6" width="20.28125" style="122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7" t="s">
        <v>0</v>
      </c>
      <c r="C2" s="7"/>
      <c r="D2" s="7"/>
      <c r="E2" s="7"/>
      <c r="F2" s="7"/>
      <c r="G2" s="7"/>
    </row>
    <row r="3" spans="2:7" ht="12.75" customHeight="1">
      <c r="B3" s="123"/>
      <c r="G3" s="124"/>
    </row>
    <row r="4" spans="2:8" ht="15.75" customHeight="1">
      <c r="B4" s="13" t="s">
        <v>1</v>
      </c>
      <c r="C4" s="13"/>
      <c r="D4" s="13"/>
      <c r="E4" s="13"/>
      <c r="F4" s="13"/>
      <c r="G4" s="13"/>
      <c r="H4" s="125"/>
    </row>
    <row r="5" spans="2:8" ht="12.75" customHeight="1">
      <c r="B5" s="13" t="s">
        <v>160</v>
      </c>
      <c r="C5" s="13"/>
      <c r="D5" s="13"/>
      <c r="E5" s="13"/>
      <c r="F5" s="13"/>
      <c r="G5" s="13"/>
      <c r="H5" s="125"/>
    </row>
    <row r="6" spans="2:8" ht="19.5" customHeight="1">
      <c r="B6" s="126" t="s">
        <v>3</v>
      </c>
      <c r="C6" s="126"/>
      <c r="D6" s="126"/>
      <c r="E6" s="126"/>
      <c r="F6" s="126"/>
      <c r="G6" s="126"/>
      <c r="H6" s="127"/>
    </row>
    <row r="7" spans="2:8" ht="12.75" customHeight="1">
      <c r="B7" s="9"/>
      <c r="C7" s="10"/>
      <c r="D7" s="10"/>
      <c r="E7" s="10"/>
      <c r="F7" s="11"/>
      <c r="G7" s="12"/>
      <c r="H7" s="10"/>
    </row>
    <row r="8" spans="2:8" ht="12.75" customHeight="1">
      <c r="B8" s="13" t="s">
        <v>161</v>
      </c>
      <c r="C8" s="13"/>
      <c r="D8" s="13"/>
      <c r="E8" s="13"/>
      <c r="F8" s="13"/>
      <c r="G8" s="13"/>
      <c r="H8" s="125"/>
    </row>
    <row r="9" spans="2:7" ht="12.75" customHeight="1">
      <c r="B9" s="123"/>
      <c r="G9" s="124"/>
    </row>
    <row r="10" spans="2:7" s="128" customFormat="1" ht="40.5" customHeight="1">
      <c r="B10" s="129" t="s">
        <v>162</v>
      </c>
      <c r="C10" s="129"/>
      <c r="D10" s="129"/>
      <c r="E10" s="129"/>
      <c r="F10" s="129"/>
      <c r="G10" s="129"/>
    </row>
    <row r="11" spans="2:7" ht="15" customHeight="1">
      <c r="B11" s="123"/>
      <c r="G11" s="124"/>
    </row>
    <row r="12" spans="2:7" ht="15" customHeight="1">
      <c r="B12" s="130" t="s">
        <v>163</v>
      </c>
      <c r="G12" s="124"/>
    </row>
    <row r="13" spans="2:7" s="131" customFormat="1" ht="42" customHeight="1">
      <c r="B13" s="132" t="s">
        <v>164</v>
      </c>
      <c r="C13" s="133" t="s">
        <v>165</v>
      </c>
      <c r="D13" s="133" t="s">
        <v>166</v>
      </c>
      <c r="E13" s="134" t="s">
        <v>167</v>
      </c>
      <c r="F13" s="135" t="s">
        <v>168</v>
      </c>
      <c r="G13" s="132" t="s">
        <v>169</v>
      </c>
    </row>
    <row r="14" spans="2:7" ht="15" customHeight="1">
      <c r="B14" s="136" t="s">
        <v>170</v>
      </c>
      <c r="C14" s="137" t="s">
        <v>171</v>
      </c>
      <c r="D14" s="138"/>
      <c r="E14" s="139"/>
      <c r="F14" s="139"/>
      <c r="G14" s="140"/>
    </row>
    <row r="15" spans="2:7" ht="15" customHeight="1">
      <c r="B15" s="136">
        <v>1</v>
      </c>
      <c r="C15" s="140" t="s">
        <v>172</v>
      </c>
      <c r="D15" s="138">
        <v>-142400</v>
      </c>
      <c r="E15" s="139">
        <v>639.68</v>
      </c>
      <c r="F15" s="139">
        <v>647.9</v>
      </c>
      <c r="G15" s="140"/>
    </row>
    <row r="16" spans="2:7" ht="15" customHeight="1">
      <c r="B16" s="136">
        <v>2</v>
      </c>
      <c r="C16" s="140" t="s">
        <v>173</v>
      </c>
      <c r="D16" s="138">
        <v>-320000</v>
      </c>
      <c r="E16" s="139">
        <v>243.53</v>
      </c>
      <c r="F16" s="139">
        <v>250.95</v>
      </c>
      <c r="G16" s="141">
        <v>389.27</v>
      </c>
    </row>
    <row r="17" spans="2:7" ht="15" customHeight="1">
      <c r="B17" s="136">
        <v>3</v>
      </c>
      <c r="C17" s="140" t="s">
        <v>73</v>
      </c>
      <c r="D17" s="138">
        <v>-280000</v>
      </c>
      <c r="E17" s="139">
        <v>753.26</v>
      </c>
      <c r="F17" s="139">
        <v>770.7</v>
      </c>
      <c r="G17" s="141"/>
    </row>
    <row r="18" spans="2:7" ht="15" customHeight="1">
      <c r="B18" s="136" t="s">
        <v>174</v>
      </c>
      <c r="C18" s="137" t="s">
        <v>175</v>
      </c>
      <c r="D18" s="138"/>
      <c r="E18" s="139"/>
      <c r="F18" s="139"/>
      <c r="G18" s="142"/>
    </row>
    <row r="19" spans="2:7" ht="15" customHeight="1">
      <c r="B19" s="136">
        <v>1</v>
      </c>
      <c r="C19" s="140" t="s">
        <v>176</v>
      </c>
      <c r="D19" s="138">
        <v>-7550000</v>
      </c>
      <c r="E19" s="139">
        <v>66.8</v>
      </c>
      <c r="F19" s="139">
        <v>66.98</v>
      </c>
      <c r="G19" s="143">
        <v>318.14</v>
      </c>
    </row>
    <row r="20" spans="2:7" ht="15" customHeight="1">
      <c r="B20" s="136">
        <v>2</v>
      </c>
      <c r="C20" s="140" t="s">
        <v>177</v>
      </c>
      <c r="D20" s="138">
        <v>-13000000</v>
      </c>
      <c r="E20" s="139">
        <v>67.61</v>
      </c>
      <c r="F20" s="139">
        <v>68.36</v>
      </c>
      <c r="G20" s="143"/>
    </row>
    <row r="21" spans="2:7" ht="15" customHeight="1">
      <c r="B21" s="136">
        <v>3</v>
      </c>
      <c r="C21" s="140" t="s">
        <v>178</v>
      </c>
      <c r="D21" s="138">
        <v>-2000000</v>
      </c>
      <c r="E21" s="144">
        <v>69.8966</v>
      </c>
      <c r="F21" s="144">
        <v>69.97</v>
      </c>
      <c r="G21" s="143"/>
    </row>
    <row r="22" spans="2:7" ht="15" customHeight="1">
      <c r="B22" s="145"/>
      <c r="C22" s="146"/>
      <c r="D22" s="146"/>
      <c r="E22" s="147"/>
      <c r="F22" s="147"/>
      <c r="G22" s="148"/>
    </row>
    <row r="23" spans="2:7" ht="15" customHeight="1">
      <c r="B23" s="149" t="s">
        <v>179</v>
      </c>
      <c r="C23" s="150"/>
      <c r="D23" s="150"/>
      <c r="E23" s="151"/>
      <c r="F23" s="152"/>
      <c r="G23" s="153"/>
    </row>
    <row r="24" spans="2:7" ht="15" customHeight="1">
      <c r="B24" s="123"/>
      <c r="G24" s="124"/>
    </row>
    <row r="25" spans="2:7" ht="33.75" customHeight="1">
      <c r="B25" s="154" t="s">
        <v>180</v>
      </c>
      <c r="C25" s="154"/>
      <c r="D25" s="154"/>
      <c r="E25" s="154"/>
      <c r="F25" s="154"/>
      <c r="G25" s="154"/>
    </row>
    <row r="26" spans="2:7" ht="81.75" customHeight="1">
      <c r="B26" s="132" t="s">
        <v>164</v>
      </c>
      <c r="C26" s="132" t="s">
        <v>181</v>
      </c>
      <c r="D26" s="132" t="s">
        <v>182</v>
      </c>
      <c r="E26" s="132" t="s">
        <v>183</v>
      </c>
      <c r="F26" s="132" t="s">
        <v>184</v>
      </c>
      <c r="G26" s="132" t="s">
        <v>185</v>
      </c>
    </row>
    <row r="27" spans="2:9" s="155" customFormat="1" ht="21.75" customHeight="1">
      <c r="B27" s="156">
        <v>1</v>
      </c>
      <c r="C27" s="157">
        <v>8371</v>
      </c>
      <c r="D27" s="157">
        <v>8371</v>
      </c>
      <c r="E27" s="158">
        <v>8802.16</v>
      </c>
      <c r="F27" s="158">
        <v>8722.04</v>
      </c>
      <c r="G27" s="159">
        <f>F27-E27</f>
        <v>-80.11999999999898</v>
      </c>
      <c r="I27" s="160"/>
    </row>
    <row r="28" spans="2:7" ht="15" customHeight="1">
      <c r="B28" s="161" t="s">
        <v>186</v>
      </c>
      <c r="C28" s="146" t="s">
        <v>187</v>
      </c>
      <c r="D28" s="146"/>
      <c r="E28" s="147"/>
      <c r="F28" s="147"/>
      <c r="G28" s="148"/>
    </row>
    <row r="29" spans="2:7" ht="15" customHeight="1">
      <c r="B29" s="161"/>
      <c r="C29" s="146"/>
      <c r="D29" s="146"/>
      <c r="E29" s="147"/>
      <c r="F29" s="147"/>
      <c r="G29" s="148"/>
    </row>
    <row r="30" spans="2:7" ht="15" customHeight="1">
      <c r="B30" s="123"/>
      <c r="G30" s="124"/>
    </row>
    <row r="31" spans="2:7" ht="15" customHeight="1">
      <c r="B31" s="130" t="s">
        <v>188</v>
      </c>
      <c r="G31" s="124"/>
    </row>
    <row r="32" spans="2:7" ht="12.75" customHeight="1">
      <c r="B32" s="162"/>
      <c r="C32" s="162"/>
      <c r="D32" s="162"/>
      <c r="E32" s="162"/>
      <c r="F32" s="162"/>
      <c r="G32" s="162"/>
    </row>
    <row r="33" spans="2:7" ht="15" customHeight="1">
      <c r="B33" s="130" t="s">
        <v>189</v>
      </c>
      <c r="G33" s="124"/>
    </row>
    <row r="34" spans="2:7" ht="15" customHeight="1">
      <c r="B34" s="130"/>
      <c r="G34" s="124"/>
    </row>
    <row r="35" spans="2:7" ht="15" customHeight="1">
      <c r="B35" s="130" t="s">
        <v>190</v>
      </c>
      <c r="G35" s="124"/>
    </row>
    <row r="36" spans="2:7" ht="15" customHeight="1">
      <c r="B36" s="130"/>
      <c r="G36" s="124"/>
    </row>
    <row r="37" spans="2:7" ht="15" customHeight="1">
      <c r="B37" s="163" t="s">
        <v>191</v>
      </c>
      <c r="C37" s="164"/>
      <c r="D37" s="164"/>
      <c r="E37" s="165"/>
      <c r="F37" s="165"/>
      <c r="G37" s="166"/>
    </row>
    <row r="40" spans="2:7" ht="15" customHeight="1">
      <c r="B40" s="167" t="s">
        <v>192</v>
      </c>
      <c r="C40" s="167"/>
      <c r="D40" s="167"/>
      <c r="E40" s="167"/>
      <c r="F40" s="167"/>
      <c r="G40" s="167"/>
    </row>
    <row r="41" spans="2:7" ht="15" customHeight="1">
      <c r="B41" s="167"/>
      <c r="C41" s="167"/>
      <c r="D41" s="167"/>
      <c r="E41" s="167"/>
      <c r="F41" s="167"/>
      <c r="G41" s="167"/>
    </row>
    <row r="42" spans="2:7" ht="15" customHeight="1">
      <c r="B42" s="167"/>
      <c r="C42" s="167"/>
      <c r="D42" s="167"/>
      <c r="E42" s="167"/>
      <c r="F42" s="167"/>
      <c r="G42" s="167"/>
    </row>
    <row r="44" spans="2:7" ht="15" customHeight="1">
      <c r="B44" s="168" t="s">
        <v>193</v>
      </c>
      <c r="C44" s="168"/>
      <c r="D44" s="168"/>
      <c r="E44" s="168"/>
      <c r="F44" s="168"/>
      <c r="G44" s="168"/>
    </row>
  </sheetData>
  <sheetProtection selectLockedCells="1" selectUnlockedCells="1"/>
  <mergeCells count="11">
    <mergeCell ref="B2:G2"/>
    <mergeCell ref="B4:G4"/>
    <mergeCell ref="B5:G5"/>
    <mergeCell ref="B6:G6"/>
    <mergeCell ref="B8:G8"/>
    <mergeCell ref="B10:G10"/>
    <mergeCell ref="G19:G21"/>
    <mergeCell ref="B25:G25"/>
    <mergeCell ref="B32:G32"/>
    <mergeCell ref="B40:G42"/>
    <mergeCell ref="B44:G44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cp:lastPrinted>2015-12-15T10:25:56Z</cp:lastPrinted>
  <dcterms:modified xsi:type="dcterms:W3CDTF">2015-12-15T11:59:43Z</dcterms:modified>
  <cp:category/>
  <cp:version/>
  <cp:contentType/>
  <cp:contentStatus/>
  <cp:revision>134</cp:revision>
</cp:coreProperties>
</file>