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PPFCF" sheetId="1" r:id="rId1"/>
  </sheets>
  <definedNames/>
  <calcPr fullCalcOnLoad="1"/>
</workbook>
</file>

<file path=xl/sharedStrings.xml><?xml version="1.0" encoding="utf-8"?>
<sst xmlns="http://schemas.openxmlformats.org/spreadsheetml/2006/main" count="459" uniqueCount="352">
  <si>
    <t>Parag Parikh Flexi Cap Fund(An open-ended dynamic equity scheme investing across large cap, mid-cap, small-cap stocks)</t>
  </si>
  <si>
    <t xml:space="preserve">
  </t>
  </si>
  <si>
    <t>Monthly Portfolio Statement as on January 31, 2023</t>
  </si>
  <si>
    <t>Name of the Instrument</t>
  </si>
  <si>
    <t>ISIN</t>
  </si>
  <si>
    <t>Industry^^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</si>
  <si>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</si>
  <si>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</si>
  <si>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</si>
  <si>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</si>
  <si>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</si>
  <si>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</si>
  <si>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</si>
  <si>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</si>
  <si>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HDFC03</t>
  </si>
  <si>
    <t>Housing Development Finance Corporation Limited</t>
  </si>
  <si>
    <t>INE001A01036</t>
  </si>
  <si>
    <t>Finance</t>
  </si>
  <si>
    <t>ITCL02</t>
  </si>
  <si>
    <t>ITC Limited</t>
  </si>
  <si>
    <t>INE154A01025</t>
  </si>
  <si>
    <t>Diversified FMCG</t>
  </si>
  <si>
    <t>BAJA01</t>
  </si>
  <si>
    <t>Bajaj Holdings &amp; Investment Limited</t>
  </si>
  <si>
    <t>INE118A01012</t>
  </si>
  <si>
    <t>HCLT02</t>
  </si>
  <si>
    <t>HCL Technologies Limited</t>
  </si>
  <si>
    <t>INE860A01027</t>
  </si>
  <si>
    <t>IT - Software</t>
  </si>
  <si>
    <t>IBCL05</t>
  </si>
  <si>
    <t>ICICI Bank Limited</t>
  </si>
  <si>
    <t>INE090A01021</t>
  </si>
  <si>
    <t>Banks</t>
  </si>
  <si>
    <t>UTIB02</t>
  </si>
  <si>
    <t>Axis Bank Limited</t>
  </si>
  <si>
    <t>INE238A01034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</si>
  <si>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</si>
  <si>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</si>
  <si>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</si>
  <si>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</si>
  <si>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</si>
  <si>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</si>
  <si>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</si>
  <si>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</si>
  <si>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HERO02</t>
  </si>
  <si>
    <t>Hero MotoCorp Limited</t>
  </si>
  <si>
    <t>INE158A01026</t>
  </si>
  <si>
    <t>Automobiles</t>
  </si>
  <si>
    <t>IEEL02</t>
  </si>
  <si>
    <t>Indian Energy Exchange Limited</t>
  </si>
  <si>
    <t>INE022Q01020</t>
  </si>
  <si>
    <t>Capital Markets</t>
  </si>
  <si>
    <t>MOFS03</t>
  </si>
  <si>
    <t>Motilal Oswal Financial Services Limited</t>
  </si>
  <si>
    <t>INE338I01027</t>
  </si>
  <si>
    <t>CDSL01</t>
  </si>
  <si>
    <t>Central Depository Services (India) Limited</t>
  </si>
  <si>
    <t>INE736A01011</t>
  </si>
  <si>
    <t>MCEX01</t>
  </si>
  <si>
    <t>Multi Commodity Exchange of India Limited</t>
  </si>
  <si>
    <t>INE745G01035</t>
  </si>
  <si>
    <t>NMDC01</t>
  </si>
  <si>
    <t>NMDC Limited</t>
  </si>
  <si>
    <t>INE584A01023</t>
  </si>
  <si>
    <t>Minerals &amp; Mining</t>
  </si>
  <si>
    <t>SPIL03</t>
  </si>
  <si>
    <t>Sun Pharmaceutical Industries Limited</t>
  </si>
  <si>
    <t>INE044A01036</t>
  </si>
  <si>
    <t>Pharmaceuticals &amp; Biotechnology</t>
  </si>
  <si>
    <t>CHEL02</t>
  </si>
  <si>
    <t>Zydus Lifesciences Limited</t>
  </si>
  <si>
    <t>INE010B01027</t>
  </si>
  <si>
    <t>DRRL02</t>
  </si>
  <si>
    <t>Dr. Reddy's Laboratories Limited</t>
  </si>
  <si>
    <t>INE089A01023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</si>
  <si>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</si>
  <si>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</si>
  <si>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</si>
  <si>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</si>
  <si>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</si>
  <si>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</si>
  <si>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</si>
  <si>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CIPL03</t>
  </si>
  <si>
    <t>Cipla Limited</t>
  </si>
  <si>
    <t>INE059A01026</t>
  </si>
  <si>
    <t>ICRA01</t>
  </si>
  <si>
    <t>ICRA Limited</t>
  </si>
  <si>
    <t>INE725G01011</t>
  </si>
  <si>
    <t>IFEL01</t>
  </si>
  <si>
    <t>Oracle Financial Services Software Limited</t>
  </si>
  <si>
    <t>INE881D01027</t>
  </si>
  <si>
    <t>UTIA01</t>
  </si>
  <si>
    <t>UTI Asset Management Company Limited</t>
  </si>
  <si>
    <t>INE094J01016</t>
  </si>
  <si>
    <t>MASC01</t>
  </si>
  <si>
    <t>Maharashtra Scooters Limited</t>
  </si>
  <si>
    <t>INE288A01013</t>
  </si>
  <si>
    <t>NMST01</t>
  </si>
  <si>
    <t xml:space="preserve">NMDC Steel Limited </t>
  </si>
  <si>
    <t>INE0NNS01018</t>
  </si>
  <si>
    <t>Ferrous Metals</t>
  </si>
  <si>
    <t>Arbitrage</t>
  </si>
  <si>
    <t>Reliance Industries Limited</t>
  </si>
  <si>
    <t>INE002A01018</t>
  </si>
  <si>
    <t>Petroleum Products</t>
  </si>
  <si>
    <t>Bajaj Finance Limited</t>
  </si>
  <si>
    <t>INE296A01024</t>
  </si>
  <si>
    <t>Kotak Mahindra Bank Limited</t>
  </si>
  <si>
    <t>INE237A01028</t>
  </si>
  <si>
    <t>Maruti Suzuki India Limited</t>
  </si>
  <si>
    <t>INE585B01010</t>
  </si>
  <si>
    <t>Ambuja Cements Limited</t>
  </si>
  <si>
    <t>INE079A01024</t>
  </si>
  <si>
    <t>Cement &amp; Cement Products</t>
  </si>
  <si>
    <t>IndusInd Bank Limited</t>
  </si>
  <si>
    <t>INE095A01012</t>
  </si>
  <si>
    <t>Tech Mahindra Limited</t>
  </si>
  <si>
    <t>INE669C01036</t>
  </si>
  <si>
    <t>Hindustan Unilever Limited</t>
  </si>
  <si>
    <t>INE030A01027</t>
  </si>
  <si>
    <t>HDFC Life Insurance Company Limited</t>
  </si>
  <si>
    <t>INE795G01014</t>
  </si>
  <si>
    <t>Insurance</t>
  </si>
  <si>
    <t>Total</t>
  </si>
  <si>
    <t>Equity &amp; Equity related Foreign Investments</t>
  </si>
  <si>
    <t>29798540USD</t>
  </si>
  <si>
    <t>Alphabet Inc A</t>
  </si>
  <si>
    <t>US02079K3059</t>
  </si>
  <si>
    <t>Internet and Technology #</t>
  </si>
  <si>
    <t>951692USD</t>
  </si>
  <si>
    <t>Microsoft Corp</t>
  </si>
  <si>
    <t>US5949181045</t>
  </si>
  <si>
    <t>645156USD</t>
  </si>
  <si>
    <t>Amazon Com Inc</t>
  </si>
  <si>
    <t>US0231351067</t>
  </si>
  <si>
    <t>Consumer Services #</t>
  </si>
  <si>
    <t>14971609USD</t>
  </si>
  <si>
    <t>Meta Platforms Registered Shares A</t>
  </si>
  <si>
    <t>US30303M1027</t>
  </si>
  <si>
    <t>Sub Total</t>
  </si>
  <si>
    <t>(b) Unlisted</t>
  </si>
  <si>
    <t>4682984USD</t>
  </si>
  <si>
    <t>Suzuki Motor Corp*</t>
  </si>
  <si>
    <t>US86959X1072</t>
  </si>
  <si>
    <t>Automobiles #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</si>
  <si>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</si>
  <si>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</si>
  <si>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</si>
  <si>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</si>
  <si>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</si>
  <si>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</si>
  <si>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IBCL1141</t>
  </si>
  <si>
    <t xml:space="preserve">ICICI Bank Limited (17/11/2023) </t>
  </si>
  <si>
    <t>INE090A169Y6</t>
  </si>
  <si>
    <t>ICRA A1+</t>
  </si>
  <si>
    <t>UTIB1258</t>
  </si>
  <si>
    <t xml:space="preserve">Axis Bank Limited (23/11/2023) </t>
  </si>
  <si>
    <t>INE238AD6157</t>
  </si>
  <si>
    <t>CRISIL A1+</t>
  </si>
  <si>
    <t>BKBA362</t>
  </si>
  <si>
    <t xml:space="preserve">Bank of Baroda (30/11/2023) </t>
  </si>
  <si>
    <t>INE028A16CZ4</t>
  </si>
  <si>
    <t>IND A1+</t>
  </si>
  <si>
    <t>KMBK808</t>
  </si>
  <si>
    <t xml:space="preserve">Kotak Mahindra Bank Limited (11/12/2023) </t>
  </si>
  <si>
    <t>INE237A164R5</t>
  </si>
  <si>
    <t>NBAR698</t>
  </si>
  <si>
    <t>National Bank For Agriculture and Rural Development (23/01/2024) ** #</t>
  </si>
  <si>
    <t>INE261F16686</t>
  </si>
  <si>
    <t>Commercial Paper</t>
  </si>
  <si>
    <t>HDFC1218</t>
  </si>
  <si>
    <t>Housing Development Finance Corporation Limited (26/12/2023) **</t>
  </si>
  <si>
    <t>INE001A14ZZ7</t>
  </si>
  <si>
    <t>Others</t>
  </si>
  <si>
    <t>Margin Fixed Deposit</t>
  </si>
  <si>
    <t xml:space="preserve">Duration (in Days) </t>
  </si>
  <si>
    <t>FDUT992</t>
  </si>
  <si>
    <t>4.60% Axis Bank Limited (02/11/2023)</t>
  </si>
  <si>
    <t>365</t>
  </si>
  <si>
    <t>FDUT991</t>
  </si>
  <si>
    <t>4.60% Axis Bank Limited (01/11/2023)</t>
  </si>
  <si>
    <t>FDUT994</t>
  </si>
  <si>
    <t>4.60% Axis Bank Limited (03/11/2023)</t>
  </si>
  <si>
    <t>FDUT997</t>
  </si>
  <si>
    <t>4.60% Axis Bank Limited (05/12/2023)</t>
  </si>
  <si>
    <t>FDUT966</t>
  </si>
  <si>
    <t>3.3% Axis Bank Limited (14/06/2023)</t>
  </si>
  <si>
    <t>FDUT964</t>
  </si>
  <si>
    <t>3.3% Axis Bank Limited (31/05/2023)</t>
  </si>
  <si>
    <t>FDUT981</t>
  </si>
  <si>
    <t>3.65% Axis Bank Limited (05/07/2023)</t>
  </si>
  <si>
    <t>FDUT982</t>
  </si>
  <si>
    <t>3.65% Axis Bank Limited (06/07/2023)</t>
  </si>
  <si>
    <t>FDUT983</t>
  </si>
  <si>
    <t>3.65% Axis Bank Limited (20/07/2023)</t>
  </si>
  <si>
    <t>FDUT965</t>
  </si>
  <si>
    <t>3.3% Axis Bank Limited (07/06/2023)</t>
  </si>
  <si>
    <t>FDUT989</t>
  </si>
  <si>
    <t>3.65% Axis Bank Limited (29/08/2023)</t>
  </si>
  <si>
    <t>FDUT995</t>
  </si>
  <si>
    <t>4.60% Axis Bank Limited (01/12/2023)</t>
  </si>
  <si>
    <t>FDUT988</t>
  </si>
  <si>
    <t>3.65% Axis Bank Limited (23/08/2023)</t>
  </si>
  <si>
    <t>FDUT996</t>
  </si>
  <si>
    <t>4.60% Axis Bank Limited (04/12/2023)</t>
  </si>
  <si>
    <t>367</t>
  </si>
  <si>
    <t>FDUT990</t>
  </si>
  <si>
    <t>4.60% Axis Bank Limited (30/10/2023)</t>
  </si>
  <si>
    <t>FDUT993</t>
  </si>
  <si>
    <t>4% Axis Bank Limited (01/02/2023)</t>
  </si>
  <si>
    <t>91</t>
  </si>
  <si>
    <t>FDHD2025</t>
  </si>
  <si>
    <t>5.7% HDFC Bank Limited (19/10/2023)</t>
  </si>
  <si>
    <t>$0.00%</t>
  </si>
  <si>
    <t>Reverse Repo / TREPS</t>
  </si>
  <si>
    <t>TRP_010223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</si>
  <si>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</si>
  <si>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</si>
  <si>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</si>
  <si>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</si>
  <si>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</si>
  <si>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</si>
  <si>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</si>
  <si>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</si>
  <si>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Currency Future</t>
  </si>
  <si>
    <t>NSE_FUTCUR_USDINR_24/02/2023</t>
  </si>
  <si>
    <t>Short</t>
  </si>
  <si>
    <t>Stock Futures</t>
  </si>
  <si>
    <t>Reliance Industries Limited February 2023 Future</t>
  </si>
  <si>
    <t>Bajaj Finance Limited February 2023 Future</t>
  </si>
  <si>
    <t>Kotak Mahindra Bank Limited February 2023 Future</t>
  </si>
  <si>
    <t>Maruti Suzuki India Limited February 2023 Future</t>
  </si>
  <si>
    <t>Ambuja Cements Limited February 2023 Future</t>
  </si>
  <si>
    <t>IndusInd Bank Limited February 2023 Future</t>
  </si>
  <si>
    <t>Tech Mahindra Limited February 2023 Future</t>
  </si>
  <si>
    <t>Hindustan Unilever Limited February 2023 Future</t>
  </si>
  <si>
    <t>HDFC Life Insurance Company Limited February 2023 Future</t>
  </si>
  <si>
    <t>Derivatives Total</t>
  </si>
  <si>
    <t xml:space="preserve"> </t>
  </si>
  <si>
    <t xml:space="preserve">$  Less Than 0.01% of Net Asset Value </t>
  </si>
  <si>
    <t>~ YTM as on January 31, 2023</t>
  </si>
  <si>
    <t>^ Pursuant to AMFI circular no. 135/BP/91/2020-21, Yield to Call (YTC) for AT-1 bonds and Tier-2 bonds as on January 31, 2023.</t>
  </si>
  <si>
    <t>Notes &amp; Symbols :-</t>
  </si>
  <si>
    <t>*Traded on US OTC Markets. Underlying shares are listed on Tokyo Stock Exchange</t>
  </si>
  <si>
    <t>^^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</si>
  <si>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</si>
  <si>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</si>
  <si>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</si>
  <si>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</si>
  <si>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</si>
  <si>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</si>
  <si>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</si>
  <si>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</si>
  <si>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</si>
  <si>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NIL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</si>
  <si>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</si>
  <si>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</si>
  <si>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</si>
  <si>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</si>
  <si>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December 30, 2022 (Rs.)</t>
  </si>
  <si>
    <t>January 31, 2023 (Rs.)</t>
  </si>
  <si>
    <t>Direct Plan</t>
  </si>
  <si>
    <t>Regular Plan</t>
  </si>
  <si>
    <t>4.   Total Dividend (Net) declared during the period ended January 31, 2023 - Nil</t>
  </si>
  <si>
    <t>5.   Total Bonus declared during the period ended January 31, 2023 - Nil</t>
  </si>
  <si>
    <t>6.    Total outstanding exposure in derivative instruments as on January 31, 2023: Rs.(-46,53,86,40,080)</t>
  </si>
  <si>
    <t xml:space="preserve">       (Gross exposure means sum of all long and short positions in derivatives)</t>
  </si>
  <si>
    <t>7.    Total investment in Foreign Securities / ADRs / GDRs as on January 31, 2023: Rs. 47,96,04,02,882.66</t>
  </si>
  <si>
    <t>8.    Total Commission paid in the month of January 2023 : Rs. 9,32,00,154.63</t>
  </si>
  <si>
    <t>9.    Total Brokerage paid for Buying/ Selling of Investment for January 2023 is Rs. 8072894.42</t>
  </si>
  <si>
    <t>10.  Portfolio Turnover Ratio (Including Equity Arbitrage): 22.27</t>
  </si>
  <si>
    <t>11.  Portfolio Turnover Ratio (Excluding Equity Arbitrage): 8.84</t>
  </si>
  <si>
    <t>12.  Repo transactions in corporate debt securities during the period ending January 31, 2023 is Nil.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</si>
  <si>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</si>
  <si>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</si>
  <si>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</si>
  <si>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</si>
  <si>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</si>
  <si>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</si>
  <si>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</si>
  <si>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</si>
  <si>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</si>
  <si>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Currency Derivatives-24-Feb-2023</t>
  </si>
  <si>
    <t>Total %age of existing assets hedged through futures: 15.85%</t>
  </si>
  <si>
    <t>Note: In addition to this, 16.35% of our Portfolio is in Foreign Securities (USD) and 0.0002% is in Foreign Currency (USD). 74.56% of total Foreign Portfolio (USD) is hedged through Currency Derivatives to avoid currency risk.</t>
  </si>
  <si>
    <t xml:space="preserve">For the period 01-January-2023 to 31-January-2023, the following details specified for hedging transactions through futures which have been squared off/expired : 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</si>
  <si>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</si>
  <si>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</si>
  <si>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</si>
  <si>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</si>
  <si>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</si>
  <si>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</si>
  <si>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</si>
  <si>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</si>
  <si>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</si>
  <si>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</si>
  <si>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</si>
  <si>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31-January-2023 : Nil</t>
  </si>
  <si>
    <t>C. Hedging Position through Put Option as on 31-January-2023 : Nil</t>
  </si>
  <si>
    <t>D. Other than Hedging Positions through Options as on 31-January-2023: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</si>
  <si>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</si>
  <si>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</si>
  <si>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</si>
  <si>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</si>
  <si>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</si>
  <si>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For the period 01-January-2023 to 31-January-2023, the following details specified for 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</si>
  <si>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</si>
  <si>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</si>
  <si>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</si>
  <si>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31-January-2023: Nil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</si>
  <si>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</si>
  <si>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</si>
  <si>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</si>
  <si>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</si>
  <si>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</si>
  <si>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</si>
  <si>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</si>
  <si>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</si>
  <si>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</si>
  <si>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January 31, 2022 to January 31, 2023 (Last 1 year)</t>
  </si>
  <si>
    <t>January 31, 2020 to January 31, 2023 (Last 3 year)</t>
  </si>
  <si>
    <t>January 31, 2018 to January 31, 2023 (Last 5 year)</t>
  </si>
  <si>
    <t>SIP Investment Performance - Parag Parikh Flexi Cap Fund - Regular Plan</t>
  </si>
  <si>
    <t>Particulars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</si>
  <si>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</si>
  <si>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</si>
  <si>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</si>
  <si>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</si>
  <si>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</si>
  <si>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</si>
  <si>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</si>
  <si>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</si>
  <si>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</si>
  <si>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</si>
  <si>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</si>
  <si>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</si>
  <si>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</si>
  <si>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</si>
  <si>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</si>
  <si>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</si>
  <si>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January 31, 2023</t>
  </si>
  <si>
    <t>Macaulay Duration (years)</t>
  </si>
  <si>
    <t>Net Asset Value (NAV) as on January 31, 2023</t>
  </si>
  <si>
    <t>Regular Plan : 48.5491</t>
  </si>
  <si>
    <t>Direct Plan : 51.969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</si>
  <si>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</si>
  <si>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</si>
  <si>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</si>
  <si>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</si>
  <si>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</si>
  <si>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</si>
  <si>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 xml:space="preserve">                        NIFTY 500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</si>
</sst>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#,##0.0000"/>
    <numFmt numFmtId="172" formatCode="[$-409]mmmm/yy;@"/>
    <numFmt numFmtId="173" formatCode="_(* #,##0.0000_);_(* \(#,##0.0000\);_(* &quot;-&quot;??_);_(@_)"/>
    <numFmt numFmtId="174" formatCode="0.0000%"/>
    <numFmt numFmtId="175" formatCode="_(* #,##0_);_(* \(#,##0\);_(* &quot;-&quot;_);_(* @_)"/>
    <numFmt numFmtId="176" formatCode="_(* #,##0.00_);_(* \(#,##0.00\);_(* &quot;-&quot;_);_(* @_)"/>
    <numFmt numFmtId="177" formatCode="#,##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9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0"/>
      <color indexed="8"/>
      <name val="Franklin Gothic Book"/>
      <family val="2"/>
    </font>
    <font>
      <b/>
      <sz val="11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name val="Franklin Gothic Book"/>
      <family val="2"/>
    </font>
    <font>
      <sz val="10"/>
      <name val="Arial"/>
      <family val="2"/>
    </font>
    <font>
      <sz val="11"/>
      <name val="Franklin Gothic Book"/>
      <family val="2"/>
    </font>
    <font>
      <sz val="9"/>
      <name val="Arial"/>
      <family val="2"/>
    </font>
    <font>
      <sz val="11"/>
      <color indexed="10"/>
      <name val="Franklin Gothic Book"/>
      <family val="2"/>
    </font>
    <font>
      <sz val="10"/>
      <color indexed="56"/>
      <name val="Tahoma"/>
      <family val="2"/>
    </font>
    <font>
      <sz val="11"/>
      <name val="Calibri"/>
      <family val="2"/>
    </font>
    <font>
      <sz val="12"/>
      <color indexed="30"/>
      <name val="Comic Sans MS"/>
      <family val="4"/>
    </font>
    <font>
      <sz val="10"/>
      <color indexed="8"/>
      <name val="Arial"/>
      <family val="2"/>
    </font>
    <font>
      <b/>
      <sz val="11"/>
      <name val="Franklin Gothic Boo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63"/>
      <name val="Franklin Gothic Book"/>
      <family val="2"/>
    </font>
    <font>
      <sz val="10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0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rgb="FFFF0000"/>
      <name val="Franklin Gothic Book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333333"/>
      <name val="Franklin Gothic Book"/>
      <family val="2"/>
    </font>
    <font>
      <sz val="10"/>
      <color rgb="FF333333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/>
      <right style="thin"/>
      <top/>
      <bottom/>
    </border>
    <border>
      <left style="thin">
        <color rgb="FF000000"/>
      </left>
      <right style="thin"/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58" applyFont="1" applyAlignment="1" applyProtection="1">
      <alignment wrapText="1"/>
      <protection locked="0"/>
    </xf>
    <xf numFmtId="0" fontId="61" fillId="0" borderId="0" xfId="58" applyFont="1" applyAlignment="1">
      <alignment horizontal="left" vertical="top" wrapText="1"/>
      <protection/>
    </xf>
    <xf numFmtId="0" fontId="0" fillId="0" borderId="0" xfId="58">
      <alignment/>
      <protection/>
    </xf>
    <xf numFmtId="0" fontId="61" fillId="0" borderId="0" xfId="58" applyFont="1" applyAlignment="1">
      <alignment horizontal="center" vertical="top" wrapText="1"/>
      <protection/>
    </xf>
    <xf numFmtId="0" fontId="62" fillId="0" borderId="0" xfId="58" applyFont="1" applyAlignment="1">
      <alignment horizontal="left" vertical="top" wrapText="1"/>
      <protection/>
    </xf>
    <xf numFmtId="0" fontId="63" fillId="0" borderId="0" xfId="58" applyFont="1" applyAlignment="1">
      <alignment horizontal="left" vertical="top" wrapText="1"/>
      <protection/>
    </xf>
    <xf numFmtId="0" fontId="61" fillId="0" borderId="10" xfId="58" applyFont="1" applyBorder="1" applyAlignment="1">
      <alignment horizontal="left" vertical="center" wrapText="1"/>
      <protection/>
    </xf>
    <xf numFmtId="0" fontId="61" fillId="0" borderId="11" xfId="58" applyFont="1" applyBorder="1" applyAlignment="1">
      <alignment horizontal="left" vertical="center" wrapText="1"/>
      <protection/>
    </xf>
    <xf numFmtId="0" fontId="61" fillId="0" borderId="11" xfId="58" applyFont="1" applyBorder="1" applyAlignment="1">
      <alignment horizontal="center" vertical="center" wrapText="1"/>
      <protection/>
    </xf>
    <xf numFmtId="0" fontId="61" fillId="0" borderId="12" xfId="58" applyFont="1" applyBorder="1" applyAlignment="1">
      <alignment horizontal="center" vertical="center" wrapText="1"/>
      <protection/>
    </xf>
    <xf numFmtId="0" fontId="64" fillId="0" borderId="0" xfId="58" applyFont="1" applyAlignment="1">
      <alignment horizontal="justify" vertical="top" wrapText="1"/>
      <protection/>
    </xf>
    <xf numFmtId="0" fontId="61" fillId="0" borderId="13" xfId="58" applyFont="1" applyBorder="1" applyAlignment="1">
      <alignment horizontal="left" vertical="top" wrapText="1"/>
      <protection/>
    </xf>
    <xf numFmtId="0" fontId="62" fillId="0" borderId="14" xfId="58" applyFont="1" applyBorder="1" applyAlignment="1">
      <alignment horizontal="left" vertical="top" wrapText="1"/>
      <protection/>
    </xf>
    <xf numFmtId="0" fontId="65" fillId="0" borderId="15" xfId="58" applyFont="1" applyBorder="1" applyAlignment="1">
      <alignment horizontal="right" vertical="top" wrapText="1"/>
      <protection/>
    </xf>
    <xf numFmtId="0" fontId="65" fillId="0" borderId="16" xfId="58" applyFont="1" applyBorder="1" applyAlignment="1">
      <alignment horizontal="right" vertical="top" wrapText="1"/>
      <protection/>
    </xf>
    <xf numFmtId="0" fontId="66" fillId="0" borderId="0" xfId="58" applyFont="1" applyAlignment="1">
      <alignment horizontal="left" vertical="top" wrapText="1"/>
      <protection/>
    </xf>
    <xf numFmtId="0" fontId="62" fillId="0" borderId="13" xfId="58" applyFont="1" applyBorder="1" applyAlignment="1">
      <alignment horizontal="left" vertical="top" wrapText="1"/>
      <protection/>
    </xf>
    <xf numFmtId="3" fontId="62" fillId="0" borderId="14" xfId="58" applyNumberFormat="1" applyFont="1" applyBorder="1" applyAlignment="1">
      <alignment horizontal="right" vertical="top" wrapText="1"/>
      <protection/>
    </xf>
    <xf numFmtId="164" fontId="62" fillId="0" borderId="15" xfId="58" applyNumberFormat="1" applyFont="1" applyBorder="1" applyAlignment="1">
      <alignment horizontal="right" vertical="top" wrapText="1"/>
      <protection/>
    </xf>
    <xf numFmtId="165" fontId="62" fillId="0" borderId="14" xfId="58" applyNumberFormat="1" applyFont="1" applyBorder="1" applyAlignment="1">
      <alignment horizontal="right" vertical="top" wrapText="1"/>
      <protection/>
    </xf>
    <xf numFmtId="0" fontId="62" fillId="0" borderId="15" xfId="58" applyFont="1" applyBorder="1" applyAlignment="1">
      <alignment horizontal="right" vertical="top" wrapText="1"/>
      <protection/>
    </xf>
    <xf numFmtId="0" fontId="62" fillId="0" borderId="16" xfId="58" applyFont="1" applyBorder="1" applyAlignment="1">
      <alignment horizontal="right" vertical="top" wrapText="1"/>
      <protection/>
    </xf>
    <xf numFmtId="165" fontId="62" fillId="0" borderId="17" xfId="58" applyNumberFormat="1" applyFont="1" applyBorder="1" applyAlignment="1">
      <alignment horizontal="right" vertical="top" wrapText="1"/>
      <protection/>
    </xf>
    <xf numFmtId="0" fontId="62" fillId="0" borderId="14" xfId="58" applyFont="1" applyBorder="1" applyAlignment="1">
      <alignment horizontal="right" vertical="top" wrapText="1"/>
      <protection/>
    </xf>
    <xf numFmtId="164" fontId="62" fillId="0" borderId="18" xfId="58" applyNumberFormat="1" applyFont="1" applyBorder="1" applyAlignment="1">
      <alignment horizontal="right" vertical="top" wrapText="1"/>
      <protection/>
    </xf>
    <xf numFmtId="0" fontId="67" fillId="0" borderId="19" xfId="0" applyFont="1" applyBorder="1" applyAlignment="1">
      <alignment/>
    </xf>
    <xf numFmtId="0" fontId="61" fillId="0" borderId="20" xfId="58" applyFont="1" applyBorder="1" applyAlignment="1">
      <alignment horizontal="left" vertical="top" wrapText="1"/>
      <protection/>
    </xf>
    <xf numFmtId="0" fontId="62" fillId="0" borderId="21" xfId="58" applyFont="1" applyBorder="1" applyAlignment="1">
      <alignment horizontal="left" vertical="top" wrapText="1"/>
      <protection/>
    </xf>
    <xf numFmtId="0" fontId="62" fillId="0" borderId="22" xfId="58" applyFont="1" applyBorder="1" applyAlignment="1">
      <alignment horizontal="left" vertical="top" wrapText="1"/>
      <protection/>
    </xf>
    <xf numFmtId="164" fontId="61" fillId="0" borderId="23" xfId="58" applyNumberFormat="1" applyFont="1" applyBorder="1" applyAlignment="1">
      <alignment horizontal="right" vertical="top" wrapText="1"/>
      <protection/>
    </xf>
    <xf numFmtId="10" fontId="61" fillId="0" borderId="24" xfId="63" applyNumberFormat="1" applyFont="1" applyFill="1" applyBorder="1" applyAlignment="1">
      <alignment horizontal="right" vertical="top" wrapText="1"/>
    </xf>
    <xf numFmtId="0" fontId="61" fillId="0" borderId="21" xfId="58" applyFont="1" applyBorder="1" applyAlignment="1">
      <alignment horizontal="right" vertical="top" wrapText="1"/>
      <protection/>
    </xf>
    <xf numFmtId="0" fontId="61" fillId="0" borderId="25" xfId="58" applyFont="1" applyBorder="1" applyAlignment="1">
      <alignment horizontal="right" vertical="top" wrapText="1"/>
      <protection/>
    </xf>
    <xf numFmtId="0" fontId="62" fillId="0" borderId="18" xfId="58" applyFont="1" applyBorder="1" applyAlignment="1">
      <alignment horizontal="left" vertical="top" wrapText="1"/>
      <protection/>
    </xf>
    <xf numFmtId="0" fontId="62" fillId="0" borderId="17" xfId="58" applyFont="1" applyBorder="1" applyAlignment="1">
      <alignment horizontal="left" vertical="top" wrapText="1"/>
      <protection/>
    </xf>
    <xf numFmtId="0" fontId="65" fillId="0" borderId="14" xfId="58" applyFont="1" applyBorder="1" applyAlignment="1">
      <alignment horizontal="right" vertical="top" wrapText="1"/>
      <protection/>
    </xf>
    <xf numFmtId="0" fontId="65" fillId="0" borderId="18" xfId="58" applyFont="1" applyBorder="1" applyAlignment="1">
      <alignment horizontal="right" vertical="top" wrapText="1"/>
      <protection/>
    </xf>
    <xf numFmtId="0" fontId="62" fillId="0" borderId="14" xfId="0" applyFont="1" applyBorder="1" applyAlignment="1">
      <alignment horizontal="left" vertical="top" wrapText="1"/>
    </xf>
    <xf numFmtId="0" fontId="61" fillId="0" borderId="26" xfId="58" applyFont="1" applyBorder="1" applyAlignment="1">
      <alignment horizontal="left" vertical="top" wrapText="1"/>
      <protection/>
    </xf>
    <xf numFmtId="0" fontId="62" fillId="0" borderId="27" xfId="58" applyFont="1" applyBorder="1" applyAlignment="1">
      <alignment horizontal="left" vertical="top" wrapText="1"/>
      <protection/>
    </xf>
    <xf numFmtId="0" fontId="62" fillId="0" borderId="27" xfId="0" applyFont="1" applyBorder="1" applyAlignment="1">
      <alignment horizontal="left" vertical="top" wrapText="1"/>
    </xf>
    <xf numFmtId="3" fontId="62" fillId="0" borderId="27" xfId="58" applyNumberFormat="1" applyFont="1" applyBorder="1" applyAlignment="1">
      <alignment horizontal="right" vertical="top" wrapText="1"/>
      <protection/>
    </xf>
    <xf numFmtId="164" fontId="61" fillId="0" borderId="27" xfId="58" applyNumberFormat="1" applyFont="1" applyBorder="1" applyAlignment="1">
      <alignment horizontal="right" vertical="top" wrapText="1"/>
      <protection/>
    </xf>
    <xf numFmtId="165" fontId="61" fillId="0" borderId="27" xfId="58" applyNumberFormat="1" applyFont="1" applyBorder="1" applyAlignment="1">
      <alignment horizontal="right" vertical="top" wrapText="1"/>
      <protection/>
    </xf>
    <xf numFmtId="0" fontId="62" fillId="0" borderId="27" xfId="58" applyFont="1" applyBorder="1" applyAlignment="1">
      <alignment horizontal="right" vertical="top" wrapText="1"/>
      <protection/>
    </xf>
    <xf numFmtId="0" fontId="62" fillId="0" borderId="28" xfId="58" applyFont="1" applyBorder="1" applyAlignment="1">
      <alignment horizontal="right" vertical="top" wrapText="1"/>
      <protection/>
    </xf>
    <xf numFmtId="0" fontId="61" fillId="0" borderId="13" xfId="0" applyFont="1" applyBorder="1" applyAlignment="1">
      <alignment horizontal="left" vertical="top" wrapText="1"/>
    </xf>
    <xf numFmtId="164" fontId="61" fillId="0" borderId="29" xfId="58" applyNumberFormat="1" applyFont="1" applyBorder="1" applyAlignment="1">
      <alignment horizontal="right" vertical="top" wrapText="1"/>
      <protection/>
    </xf>
    <xf numFmtId="165" fontId="61" fillId="0" borderId="22" xfId="58" applyNumberFormat="1" applyFont="1" applyBorder="1" applyAlignment="1">
      <alignment horizontal="right" vertical="top" wrapText="1"/>
      <protection/>
    </xf>
    <xf numFmtId="0" fontId="61" fillId="0" borderId="22" xfId="58" applyFont="1" applyBorder="1" applyAlignment="1">
      <alignment horizontal="right" vertical="top" wrapText="1"/>
      <protection/>
    </xf>
    <xf numFmtId="0" fontId="0" fillId="0" borderId="27" xfId="58" applyFont="1" applyBorder="1" applyAlignment="1" applyProtection="1">
      <alignment wrapText="1"/>
      <protection locked="0"/>
    </xf>
    <xf numFmtId="0" fontId="65" fillId="0" borderId="27" xfId="58" applyFont="1" applyBorder="1" applyAlignment="1">
      <alignment horizontal="right" vertical="top" wrapText="1"/>
      <protection/>
    </xf>
    <xf numFmtId="0" fontId="62" fillId="0" borderId="26" xfId="58" applyFont="1" applyBorder="1" applyAlignment="1">
      <alignment horizontal="left" vertical="top" wrapText="1"/>
      <protection/>
    </xf>
    <xf numFmtId="0" fontId="62" fillId="33" borderId="27" xfId="58" applyFont="1" applyFill="1" applyBorder="1" applyAlignment="1">
      <alignment horizontal="left" vertical="top" wrapText="1"/>
      <protection/>
    </xf>
    <xf numFmtId="164" fontId="62" fillId="0" borderId="27" xfId="58" applyNumberFormat="1" applyFont="1" applyBorder="1" applyAlignment="1">
      <alignment horizontal="right" vertical="top" wrapText="1"/>
      <protection/>
    </xf>
    <xf numFmtId="165" fontId="62" fillId="0" borderId="27" xfId="58" applyNumberFormat="1" applyFont="1" applyBorder="1" applyAlignment="1">
      <alignment horizontal="right" vertical="top" wrapText="1"/>
      <protection/>
    </xf>
    <xf numFmtId="166" fontId="62" fillId="0" borderId="14" xfId="58" applyNumberFormat="1" applyFont="1" applyBorder="1" applyAlignment="1">
      <alignment horizontal="right" vertical="top" wrapText="1"/>
      <protection/>
    </xf>
    <xf numFmtId="164" fontId="61" fillId="0" borderId="30" xfId="58" applyNumberFormat="1" applyFont="1" applyBorder="1" applyAlignment="1">
      <alignment horizontal="right" vertical="top" wrapText="1"/>
      <protection/>
    </xf>
    <xf numFmtId="165" fontId="61" fillId="0" borderId="31" xfId="58" applyNumberFormat="1" applyFont="1" applyBorder="1" applyAlignment="1">
      <alignment horizontal="right" vertical="top" wrapText="1"/>
      <protection/>
    </xf>
    <xf numFmtId="0" fontId="61" fillId="0" borderId="15" xfId="58" applyFont="1" applyBorder="1" applyAlignment="1">
      <alignment horizontal="left" vertical="top" wrapText="1"/>
      <protection/>
    </xf>
    <xf numFmtId="0" fontId="62" fillId="0" borderId="15" xfId="58" applyFont="1" applyBorder="1" applyAlignment="1">
      <alignment horizontal="left" vertical="top" wrapText="1"/>
      <protection/>
    </xf>
    <xf numFmtId="0" fontId="65" fillId="0" borderId="15" xfId="58" applyFont="1" applyBorder="1" applyAlignment="1">
      <alignment horizontal="left" vertical="top" wrapText="1"/>
      <protection/>
    </xf>
    <xf numFmtId="166" fontId="62" fillId="0" borderId="15" xfId="58" applyNumberFormat="1" applyFont="1" applyBorder="1" applyAlignment="1">
      <alignment horizontal="right" vertical="top" wrapText="1"/>
      <protection/>
    </xf>
    <xf numFmtId="164" fontId="61" fillId="0" borderId="22" xfId="58" applyNumberFormat="1" applyFont="1" applyBorder="1" applyAlignment="1">
      <alignment horizontal="right" vertical="top" wrapText="1"/>
      <protection/>
    </xf>
    <xf numFmtId="0" fontId="61" fillId="0" borderId="32" xfId="58" applyFont="1" applyBorder="1" applyAlignment="1">
      <alignment horizontal="left" vertical="top" wrapText="1"/>
      <protection/>
    </xf>
    <xf numFmtId="0" fontId="62" fillId="0" borderId="33" xfId="58" applyFont="1" applyBorder="1" applyAlignment="1">
      <alignment horizontal="left" vertical="top" wrapText="1"/>
      <protection/>
    </xf>
    <xf numFmtId="164" fontId="61" fillId="0" borderId="34" xfId="58" applyNumberFormat="1" applyFont="1" applyBorder="1" applyAlignment="1">
      <alignment horizontal="right" vertical="top" wrapText="1"/>
      <protection/>
    </xf>
    <xf numFmtId="166" fontId="61" fillId="0" borderId="34" xfId="58" applyNumberFormat="1" applyFont="1" applyBorder="1" applyAlignment="1">
      <alignment horizontal="right" vertical="top" wrapText="1"/>
      <protection/>
    </xf>
    <xf numFmtId="0" fontId="61" fillId="0" borderId="35" xfId="58" applyFont="1" applyBorder="1" applyAlignment="1">
      <alignment horizontal="right" vertical="top" wrapText="1"/>
      <protection/>
    </xf>
    <xf numFmtId="0" fontId="61" fillId="0" borderId="36" xfId="58" applyFont="1" applyBorder="1" applyAlignment="1">
      <alignment horizontal="right" vertical="top" wrapText="1"/>
      <protection/>
    </xf>
    <xf numFmtId="39" fontId="0" fillId="0" borderId="0" xfId="58" applyNumberFormat="1">
      <alignment/>
      <protection/>
    </xf>
    <xf numFmtId="0" fontId="61" fillId="0" borderId="0" xfId="58" applyFont="1" applyAlignment="1">
      <alignment horizontal="left" vertical="top" wrapText="1"/>
      <protection/>
    </xf>
    <xf numFmtId="164" fontId="61" fillId="0" borderId="0" xfId="58" applyNumberFormat="1" applyFont="1" applyAlignment="1">
      <alignment horizontal="right" vertical="top" wrapText="1"/>
      <protection/>
    </xf>
    <xf numFmtId="166" fontId="61" fillId="0" borderId="0" xfId="58" applyNumberFormat="1" applyFont="1" applyAlignment="1">
      <alignment horizontal="right" vertical="top" wrapText="1"/>
      <protection/>
    </xf>
    <xf numFmtId="0" fontId="61" fillId="0" borderId="0" xfId="58" applyFont="1" applyAlignment="1">
      <alignment horizontal="right" vertical="top" wrapText="1"/>
      <protection/>
    </xf>
    <xf numFmtId="0" fontId="68" fillId="0" borderId="0" xfId="0" applyFont="1" applyAlignment="1">
      <alignment/>
    </xf>
    <xf numFmtId="0" fontId="67" fillId="0" borderId="37" xfId="0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167" fontId="67" fillId="0" borderId="38" xfId="45" applyFont="1" applyBorder="1" applyAlignment="1">
      <alignment vertical="center"/>
    </xf>
    <xf numFmtId="167" fontId="67" fillId="0" borderId="38" xfId="45" applyFont="1" applyBorder="1" applyAlignment="1">
      <alignment vertical="center" wrapText="1"/>
    </xf>
    <xf numFmtId="0" fontId="67" fillId="0" borderId="39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27" xfId="0" applyFont="1" applyBorder="1" applyAlignment="1">
      <alignment vertical="center"/>
    </xf>
    <xf numFmtId="167" fontId="67" fillId="0" borderId="27" xfId="45" applyFont="1" applyBorder="1" applyAlignment="1">
      <alignment vertical="center"/>
    </xf>
    <xf numFmtId="167" fontId="67" fillId="0" borderId="27" xfId="45" applyFont="1" applyBorder="1" applyAlignment="1">
      <alignment vertical="center" wrapText="1"/>
    </xf>
    <xf numFmtId="0" fontId="67" fillId="0" borderId="28" xfId="0" applyFont="1" applyBorder="1" applyAlignment="1">
      <alignment vertical="center"/>
    </xf>
    <xf numFmtId="0" fontId="69" fillId="0" borderId="27" xfId="0" applyFont="1" applyBorder="1" applyAlignment="1">
      <alignment/>
    </xf>
    <xf numFmtId="0" fontId="0" fillId="0" borderId="28" xfId="58" applyFont="1" applyBorder="1" applyAlignment="1" applyProtection="1">
      <alignment wrapText="1"/>
      <protection locked="0"/>
    </xf>
    <xf numFmtId="0" fontId="67" fillId="0" borderId="26" xfId="0" applyFont="1" applyBorder="1" applyAlignment="1">
      <alignment/>
    </xf>
    <xf numFmtId="0" fontId="59" fillId="0" borderId="27" xfId="58" applyFont="1" applyBorder="1" applyAlignment="1" applyProtection="1">
      <alignment wrapText="1"/>
      <protection locked="0"/>
    </xf>
    <xf numFmtId="0" fontId="67" fillId="0" borderId="40" xfId="0" applyFont="1" applyBorder="1" applyAlignment="1">
      <alignment/>
    </xf>
    <xf numFmtId="0" fontId="59" fillId="0" borderId="41" xfId="58" applyFont="1" applyBorder="1" applyAlignment="1" applyProtection="1">
      <alignment wrapText="1"/>
      <protection locked="0"/>
    </xf>
    <xf numFmtId="37" fontId="59" fillId="0" borderId="41" xfId="58" applyNumberFormat="1" applyFont="1" applyBorder="1" applyAlignment="1" applyProtection="1">
      <alignment wrapText="1"/>
      <protection locked="0"/>
    </xf>
    <xf numFmtId="39" fontId="59" fillId="0" borderId="41" xfId="58" applyNumberFormat="1" applyFont="1" applyBorder="1" applyAlignment="1" applyProtection="1">
      <alignment wrapText="1"/>
      <protection locked="0"/>
    </xf>
    <xf numFmtId="165" fontId="61" fillId="0" borderId="41" xfId="58" applyNumberFormat="1" applyFont="1" applyBorder="1" applyAlignment="1">
      <alignment horizontal="right" vertical="top" wrapText="1"/>
      <protection/>
    </xf>
    <xf numFmtId="0" fontId="59" fillId="0" borderId="42" xfId="58" applyFont="1" applyBorder="1" applyAlignment="1" applyProtection="1">
      <alignment wrapText="1"/>
      <protection locked="0"/>
    </xf>
    <xf numFmtId="4" fontId="0" fillId="0" borderId="0" xfId="58" applyNumberFormat="1" applyFont="1" applyAlignment="1" applyProtection="1">
      <alignment wrapText="1"/>
      <protection locked="0"/>
    </xf>
    <xf numFmtId="0" fontId="61" fillId="0" borderId="43" xfId="58" applyFont="1" applyBorder="1" applyAlignment="1">
      <alignment horizontal="left" vertical="top" wrapText="1"/>
      <protection/>
    </xf>
    <xf numFmtId="0" fontId="0" fillId="0" borderId="44" xfId="58" applyFont="1" applyBorder="1" applyAlignment="1" applyProtection="1">
      <alignment wrapText="1"/>
      <protection locked="0"/>
    </xf>
    <xf numFmtId="0" fontId="0" fillId="0" borderId="45" xfId="58" applyFont="1" applyBorder="1" applyAlignment="1" applyProtection="1">
      <alignment wrapText="1"/>
      <protection locked="0"/>
    </xf>
    <xf numFmtId="0" fontId="61" fillId="0" borderId="46" xfId="58" applyFont="1" applyBorder="1" applyAlignment="1">
      <alignment horizontal="left" vertical="top" wrapText="1"/>
      <protection/>
    </xf>
    <xf numFmtId="0" fontId="0" fillId="0" borderId="47" xfId="58" applyFont="1" applyBorder="1" applyAlignment="1" applyProtection="1">
      <alignment wrapText="1"/>
      <protection locked="0"/>
    </xf>
    <xf numFmtId="0" fontId="61" fillId="0" borderId="48" xfId="58" applyFont="1" applyBorder="1" applyAlignment="1">
      <alignment horizontal="left" vertical="top" wrapText="1"/>
      <protection/>
    </xf>
    <xf numFmtId="0" fontId="61" fillId="0" borderId="49" xfId="58" applyFont="1" applyBorder="1" applyAlignment="1">
      <alignment horizontal="left" vertical="top" wrapText="1"/>
      <protection/>
    </xf>
    <xf numFmtId="0" fontId="0" fillId="0" borderId="49" xfId="58" applyFont="1" applyBorder="1" applyAlignment="1" applyProtection="1">
      <alignment wrapText="1"/>
      <protection locked="0"/>
    </xf>
    <xf numFmtId="0" fontId="0" fillId="0" borderId="50" xfId="58" applyFont="1" applyBorder="1" applyAlignment="1" applyProtection="1">
      <alignment wrapText="1"/>
      <protection locked="0"/>
    </xf>
    <xf numFmtId="0" fontId="67" fillId="0" borderId="43" xfId="0" applyFont="1" applyBorder="1" applyAlignment="1">
      <alignment/>
    </xf>
    <xf numFmtId="0" fontId="69" fillId="0" borderId="44" xfId="0" applyFont="1" applyBorder="1" applyAlignment="1">
      <alignment/>
    </xf>
    <xf numFmtId="168" fontId="69" fillId="0" borderId="44" xfId="45" applyNumberFormat="1" applyFont="1" applyFill="1" applyBorder="1" applyAlignment="1">
      <alignment/>
    </xf>
    <xf numFmtId="167" fontId="69" fillId="0" borderId="44" xfId="45" applyFont="1" applyFill="1" applyBorder="1" applyAlignment="1">
      <alignment/>
    </xf>
    <xf numFmtId="167" fontId="69" fillId="0" borderId="45" xfId="45" applyFont="1" applyFill="1" applyBorder="1" applyAlignment="1">
      <alignment/>
    </xf>
    <xf numFmtId="0" fontId="69" fillId="0" borderId="46" xfId="0" applyFont="1" applyBorder="1" applyAlignment="1">
      <alignment horizontal="left" wrapText="1"/>
    </xf>
    <xf numFmtId="0" fontId="69" fillId="0" borderId="0" xfId="0" applyFont="1" applyAlignment="1">
      <alignment horizontal="left" wrapText="1"/>
    </xf>
    <xf numFmtId="169" fontId="69" fillId="0" borderId="47" xfId="0" applyNumberFormat="1" applyFont="1" applyBorder="1" applyAlignment="1">
      <alignment/>
    </xf>
    <xf numFmtId="0" fontId="69" fillId="0" borderId="46" xfId="0" applyFont="1" applyBorder="1" applyAlignment="1">
      <alignment/>
    </xf>
    <xf numFmtId="0" fontId="69" fillId="0" borderId="0" xfId="0" applyFont="1" applyAlignment="1">
      <alignment/>
    </xf>
    <xf numFmtId="167" fontId="69" fillId="0" borderId="0" xfId="45" applyFont="1" applyFill="1" applyBorder="1" applyAlignment="1">
      <alignment/>
    </xf>
    <xf numFmtId="167" fontId="69" fillId="0" borderId="47" xfId="45" applyFont="1" applyFill="1" applyBorder="1" applyAlignment="1">
      <alignment/>
    </xf>
    <xf numFmtId="0" fontId="69" fillId="0" borderId="48" xfId="0" applyFont="1" applyBorder="1" applyAlignment="1">
      <alignment/>
    </xf>
    <xf numFmtId="0" fontId="69" fillId="0" borderId="49" xfId="0" applyFont="1" applyBorder="1" applyAlignment="1">
      <alignment/>
    </xf>
    <xf numFmtId="168" fontId="69" fillId="0" borderId="49" xfId="45" applyNumberFormat="1" applyFont="1" applyFill="1" applyBorder="1" applyAlignment="1">
      <alignment/>
    </xf>
    <xf numFmtId="167" fontId="69" fillId="0" borderId="49" xfId="45" applyFont="1" applyFill="1" applyBorder="1" applyAlignment="1">
      <alignment/>
    </xf>
    <xf numFmtId="167" fontId="69" fillId="0" borderId="50" xfId="45" applyFont="1" applyFill="1" applyBorder="1" applyAlignment="1">
      <alignment/>
    </xf>
    <xf numFmtId="168" fontId="69" fillId="0" borderId="0" xfId="45" applyNumberFormat="1" applyFont="1" applyFill="1" applyBorder="1" applyAlignment="1">
      <alignment/>
    </xf>
    <xf numFmtId="0" fontId="27" fillId="0" borderId="46" xfId="0" applyFont="1" applyBorder="1" applyAlignment="1">
      <alignment/>
    </xf>
    <xf numFmtId="0" fontId="27" fillId="0" borderId="0" xfId="0" applyFont="1" applyAlignment="1">
      <alignment/>
    </xf>
    <xf numFmtId="43" fontId="27" fillId="0" borderId="0" xfId="44" applyFont="1" applyFill="1" applyBorder="1" applyAlignment="1">
      <alignment horizontal="right"/>
    </xf>
    <xf numFmtId="0" fontId="69" fillId="0" borderId="26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27" xfId="0" applyFont="1" applyBorder="1" applyAlignment="1">
      <alignment vertical="center" wrapText="1"/>
    </xf>
    <xf numFmtId="0" fontId="69" fillId="0" borderId="26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29" fillId="0" borderId="46" xfId="0" applyFont="1" applyBorder="1" applyAlignment="1">
      <alignment horizontal="left" vertical="top"/>
    </xf>
    <xf numFmtId="0" fontId="69" fillId="0" borderId="0" xfId="0" applyFont="1" applyAlignment="1">
      <alignment vertical="center"/>
    </xf>
    <xf numFmtId="0" fontId="29" fillId="0" borderId="46" xfId="0" applyFont="1" applyBorder="1" applyAlignment="1">
      <alignment vertical="top"/>
    </xf>
    <xf numFmtId="0" fontId="69" fillId="0" borderId="26" xfId="0" applyFont="1" applyBorder="1" applyAlignment="1">
      <alignment horizontal="left" indent="5"/>
    </xf>
    <xf numFmtId="0" fontId="30" fillId="0" borderId="27" xfId="0" applyFont="1" applyBorder="1" applyAlignment="1">
      <alignment horizontal="center"/>
    </xf>
    <xf numFmtId="15" fontId="69" fillId="0" borderId="0" xfId="0" applyNumberFormat="1" applyFont="1" applyAlignment="1">
      <alignment/>
    </xf>
    <xf numFmtId="170" fontId="69" fillId="0" borderId="27" xfId="0" applyNumberFormat="1" applyFont="1" applyBorder="1" applyAlignment="1">
      <alignment/>
    </xf>
    <xf numFmtId="0" fontId="29" fillId="0" borderId="0" xfId="0" applyFont="1" applyAlignment="1">
      <alignment vertical="top"/>
    </xf>
    <xf numFmtId="168" fontId="69" fillId="0" borderId="47" xfId="45" applyNumberFormat="1" applyFont="1" applyFill="1" applyBorder="1" applyAlignment="1">
      <alignment/>
    </xf>
    <xf numFmtId="0" fontId="70" fillId="0" borderId="0" xfId="0" applyFont="1" applyAlignment="1">
      <alignment vertical="top"/>
    </xf>
    <xf numFmtId="4" fontId="29" fillId="0" borderId="0" xfId="45" applyNumberFormat="1" applyFont="1" applyFill="1" applyBorder="1" applyAlignment="1">
      <alignment vertical="top"/>
    </xf>
    <xf numFmtId="2" fontId="32" fillId="0" borderId="0" xfId="0" applyNumberFormat="1" applyFont="1" applyAlignment="1">
      <alignment horizontal="right"/>
    </xf>
    <xf numFmtId="4" fontId="0" fillId="0" borderId="0" xfId="58" applyNumberFormat="1">
      <alignment/>
      <protection/>
    </xf>
    <xf numFmtId="0" fontId="29" fillId="0" borderId="46" xfId="57" applyFont="1" applyBorder="1" applyAlignment="1">
      <alignment vertical="top"/>
      <protection/>
    </xf>
    <xf numFmtId="4" fontId="29" fillId="0" borderId="0" xfId="0" applyNumberFormat="1" applyFont="1" applyAlignment="1">
      <alignment vertical="top"/>
    </xf>
    <xf numFmtId="0" fontId="29" fillId="0" borderId="46" xfId="0" applyFont="1" applyBorder="1" applyAlignment="1">
      <alignment horizontal="left" vertical="top" indent="3"/>
    </xf>
    <xf numFmtId="0" fontId="33" fillId="0" borderId="0" xfId="0" applyFont="1" applyAlignment="1">
      <alignment/>
    </xf>
    <xf numFmtId="167" fontId="29" fillId="0" borderId="46" xfId="45" applyFont="1" applyFill="1" applyBorder="1" applyAlignment="1">
      <alignment vertical="top"/>
    </xf>
    <xf numFmtId="167" fontId="32" fillId="0" borderId="0" xfId="45" applyFont="1" applyFill="1" applyAlignment="1">
      <alignment horizontal="right"/>
    </xf>
    <xf numFmtId="0" fontId="71" fillId="0" borderId="0" xfId="0" applyFont="1" applyAlignment="1">
      <alignment vertical="center"/>
    </xf>
    <xf numFmtId="4" fontId="72" fillId="0" borderId="0" xfId="0" applyNumberFormat="1" applyFont="1" applyAlignment="1">
      <alignment/>
    </xf>
    <xf numFmtId="167" fontId="0" fillId="0" borderId="0" xfId="45" applyFont="1" applyFill="1" applyAlignment="1">
      <alignment/>
    </xf>
    <xf numFmtId="2" fontId="29" fillId="0" borderId="0" xfId="0" applyNumberFormat="1" applyFont="1" applyAlignment="1">
      <alignment vertical="top"/>
    </xf>
    <xf numFmtId="2" fontId="29" fillId="0" borderId="46" xfId="0" applyNumberFormat="1" applyFont="1" applyBorder="1" applyAlignment="1">
      <alignment vertical="top"/>
    </xf>
    <xf numFmtId="167" fontId="0" fillId="0" borderId="0" xfId="45" applyFont="1" applyFill="1" applyBorder="1" applyAlignment="1">
      <alignment/>
    </xf>
    <xf numFmtId="0" fontId="29" fillId="0" borderId="0" xfId="57" applyFont="1" applyAlignment="1">
      <alignment vertical="top"/>
      <protection/>
    </xf>
    <xf numFmtId="171" fontId="36" fillId="0" borderId="0" xfId="57" applyNumberFormat="1" applyFont="1">
      <alignment/>
      <protection/>
    </xf>
    <xf numFmtId="0" fontId="29" fillId="0" borderId="43" xfId="0" applyFont="1" applyBorder="1" applyAlignment="1">
      <alignment vertical="top"/>
    </xf>
    <xf numFmtId="0" fontId="29" fillId="0" borderId="44" xfId="57" applyFont="1" applyBorder="1" applyAlignment="1">
      <alignment vertical="top"/>
      <protection/>
    </xf>
    <xf numFmtId="171" fontId="36" fillId="0" borderId="44" xfId="57" applyNumberFormat="1" applyFont="1" applyBorder="1">
      <alignment/>
      <protection/>
    </xf>
    <xf numFmtId="0" fontId="36" fillId="0" borderId="26" xfId="0" applyFont="1" applyBorder="1" applyAlignment="1">
      <alignment vertical="top" wrapText="1"/>
    </xf>
    <xf numFmtId="0" fontId="36" fillId="0" borderId="27" xfId="0" applyFont="1" applyBorder="1" applyAlignment="1">
      <alignment vertical="top" wrapText="1"/>
    </xf>
    <xf numFmtId="0" fontId="36" fillId="0" borderId="28" xfId="0" applyFont="1" applyBorder="1" applyAlignment="1">
      <alignment vertical="top" wrapText="1"/>
    </xf>
    <xf numFmtId="0" fontId="36" fillId="0" borderId="26" xfId="0" applyFont="1" applyBorder="1" applyAlignment="1">
      <alignment/>
    </xf>
    <xf numFmtId="172" fontId="29" fillId="0" borderId="27" xfId="0" applyNumberFormat="1" applyFont="1" applyBorder="1" applyAlignment="1">
      <alignment/>
    </xf>
    <xf numFmtId="0" fontId="29" fillId="0" borderId="27" xfId="0" applyFont="1" applyBorder="1" applyAlignment="1">
      <alignment horizontal="center"/>
    </xf>
    <xf numFmtId="167" fontId="29" fillId="0" borderId="27" xfId="45" applyFont="1" applyFill="1" applyBorder="1" applyAlignment="1">
      <alignment/>
    </xf>
    <xf numFmtId="167" fontId="29" fillId="0" borderId="28" xfId="45" applyFont="1" applyFill="1" applyBorder="1" applyAlignment="1">
      <alignment/>
    </xf>
    <xf numFmtId="0" fontId="29" fillId="0" borderId="26" xfId="0" applyFont="1" applyBorder="1" applyAlignment="1">
      <alignment/>
    </xf>
    <xf numFmtId="167" fontId="29" fillId="0" borderId="51" xfId="45" applyFont="1" applyFill="1" applyBorder="1" applyAlignment="1">
      <alignment horizontal="center" vertical="center"/>
    </xf>
    <xf numFmtId="167" fontId="29" fillId="0" borderId="52" xfId="45" applyFont="1" applyFill="1" applyBorder="1" applyAlignment="1">
      <alignment horizontal="center" vertical="center"/>
    </xf>
    <xf numFmtId="167" fontId="29" fillId="0" borderId="53" xfId="45" applyFont="1" applyFill="1" applyBorder="1" applyAlignment="1">
      <alignment horizontal="center" vertical="center"/>
    </xf>
    <xf numFmtId="173" fontId="29" fillId="0" borderId="27" xfId="45" applyNumberFormat="1" applyFont="1" applyFill="1" applyBorder="1" applyAlignment="1">
      <alignment/>
    </xf>
    <xf numFmtId="167" fontId="29" fillId="0" borderId="53" xfId="45" applyFont="1" applyFill="1" applyBorder="1" applyAlignment="1">
      <alignment horizontal="center" vertical="center"/>
    </xf>
    <xf numFmtId="0" fontId="29" fillId="0" borderId="54" xfId="0" applyFont="1" applyBorder="1" applyAlignment="1">
      <alignment horizontal="left"/>
    </xf>
    <xf numFmtId="0" fontId="29" fillId="0" borderId="55" xfId="0" applyFont="1" applyBorder="1" applyAlignment="1">
      <alignment horizontal="left"/>
    </xf>
    <xf numFmtId="0" fontId="29" fillId="0" borderId="56" xfId="0" applyFont="1" applyBorder="1" applyAlignment="1">
      <alignment horizontal="left"/>
    </xf>
    <xf numFmtId="174" fontId="0" fillId="0" borderId="0" xfId="63" applyNumberFormat="1" applyFill="1" applyBorder="1" applyAlignment="1">
      <alignment/>
    </xf>
    <xf numFmtId="0" fontId="29" fillId="0" borderId="54" xfId="0" applyFont="1" applyBorder="1" applyAlignment="1">
      <alignment horizontal="left" wrapText="1"/>
    </xf>
    <xf numFmtId="0" fontId="29" fillId="0" borderId="55" xfId="0" applyFont="1" applyBorder="1" applyAlignment="1">
      <alignment horizontal="left" wrapText="1"/>
    </xf>
    <xf numFmtId="0" fontId="29" fillId="0" borderId="56" xfId="0" applyFont="1" applyBorder="1" applyAlignment="1">
      <alignment horizontal="left" wrapText="1"/>
    </xf>
    <xf numFmtId="10" fontId="0" fillId="0" borderId="0" xfId="63" applyNumberFormat="1" applyFill="1" applyBorder="1" applyAlignment="1">
      <alignment/>
    </xf>
    <xf numFmtId="0" fontId="36" fillId="0" borderId="57" xfId="0" applyFont="1" applyBorder="1" applyAlignment="1">
      <alignment/>
    </xf>
    <xf numFmtId="0" fontId="36" fillId="0" borderId="0" xfId="0" applyFont="1" applyAlignment="1">
      <alignment/>
    </xf>
    <xf numFmtId="0" fontId="29" fillId="0" borderId="0" xfId="0" applyFont="1" applyAlignment="1">
      <alignment/>
    </xf>
    <xf numFmtId="0" fontId="36" fillId="0" borderId="46" xfId="0" applyFont="1" applyBorder="1" applyAlignment="1">
      <alignment/>
    </xf>
    <xf numFmtId="0" fontId="29" fillId="0" borderId="27" xfId="0" applyFont="1" applyBorder="1" applyAlignment="1">
      <alignment/>
    </xf>
    <xf numFmtId="168" fontId="29" fillId="0" borderId="27" xfId="45" applyNumberFormat="1" applyFont="1" applyFill="1" applyBorder="1" applyAlignment="1">
      <alignment/>
    </xf>
    <xf numFmtId="168" fontId="29" fillId="0" borderId="0" xfId="44" applyNumberFormat="1" applyFont="1" applyFill="1" applyBorder="1" applyAlignment="1">
      <alignment/>
    </xf>
    <xf numFmtId="168" fontId="0" fillId="0" borderId="0" xfId="58" applyNumberFormat="1">
      <alignment/>
      <protection/>
    </xf>
    <xf numFmtId="4" fontId="29" fillId="0" borderId="0" xfId="44" applyNumberFormat="1" applyFont="1" applyFill="1" applyBorder="1" applyAlignment="1">
      <alignment/>
    </xf>
    <xf numFmtId="167" fontId="0" fillId="0" borderId="0" xfId="58" applyNumberFormat="1">
      <alignment/>
      <protection/>
    </xf>
    <xf numFmtId="43" fontId="29" fillId="0" borderId="0" xfId="44" applyFont="1" applyFill="1" applyBorder="1" applyAlignment="1">
      <alignment/>
    </xf>
    <xf numFmtId="0" fontId="29" fillId="0" borderId="46" xfId="44" applyNumberFormat="1" applyFont="1" applyFill="1" applyBorder="1" applyAlignment="1">
      <alignment horizontal="left"/>
    </xf>
    <xf numFmtId="0" fontId="29" fillId="0" borderId="0" xfId="44" applyNumberFormat="1" applyFont="1" applyFill="1" applyBorder="1" applyAlignment="1">
      <alignment horizontal="left"/>
    </xf>
    <xf numFmtId="175" fontId="29" fillId="0" borderId="0" xfId="44" applyNumberFormat="1" applyFont="1" applyFill="1" applyBorder="1" applyAlignment="1">
      <alignment/>
    </xf>
    <xf numFmtId="0" fontId="29" fillId="0" borderId="46" xfId="0" applyFont="1" applyBorder="1" applyAlignment="1">
      <alignment/>
    </xf>
    <xf numFmtId="4" fontId="29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29" fillId="0" borderId="0" xfId="0" applyNumberFormat="1" applyFont="1" applyAlignment="1">
      <alignment/>
    </xf>
    <xf numFmtId="0" fontId="25" fillId="0" borderId="46" xfId="0" applyFont="1" applyBorder="1" applyAlignment="1">
      <alignment/>
    </xf>
    <xf numFmtId="0" fontId="29" fillId="0" borderId="58" xfId="0" applyFont="1" applyBorder="1" applyAlignment="1">
      <alignment horizontal="center" vertical="top" wrapText="1"/>
    </xf>
    <xf numFmtId="0" fontId="29" fillId="0" borderId="55" xfId="0" applyFont="1" applyBorder="1" applyAlignment="1">
      <alignment horizontal="center" vertical="top" wrapText="1"/>
    </xf>
    <xf numFmtId="0" fontId="29" fillId="0" borderId="59" xfId="0" applyFont="1" applyBorder="1" applyAlignment="1">
      <alignment horizontal="center" vertical="top" wrapText="1"/>
    </xf>
    <xf numFmtId="0" fontId="29" fillId="0" borderId="58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68" fillId="0" borderId="46" xfId="0" applyFont="1" applyBorder="1" applyAlignment="1">
      <alignment/>
    </xf>
    <xf numFmtId="43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0" fillId="0" borderId="46" xfId="0" applyBorder="1" applyAlignment="1">
      <alignment/>
    </xf>
    <xf numFmtId="0" fontId="25" fillId="0" borderId="48" xfId="0" applyFont="1" applyBorder="1" applyAlignment="1">
      <alignment/>
    </xf>
    <xf numFmtId="0" fontId="0" fillId="0" borderId="49" xfId="0" applyBorder="1" applyAlignment="1">
      <alignment/>
    </xf>
    <xf numFmtId="0" fontId="37" fillId="0" borderId="27" xfId="0" applyFont="1" applyBorder="1" applyAlignment="1">
      <alignment horizontal="left" wrapText="1"/>
    </xf>
    <xf numFmtId="0" fontId="37" fillId="0" borderId="0" xfId="0" applyFont="1" applyAlignment="1">
      <alignment/>
    </xf>
    <xf numFmtId="0" fontId="38" fillId="0" borderId="27" xfId="0" applyFont="1" applyBorder="1" applyAlignment="1">
      <alignment wrapText="1"/>
    </xf>
    <xf numFmtId="0" fontId="38" fillId="0" borderId="27" xfId="0" applyFont="1" applyBorder="1" applyAlignment="1">
      <alignment horizontal="center" wrapText="1"/>
    </xf>
    <xf numFmtId="0" fontId="38" fillId="0" borderId="27" xfId="0" applyFont="1" applyBorder="1" applyAlignment="1">
      <alignment wrapText="1"/>
    </xf>
    <xf numFmtId="0" fontId="38" fillId="0" borderId="58" xfId="0" applyFont="1" applyBorder="1" applyAlignment="1">
      <alignment horizontal="center" wrapText="1"/>
    </xf>
    <xf numFmtId="0" fontId="38" fillId="0" borderId="55" xfId="0" applyFont="1" applyBorder="1" applyAlignment="1">
      <alignment horizontal="center" wrapText="1"/>
    </xf>
    <xf numFmtId="0" fontId="38" fillId="0" borderId="59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7" fillId="0" borderId="27" xfId="0" applyFont="1" applyBorder="1" applyAlignment="1">
      <alignment wrapText="1"/>
    </xf>
    <xf numFmtId="10" fontId="39" fillId="0" borderId="27" xfId="63" applyNumberFormat="1" applyFont="1" applyFill="1" applyBorder="1" applyAlignment="1" applyProtection="1">
      <alignment vertical="top"/>
      <protection locked="0"/>
    </xf>
    <xf numFmtId="10" fontId="37" fillId="0" borderId="27" xfId="63" applyNumberFormat="1" applyFont="1" applyFill="1" applyBorder="1" applyAlignment="1" applyProtection="1">
      <alignment vertical="top"/>
      <protection locked="0"/>
    </xf>
    <xf numFmtId="1" fontId="39" fillId="0" borderId="58" xfId="0" applyNumberFormat="1" applyFont="1" applyBorder="1" applyAlignment="1" applyProtection="1">
      <alignment horizontal="right" vertical="top"/>
      <protection locked="0"/>
    </xf>
    <xf numFmtId="1" fontId="39" fillId="0" borderId="59" xfId="0" applyNumberFormat="1" applyFont="1" applyBorder="1" applyAlignment="1" applyProtection="1">
      <alignment horizontal="right" vertical="top"/>
      <protection locked="0"/>
    </xf>
    <xf numFmtId="1" fontId="37" fillId="0" borderId="27" xfId="0" applyNumberFormat="1" applyFont="1" applyBorder="1" applyAlignment="1" applyProtection="1">
      <alignment vertical="top"/>
      <protection locked="0"/>
    </xf>
    <xf numFmtId="1" fontId="39" fillId="0" borderId="0" xfId="0" applyNumberFormat="1" applyFont="1" applyAlignment="1" applyProtection="1">
      <alignment vertical="top"/>
      <protection locked="0"/>
    </xf>
    <xf numFmtId="0" fontId="73" fillId="0" borderId="27" xfId="0" applyFont="1" applyBorder="1" applyAlignment="1">
      <alignment wrapText="1"/>
    </xf>
    <xf numFmtId="0" fontId="37" fillId="0" borderId="0" xfId="0" applyFont="1" applyAlignment="1">
      <alignment wrapText="1"/>
    </xf>
    <xf numFmtId="10" fontId="37" fillId="0" borderId="0" xfId="0" applyNumberFormat="1" applyFont="1" applyAlignment="1">
      <alignment wrapText="1"/>
    </xf>
    <xf numFmtId="1" fontId="37" fillId="0" borderId="0" xfId="0" applyNumberFormat="1" applyFont="1" applyAlignment="1">
      <alignment wrapText="1"/>
    </xf>
    <xf numFmtId="0" fontId="37" fillId="0" borderId="27" xfId="0" applyFont="1" applyBorder="1" applyAlignment="1">
      <alignment wrapText="1"/>
    </xf>
    <xf numFmtId="0" fontId="38" fillId="0" borderId="27" xfId="0" applyFont="1" applyBorder="1" applyAlignment="1">
      <alignment/>
    </xf>
    <xf numFmtId="0" fontId="74" fillId="0" borderId="27" xfId="0" applyFont="1" applyBorder="1" applyAlignment="1">
      <alignment wrapText="1"/>
    </xf>
    <xf numFmtId="168" fontId="37" fillId="0" borderId="27" xfId="45" applyNumberFormat="1" applyFont="1" applyFill="1" applyBorder="1" applyAlignment="1">
      <alignment horizontal="right" vertical="center" wrapText="1"/>
    </xf>
    <xf numFmtId="168" fontId="37" fillId="0" borderId="0" xfId="45" applyNumberFormat="1" applyFont="1" applyFill="1" applyBorder="1" applyAlignment="1">
      <alignment horizontal="right" vertical="center" wrapText="1"/>
    </xf>
    <xf numFmtId="10" fontId="37" fillId="0" borderId="27" xfId="0" applyNumberFormat="1" applyFont="1" applyBorder="1" applyAlignment="1">
      <alignment horizontal="right" vertical="center" wrapText="1"/>
    </xf>
    <xf numFmtId="10" fontId="37" fillId="0" borderId="0" xfId="0" applyNumberFormat="1" applyFont="1" applyAlignment="1">
      <alignment horizontal="right" vertical="center" wrapText="1"/>
    </xf>
    <xf numFmtId="0" fontId="37" fillId="0" borderId="27" xfId="0" applyFont="1" applyBorder="1" applyAlignment="1">
      <alignment/>
    </xf>
    <xf numFmtId="10" fontId="73" fillId="0" borderId="27" xfId="0" applyNumberFormat="1" applyFont="1" applyBorder="1" applyAlignment="1">
      <alignment horizontal="right" vertical="center"/>
    </xf>
    <xf numFmtId="10" fontId="37" fillId="0" borderId="0" xfId="0" applyNumberFormat="1" applyFont="1" applyAlignment="1">
      <alignment horizontal="right" vertical="center"/>
    </xf>
    <xf numFmtId="4" fontId="73" fillId="0" borderId="27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horizontal="right" vertical="center"/>
    </xf>
    <xf numFmtId="10" fontId="73" fillId="0" borderId="27" xfId="63" applyNumberFormat="1" applyFont="1" applyFill="1" applyBorder="1" applyAlignment="1">
      <alignment horizontal="right" vertical="center"/>
    </xf>
    <xf numFmtId="0" fontId="73" fillId="0" borderId="27" xfId="0" applyFont="1" applyBorder="1" applyAlignment="1">
      <alignment/>
    </xf>
    <xf numFmtId="177" fontId="73" fillId="0" borderId="27" xfId="0" applyNumberFormat="1" applyFont="1" applyBorder="1" applyAlignment="1">
      <alignment horizontal="right" vertical="center"/>
    </xf>
    <xf numFmtId="177" fontId="37" fillId="0" borderId="0" xfId="0" applyNumberFormat="1" applyFont="1" applyAlignment="1">
      <alignment horizontal="right" vertical="center"/>
    </xf>
    <xf numFmtId="10" fontId="37" fillId="0" borderId="27" xfId="0" applyNumberFormat="1" applyFont="1" applyBorder="1" applyAlignment="1">
      <alignment horizontal="right" vertical="center"/>
    </xf>
    <xf numFmtId="170" fontId="37" fillId="0" borderId="27" xfId="0" applyNumberFormat="1" applyFont="1" applyBorder="1" applyAlignment="1">
      <alignment/>
    </xf>
    <xf numFmtId="0" fontId="69" fillId="0" borderId="43" xfId="59" applyFont="1" applyBorder="1">
      <alignment/>
      <protection/>
    </xf>
    <xf numFmtId="0" fontId="69" fillId="0" borderId="44" xfId="59" applyFont="1" applyBorder="1">
      <alignment/>
      <protection/>
    </xf>
    <xf numFmtId="168" fontId="67" fillId="0" borderId="44" xfId="45" applyNumberFormat="1" applyFont="1" applyBorder="1" applyAlignment="1">
      <alignment horizontal="center"/>
    </xf>
    <xf numFmtId="168" fontId="67" fillId="0" borderId="45" xfId="45" applyNumberFormat="1" applyFont="1" applyBorder="1" applyAlignment="1">
      <alignment horizontal="center"/>
    </xf>
    <xf numFmtId="0" fontId="67" fillId="0" borderId="46" xfId="59" applyFont="1" applyBorder="1">
      <alignment/>
      <protection/>
    </xf>
    <xf numFmtId="0" fontId="75" fillId="0" borderId="0" xfId="59" applyFont="1">
      <alignment/>
      <protection/>
    </xf>
    <xf numFmtId="168" fontId="69" fillId="0" borderId="0" xfId="45" applyNumberFormat="1" applyFont="1" applyBorder="1" applyAlignment="1">
      <alignment/>
    </xf>
    <xf numFmtId="167" fontId="69" fillId="0" borderId="47" xfId="45" applyFont="1" applyBorder="1" applyAlignment="1">
      <alignment/>
    </xf>
    <xf numFmtId="0" fontId="69" fillId="0" borderId="46" xfId="59" applyFont="1" applyBorder="1">
      <alignment/>
      <protection/>
    </xf>
    <xf numFmtId="0" fontId="69" fillId="0" borderId="0" xfId="59" applyFont="1">
      <alignment/>
      <protection/>
    </xf>
    <xf numFmtId="0" fontId="0" fillId="0" borderId="0" xfId="59">
      <alignment/>
      <protection/>
    </xf>
    <xf numFmtId="0" fontId="76" fillId="0" borderId="46" xfId="59" applyFont="1" applyBorder="1">
      <alignment/>
      <protection/>
    </xf>
    <xf numFmtId="0" fontId="77" fillId="0" borderId="46" xfId="59" applyFont="1" applyBorder="1" applyAlignment="1">
      <alignment horizontal="left" vertical="top" wrapText="1"/>
      <protection/>
    </xf>
    <xf numFmtId="0" fontId="77" fillId="0" borderId="0" xfId="59" applyFont="1" applyAlignment="1">
      <alignment horizontal="left" vertical="top" wrapText="1"/>
      <protection/>
    </xf>
    <xf numFmtId="0" fontId="69" fillId="0" borderId="48" xfId="59" applyFont="1" applyBorder="1">
      <alignment/>
      <protection/>
    </xf>
    <xf numFmtId="0" fontId="69" fillId="0" borderId="49" xfId="59" applyFont="1" applyBorder="1">
      <alignment/>
      <protection/>
    </xf>
    <xf numFmtId="168" fontId="69" fillId="0" borderId="49" xfId="45" applyNumberFormat="1" applyFont="1" applyBorder="1" applyAlignment="1">
      <alignment/>
    </xf>
    <xf numFmtId="167" fontId="69" fillId="0" borderId="50" xfId="45" applyFont="1" applyBorder="1" applyAlignment="1">
      <alignment/>
    </xf>
    <xf numFmtId="0" fontId="68" fillId="0" borderId="60" xfId="60" applyFont="1" applyBorder="1" applyAlignment="1">
      <alignment horizontal="left"/>
      <protection/>
    </xf>
    <xf numFmtId="0" fontId="68" fillId="0" borderId="61" xfId="60" applyFont="1" applyBorder="1">
      <alignment/>
      <protection/>
    </xf>
    <xf numFmtId="0" fontId="69" fillId="0" borderId="61" xfId="60" applyFont="1" applyBorder="1">
      <alignment/>
      <protection/>
    </xf>
    <xf numFmtId="0" fontId="69" fillId="0" borderId="62" xfId="60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247</xdr:row>
      <xdr:rowOff>47625</xdr:rowOff>
    </xdr:from>
    <xdr:to>
      <xdr:col>5</xdr:col>
      <xdr:colOff>1123950</xdr:colOff>
      <xdr:row>255</xdr:row>
      <xdr:rowOff>142875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7282100"/>
          <a:ext cx="1962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259</xdr:row>
      <xdr:rowOff>47625</xdr:rowOff>
    </xdr:from>
    <xdr:to>
      <xdr:col>1</xdr:col>
      <xdr:colOff>2962275</xdr:colOff>
      <xdr:row>267</xdr:row>
      <xdr:rowOff>85725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606200"/>
          <a:ext cx="24765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421875" style="3" customWidth="1"/>
    <col min="2" max="2" width="51.7109375" style="3" customWidth="1"/>
    <col min="3" max="3" width="18.57421875" style="3" customWidth="1"/>
    <col min="4" max="4" width="29.00390625" style="3" customWidth="1"/>
    <col min="5" max="5" width="18.140625" style="3" customWidth="1"/>
    <col min="6" max="6" width="19.28125" style="3" customWidth="1"/>
    <col min="7" max="7" width="13.00390625" style="3" customWidth="1"/>
    <col min="8" max="8" width="5.8515625" style="3" customWidth="1"/>
    <col min="9" max="9" width="9.7109375" style="3" customWidth="1"/>
    <col min="10" max="10" width="10.8515625" style="3" customWidth="1"/>
    <col min="11" max="11" width="9.140625" style="3" customWidth="1"/>
    <col min="12" max="12" width="12.421875" style="3" bestFit="1" customWidth="1"/>
    <col min="13" max="16384" width="9.140625" style="3" customWidth="1"/>
  </cols>
  <sheetData>
    <row r="1" spans="1:10" ht="15.75" customHeight="1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</row>
    <row r="2" spans="1:10" ht="12.75" customHeight="1">
      <c r="A2" s="1"/>
      <c r="B2" s="4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</row>
    <row r="5" spans="1:10" ht="12.75" customHeight="1">
      <c r="A5" s="1"/>
      <c r="B5" s="12" t="s">
        <v>12</v>
      </c>
      <c r="C5" s="13"/>
      <c r="D5" s="13"/>
      <c r="E5" s="13"/>
      <c r="F5" s="13"/>
      <c r="G5" s="13"/>
      <c r="H5" s="14"/>
      <c r="I5" s="15"/>
      <c r="J5" s="1"/>
    </row>
    <row r="6" spans="1:10" ht="12.75" customHeight="1">
      <c r="A6" s="1"/>
      <c r="B6" s="12" t="s">
        <v>13</v>
      </c>
      <c r="C6" s="13"/>
      <c r="D6" s="13"/>
      <c r="E6" s="13"/>
      <c r="F6" s="1"/>
      <c r="G6" s="14"/>
      <c r="H6" s="14"/>
      <c r="I6" s="15"/>
      <c r="J6" s="1"/>
    </row>
    <row r="7" spans="1:10" ht="12.75" customHeight="1">
      <c r="A7" s="16" t="s">
        <v>14</v>
      </c>
      <c r="B7" s="17" t="s">
        <v>15</v>
      </c>
      <c r="C7" s="13" t="s">
        <v>16</v>
      </c>
      <c r="D7" s="13" t="s">
        <v>17</v>
      </c>
      <c r="E7" s="18">
        <v>8962504</v>
      </c>
      <c r="F7" s="19">
        <v>235082</v>
      </c>
      <c r="G7" s="20">
        <v>0.0801</v>
      </c>
      <c r="H7" s="21"/>
      <c r="I7" s="22"/>
      <c r="J7" s="1"/>
    </row>
    <row r="8" spans="1:10" ht="12.75" customHeight="1">
      <c r="A8" s="16" t="s">
        <v>18</v>
      </c>
      <c r="B8" s="17" t="s">
        <v>19</v>
      </c>
      <c r="C8" s="13" t="s">
        <v>20</v>
      </c>
      <c r="D8" s="13" t="s">
        <v>21</v>
      </c>
      <c r="E8" s="18">
        <v>60698959</v>
      </c>
      <c r="F8" s="19">
        <v>213872.78</v>
      </c>
      <c r="G8" s="20">
        <v>0.0729</v>
      </c>
      <c r="H8" s="21"/>
      <c r="I8" s="22"/>
      <c r="J8" s="1"/>
    </row>
    <row r="9" spans="1:10" ht="12.75" customHeight="1">
      <c r="A9" s="16" t="s">
        <v>22</v>
      </c>
      <c r="B9" s="17" t="s">
        <v>23</v>
      </c>
      <c r="C9" s="13" t="s">
        <v>24</v>
      </c>
      <c r="D9" s="13" t="s">
        <v>17</v>
      </c>
      <c r="E9" s="18">
        <v>3608668</v>
      </c>
      <c r="F9" s="19">
        <v>212332.22</v>
      </c>
      <c r="G9" s="20">
        <v>0.0724</v>
      </c>
      <c r="H9" s="21"/>
      <c r="I9" s="22"/>
      <c r="J9" s="1"/>
    </row>
    <row r="10" spans="1:10" ht="12.75" customHeight="1">
      <c r="A10" s="16" t="s">
        <v>25</v>
      </c>
      <c r="B10" s="17" t="s">
        <v>26</v>
      </c>
      <c r="C10" s="13" t="s">
        <v>27</v>
      </c>
      <c r="D10" s="13" t="s">
        <v>28</v>
      </c>
      <c r="E10" s="18">
        <v>14849083</v>
      </c>
      <c r="F10" s="19">
        <v>166636.41</v>
      </c>
      <c r="G10" s="20">
        <v>0.0568</v>
      </c>
      <c r="H10" s="21"/>
      <c r="I10" s="22"/>
      <c r="J10" s="1"/>
    </row>
    <row r="11" spans="1:10" ht="12.75" customHeight="1">
      <c r="A11" s="16" t="s">
        <v>29</v>
      </c>
      <c r="B11" s="17" t="s">
        <v>30</v>
      </c>
      <c r="C11" s="13" t="s">
        <v>31</v>
      </c>
      <c r="D11" s="13" t="s">
        <v>32</v>
      </c>
      <c r="E11" s="18">
        <v>19505898</v>
      </c>
      <c r="F11" s="19">
        <v>162269.57</v>
      </c>
      <c r="G11" s="20">
        <v>0.0553</v>
      </c>
      <c r="H11" s="21"/>
      <c r="I11" s="22"/>
      <c r="J11" s="1"/>
    </row>
    <row r="12" spans="1:10" ht="12.75" customHeight="1">
      <c r="A12" s="16" t="s">
        <v>33</v>
      </c>
      <c r="B12" s="17" t="s">
        <v>34</v>
      </c>
      <c r="C12" s="13" t="s">
        <v>35</v>
      </c>
      <c r="D12" s="13" t="s">
        <v>32</v>
      </c>
      <c r="E12" s="18">
        <v>17964011</v>
      </c>
      <c r="F12" s="19">
        <v>156574.32</v>
      </c>
      <c r="G12" s="20">
        <v>0.0534</v>
      </c>
      <c r="H12" s="21"/>
      <c r="I12" s="22"/>
      <c r="J12" s="1"/>
    </row>
    <row r="13" spans="1:10" ht="12.75" customHeight="1">
      <c r="A13" s="16" t="s">
        <v>36</v>
      </c>
      <c r="B13" s="17" t="s">
        <v>37</v>
      </c>
      <c r="C13" s="13" t="s">
        <v>38</v>
      </c>
      <c r="D13" s="13" t="s">
        <v>39</v>
      </c>
      <c r="E13" s="18">
        <v>64548260</v>
      </c>
      <c r="F13" s="19">
        <v>145136.76</v>
      </c>
      <c r="G13" s="20">
        <v>0.0495</v>
      </c>
      <c r="H13" s="21"/>
      <c r="I13" s="22"/>
      <c r="J13" s="1"/>
    </row>
    <row r="14" spans="1:10" ht="12.75" customHeight="1">
      <c r="A14" s="16" t="s">
        <v>40</v>
      </c>
      <c r="B14" s="17" t="s">
        <v>41</v>
      </c>
      <c r="C14" s="13" t="s">
        <v>42</v>
      </c>
      <c r="D14" s="13" t="s">
        <v>43</v>
      </c>
      <c r="E14" s="18">
        <v>63775637</v>
      </c>
      <c r="F14" s="19">
        <v>138169.92</v>
      </c>
      <c r="G14" s="20">
        <v>0.0471</v>
      </c>
      <c r="H14" s="21"/>
      <c r="I14" s="22"/>
      <c r="J14" s="1"/>
    </row>
    <row r="15" spans="1:10" ht="12.75" customHeight="1">
      <c r="A15" s="16" t="s">
        <v>44</v>
      </c>
      <c r="B15" s="17" t="s">
        <v>45</v>
      </c>
      <c r="C15" s="13" t="s">
        <v>46</v>
      </c>
      <c r="D15" s="13" t="s">
        <v>47</v>
      </c>
      <c r="E15" s="18">
        <v>4186832</v>
      </c>
      <c r="F15" s="19">
        <v>115692.64</v>
      </c>
      <c r="G15" s="20">
        <v>0.0394</v>
      </c>
      <c r="H15" s="21"/>
      <c r="I15" s="22"/>
      <c r="J15" s="1"/>
    </row>
    <row r="16" spans="1:10" ht="12.75" customHeight="1">
      <c r="A16" s="16" t="s">
        <v>48</v>
      </c>
      <c r="B16" s="17" t="s">
        <v>49</v>
      </c>
      <c r="C16" s="13" t="s">
        <v>50</v>
      </c>
      <c r="D16" s="13" t="s">
        <v>51</v>
      </c>
      <c r="E16" s="18">
        <v>44206584</v>
      </c>
      <c r="F16" s="19">
        <v>61270.33</v>
      </c>
      <c r="G16" s="20">
        <v>0.0209</v>
      </c>
      <c r="H16" s="21"/>
      <c r="I16" s="22"/>
      <c r="J16" s="1"/>
    </row>
    <row r="17" spans="1:10" ht="12.75" customHeight="1">
      <c r="A17" s="16" t="s">
        <v>52</v>
      </c>
      <c r="B17" s="17" t="s">
        <v>53</v>
      </c>
      <c r="C17" s="13" t="s">
        <v>54</v>
      </c>
      <c r="D17" s="13" t="s">
        <v>51</v>
      </c>
      <c r="E17" s="18">
        <v>7618643</v>
      </c>
      <c r="F17" s="19">
        <v>51913.43</v>
      </c>
      <c r="G17" s="20">
        <v>0.0177</v>
      </c>
      <c r="H17" s="21"/>
      <c r="I17" s="22"/>
      <c r="J17" s="1"/>
    </row>
    <row r="18" spans="1:10" ht="12.75" customHeight="1">
      <c r="A18" s="16" t="s">
        <v>55</v>
      </c>
      <c r="B18" s="17" t="s">
        <v>56</v>
      </c>
      <c r="C18" s="13" t="s">
        <v>57</v>
      </c>
      <c r="D18" s="13" t="s">
        <v>51</v>
      </c>
      <c r="E18" s="18">
        <v>4799727</v>
      </c>
      <c r="F18" s="19">
        <v>49996.36</v>
      </c>
      <c r="G18" s="20">
        <v>0.017</v>
      </c>
      <c r="H18" s="21"/>
      <c r="I18" s="22"/>
      <c r="J18" s="1"/>
    </row>
    <row r="19" spans="1:10" ht="12.75" customHeight="1">
      <c r="A19" s="16" t="s">
        <v>58</v>
      </c>
      <c r="B19" s="17" t="s">
        <v>59</v>
      </c>
      <c r="C19" s="13" t="s">
        <v>60</v>
      </c>
      <c r="D19" s="13" t="s">
        <v>51</v>
      </c>
      <c r="E19" s="18">
        <v>2492885</v>
      </c>
      <c r="F19" s="19">
        <v>37757.24</v>
      </c>
      <c r="G19" s="20">
        <v>0.0129</v>
      </c>
      <c r="H19" s="21"/>
      <c r="I19" s="22"/>
      <c r="J19" s="1"/>
    </row>
    <row r="20" spans="1:10" ht="12.75" customHeight="1">
      <c r="A20" s="16" t="s">
        <v>61</v>
      </c>
      <c r="B20" s="17" t="s">
        <v>62</v>
      </c>
      <c r="C20" s="13" t="s">
        <v>63</v>
      </c>
      <c r="D20" s="13" t="s">
        <v>64</v>
      </c>
      <c r="E20" s="18">
        <v>27087811</v>
      </c>
      <c r="F20" s="19">
        <v>33358.64</v>
      </c>
      <c r="G20" s="20">
        <v>0.0114</v>
      </c>
      <c r="H20" s="21"/>
      <c r="I20" s="22"/>
      <c r="J20" s="1"/>
    </row>
    <row r="21" spans="1:10" ht="12.75" customHeight="1">
      <c r="A21" s="16" t="s">
        <v>65</v>
      </c>
      <c r="B21" s="17" t="s">
        <v>66</v>
      </c>
      <c r="C21" s="13" t="s">
        <v>67</v>
      </c>
      <c r="D21" s="13" t="s">
        <v>68</v>
      </c>
      <c r="E21" s="18">
        <v>3154852</v>
      </c>
      <c r="F21" s="19">
        <v>32636.94</v>
      </c>
      <c r="G21" s="20">
        <v>0.0111</v>
      </c>
      <c r="H21" s="21"/>
      <c r="I21" s="22"/>
      <c r="J21" s="1"/>
    </row>
    <row r="22" spans="1:10" ht="12.75" customHeight="1">
      <c r="A22" s="16" t="s">
        <v>69</v>
      </c>
      <c r="B22" s="17" t="s">
        <v>70</v>
      </c>
      <c r="C22" s="13" t="s">
        <v>71</v>
      </c>
      <c r="D22" s="13" t="s">
        <v>68</v>
      </c>
      <c r="E22" s="18">
        <v>7204805</v>
      </c>
      <c r="F22" s="19">
        <v>31092.34</v>
      </c>
      <c r="G22" s="20">
        <v>0.0106</v>
      </c>
      <c r="H22" s="21"/>
      <c r="I22" s="22"/>
      <c r="J22" s="1"/>
    </row>
    <row r="23" spans="1:10" ht="12.75" customHeight="1">
      <c r="A23" s="16" t="s">
        <v>72</v>
      </c>
      <c r="B23" s="17" t="s">
        <v>73</v>
      </c>
      <c r="C23" s="13" t="s">
        <v>74</v>
      </c>
      <c r="D23" s="13" t="s">
        <v>68</v>
      </c>
      <c r="E23" s="18">
        <v>665343</v>
      </c>
      <c r="F23" s="19">
        <v>28770.43</v>
      </c>
      <c r="G23" s="20">
        <v>0.0098</v>
      </c>
      <c r="H23" s="21"/>
      <c r="I23" s="22"/>
      <c r="J23" s="1"/>
    </row>
    <row r="24" spans="1:10" ht="12.75" customHeight="1">
      <c r="A24" s="16" t="s">
        <v>75</v>
      </c>
      <c r="B24" s="17" t="s">
        <v>76</v>
      </c>
      <c r="C24" s="13" t="s">
        <v>77</v>
      </c>
      <c r="D24" s="13" t="s">
        <v>78</v>
      </c>
      <c r="E24" s="18">
        <v>1226855</v>
      </c>
      <c r="F24" s="19">
        <v>27252.13</v>
      </c>
      <c r="G24" s="20">
        <v>0.0093</v>
      </c>
      <c r="H24" s="21"/>
      <c r="I24" s="22"/>
      <c r="J24" s="1"/>
    </row>
    <row r="25" spans="1:10" ht="12.75" customHeight="1">
      <c r="A25" s="16" t="s">
        <v>79</v>
      </c>
      <c r="B25" s="17" t="s">
        <v>80</v>
      </c>
      <c r="C25" s="13" t="s">
        <v>81</v>
      </c>
      <c r="D25" s="13" t="s">
        <v>68</v>
      </c>
      <c r="E25" s="18">
        <v>3032266</v>
      </c>
      <c r="F25" s="19">
        <v>25769.71</v>
      </c>
      <c r="G25" s="20">
        <v>0.0088</v>
      </c>
      <c r="H25" s="21"/>
      <c r="I25" s="22"/>
      <c r="J25" s="1"/>
    </row>
    <row r="26" spans="1:10" ht="12.75" customHeight="1">
      <c r="A26" s="16" t="s">
        <v>82</v>
      </c>
      <c r="B26" s="17" t="s">
        <v>83</v>
      </c>
      <c r="C26" s="13" t="s">
        <v>84</v>
      </c>
      <c r="D26" s="13" t="s">
        <v>68</v>
      </c>
      <c r="E26" s="18">
        <v>2518584</v>
      </c>
      <c r="F26" s="19">
        <v>25637.93</v>
      </c>
      <c r="G26" s="20">
        <v>0.0087</v>
      </c>
      <c r="H26" s="21"/>
      <c r="I26" s="22"/>
      <c r="J26" s="1"/>
    </row>
    <row r="27" spans="1:10" ht="12.75" customHeight="1">
      <c r="A27" s="16" t="s">
        <v>85</v>
      </c>
      <c r="B27" s="17" t="s">
        <v>86</v>
      </c>
      <c r="C27" s="13" t="s">
        <v>87</v>
      </c>
      <c r="D27" s="13" t="s">
        <v>51</v>
      </c>
      <c r="E27" s="18">
        <v>422587</v>
      </c>
      <c r="F27" s="19">
        <v>18955.56</v>
      </c>
      <c r="G27" s="20">
        <v>0.0065</v>
      </c>
      <c r="H27" s="21"/>
      <c r="I27" s="22"/>
      <c r="J27" s="1"/>
    </row>
    <row r="28" spans="1:10" ht="12.75" customHeight="1">
      <c r="A28" s="16" t="s">
        <v>88</v>
      </c>
      <c r="B28" s="17" t="s">
        <v>89</v>
      </c>
      <c r="C28" s="13" t="s">
        <v>90</v>
      </c>
      <c r="D28" s="13" t="s">
        <v>28</v>
      </c>
      <c r="E28" s="18">
        <v>417679</v>
      </c>
      <c r="F28" s="19">
        <v>12726.26</v>
      </c>
      <c r="G28" s="23">
        <v>0.0043</v>
      </c>
      <c r="H28" s="24"/>
      <c r="I28" s="22"/>
      <c r="J28" s="1"/>
    </row>
    <row r="29" spans="1:10" ht="12.75" customHeight="1">
      <c r="A29" s="16" t="s">
        <v>91</v>
      </c>
      <c r="B29" s="17" t="s">
        <v>92</v>
      </c>
      <c r="C29" s="13" t="s">
        <v>93</v>
      </c>
      <c r="D29" s="13" t="s">
        <v>51</v>
      </c>
      <c r="E29" s="18">
        <v>800000</v>
      </c>
      <c r="F29" s="19">
        <v>5954.8</v>
      </c>
      <c r="G29" s="23">
        <v>0.002</v>
      </c>
      <c r="H29" s="24"/>
      <c r="I29" s="22"/>
      <c r="J29" s="1"/>
    </row>
    <row r="30" spans="1:10" ht="12.75" customHeight="1">
      <c r="A30" s="16" t="s">
        <v>94</v>
      </c>
      <c r="B30" s="17" t="s">
        <v>95</v>
      </c>
      <c r="C30" s="13" t="s">
        <v>96</v>
      </c>
      <c r="D30" s="13" t="s">
        <v>17</v>
      </c>
      <c r="E30" s="18">
        <v>80159</v>
      </c>
      <c r="F30" s="25">
        <v>3553.13</v>
      </c>
      <c r="G30" s="23">
        <v>0.0012</v>
      </c>
      <c r="H30" s="24"/>
      <c r="I30" s="22"/>
      <c r="J30" s="1"/>
    </row>
    <row r="31" spans="1:10" ht="12.75" customHeight="1">
      <c r="A31" s="16" t="s">
        <v>97</v>
      </c>
      <c r="B31" s="17" t="s">
        <v>98</v>
      </c>
      <c r="C31" s="13" t="s">
        <v>99</v>
      </c>
      <c r="D31" s="13" t="s">
        <v>100</v>
      </c>
      <c r="E31" s="18">
        <v>27087811</v>
      </c>
      <c r="F31" s="25">
        <v>7164.73</v>
      </c>
      <c r="G31" s="23">
        <v>0.0024</v>
      </c>
      <c r="H31" s="24"/>
      <c r="I31" s="22"/>
      <c r="J31" s="1"/>
    </row>
    <row r="32" spans="1:10" ht="12.75" customHeight="1">
      <c r="A32" s="16"/>
      <c r="B32" s="17"/>
      <c r="C32" s="13"/>
      <c r="D32" s="13"/>
      <c r="E32" s="18"/>
      <c r="F32" s="25"/>
      <c r="G32" s="23"/>
      <c r="H32" s="24"/>
      <c r="I32" s="22"/>
      <c r="J32" s="1"/>
    </row>
    <row r="33" spans="1:10" ht="12.75" customHeight="1">
      <c r="A33" s="16"/>
      <c r="B33" s="26" t="s">
        <v>101</v>
      </c>
      <c r="C33" s="13"/>
      <c r="D33" s="13"/>
      <c r="E33" s="18"/>
      <c r="F33" s="25"/>
      <c r="G33" s="23"/>
      <c r="H33" s="24"/>
      <c r="I33" s="22"/>
      <c r="J33" s="1"/>
    </row>
    <row r="34" spans="1:10" ht="12.75" customHeight="1">
      <c r="A34" s="16"/>
      <c r="B34" s="17" t="s">
        <v>102</v>
      </c>
      <c r="C34" s="13" t="s">
        <v>103</v>
      </c>
      <c r="D34" s="13" t="s">
        <v>104</v>
      </c>
      <c r="E34" s="18">
        <v>1312250</v>
      </c>
      <c r="F34" s="25">
        <v>30888.4</v>
      </c>
      <c r="G34" s="23">
        <v>0.0105</v>
      </c>
      <c r="H34" s="24"/>
      <c r="I34" s="22"/>
      <c r="J34" s="1"/>
    </row>
    <row r="35" spans="1:10" ht="12.75" customHeight="1">
      <c r="A35" s="16"/>
      <c r="B35" s="17" t="s">
        <v>105</v>
      </c>
      <c r="C35" s="13" t="s">
        <v>106</v>
      </c>
      <c r="D35" s="13" t="s">
        <v>17</v>
      </c>
      <c r="E35" s="18">
        <v>474250</v>
      </c>
      <c r="F35" s="25">
        <v>27916.25</v>
      </c>
      <c r="G35" s="23">
        <v>0.0095</v>
      </c>
      <c r="H35" s="24"/>
      <c r="I35" s="22"/>
      <c r="J35" s="1"/>
    </row>
    <row r="36" spans="1:10" ht="12.75" customHeight="1">
      <c r="A36" s="16"/>
      <c r="B36" s="17" t="s">
        <v>107</v>
      </c>
      <c r="C36" s="13" t="s">
        <v>108</v>
      </c>
      <c r="D36" s="13" t="s">
        <v>32</v>
      </c>
      <c r="E36" s="18">
        <v>967200</v>
      </c>
      <c r="F36" s="19">
        <v>16742.23</v>
      </c>
      <c r="G36" s="23">
        <v>0.0057</v>
      </c>
      <c r="H36" s="24"/>
      <c r="I36" s="22"/>
      <c r="J36" s="1"/>
    </row>
    <row r="37" spans="1:10" ht="12.75" customHeight="1">
      <c r="A37" s="16"/>
      <c r="B37" s="17" t="s">
        <v>109</v>
      </c>
      <c r="C37" s="13" t="s">
        <v>110</v>
      </c>
      <c r="D37" s="13" t="s">
        <v>47</v>
      </c>
      <c r="E37" s="18">
        <v>177000</v>
      </c>
      <c r="F37" s="19">
        <v>15744.68</v>
      </c>
      <c r="G37" s="20">
        <v>0.0054</v>
      </c>
      <c r="H37" s="21"/>
      <c r="I37" s="22"/>
      <c r="J37" s="1"/>
    </row>
    <row r="38" spans="1:10" ht="12.75" customHeight="1">
      <c r="A38" s="16"/>
      <c r="B38" s="17" t="s">
        <v>111</v>
      </c>
      <c r="C38" s="13" t="s">
        <v>112</v>
      </c>
      <c r="D38" s="13" t="s">
        <v>113</v>
      </c>
      <c r="E38" s="18">
        <v>1135800</v>
      </c>
      <c r="F38" s="19">
        <v>4556.83</v>
      </c>
      <c r="G38" s="20">
        <v>0.0016</v>
      </c>
      <c r="H38" s="21"/>
      <c r="I38" s="22"/>
      <c r="J38" s="1"/>
    </row>
    <row r="39" spans="1:10" ht="12.75" customHeight="1">
      <c r="A39" s="16"/>
      <c r="B39" s="17" t="s">
        <v>114</v>
      </c>
      <c r="C39" s="13" t="s">
        <v>115</v>
      </c>
      <c r="D39" s="13" t="s">
        <v>32</v>
      </c>
      <c r="E39" s="18">
        <v>407700</v>
      </c>
      <c r="F39" s="19">
        <v>4415.19</v>
      </c>
      <c r="G39" s="23">
        <v>0.0015</v>
      </c>
      <c r="H39" s="24"/>
      <c r="I39" s="22"/>
      <c r="J39" s="1"/>
    </row>
    <row r="40" spans="1:10" ht="12.75" customHeight="1">
      <c r="A40" s="16"/>
      <c r="B40" s="17" t="s">
        <v>116</v>
      </c>
      <c r="C40" s="13" t="s">
        <v>117</v>
      </c>
      <c r="D40" s="13" t="s">
        <v>28</v>
      </c>
      <c r="E40" s="18">
        <v>315600</v>
      </c>
      <c r="F40" s="25">
        <v>3203.34</v>
      </c>
      <c r="G40" s="23">
        <v>0.0011</v>
      </c>
      <c r="H40" s="24"/>
      <c r="I40" s="22"/>
      <c r="J40" s="1"/>
    </row>
    <row r="41" spans="1:10" ht="12.75" customHeight="1">
      <c r="A41" s="16"/>
      <c r="B41" s="17" t="s">
        <v>118</v>
      </c>
      <c r="C41" s="13" t="s">
        <v>119</v>
      </c>
      <c r="D41" s="13" t="s">
        <v>21</v>
      </c>
      <c r="E41" s="18">
        <v>117000</v>
      </c>
      <c r="F41" s="25">
        <v>3014.8</v>
      </c>
      <c r="G41" s="23">
        <v>0.001</v>
      </c>
      <c r="H41" s="24"/>
      <c r="I41" s="22"/>
      <c r="J41" s="1"/>
    </row>
    <row r="42" spans="1:10" ht="12.75" customHeight="1">
      <c r="A42" s="16"/>
      <c r="B42" s="17" t="s">
        <v>120</v>
      </c>
      <c r="C42" s="13" t="s">
        <v>121</v>
      </c>
      <c r="D42" s="13" t="s">
        <v>122</v>
      </c>
      <c r="E42" s="18">
        <v>93500</v>
      </c>
      <c r="F42" s="25">
        <v>541.22</v>
      </c>
      <c r="G42" s="23">
        <v>0.0002</v>
      </c>
      <c r="H42" s="24"/>
      <c r="I42" s="22"/>
      <c r="J42" s="1"/>
    </row>
    <row r="43" spans="1:10" ht="12.75" customHeight="1">
      <c r="A43" s="16"/>
      <c r="B43" s="17"/>
      <c r="C43" s="13"/>
      <c r="D43" s="13"/>
      <c r="E43" s="18"/>
      <c r="F43" s="25"/>
      <c r="G43" s="23"/>
      <c r="H43" s="24"/>
      <c r="I43" s="22"/>
      <c r="J43" s="1"/>
    </row>
    <row r="44" spans="1:10" ht="12.75" customHeight="1">
      <c r="A44" s="1"/>
      <c r="B44" s="27" t="s">
        <v>123</v>
      </c>
      <c r="C44" s="28"/>
      <c r="D44" s="29"/>
      <c r="E44" s="28"/>
      <c r="F44" s="30">
        <f>SUM(F7:F42)</f>
        <v>2106599.5199999996</v>
      </c>
      <c r="G44" s="31">
        <f>SUM(G7:G42)</f>
        <v>0.718</v>
      </c>
      <c r="H44" s="32"/>
      <c r="I44" s="33"/>
      <c r="J44" s="1"/>
    </row>
    <row r="45" spans="1:10" ht="12.75" customHeight="1">
      <c r="A45" s="1"/>
      <c r="B45" s="12" t="s">
        <v>124</v>
      </c>
      <c r="C45" s="13"/>
      <c r="D45" s="13"/>
      <c r="E45" s="13"/>
      <c r="F45" s="34"/>
      <c r="G45" s="35"/>
      <c r="H45" s="36"/>
      <c r="I45" s="15"/>
      <c r="J45" s="1"/>
    </row>
    <row r="46" spans="1:10" ht="12.75" customHeight="1">
      <c r="A46" s="1"/>
      <c r="B46" s="12" t="s">
        <v>13</v>
      </c>
      <c r="C46" s="13"/>
      <c r="D46" s="13"/>
      <c r="E46" s="13"/>
      <c r="F46" s="1"/>
      <c r="G46" s="37"/>
      <c r="H46" s="36"/>
      <c r="I46" s="15"/>
      <c r="J46" s="1"/>
    </row>
    <row r="47" spans="1:10" ht="12.75" customHeight="1">
      <c r="A47" s="16" t="s">
        <v>125</v>
      </c>
      <c r="B47" s="17" t="s">
        <v>126</v>
      </c>
      <c r="C47" s="13" t="s">
        <v>127</v>
      </c>
      <c r="D47" s="38" t="s">
        <v>128</v>
      </c>
      <c r="E47" s="18">
        <v>1802237</v>
      </c>
      <c r="F47" s="19">
        <v>143145.95</v>
      </c>
      <c r="G47" s="20">
        <v>0.0488</v>
      </c>
      <c r="H47" s="21"/>
      <c r="I47" s="22"/>
      <c r="J47" s="1"/>
    </row>
    <row r="48" spans="1:10" ht="12.75" customHeight="1">
      <c r="A48" s="16" t="s">
        <v>129</v>
      </c>
      <c r="B48" s="17" t="s">
        <v>130</v>
      </c>
      <c r="C48" s="13" t="s">
        <v>131</v>
      </c>
      <c r="D48" s="38" t="s">
        <v>128</v>
      </c>
      <c r="E48" s="18">
        <v>714866</v>
      </c>
      <c r="F48" s="19">
        <v>142159.69</v>
      </c>
      <c r="G48" s="20">
        <v>0.0484</v>
      </c>
      <c r="H48" s="21"/>
      <c r="I48" s="22"/>
      <c r="J48" s="1"/>
    </row>
    <row r="49" spans="1:10" ht="12.75" customHeight="1">
      <c r="A49" s="16" t="s">
        <v>132</v>
      </c>
      <c r="B49" s="17" t="s">
        <v>133</v>
      </c>
      <c r="C49" s="13" t="s">
        <v>134</v>
      </c>
      <c r="D49" s="38" t="s">
        <v>135</v>
      </c>
      <c r="E49" s="18">
        <v>1284203</v>
      </c>
      <c r="F49" s="19">
        <v>105798.6</v>
      </c>
      <c r="G49" s="20">
        <v>0.0361</v>
      </c>
      <c r="H49" s="21"/>
      <c r="I49" s="22"/>
      <c r="J49" s="1"/>
    </row>
    <row r="50" spans="1:10" ht="12.75" customHeight="1">
      <c r="A50" s="16" t="s">
        <v>136</v>
      </c>
      <c r="B50" s="17" t="s">
        <v>137</v>
      </c>
      <c r="C50" s="13" t="s">
        <v>138</v>
      </c>
      <c r="D50" s="38" t="s">
        <v>128</v>
      </c>
      <c r="E50" s="18">
        <v>591056</v>
      </c>
      <c r="F50" s="19">
        <v>71217.6</v>
      </c>
      <c r="G50" s="20">
        <v>0.0243</v>
      </c>
      <c r="H50" s="21"/>
      <c r="I50" s="22"/>
      <c r="J50" s="1"/>
    </row>
    <row r="51" spans="1:10" ht="12.75" customHeight="1">
      <c r="A51" s="16"/>
      <c r="B51" s="39" t="s">
        <v>139</v>
      </c>
      <c r="C51" s="40"/>
      <c r="D51" s="41"/>
      <c r="E51" s="42"/>
      <c r="F51" s="43">
        <f>SUM(F47:F50)</f>
        <v>462321.83999999997</v>
      </c>
      <c r="G51" s="44">
        <f>SUM(G47:G50)</f>
        <v>0.1576</v>
      </c>
      <c r="H51" s="45"/>
      <c r="I51" s="46"/>
      <c r="J51" s="1"/>
    </row>
    <row r="52" spans="1:10" ht="12.75" customHeight="1">
      <c r="A52" s="16"/>
      <c r="B52" s="47" t="s">
        <v>140</v>
      </c>
      <c r="C52" s="13"/>
      <c r="D52" s="38"/>
      <c r="E52" s="18"/>
      <c r="F52" s="19"/>
      <c r="G52" s="20"/>
      <c r="H52" s="21"/>
      <c r="I52" s="22"/>
      <c r="J52" s="1"/>
    </row>
    <row r="53" spans="1:10" ht="12.75" customHeight="1">
      <c r="A53" s="16" t="s">
        <v>141</v>
      </c>
      <c r="B53" s="17" t="s">
        <v>142</v>
      </c>
      <c r="C53" s="13" t="s">
        <v>143</v>
      </c>
      <c r="D53" s="38" t="s">
        <v>144</v>
      </c>
      <c r="E53" s="18">
        <v>142519</v>
      </c>
      <c r="F53" s="19">
        <v>17282.18</v>
      </c>
      <c r="G53" s="20">
        <v>0.0059</v>
      </c>
      <c r="H53" s="21"/>
      <c r="I53" s="22"/>
      <c r="J53" s="1"/>
    </row>
    <row r="54" spans="1:10" ht="12.75" customHeight="1">
      <c r="A54" s="1"/>
      <c r="B54" s="12" t="s">
        <v>139</v>
      </c>
      <c r="C54" s="13"/>
      <c r="D54" s="13"/>
      <c r="E54" s="13"/>
      <c r="F54" s="48">
        <f>SUM(F53)</f>
        <v>17282.18</v>
      </c>
      <c r="G54" s="49">
        <f>SUM(G53)</f>
        <v>0.0059</v>
      </c>
      <c r="H54" s="50"/>
      <c r="I54" s="33"/>
      <c r="J54" s="1"/>
    </row>
    <row r="55" spans="1:10" ht="12.75" customHeight="1">
      <c r="A55" s="1"/>
      <c r="B55" s="27" t="s">
        <v>123</v>
      </c>
      <c r="C55" s="28"/>
      <c r="D55" s="29"/>
      <c r="E55" s="28"/>
      <c r="F55" s="48">
        <f>F54+F51</f>
        <v>479604.01999999996</v>
      </c>
      <c r="G55" s="49">
        <f>G54+G51</f>
        <v>0.16349999999999998</v>
      </c>
      <c r="H55" s="50"/>
      <c r="I55" s="33"/>
      <c r="J55" s="1"/>
    </row>
    <row r="56" spans="1:10" ht="12.75" customHeight="1">
      <c r="A56" s="1"/>
      <c r="B56" s="39" t="s">
        <v>145</v>
      </c>
      <c r="C56" s="40"/>
      <c r="D56" s="40"/>
      <c r="E56" s="40"/>
      <c r="F56" s="40"/>
      <c r="G56" s="40"/>
      <c r="H56" s="36"/>
      <c r="I56" s="15"/>
      <c r="J56" s="1"/>
    </row>
    <row r="57" spans="1:10" ht="12.75" customHeight="1">
      <c r="A57" s="1"/>
      <c r="B57" s="39" t="s">
        <v>146</v>
      </c>
      <c r="C57" s="40"/>
      <c r="D57" s="40"/>
      <c r="E57" s="40"/>
      <c r="F57" s="51"/>
      <c r="G57" s="52"/>
      <c r="H57" s="36"/>
      <c r="I57" s="15"/>
      <c r="J57" s="1"/>
    </row>
    <row r="58" spans="1:10" ht="12.75" customHeight="1">
      <c r="A58" s="16" t="s">
        <v>147</v>
      </c>
      <c r="B58" s="53" t="s">
        <v>148</v>
      </c>
      <c r="C58" s="40" t="s">
        <v>149</v>
      </c>
      <c r="D58" s="54" t="s">
        <v>150</v>
      </c>
      <c r="E58" s="42">
        <v>500</v>
      </c>
      <c r="F58" s="55">
        <v>2389.77</v>
      </c>
      <c r="G58" s="56">
        <v>0.0008</v>
      </c>
      <c r="H58" s="57">
        <v>0.075499</v>
      </c>
      <c r="I58" s="22"/>
      <c r="J58" s="1"/>
    </row>
    <row r="59" spans="1:10" ht="12.75" customHeight="1">
      <c r="A59" s="16" t="s">
        <v>151</v>
      </c>
      <c r="B59" s="53" t="s">
        <v>152</v>
      </c>
      <c r="C59" s="40" t="s">
        <v>153</v>
      </c>
      <c r="D59" s="54" t="s">
        <v>154</v>
      </c>
      <c r="E59" s="42">
        <v>500</v>
      </c>
      <c r="F59" s="55">
        <v>2356.43</v>
      </c>
      <c r="G59" s="56">
        <v>0.0008</v>
      </c>
      <c r="H59" s="57">
        <v>0.07695</v>
      </c>
      <c r="I59" s="22"/>
      <c r="J59" s="1"/>
    </row>
    <row r="60" spans="1:10" ht="12.75" customHeight="1">
      <c r="A60" s="16" t="s">
        <v>155</v>
      </c>
      <c r="B60" s="53" t="s">
        <v>156</v>
      </c>
      <c r="C60" s="40" t="s">
        <v>157</v>
      </c>
      <c r="D60" s="54" t="s">
        <v>158</v>
      </c>
      <c r="E60" s="42">
        <v>500</v>
      </c>
      <c r="F60" s="55">
        <v>2353.18</v>
      </c>
      <c r="G60" s="56">
        <v>0.0008</v>
      </c>
      <c r="H60" s="57">
        <v>0.0772</v>
      </c>
      <c r="I60" s="22"/>
      <c r="J60" s="1"/>
    </row>
    <row r="61" spans="1:10" ht="12.75" customHeight="1">
      <c r="A61" s="16" t="s">
        <v>159</v>
      </c>
      <c r="B61" s="53" t="s">
        <v>160</v>
      </c>
      <c r="C61" s="40" t="s">
        <v>161</v>
      </c>
      <c r="D61" s="38" t="s">
        <v>162</v>
      </c>
      <c r="E61" s="42">
        <v>500</v>
      </c>
      <c r="F61" s="55">
        <v>2350.72</v>
      </c>
      <c r="G61" s="56">
        <v>0.0008</v>
      </c>
      <c r="H61" s="57">
        <v>0.07675</v>
      </c>
      <c r="I61" s="22"/>
      <c r="J61" s="1"/>
    </row>
    <row r="62" spans="1:10" ht="12.75" customHeight="1">
      <c r="A62" s="16" t="s">
        <v>163</v>
      </c>
      <c r="B62" s="53" t="s">
        <v>164</v>
      </c>
      <c r="C62" s="40" t="s">
        <v>165</v>
      </c>
      <c r="D62" s="54" t="s">
        <v>158</v>
      </c>
      <c r="E62" s="42">
        <v>500</v>
      </c>
      <c r="F62" s="55">
        <v>2346.09</v>
      </c>
      <c r="G62" s="56">
        <v>0.0008</v>
      </c>
      <c r="H62" s="57">
        <v>0.0765</v>
      </c>
      <c r="I62" s="22"/>
      <c r="J62" s="1"/>
    </row>
    <row r="63" spans="1:10" ht="12.75" customHeight="1">
      <c r="A63" s="16" t="s">
        <v>166</v>
      </c>
      <c r="B63" s="53" t="s">
        <v>167</v>
      </c>
      <c r="C63" s="40" t="s">
        <v>168</v>
      </c>
      <c r="D63" s="54" t="s">
        <v>158</v>
      </c>
      <c r="E63" s="42">
        <v>500</v>
      </c>
      <c r="F63" s="55">
        <v>2324.73</v>
      </c>
      <c r="G63" s="56">
        <v>0.0008</v>
      </c>
      <c r="H63" s="57">
        <v>0.0773</v>
      </c>
      <c r="I63" s="22"/>
      <c r="J63" s="1"/>
    </row>
    <row r="64" spans="1:10" ht="12.75" customHeight="1">
      <c r="A64" s="1"/>
      <c r="B64" s="39" t="s">
        <v>139</v>
      </c>
      <c r="C64" s="40"/>
      <c r="D64" s="54"/>
      <c r="E64" s="40"/>
      <c r="F64" s="43">
        <v>14120.92</v>
      </c>
      <c r="G64" s="44">
        <v>0.0048</v>
      </c>
      <c r="H64" s="32"/>
      <c r="I64" s="33"/>
      <c r="J64" s="1"/>
    </row>
    <row r="65" spans="1:10" ht="12.75" customHeight="1">
      <c r="A65" s="1"/>
      <c r="B65" s="39" t="s">
        <v>169</v>
      </c>
      <c r="C65" s="40"/>
      <c r="D65" s="54"/>
      <c r="E65" s="40"/>
      <c r="F65" s="51"/>
      <c r="G65" s="52"/>
      <c r="H65" s="36"/>
      <c r="I65" s="15"/>
      <c r="J65" s="1"/>
    </row>
    <row r="66" spans="1:10" ht="12.75" customHeight="1">
      <c r="A66" s="16" t="s">
        <v>170</v>
      </c>
      <c r="B66" s="53" t="s">
        <v>171</v>
      </c>
      <c r="C66" s="40" t="s">
        <v>172</v>
      </c>
      <c r="D66" s="54" t="s">
        <v>158</v>
      </c>
      <c r="E66" s="42">
        <v>500</v>
      </c>
      <c r="F66" s="55">
        <v>2334.09</v>
      </c>
      <c r="G66" s="56">
        <v>0.0008</v>
      </c>
      <c r="H66" s="57">
        <v>0.0791</v>
      </c>
      <c r="I66" s="22"/>
      <c r="J66" s="1"/>
    </row>
    <row r="67" spans="1:10" ht="12.75" customHeight="1">
      <c r="A67" s="1"/>
      <c r="B67" s="12" t="s">
        <v>139</v>
      </c>
      <c r="C67" s="13"/>
      <c r="D67" s="13"/>
      <c r="E67" s="13"/>
      <c r="F67" s="58">
        <v>2334.09</v>
      </c>
      <c r="G67" s="59">
        <v>0.0008</v>
      </c>
      <c r="H67" s="50"/>
      <c r="I67" s="33"/>
      <c r="J67" s="1"/>
    </row>
    <row r="68" spans="1:10" ht="12.75" customHeight="1">
      <c r="A68" s="1"/>
      <c r="B68" s="27" t="s">
        <v>123</v>
      </c>
      <c r="C68" s="28"/>
      <c r="D68" s="29"/>
      <c r="E68" s="28"/>
      <c r="F68" s="48">
        <v>16455.01</v>
      </c>
      <c r="G68" s="49">
        <v>0.0056</v>
      </c>
      <c r="H68" s="50"/>
      <c r="I68" s="33"/>
      <c r="J68" s="1"/>
    </row>
    <row r="69" spans="1:10" ht="12.75" customHeight="1">
      <c r="A69" s="1"/>
      <c r="B69" s="12" t="s">
        <v>173</v>
      </c>
      <c r="C69" s="13"/>
      <c r="D69" s="13"/>
      <c r="E69" s="13"/>
      <c r="F69" s="13"/>
      <c r="G69" s="13"/>
      <c r="H69" s="14"/>
      <c r="I69" s="15"/>
      <c r="J69" s="1"/>
    </row>
    <row r="70" spans="1:10" ht="12.75" customHeight="1">
      <c r="A70" s="1"/>
      <c r="B70" s="12" t="s">
        <v>174</v>
      </c>
      <c r="C70" s="13"/>
      <c r="D70" s="60" t="s">
        <v>175</v>
      </c>
      <c r="E70" s="13"/>
      <c r="F70" s="1"/>
      <c r="G70" s="14"/>
      <c r="H70" s="14"/>
      <c r="I70" s="15"/>
      <c r="J70" s="1"/>
    </row>
    <row r="71" spans="1:10" ht="12.75" customHeight="1">
      <c r="A71" s="16" t="s">
        <v>176</v>
      </c>
      <c r="B71" s="17" t="s">
        <v>177</v>
      </c>
      <c r="C71" s="13"/>
      <c r="D71" s="61" t="s">
        <v>178</v>
      </c>
      <c r="E71" s="62"/>
      <c r="F71" s="19">
        <v>2475</v>
      </c>
      <c r="G71" s="20">
        <v>0.0008</v>
      </c>
      <c r="H71" s="63">
        <v>0.045625</v>
      </c>
      <c r="I71" s="22"/>
      <c r="J71" s="1"/>
    </row>
    <row r="72" spans="1:10" ht="12.75" customHeight="1">
      <c r="A72" s="16" t="s">
        <v>179</v>
      </c>
      <c r="B72" s="17" t="s">
        <v>180</v>
      </c>
      <c r="C72" s="13"/>
      <c r="D72" s="61" t="s">
        <v>178</v>
      </c>
      <c r="E72" s="62"/>
      <c r="F72" s="19">
        <v>2475</v>
      </c>
      <c r="G72" s="20">
        <v>0.0008</v>
      </c>
      <c r="H72" s="63">
        <v>0.045625</v>
      </c>
      <c r="I72" s="22"/>
      <c r="J72" s="1"/>
    </row>
    <row r="73" spans="1:10" ht="12.75" customHeight="1">
      <c r="A73" s="16" t="s">
        <v>181</v>
      </c>
      <c r="B73" s="17" t="s">
        <v>182</v>
      </c>
      <c r="C73" s="13"/>
      <c r="D73" s="61" t="s">
        <v>178</v>
      </c>
      <c r="E73" s="62"/>
      <c r="F73" s="19">
        <v>2475</v>
      </c>
      <c r="G73" s="20">
        <v>0.0008</v>
      </c>
      <c r="H73" s="63">
        <v>0.045625</v>
      </c>
      <c r="I73" s="22"/>
      <c r="J73" s="1"/>
    </row>
    <row r="74" spans="1:10" ht="12.75" customHeight="1">
      <c r="A74" s="16" t="s">
        <v>183</v>
      </c>
      <c r="B74" s="17" t="s">
        <v>184</v>
      </c>
      <c r="C74" s="13"/>
      <c r="D74" s="61" t="s">
        <v>178</v>
      </c>
      <c r="E74" s="62"/>
      <c r="F74" s="19">
        <v>491</v>
      </c>
      <c r="G74" s="20">
        <v>0.0002</v>
      </c>
      <c r="H74" s="63">
        <v>0.04663888889</v>
      </c>
      <c r="I74" s="22"/>
      <c r="J74" s="1"/>
    </row>
    <row r="75" spans="1:10" ht="12.75" customHeight="1">
      <c r="A75" s="16" t="s">
        <v>185</v>
      </c>
      <c r="B75" s="17" t="s">
        <v>186</v>
      </c>
      <c r="C75" s="13"/>
      <c r="D75" s="61" t="s">
        <v>178</v>
      </c>
      <c r="E75" s="62"/>
      <c r="F75" s="19">
        <v>491</v>
      </c>
      <c r="G75" s="20">
        <v>0.0002</v>
      </c>
      <c r="H75" s="63">
        <v>0.0335482501</v>
      </c>
      <c r="I75" s="22"/>
      <c r="J75" s="1"/>
    </row>
    <row r="76" spans="1:10" ht="12.75" customHeight="1">
      <c r="A76" s="16" t="s">
        <v>187</v>
      </c>
      <c r="B76" s="17" t="s">
        <v>188</v>
      </c>
      <c r="C76" s="13"/>
      <c r="D76" s="61" t="s">
        <v>178</v>
      </c>
      <c r="E76" s="62"/>
      <c r="F76" s="19">
        <v>491</v>
      </c>
      <c r="G76" s="20">
        <v>0.0002</v>
      </c>
      <c r="H76" s="63">
        <v>0.0335482501</v>
      </c>
      <c r="I76" s="22"/>
      <c r="J76" s="1"/>
    </row>
    <row r="77" spans="1:10" ht="12.75" customHeight="1">
      <c r="A77" s="16" t="s">
        <v>189</v>
      </c>
      <c r="B77" s="17" t="s">
        <v>190</v>
      </c>
      <c r="C77" s="13"/>
      <c r="D77" s="61" t="s">
        <v>178</v>
      </c>
      <c r="E77" s="62"/>
      <c r="F77" s="19">
        <v>491</v>
      </c>
      <c r="G77" s="20">
        <v>0.0002</v>
      </c>
      <c r="H77" s="63">
        <v>0.03717468936</v>
      </c>
      <c r="I77" s="22"/>
      <c r="J77" s="1"/>
    </row>
    <row r="78" spans="1:10" ht="12.75" customHeight="1">
      <c r="A78" s="16" t="s">
        <v>191</v>
      </c>
      <c r="B78" s="17" t="s">
        <v>192</v>
      </c>
      <c r="C78" s="13"/>
      <c r="D78" s="61" t="s">
        <v>178</v>
      </c>
      <c r="E78" s="62"/>
      <c r="F78" s="19">
        <v>491</v>
      </c>
      <c r="G78" s="20">
        <v>0.0002</v>
      </c>
      <c r="H78" s="63">
        <v>0.03717468936</v>
      </c>
      <c r="I78" s="22"/>
      <c r="J78" s="1"/>
    </row>
    <row r="79" spans="1:10" ht="12.75" customHeight="1">
      <c r="A79" s="16" t="s">
        <v>193</v>
      </c>
      <c r="B79" s="17" t="s">
        <v>194</v>
      </c>
      <c r="C79" s="13"/>
      <c r="D79" s="61" t="s">
        <v>178</v>
      </c>
      <c r="E79" s="62"/>
      <c r="F79" s="19">
        <v>491</v>
      </c>
      <c r="G79" s="20">
        <v>0.0002</v>
      </c>
      <c r="H79" s="63">
        <v>0.03717468936</v>
      </c>
      <c r="I79" s="22"/>
      <c r="J79" s="1"/>
    </row>
    <row r="80" spans="1:10" ht="12.75" customHeight="1">
      <c r="A80" s="16" t="s">
        <v>195</v>
      </c>
      <c r="B80" s="17" t="s">
        <v>196</v>
      </c>
      <c r="C80" s="13"/>
      <c r="D80" s="61" t="s">
        <v>178</v>
      </c>
      <c r="E80" s="62"/>
      <c r="F80" s="19">
        <v>491</v>
      </c>
      <c r="G80" s="20">
        <v>0.0002</v>
      </c>
      <c r="H80" s="63">
        <v>0.0335482501</v>
      </c>
      <c r="I80" s="22"/>
      <c r="J80" s="1"/>
    </row>
    <row r="81" spans="1:10" ht="12.75" customHeight="1">
      <c r="A81" s="16" t="s">
        <v>197</v>
      </c>
      <c r="B81" s="17" t="s">
        <v>198</v>
      </c>
      <c r="C81" s="13"/>
      <c r="D81" s="61" t="s">
        <v>178</v>
      </c>
      <c r="E81" s="62"/>
      <c r="F81" s="19">
        <v>491</v>
      </c>
      <c r="G81" s="20">
        <v>0.0002</v>
      </c>
      <c r="H81" s="63">
        <v>0.0365</v>
      </c>
      <c r="I81" s="22"/>
      <c r="J81" s="1"/>
    </row>
    <row r="82" spans="1:10" ht="12.75" customHeight="1">
      <c r="A82" s="16" t="s">
        <v>199</v>
      </c>
      <c r="B82" s="17" t="s">
        <v>200</v>
      </c>
      <c r="C82" s="13"/>
      <c r="D82" s="61" t="s">
        <v>178</v>
      </c>
      <c r="E82" s="62"/>
      <c r="F82" s="19">
        <v>491</v>
      </c>
      <c r="G82" s="20">
        <v>0.0002</v>
      </c>
      <c r="H82" s="63">
        <v>0.04663888889</v>
      </c>
      <c r="I82" s="22"/>
      <c r="J82" s="1"/>
    </row>
    <row r="83" spans="1:10" ht="12.75" customHeight="1">
      <c r="A83" s="16" t="s">
        <v>201</v>
      </c>
      <c r="B83" s="17" t="s">
        <v>202</v>
      </c>
      <c r="C83" s="13"/>
      <c r="D83" s="61" t="s">
        <v>178</v>
      </c>
      <c r="E83" s="62"/>
      <c r="F83" s="19">
        <v>491</v>
      </c>
      <c r="G83" s="20">
        <v>0.0002</v>
      </c>
      <c r="H83" s="63">
        <v>0.0365</v>
      </c>
      <c r="I83" s="22"/>
      <c r="J83" s="1"/>
    </row>
    <row r="84" spans="1:10" ht="12.75" customHeight="1">
      <c r="A84" s="16" t="s">
        <v>203</v>
      </c>
      <c r="B84" s="17" t="s">
        <v>204</v>
      </c>
      <c r="C84" s="13"/>
      <c r="D84" s="61" t="s">
        <v>205</v>
      </c>
      <c r="E84" s="62"/>
      <c r="F84" s="19">
        <v>491</v>
      </c>
      <c r="G84" s="20">
        <v>0.0002</v>
      </c>
      <c r="H84" s="63">
        <v>0.04663888889</v>
      </c>
      <c r="I84" s="22"/>
      <c r="J84" s="1"/>
    </row>
    <row r="85" spans="1:10" ht="12.75" customHeight="1">
      <c r="A85" s="16" t="s">
        <v>206</v>
      </c>
      <c r="B85" s="17" t="s">
        <v>207</v>
      </c>
      <c r="C85" s="13"/>
      <c r="D85" s="61" t="s">
        <v>205</v>
      </c>
      <c r="E85" s="62"/>
      <c r="F85" s="19">
        <v>491</v>
      </c>
      <c r="G85" s="20">
        <v>0.0002</v>
      </c>
      <c r="H85" s="63">
        <v>0.04717523611</v>
      </c>
      <c r="I85" s="22"/>
      <c r="J85" s="1"/>
    </row>
    <row r="86" spans="1:10" ht="12.75" customHeight="1">
      <c r="A86" s="16" t="s">
        <v>208</v>
      </c>
      <c r="B86" s="17" t="s">
        <v>209</v>
      </c>
      <c r="C86" s="13"/>
      <c r="D86" s="61" t="s">
        <v>210</v>
      </c>
      <c r="E86" s="62"/>
      <c r="F86" s="19">
        <v>491</v>
      </c>
      <c r="G86" s="20">
        <v>0.0002</v>
      </c>
      <c r="H86" s="63">
        <v>0.04</v>
      </c>
      <c r="I86" s="22"/>
      <c r="J86" s="1"/>
    </row>
    <row r="87" spans="1:10" ht="12.75" customHeight="1">
      <c r="A87" s="16" t="s">
        <v>211</v>
      </c>
      <c r="B87" s="17" t="s">
        <v>212</v>
      </c>
      <c r="C87" s="13"/>
      <c r="D87" s="61" t="s">
        <v>178</v>
      </c>
      <c r="E87" s="62"/>
      <c r="F87" s="19">
        <v>100</v>
      </c>
      <c r="G87" s="21" t="s">
        <v>213</v>
      </c>
      <c r="H87" s="63">
        <v>0.05781892603</v>
      </c>
      <c r="I87" s="22"/>
      <c r="J87" s="1"/>
    </row>
    <row r="88" spans="1:10" ht="12.75" customHeight="1">
      <c r="A88" s="1"/>
      <c r="B88" s="12" t="s">
        <v>139</v>
      </c>
      <c r="C88" s="13"/>
      <c r="D88" s="13"/>
      <c r="E88" s="13"/>
      <c r="F88" s="48">
        <v>13908</v>
      </c>
      <c r="G88" s="49">
        <v>0.005</v>
      </c>
      <c r="H88" s="50"/>
      <c r="I88" s="33"/>
      <c r="J88" s="1"/>
    </row>
    <row r="89" spans="1:10" ht="12.75" customHeight="1">
      <c r="A89" s="1"/>
      <c r="B89" s="27" t="s">
        <v>123</v>
      </c>
      <c r="C89" s="28"/>
      <c r="D89" s="29"/>
      <c r="E89" s="28"/>
      <c r="F89" s="48">
        <v>13908</v>
      </c>
      <c r="G89" s="49">
        <v>0.005</v>
      </c>
      <c r="H89" s="50"/>
      <c r="I89" s="33"/>
      <c r="J89" s="1"/>
    </row>
    <row r="90" spans="1:10" ht="12.75" customHeight="1">
      <c r="A90" s="1"/>
      <c r="B90" s="12" t="s">
        <v>214</v>
      </c>
      <c r="C90" s="13"/>
      <c r="D90" s="13"/>
      <c r="E90" s="13"/>
      <c r="F90" s="13"/>
      <c r="G90" s="13"/>
      <c r="H90" s="14"/>
      <c r="I90" s="15"/>
      <c r="J90" s="1"/>
    </row>
    <row r="91" spans="1:10" ht="12.75" customHeight="1">
      <c r="A91" s="16" t="s">
        <v>215</v>
      </c>
      <c r="B91" s="17" t="s">
        <v>216</v>
      </c>
      <c r="C91" s="13"/>
      <c r="D91" s="13"/>
      <c r="E91" s="18"/>
      <c r="F91" s="19">
        <v>306945</v>
      </c>
      <c r="G91" s="20">
        <v>0.1046</v>
      </c>
      <c r="H91" s="63">
        <v>0.0633603955219678</v>
      </c>
      <c r="I91" s="22"/>
      <c r="J91" s="1"/>
    </row>
    <row r="92" spans="1:10" ht="12.75" customHeight="1">
      <c r="A92" s="1"/>
      <c r="B92" s="12" t="s">
        <v>139</v>
      </c>
      <c r="C92" s="13"/>
      <c r="D92" s="13"/>
      <c r="E92" s="13"/>
      <c r="F92" s="48">
        <v>306945</v>
      </c>
      <c r="G92" s="49">
        <v>0.1046</v>
      </c>
      <c r="H92" s="50"/>
      <c r="I92" s="33"/>
      <c r="J92" s="1"/>
    </row>
    <row r="93" spans="1:10" ht="12.75" customHeight="1">
      <c r="A93" s="1"/>
      <c r="B93" s="27" t="s">
        <v>123</v>
      </c>
      <c r="C93" s="28"/>
      <c r="D93" s="29"/>
      <c r="E93" s="28"/>
      <c r="F93" s="48">
        <v>306945</v>
      </c>
      <c r="G93" s="49">
        <v>0.1046</v>
      </c>
      <c r="H93" s="50"/>
      <c r="I93" s="33"/>
      <c r="J93" s="1"/>
    </row>
    <row r="94" spans="1:10" ht="12.75" customHeight="1">
      <c r="A94" s="1"/>
      <c r="B94" s="27" t="s">
        <v>217</v>
      </c>
      <c r="C94" s="13"/>
      <c r="D94" s="29"/>
      <c r="E94" s="13"/>
      <c r="F94" s="64">
        <f>476358.18+F111</f>
        <v>10971.77999999997</v>
      </c>
      <c r="G94" s="49">
        <f>16.18%+G111</f>
        <v>0.003300000000000025</v>
      </c>
      <c r="H94" s="50"/>
      <c r="I94" s="33"/>
      <c r="J94" s="1"/>
    </row>
    <row r="95" spans="1:12" ht="12.75" customHeight="1" thickBot="1">
      <c r="A95" s="1"/>
      <c r="B95" s="65" t="s">
        <v>218</v>
      </c>
      <c r="C95" s="66"/>
      <c r="D95" s="66"/>
      <c r="E95" s="66"/>
      <c r="F95" s="67">
        <f>F94+F93+F89+F68+F55+F44</f>
        <v>2934483.3299999996</v>
      </c>
      <c r="G95" s="68">
        <f>G94+G93+G89+G68+G55+G44</f>
        <v>1</v>
      </c>
      <c r="H95" s="69"/>
      <c r="I95" s="70"/>
      <c r="J95" s="1"/>
      <c r="L95" s="71"/>
    </row>
    <row r="96" spans="1:12" ht="12.75" customHeight="1">
      <c r="A96" s="1"/>
      <c r="B96" s="72"/>
      <c r="C96" s="5"/>
      <c r="D96" s="5"/>
      <c r="E96" s="5"/>
      <c r="F96" s="73"/>
      <c r="G96" s="74"/>
      <c r="H96" s="75"/>
      <c r="I96" s="75"/>
      <c r="J96" s="1"/>
      <c r="L96" s="71"/>
    </row>
    <row r="97" spans="1:12" ht="12.75" customHeight="1" thickBot="1">
      <c r="A97" s="1"/>
      <c r="B97" s="76" t="s">
        <v>219</v>
      </c>
      <c r="C97" s="5"/>
      <c r="D97" s="5"/>
      <c r="E97" s="5"/>
      <c r="F97" s="73"/>
      <c r="G97" s="74"/>
      <c r="H97" s="75"/>
      <c r="I97" s="75"/>
      <c r="J97" s="1"/>
      <c r="L97" s="71"/>
    </row>
    <row r="98" spans="1:12" ht="12.75" customHeight="1">
      <c r="A98" s="1"/>
      <c r="B98" s="77" t="s">
        <v>3</v>
      </c>
      <c r="C98" s="78"/>
      <c r="D98" s="78" t="s">
        <v>220</v>
      </c>
      <c r="E98" s="79" t="s">
        <v>6</v>
      </c>
      <c r="F98" s="80" t="s">
        <v>221</v>
      </c>
      <c r="G98" s="79" t="s">
        <v>222</v>
      </c>
      <c r="H98" s="81" t="s">
        <v>223</v>
      </c>
      <c r="I98" s="75"/>
      <c r="J98" s="1"/>
      <c r="L98" s="71"/>
    </row>
    <row r="99" spans="1:12" ht="12.75" customHeight="1">
      <c r="A99" s="1"/>
      <c r="B99" s="82" t="s">
        <v>224</v>
      </c>
      <c r="C99" s="83"/>
      <c r="D99" s="83"/>
      <c r="E99" s="84"/>
      <c r="F99" s="85"/>
      <c r="G99" s="84"/>
      <c r="H99" s="86"/>
      <c r="I99" s="75"/>
      <c r="J99" s="1"/>
      <c r="L99" s="71"/>
    </row>
    <row r="100" spans="1:12" ht="12.75" customHeight="1">
      <c r="A100" s="1"/>
      <c r="B100" s="53" t="s">
        <v>225</v>
      </c>
      <c r="C100" s="51"/>
      <c r="D100" s="87" t="s">
        <v>226</v>
      </c>
      <c r="E100" s="42">
        <v>-436000000</v>
      </c>
      <c r="F100" s="55">
        <v>-357596.3</v>
      </c>
      <c r="G100" s="56">
        <v>-0.12179999999999999</v>
      </c>
      <c r="H100" s="88"/>
      <c r="I100" s="75"/>
      <c r="J100" s="1"/>
      <c r="L100" s="71"/>
    </row>
    <row r="101" spans="1:12" ht="12.75" customHeight="1">
      <c r="A101" s="1"/>
      <c r="B101" s="89" t="s">
        <v>227</v>
      </c>
      <c r="C101" s="90"/>
      <c r="D101" s="90"/>
      <c r="E101" s="90"/>
      <c r="F101" s="90"/>
      <c r="G101" s="90"/>
      <c r="H101" s="88"/>
      <c r="I101" s="75"/>
      <c r="J101" s="1"/>
      <c r="L101" s="71"/>
    </row>
    <row r="102" spans="1:12" ht="12.75" customHeight="1">
      <c r="A102" s="1"/>
      <c r="B102" s="53" t="s">
        <v>228</v>
      </c>
      <c r="C102" s="40"/>
      <c r="D102" s="87" t="s">
        <v>226</v>
      </c>
      <c r="E102" s="42">
        <v>-1312250</v>
      </c>
      <c r="F102" s="55">
        <v>-31133.13</v>
      </c>
      <c r="G102" s="56">
        <v>-0.0106</v>
      </c>
      <c r="H102" s="88"/>
      <c r="I102" s="75"/>
      <c r="J102" s="1"/>
      <c r="L102" s="71"/>
    </row>
    <row r="103" spans="1:12" ht="12.75" customHeight="1">
      <c r="A103" s="1"/>
      <c r="B103" s="53" t="s">
        <v>229</v>
      </c>
      <c r="C103" s="40"/>
      <c r="D103" s="87" t="s">
        <v>226</v>
      </c>
      <c r="E103" s="42">
        <v>-474250</v>
      </c>
      <c r="F103" s="55">
        <v>-28138.2</v>
      </c>
      <c r="G103" s="56">
        <v>-0.0096</v>
      </c>
      <c r="H103" s="88"/>
      <c r="I103" s="75"/>
      <c r="J103" s="1"/>
      <c r="L103" s="71"/>
    </row>
    <row r="104" spans="1:12" ht="12.75" customHeight="1">
      <c r="A104" s="1"/>
      <c r="B104" s="53" t="s">
        <v>230</v>
      </c>
      <c r="C104" s="40"/>
      <c r="D104" s="87" t="s">
        <v>226</v>
      </c>
      <c r="E104" s="42">
        <v>-967200</v>
      </c>
      <c r="F104" s="55">
        <v>-16842.82</v>
      </c>
      <c r="G104" s="56">
        <v>-0.0057</v>
      </c>
      <c r="H104" s="88"/>
      <c r="I104" s="75"/>
      <c r="J104" s="1"/>
      <c r="L104" s="71"/>
    </row>
    <row r="105" spans="1:12" ht="12.75" customHeight="1">
      <c r="A105" s="1"/>
      <c r="B105" s="53" t="s">
        <v>231</v>
      </c>
      <c r="C105" s="40"/>
      <c r="D105" s="87" t="s">
        <v>226</v>
      </c>
      <c r="E105" s="42">
        <v>-177000</v>
      </c>
      <c r="F105" s="55">
        <v>-15834.77</v>
      </c>
      <c r="G105" s="56">
        <v>-0.0054</v>
      </c>
      <c r="H105" s="88"/>
      <c r="I105" s="75"/>
      <c r="J105" s="1"/>
      <c r="L105" s="71"/>
    </row>
    <row r="106" spans="1:12" ht="12.75" customHeight="1">
      <c r="A106" s="1"/>
      <c r="B106" s="53" t="s">
        <v>232</v>
      </c>
      <c r="C106" s="40"/>
      <c r="D106" s="87" t="s">
        <v>226</v>
      </c>
      <c r="E106" s="42">
        <v>-1135800</v>
      </c>
      <c r="F106" s="55">
        <v>-4579.55</v>
      </c>
      <c r="G106" s="56">
        <v>-0.0016</v>
      </c>
      <c r="H106" s="88"/>
      <c r="I106" s="75"/>
      <c r="J106" s="1"/>
      <c r="L106" s="71"/>
    </row>
    <row r="107" spans="1:12" ht="12.75" customHeight="1">
      <c r="A107" s="1"/>
      <c r="B107" s="53" t="s">
        <v>233</v>
      </c>
      <c r="C107" s="40"/>
      <c r="D107" s="87" t="s">
        <v>226</v>
      </c>
      <c r="E107" s="42">
        <v>-407700</v>
      </c>
      <c r="F107" s="55">
        <v>-4454.33</v>
      </c>
      <c r="G107" s="56">
        <v>-0.0015</v>
      </c>
      <c r="H107" s="88"/>
      <c r="I107" s="75"/>
      <c r="J107" s="1"/>
      <c r="L107" s="71"/>
    </row>
    <row r="108" spans="1:12" ht="12.75" customHeight="1">
      <c r="A108" s="1"/>
      <c r="B108" s="53" t="s">
        <v>234</v>
      </c>
      <c r="C108" s="40"/>
      <c r="D108" s="87" t="s">
        <v>226</v>
      </c>
      <c r="E108" s="42">
        <v>-315600</v>
      </c>
      <c r="F108" s="55">
        <v>-3224.01</v>
      </c>
      <c r="G108" s="56">
        <v>-0.0011</v>
      </c>
      <c r="H108" s="88"/>
      <c r="I108" s="75"/>
      <c r="J108" s="1"/>
      <c r="L108" s="71"/>
    </row>
    <row r="109" spans="1:12" ht="12.75" customHeight="1">
      <c r="A109" s="1"/>
      <c r="B109" s="53" t="s">
        <v>235</v>
      </c>
      <c r="C109" s="40"/>
      <c r="D109" s="87" t="s">
        <v>226</v>
      </c>
      <c r="E109" s="42">
        <v>-117000</v>
      </c>
      <c r="F109" s="55">
        <v>-3037.44</v>
      </c>
      <c r="G109" s="56">
        <v>-0.001</v>
      </c>
      <c r="H109" s="88"/>
      <c r="I109" s="75"/>
      <c r="J109" s="1"/>
      <c r="L109" s="71"/>
    </row>
    <row r="110" spans="1:12" ht="12.75" customHeight="1">
      <c r="A110" s="1"/>
      <c r="B110" s="53" t="s">
        <v>236</v>
      </c>
      <c r="C110" s="51"/>
      <c r="D110" s="87" t="s">
        <v>226</v>
      </c>
      <c r="E110" s="42">
        <v>-93500</v>
      </c>
      <c r="F110" s="55">
        <v>-545.85</v>
      </c>
      <c r="G110" s="56">
        <v>-0.0002</v>
      </c>
      <c r="H110" s="88"/>
      <c r="I110" s="75"/>
      <c r="J110" s="1"/>
      <c r="L110" s="71"/>
    </row>
    <row r="111" spans="1:10" ht="12.75" customHeight="1" thickBot="1">
      <c r="A111" s="1"/>
      <c r="B111" s="91" t="s">
        <v>237</v>
      </c>
      <c r="C111" s="92"/>
      <c r="D111" s="92"/>
      <c r="E111" s="93"/>
      <c r="F111" s="94">
        <f>SUM(F100:F110)</f>
        <v>-465386.4</v>
      </c>
      <c r="G111" s="95">
        <f>SUM(G100:G110)</f>
        <v>-0.15849999999999997</v>
      </c>
      <c r="H111" s="96"/>
      <c r="I111" s="1"/>
      <c r="J111" s="1"/>
    </row>
    <row r="112" spans="1:10" ht="12.75" customHeight="1" thickBot="1">
      <c r="A112" s="1"/>
      <c r="B112" s="72" t="s">
        <v>238</v>
      </c>
      <c r="C112" s="1"/>
      <c r="D112" s="1"/>
      <c r="E112" s="1"/>
      <c r="F112" s="97"/>
      <c r="G112" s="1"/>
      <c r="H112" s="1"/>
      <c r="I112" s="1"/>
      <c r="J112" s="1"/>
    </row>
    <row r="113" spans="1:10" ht="12.75" customHeight="1">
      <c r="A113" s="1"/>
      <c r="B113" s="98" t="s">
        <v>239</v>
      </c>
      <c r="C113" s="99"/>
      <c r="D113" s="99"/>
      <c r="E113" s="99"/>
      <c r="F113" s="99"/>
      <c r="G113" s="99"/>
      <c r="H113" s="100"/>
      <c r="I113" s="1"/>
      <c r="J113" s="1"/>
    </row>
    <row r="114" spans="1:10" ht="12.75" customHeight="1">
      <c r="A114" s="1"/>
      <c r="B114" s="101" t="s">
        <v>240</v>
      </c>
      <c r="C114" s="1"/>
      <c r="D114" s="1"/>
      <c r="E114" s="1"/>
      <c r="F114" s="1"/>
      <c r="G114" s="1"/>
      <c r="H114" s="102"/>
      <c r="I114" s="1"/>
      <c r="J114" s="1"/>
    </row>
    <row r="115" spans="1:10" ht="12.75" customHeight="1" thickBot="1">
      <c r="A115" s="1"/>
      <c r="B115" s="103" t="s">
        <v>241</v>
      </c>
      <c r="C115" s="104"/>
      <c r="D115" s="104"/>
      <c r="E115" s="105"/>
      <c r="F115" s="105"/>
      <c r="G115" s="105"/>
      <c r="H115" s="106"/>
      <c r="I115" s="1"/>
      <c r="J115" s="1"/>
    </row>
    <row r="116" spans="1:10" ht="12.75" customHeight="1" thickBot="1">
      <c r="A116" s="1"/>
      <c r="B116" s="72"/>
      <c r="C116" s="1"/>
      <c r="D116" s="1"/>
      <c r="E116" s="1"/>
      <c r="F116" s="1"/>
      <c r="G116" s="1"/>
      <c r="H116" s="1"/>
      <c r="I116" s="1"/>
      <c r="J116" s="1"/>
    </row>
    <row r="117" spans="2:8" ht="15">
      <c r="B117" s="107" t="s">
        <v>242</v>
      </c>
      <c r="C117" s="108"/>
      <c r="D117" s="108"/>
      <c r="E117" s="109"/>
      <c r="F117" s="110"/>
      <c r="G117" s="110"/>
      <c r="H117" s="111"/>
    </row>
    <row r="118" spans="2:8" ht="15">
      <c r="B118" s="112" t="s">
        <v>243</v>
      </c>
      <c r="C118" s="113"/>
      <c r="D118" s="113"/>
      <c r="E118" s="113"/>
      <c r="F118" s="113"/>
      <c r="G118" s="113"/>
      <c r="H118" s="114"/>
    </row>
    <row r="119" spans="2:8" ht="15">
      <c r="B119" s="115" t="s">
        <v>244</v>
      </c>
      <c r="C119" s="116"/>
      <c r="D119" s="116"/>
      <c r="E119" s="116"/>
      <c r="F119" s="116"/>
      <c r="G119" s="117"/>
      <c r="H119" s="118"/>
    </row>
    <row r="120" spans="2:8" ht="15">
      <c r="B120" s="115" t="s">
        <v>245</v>
      </c>
      <c r="C120" s="116"/>
      <c r="D120" s="116"/>
      <c r="E120" s="116"/>
      <c r="F120" s="116"/>
      <c r="G120" s="117"/>
      <c r="H120" s="118"/>
    </row>
    <row r="121" spans="2:8" ht="15.75" thickBot="1">
      <c r="B121" s="119"/>
      <c r="C121" s="120"/>
      <c r="D121" s="120"/>
      <c r="E121" s="121"/>
      <c r="F121" s="122"/>
      <c r="G121" s="122"/>
      <c r="H121" s="123"/>
    </row>
    <row r="122" spans="2:8" ht="15.75" thickBot="1">
      <c r="B122" s="115"/>
      <c r="C122" s="116"/>
      <c r="D122" s="116"/>
      <c r="E122" s="124"/>
      <c r="F122" s="117"/>
      <c r="G122" s="117"/>
      <c r="H122" s="118"/>
    </row>
    <row r="123" spans="2:8" ht="15">
      <c r="B123" s="107" t="s">
        <v>246</v>
      </c>
      <c r="C123" s="108"/>
      <c r="D123" s="108"/>
      <c r="E123" s="108"/>
      <c r="F123" s="108"/>
      <c r="G123" s="110"/>
      <c r="H123" s="111"/>
    </row>
    <row r="124" spans="2:8" ht="15">
      <c r="B124" s="125" t="s">
        <v>247</v>
      </c>
      <c r="C124" s="126"/>
      <c r="D124" s="127"/>
      <c r="E124" s="127"/>
      <c r="F124" s="126"/>
      <c r="G124" s="117"/>
      <c r="H124" s="118"/>
    </row>
    <row r="125" spans="2:8" ht="40.5">
      <c r="B125" s="128" t="s">
        <v>248</v>
      </c>
      <c r="C125" s="129" t="s">
        <v>249</v>
      </c>
      <c r="D125" s="130" t="s">
        <v>250</v>
      </c>
      <c r="E125" s="130" t="s">
        <v>250</v>
      </c>
      <c r="F125" s="130" t="s">
        <v>251</v>
      </c>
      <c r="G125" s="117"/>
      <c r="H125" s="118"/>
    </row>
    <row r="126" spans="2:8" ht="15">
      <c r="B126" s="128"/>
      <c r="C126" s="129"/>
      <c r="D126" s="130" t="s">
        <v>252</v>
      </c>
      <c r="E126" s="130" t="s">
        <v>253</v>
      </c>
      <c r="F126" s="130" t="s">
        <v>252</v>
      </c>
      <c r="G126" s="117"/>
      <c r="H126" s="118"/>
    </row>
    <row r="127" spans="2:8" ht="15">
      <c r="B127" s="131" t="s">
        <v>254</v>
      </c>
      <c r="C127" s="132" t="s">
        <v>254</v>
      </c>
      <c r="D127" s="132" t="s">
        <v>254</v>
      </c>
      <c r="E127" s="132" t="s">
        <v>254</v>
      </c>
      <c r="F127" s="132" t="s">
        <v>254</v>
      </c>
      <c r="G127" s="117"/>
      <c r="H127" s="118"/>
    </row>
    <row r="128" spans="2:8" ht="15.75">
      <c r="B128" s="133" t="s">
        <v>255</v>
      </c>
      <c r="C128" s="134"/>
      <c r="D128" s="134"/>
      <c r="E128" s="134"/>
      <c r="F128" s="134"/>
      <c r="G128" s="117"/>
      <c r="H128" s="118"/>
    </row>
    <row r="129" spans="2:8" ht="15.75">
      <c r="B129" s="135"/>
      <c r="C129" s="116"/>
      <c r="D129" s="116"/>
      <c r="E129" s="116"/>
      <c r="F129" s="116"/>
      <c r="G129" s="117"/>
      <c r="H129" s="118"/>
    </row>
    <row r="130" spans="2:8" ht="15.75">
      <c r="B130" s="135" t="s">
        <v>256</v>
      </c>
      <c r="C130" s="116"/>
      <c r="D130" s="116"/>
      <c r="E130" s="116"/>
      <c r="F130" s="116"/>
      <c r="G130" s="117"/>
      <c r="H130" s="118"/>
    </row>
    <row r="131" spans="2:8" ht="15">
      <c r="B131" s="115"/>
      <c r="C131" s="116"/>
      <c r="D131" s="116"/>
      <c r="E131" s="116"/>
      <c r="F131" s="116"/>
      <c r="G131" s="117"/>
      <c r="H131" s="118"/>
    </row>
    <row r="132" spans="2:8" ht="15.75">
      <c r="B132" s="135" t="s">
        <v>257</v>
      </c>
      <c r="C132" s="116"/>
      <c r="D132" s="116"/>
      <c r="E132" s="116"/>
      <c r="F132" s="116"/>
      <c r="G132" s="117"/>
      <c r="H132" s="118"/>
    </row>
    <row r="133" spans="2:8" ht="15">
      <c r="B133" s="136" t="s">
        <v>258</v>
      </c>
      <c r="C133" s="137" t="s">
        <v>259</v>
      </c>
      <c r="D133" s="137" t="s">
        <v>260</v>
      </c>
      <c r="E133" s="116"/>
      <c r="F133" s="138"/>
      <c r="G133" s="117"/>
      <c r="H133" s="118"/>
    </row>
    <row r="134" spans="2:8" ht="15">
      <c r="B134" s="136" t="s">
        <v>261</v>
      </c>
      <c r="C134" s="139">
        <v>51.0328</v>
      </c>
      <c r="D134" s="139">
        <v>51.969</v>
      </c>
      <c r="E134" s="116"/>
      <c r="F134" s="116"/>
      <c r="G134" s="117"/>
      <c r="H134" s="118"/>
    </row>
    <row r="135" spans="2:8" ht="15">
      <c r="B135" s="136" t="s">
        <v>262</v>
      </c>
      <c r="C135" s="139">
        <v>47.7107</v>
      </c>
      <c r="D135" s="139">
        <v>48.5491</v>
      </c>
      <c r="E135" s="116"/>
      <c r="F135" s="116"/>
      <c r="G135" s="117"/>
      <c r="H135" s="118"/>
    </row>
    <row r="136" spans="2:8" ht="15">
      <c r="B136" s="115"/>
      <c r="C136" s="116"/>
      <c r="D136" s="116"/>
      <c r="E136" s="116"/>
      <c r="F136" s="116"/>
      <c r="G136" s="117"/>
      <c r="H136" s="118"/>
    </row>
    <row r="137" spans="2:8" ht="15.75">
      <c r="B137" s="135" t="s">
        <v>263</v>
      </c>
      <c r="C137" s="140"/>
      <c r="D137" s="140"/>
      <c r="E137" s="140"/>
      <c r="F137" s="116"/>
      <c r="G137" s="117"/>
      <c r="H137" s="118"/>
    </row>
    <row r="138" spans="2:8" ht="15.75">
      <c r="B138" s="135"/>
      <c r="C138" s="140"/>
      <c r="D138" s="140"/>
      <c r="E138" s="140"/>
      <c r="F138" s="116"/>
      <c r="G138" s="117"/>
      <c r="H138" s="118"/>
    </row>
    <row r="139" spans="2:8" ht="15.75">
      <c r="B139" s="135" t="s">
        <v>264</v>
      </c>
      <c r="C139" s="140"/>
      <c r="D139" s="140"/>
      <c r="E139" s="140"/>
      <c r="F139" s="116"/>
      <c r="G139" s="117"/>
      <c r="H139" s="118"/>
    </row>
    <row r="140" spans="2:8" ht="15.75">
      <c r="B140" s="135"/>
      <c r="C140" s="140"/>
      <c r="D140" s="140"/>
      <c r="E140" s="140"/>
      <c r="F140" s="116"/>
      <c r="G140" s="124"/>
      <c r="H140" s="141"/>
    </row>
    <row r="141" spans="2:10" ht="15.75">
      <c r="B141" s="135" t="s">
        <v>265</v>
      </c>
      <c r="C141" s="142"/>
      <c r="D141" s="140"/>
      <c r="E141" s="143"/>
      <c r="F141" s="144"/>
      <c r="G141" s="117"/>
      <c r="H141" s="118"/>
      <c r="J141" s="145"/>
    </row>
    <row r="142" spans="2:8" ht="15.75">
      <c r="B142" s="146" t="s">
        <v>266</v>
      </c>
      <c r="C142" s="140"/>
      <c r="D142" s="140"/>
      <c r="E142" s="147"/>
      <c r="F142" s="116"/>
      <c r="G142" s="117"/>
      <c r="H142" s="118"/>
    </row>
    <row r="143" spans="2:8" ht="15.75">
      <c r="B143" s="148"/>
      <c r="C143" s="140"/>
      <c r="D143" s="140"/>
      <c r="E143" s="140"/>
      <c r="F143" s="149"/>
      <c r="G143" s="117"/>
      <c r="H143" s="118"/>
    </row>
    <row r="144" spans="2:8" ht="15.75">
      <c r="B144" s="150" t="s">
        <v>267</v>
      </c>
      <c r="C144" s="140"/>
      <c r="D144" s="140"/>
      <c r="E144" s="147"/>
      <c r="F144" s="151"/>
      <c r="G144" s="117"/>
      <c r="H144" s="118"/>
    </row>
    <row r="145" spans="2:8" ht="19.5">
      <c r="B145" s="135"/>
      <c r="C145" s="140"/>
      <c r="D145" s="140"/>
      <c r="E145" s="140"/>
      <c r="F145" s="152"/>
      <c r="G145" s="117"/>
      <c r="H145" s="118"/>
    </row>
    <row r="146" spans="2:8" ht="15.75">
      <c r="B146" s="135" t="s">
        <v>268</v>
      </c>
      <c r="C146" s="140"/>
      <c r="D146" s="147"/>
      <c r="E146" s="153"/>
      <c r="F146" s="153"/>
      <c r="G146" s="117"/>
      <c r="H146" s="118"/>
    </row>
    <row r="147" spans="2:8" ht="19.5">
      <c r="B147" s="135"/>
      <c r="C147" s="140"/>
      <c r="D147" s="140"/>
      <c r="E147" s="140"/>
      <c r="F147" s="152"/>
      <c r="G147" s="117"/>
      <c r="H147" s="118"/>
    </row>
    <row r="148" spans="2:8" ht="15.75">
      <c r="B148" s="135" t="s">
        <v>269</v>
      </c>
      <c r="C148" s="140"/>
      <c r="D148" s="140"/>
      <c r="E148" s="154"/>
      <c r="F148"/>
      <c r="G148" s="117"/>
      <c r="H148" s="118"/>
    </row>
    <row r="149" spans="2:8" ht="15.75">
      <c r="B149" s="135"/>
      <c r="C149" s="147"/>
      <c r="D149" s="140"/>
      <c r="E149" s="155"/>
      <c r="F149" s="117"/>
      <c r="G149" s="117"/>
      <c r="H149" s="118"/>
    </row>
    <row r="150" spans="2:8" ht="15.75">
      <c r="B150" s="156" t="s">
        <v>270</v>
      </c>
      <c r="C150" s="140"/>
      <c r="D150" s="140"/>
      <c r="E150" s="140"/>
      <c r="F150" s="116"/>
      <c r="G150" s="117"/>
      <c r="H150" s="118"/>
    </row>
    <row r="151" spans="2:8" ht="15.75">
      <c r="B151" s="156"/>
      <c r="C151" s="140"/>
      <c r="D151" s="140"/>
      <c r="E151" s="157"/>
      <c r="F151" s="157"/>
      <c r="G151" s="117"/>
      <c r="H151" s="118"/>
    </row>
    <row r="152" spans="2:8" ht="15.75">
      <c r="B152" s="156" t="s">
        <v>271</v>
      </c>
      <c r="C152" s="140"/>
      <c r="D152" s="140"/>
      <c r="E152" s="157"/>
      <c r="F152" s="157"/>
      <c r="G152" s="117"/>
      <c r="H152" s="118"/>
    </row>
    <row r="153" spans="2:8" ht="15.75">
      <c r="B153" s="135"/>
      <c r="C153" s="140"/>
      <c r="D153" s="140"/>
      <c r="E153" s="140"/>
      <c r="F153" s="157"/>
      <c r="G153" s="117"/>
      <c r="H153" s="118"/>
    </row>
    <row r="154" spans="2:8" ht="15.75">
      <c r="B154" s="135" t="s">
        <v>272</v>
      </c>
      <c r="C154" s="140"/>
      <c r="D154" s="140"/>
      <c r="E154" s="140"/>
      <c r="F154" s="116"/>
      <c r="G154" s="117"/>
      <c r="H154" s="118"/>
    </row>
    <row r="155" spans="2:8" ht="15.75">
      <c r="B155" s="146"/>
      <c r="C155" s="158"/>
      <c r="D155" s="158"/>
      <c r="E155" s="158"/>
      <c r="F155" s="159"/>
      <c r="G155" s="117"/>
      <c r="H155" s="118"/>
    </row>
    <row r="156" spans="2:8" ht="15.75">
      <c r="B156" s="146" t="s">
        <v>273</v>
      </c>
      <c r="C156" s="158"/>
      <c r="D156" s="158"/>
      <c r="E156" s="158"/>
      <c r="F156" s="159"/>
      <c r="G156" s="117"/>
      <c r="H156" s="118"/>
    </row>
    <row r="157" spans="2:8" ht="16.5" thickBot="1">
      <c r="B157" s="146"/>
      <c r="C157" s="158"/>
      <c r="D157" s="158"/>
      <c r="E157" s="158"/>
      <c r="F157" s="159"/>
      <c r="G157" s="117"/>
      <c r="H157" s="118"/>
    </row>
    <row r="158" spans="2:8" ht="15.75">
      <c r="B158" s="160" t="s">
        <v>274</v>
      </c>
      <c r="C158" s="161"/>
      <c r="D158" s="161"/>
      <c r="E158" s="161"/>
      <c r="F158" s="162"/>
      <c r="G158" s="110"/>
      <c r="H158" s="111"/>
    </row>
    <row r="159" spans="2:8" ht="15.75">
      <c r="B159" s="146"/>
      <c r="C159" s="158"/>
      <c r="D159" s="158"/>
      <c r="E159" s="158"/>
      <c r="F159" s="159"/>
      <c r="G159" s="159"/>
      <c r="H159" s="118"/>
    </row>
    <row r="160" spans="2:8" ht="63">
      <c r="B160" s="163" t="s">
        <v>275</v>
      </c>
      <c r="C160" s="164" t="s">
        <v>276</v>
      </c>
      <c r="D160" s="164" t="s">
        <v>220</v>
      </c>
      <c r="E160" s="164" t="s">
        <v>277</v>
      </c>
      <c r="F160" s="164" t="s">
        <v>278</v>
      </c>
      <c r="G160" s="165" t="s">
        <v>279</v>
      </c>
      <c r="H160" s="118"/>
    </row>
    <row r="161" spans="2:8" ht="15.75">
      <c r="B161" s="166" t="s">
        <v>280</v>
      </c>
      <c r="C161" s="167"/>
      <c r="D161" s="168"/>
      <c r="E161" s="169"/>
      <c r="F161" s="169"/>
      <c r="G161" s="170"/>
      <c r="H161" s="118"/>
    </row>
    <row r="162" spans="2:8" ht="15.75">
      <c r="B162" s="171" t="s">
        <v>105</v>
      </c>
      <c r="C162" s="167">
        <v>44985</v>
      </c>
      <c r="D162" s="168" t="s">
        <v>226</v>
      </c>
      <c r="E162" s="169">
        <v>5899.472985851345</v>
      </c>
      <c r="F162" s="169">
        <v>5933.2</v>
      </c>
      <c r="G162" s="172">
        <v>21134.317576</v>
      </c>
      <c r="H162" s="118"/>
    </row>
    <row r="163" spans="2:8" ht="15.75">
      <c r="B163" s="171" t="s">
        <v>111</v>
      </c>
      <c r="C163" s="167">
        <v>44985</v>
      </c>
      <c r="D163" s="168" t="s">
        <v>226</v>
      </c>
      <c r="E163" s="169">
        <v>497.8087199683043</v>
      </c>
      <c r="F163" s="169">
        <v>403.2</v>
      </c>
      <c r="G163" s="173"/>
      <c r="H163" s="118"/>
    </row>
    <row r="164" spans="2:8" ht="15.75">
      <c r="B164" s="171" t="s">
        <v>120</v>
      </c>
      <c r="C164" s="167">
        <v>44985</v>
      </c>
      <c r="D164" s="168" t="s">
        <v>226</v>
      </c>
      <c r="E164" s="169">
        <v>591.94236</v>
      </c>
      <c r="F164" s="169">
        <v>583.8</v>
      </c>
      <c r="G164" s="173"/>
      <c r="H164" s="118"/>
    </row>
    <row r="165" spans="2:8" ht="15.75">
      <c r="B165" s="171" t="s">
        <v>118</v>
      </c>
      <c r="C165" s="167">
        <v>44985</v>
      </c>
      <c r="D165" s="168" t="s">
        <v>226</v>
      </c>
      <c r="E165" s="169">
        <v>2607.363810769231</v>
      </c>
      <c r="F165" s="169">
        <v>2596.1</v>
      </c>
      <c r="G165" s="173"/>
      <c r="H165" s="118"/>
    </row>
    <row r="166" spans="2:8" ht="15.75">
      <c r="B166" s="171" t="s">
        <v>114</v>
      </c>
      <c r="C166" s="167">
        <v>44985</v>
      </c>
      <c r="D166" s="168" t="s">
        <v>226</v>
      </c>
      <c r="E166" s="169">
        <v>1208.4095639195486</v>
      </c>
      <c r="F166" s="169">
        <v>1092.55</v>
      </c>
      <c r="G166" s="173"/>
      <c r="H166" s="118"/>
    </row>
    <row r="167" spans="2:8" ht="15.75">
      <c r="B167" s="171" t="s">
        <v>107</v>
      </c>
      <c r="C167" s="167">
        <v>44985</v>
      </c>
      <c r="D167" s="168" t="s">
        <v>226</v>
      </c>
      <c r="E167" s="169">
        <v>1780.2202393713812</v>
      </c>
      <c r="F167" s="169">
        <v>1741.4</v>
      </c>
      <c r="G167" s="173"/>
      <c r="H167" s="118"/>
    </row>
    <row r="168" spans="2:8" ht="15.75">
      <c r="B168" s="171" t="s">
        <v>109</v>
      </c>
      <c r="C168" s="167">
        <v>44985</v>
      </c>
      <c r="D168" s="168" t="s">
        <v>226</v>
      </c>
      <c r="E168" s="169">
        <v>8605.129106836159</v>
      </c>
      <c r="F168" s="169">
        <v>8946.2</v>
      </c>
      <c r="G168" s="173"/>
      <c r="H168" s="118"/>
    </row>
    <row r="169" spans="2:8" ht="15.75">
      <c r="B169" s="171" t="s">
        <v>102</v>
      </c>
      <c r="C169" s="167">
        <v>44985</v>
      </c>
      <c r="D169" s="168" t="s">
        <v>226</v>
      </c>
      <c r="E169" s="169">
        <v>2459.5953831586967</v>
      </c>
      <c r="F169" s="169">
        <v>2372.5</v>
      </c>
      <c r="G169" s="173"/>
      <c r="H169" s="118"/>
    </row>
    <row r="170" spans="2:8" ht="15.75">
      <c r="B170" s="171" t="s">
        <v>116</v>
      </c>
      <c r="C170" s="167">
        <v>44985</v>
      </c>
      <c r="D170" s="168" t="s">
        <v>226</v>
      </c>
      <c r="E170" s="169">
        <v>1067.1081494296577</v>
      </c>
      <c r="F170" s="169">
        <v>1021.55</v>
      </c>
      <c r="G170" s="174"/>
      <c r="H170" s="118"/>
    </row>
    <row r="171" spans="2:8" ht="15.75">
      <c r="B171" s="171"/>
      <c r="C171" s="167"/>
      <c r="D171" s="168"/>
      <c r="E171" s="169"/>
      <c r="F171" s="169"/>
      <c r="G171" s="170"/>
      <c r="H171" s="118"/>
    </row>
    <row r="172" spans="2:8" ht="15.75">
      <c r="B172" s="166" t="s">
        <v>281</v>
      </c>
      <c r="C172" s="167"/>
      <c r="D172" s="168"/>
      <c r="E172" s="169"/>
      <c r="F172" s="169"/>
      <c r="G172" s="170"/>
      <c r="H172" s="118"/>
    </row>
    <row r="173" spans="2:9" ht="15.75">
      <c r="B173" s="171" t="s">
        <v>282</v>
      </c>
      <c r="C173" s="167">
        <v>44985</v>
      </c>
      <c r="D173" s="168" t="s">
        <v>226</v>
      </c>
      <c r="E173" s="175">
        <v>81.72518807339449</v>
      </c>
      <c r="F173" s="175">
        <v>82.0175</v>
      </c>
      <c r="G173" s="176">
        <v>10277.4247</v>
      </c>
      <c r="H173" s="118"/>
      <c r="I173" s="145"/>
    </row>
    <row r="174" spans="2:10" ht="15.75">
      <c r="B174" s="177" t="s">
        <v>283</v>
      </c>
      <c r="C174" s="178"/>
      <c r="D174" s="178"/>
      <c r="E174" s="178"/>
      <c r="F174" s="178"/>
      <c r="G174" s="179"/>
      <c r="H174" s="118"/>
      <c r="J174" s="180"/>
    </row>
    <row r="175" spans="2:10" ht="30" customHeight="1">
      <c r="B175" s="181" t="s">
        <v>284</v>
      </c>
      <c r="C175" s="182"/>
      <c r="D175" s="182"/>
      <c r="E175" s="182"/>
      <c r="F175" s="182"/>
      <c r="G175" s="183"/>
      <c r="H175" s="118"/>
      <c r="J175" s="184"/>
    </row>
    <row r="176" spans="2:11" ht="15.75">
      <c r="B176" s="185"/>
      <c r="C176" s="186"/>
      <c r="D176" s="186"/>
      <c r="E176" s="187"/>
      <c r="F176" s="187"/>
      <c r="G176" s="187"/>
      <c r="H176" s="118"/>
      <c r="J176" s="145"/>
      <c r="K176" s="180"/>
    </row>
    <row r="177" spans="2:8" ht="15.75">
      <c r="B177" s="188" t="s">
        <v>285</v>
      </c>
      <c r="C177" s="186"/>
      <c r="D177" s="76"/>
      <c r="E177" s="187"/>
      <c r="F177" s="187"/>
      <c r="G177" s="187"/>
      <c r="H177" s="118"/>
    </row>
    <row r="178" spans="2:8" ht="15.75">
      <c r="B178" s="171" t="s">
        <v>286</v>
      </c>
      <c r="C178" s="189"/>
      <c r="D178" s="189"/>
      <c r="E178" s="189" t="s">
        <v>287</v>
      </c>
      <c r="F178" s="187"/>
      <c r="G178" s="187"/>
      <c r="H178" s="118"/>
    </row>
    <row r="179" spans="2:8" ht="15.75">
      <c r="B179" s="171" t="s">
        <v>288</v>
      </c>
      <c r="C179" s="189"/>
      <c r="D179" s="189"/>
      <c r="E179" s="190">
        <v>450504</v>
      </c>
      <c r="F179" s="191"/>
      <c r="G179" s="191"/>
      <c r="H179" s="118"/>
    </row>
    <row r="180" spans="2:8" ht="15.75">
      <c r="B180" s="171" t="s">
        <v>289</v>
      </c>
      <c r="C180" s="189"/>
      <c r="D180" s="189"/>
      <c r="E180" s="190">
        <f>E179-E181</f>
        <v>450504</v>
      </c>
      <c r="F180" s="191"/>
      <c r="G180" s="191"/>
      <c r="H180" s="118"/>
    </row>
    <row r="181" spans="2:8" ht="15.75">
      <c r="B181" s="171" t="s">
        <v>290</v>
      </c>
      <c r="C181" s="189"/>
      <c r="D181" s="189"/>
      <c r="E181" s="190">
        <v>0</v>
      </c>
      <c r="F181" s="191"/>
      <c r="G181" s="191"/>
      <c r="H181" s="118"/>
    </row>
    <row r="182" spans="2:8" ht="15.75">
      <c r="B182" s="171" t="s">
        <v>291</v>
      </c>
      <c r="C182" s="189"/>
      <c r="D182" s="189"/>
      <c r="E182" s="190" t="s">
        <v>287</v>
      </c>
      <c r="F182" s="191"/>
      <c r="G182" s="191"/>
      <c r="H182" s="118"/>
    </row>
    <row r="183" spans="2:8" ht="15.75">
      <c r="B183" s="171" t="s">
        <v>292</v>
      </c>
      <c r="C183" s="189"/>
      <c r="D183" s="189"/>
      <c r="E183" s="190">
        <v>45714033512.43</v>
      </c>
      <c r="F183" s="191"/>
      <c r="G183" s="191"/>
      <c r="H183" s="118"/>
    </row>
    <row r="184" spans="2:10" ht="15.75">
      <c r="B184" s="171" t="s">
        <v>293</v>
      </c>
      <c r="C184" s="189"/>
      <c r="D184" s="189"/>
      <c r="E184" s="190">
        <v>0</v>
      </c>
      <c r="F184" s="191"/>
      <c r="G184" s="191"/>
      <c r="H184" s="118"/>
      <c r="J184" s="192"/>
    </row>
    <row r="185" spans="2:10" ht="15.75">
      <c r="B185" s="171" t="s">
        <v>294</v>
      </c>
      <c r="C185" s="189"/>
      <c r="D185" s="189"/>
      <c r="E185" s="190">
        <v>46757005673.15</v>
      </c>
      <c r="F185" s="191"/>
      <c r="G185" s="193"/>
      <c r="H185" s="118"/>
      <c r="J185" s="194"/>
    </row>
    <row r="186" spans="2:10" ht="15.75">
      <c r="B186" s="171" t="s">
        <v>295</v>
      </c>
      <c r="C186" s="189"/>
      <c r="D186" s="189"/>
      <c r="E186" s="190">
        <v>1042972160.7199998</v>
      </c>
      <c r="F186" s="191"/>
      <c r="G186" s="195"/>
      <c r="H186" s="118"/>
      <c r="J186" s="194"/>
    </row>
    <row r="187" spans="2:8" ht="15.75">
      <c r="B187" s="196" t="s">
        <v>296</v>
      </c>
      <c r="C187" s="197"/>
      <c r="D187" s="197"/>
      <c r="E187" s="198"/>
      <c r="F187" s="191"/>
      <c r="G187" s="191"/>
      <c r="H187" s="118"/>
    </row>
    <row r="188" spans="2:8" ht="15.75">
      <c r="B188" s="199"/>
      <c r="C188" s="187"/>
      <c r="D188" s="187"/>
      <c r="E188" s="198"/>
      <c r="F188" s="198"/>
      <c r="G188" s="191"/>
      <c r="H188" s="118"/>
    </row>
    <row r="189" spans="2:8" ht="15.75">
      <c r="B189" s="188" t="s">
        <v>297</v>
      </c>
      <c r="C189" s="186"/>
      <c r="D189" s="76"/>
      <c r="E189" s="187"/>
      <c r="F189" s="187"/>
      <c r="G189" s="187"/>
      <c r="H189" s="118"/>
    </row>
    <row r="190" spans="2:8" ht="15.75">
      <c r="B190" s="199"/>
      <c r="C190" s="187"/>
      <c r="D190" s="187"/>
      <c r="E190" s="187"/>
      <c r="F190" s="200"/>
      <c r="G190" s="200"/>
      <c r="H190" s="118"/>
    </row>
    <row r="191" spans="2:8" ht="15.75">
      <c r="B191" s="188" t="s">
        <v>298</v>
      </c>
      <c r="C191" s="186"/>
      <c r="D191" s="201"/>
      <c r="E191" s="187"/>
      <c r="F191" s="202"/>
      <c r="G191" s="187"/>
      <c r="H191" s="118"/>
    </row>
    <row r="192" spans="2:8" ht="15.75">
      <c r="B192" s="196"/>
      <c r="C192" s="197"/>
      <c r="D192" s="197"/>
      <c r="E192" s="187"/>
      <c r="F192" s="187"/>
      <c r="G192" s="187"/>
      <c r="H192" s="118"/>
    </row>
    <row r="193" spans="2:8" ht="15.75">
      <c r="B193" s="203" t="s">
        <v>299</v>
      </c>
      <c r="C193" s="201"/>
      <c r="D193" s="201"/>
      <c r="E193" s="187"/>
      <c r="F193" s="202"/>
      <c r="G193" s="187"/>
      <c r="H193" s="118"/>
    </row>
    <row r="194" spans="2:8" ht="63">
      <c r="B194" s="164" t="s">
        <v>275</v>
      </c>
      <c r="C194" s="164" t="s">
        <v>300</v>
      </c>
      <c r="D194" s="164" t="s">
        <v>301</v>
      </c>
      <c r="E194" s="164" t="s">
        <v>302</v>
      </c>
      <c r="F194" s="164" t="s">
        <v>303</v>
      </c>
      <c r="G194" s="187"/>
      <c r="H194" s="118"/>
    </row>
    <row r="195" spans="2:8" ht="15.75">
      <c r="B195" s="204" t="s">
        <v>287</v>
      </c>
      <c r="C195" s="205"/>
      <c r="D195" s="205"/>
      <c r="E195" s="205"/>
      <c r="F195" s="206"/>
      <c r="G195" s="187"/>
      <c r="H195" s="118"/>
    </row>
    <row r="196" spans="2:8" ht="15.75">
      <c r="B196" s="207" t="s">
        <v>304</v>
      </c>
      <c r="C196" s="178"/>
      <c r="D196" s="178"/>
      <c r="E196" s="178"/>
      <c r="F196" s="208"/>
      <c r="G196" s="187"/>
      <c r="H196" s="118"/>
    </row>
    <row r="197" spans="2:8" ht="15.75">
      <c r="B197" s="203"/>
      <c r="C197" s="201"/>
      <c r="D197" s="201"/>
      <c r="E197" s="187"/>
      <c r="F197" s="202"/>
      <c r="G197" s="187"/>
      <c r="H197" s="118"/>
    </row>
    <row r="198" spans="2:8" ht="15.75">
      <c r="B198" s="209" t="s">
        <v>305</v>
      </c>
      <c r="C198" s="76"/>
      <c r="D198" s="76"/>
      <c r="E198" s="187"/>
      <c r="F198" s="187"/>
      <c r="G198" s="187"/>
      <c r="H198" s="118"/>
    </row>
    <row r="199" spans="2:8" ht="15.75">
      <c r="B199" s="171" t="s">
        <v>306</v>
      </c>
      <c r="C199" s="189"/>
      <c r="D199" s="189"/>
      <c r="E199" s="190">
        <v>3579</v>
      </c>
      <c r="F199" s="187"/>
      <c r="G199" s="187"/>
      <c r="H199" s="118"/>
    </row>
    <row r="200" spans="2:8" ht="15.75">
      <c r="B200" s="171" t="s">
        <v>307</v>
      </c>
      <c r="C200" s="189"/>
      <c r="D200" s="189"/>
      <c r="E200" s="190">
        <v>2969222500</v>
      </c>
      <c r="F200" s="200"/>
      <c r="G200" s="210"/>
      <c r="H200" s="118"/>
    </row>
    <row r="201" spans="2:8" ht="15.75">
      <c r="B201" s="171" t="s">
        <v>308</v>
      </c>
      <c r="C201" s="189"/>
      <c r="D201" s="189"/>
      <c r="E201" s="190">
        <v>13953344.639999999</v>
      </c>
      <c r="F201" s="187"/>
      <c r="G201" s="211"/>
      <c r="H201" s="118"/>
    </row>
    <row r="202" spans="2:8" ht="15">
      <c r="B202" s="212"/>
      <c r="C202"/>
      <c r="D202"/>
      <c r="E202"/>
      <c r="F202"/>
      <c r="G202"/>
      <c r="H202" s="118"/>
    </row>
    <row r="203" spans="2:8" ht="16.5" thickBot="1">
      <c r="B203" s="213" t="s">
        <v>309</v>
      </c>
      <c r="C203" s="214"/>
      <c r="D203" s="214"/>
      <c r="E203" s="214"/>
      <c r="F203" s="214"/>
      <c r="G203" s="214"/>
      <c r="H203" s="123"/>
    </row>
    <row r="205" spans="2:12" ht="15" customHeight="1">
      <c r="B205" s="215" t="s">
        <v>310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6"/>
    </row>
    <row r="206" spans="2:12" ht="15" customHeight="1">
      <c r="B206" s="217" t="s">
        <v>311</v>
      </c>
      <c r="C206" s="218" t="s">
        <v>312</v>
      </c>
      <c r="D206" s="218"/>
      <c r="E206" s="219" t="s">
        <v>313</v>
      </c>
      <c r="F206" s="219" t="s">
        <v>314</v>
      </c>
      <c r="G206" s="220" t="s">
        <v>315</v>
      </c>
      <c r="H206" s="221"/>
      <c r="I206" s="221"/>
      <c r="J206" s="221"/>
      <c r="K206" s="222"/>
      <c r="L206" s="216"/>
    </row>
    <row r="207" spans="2:12" ht="26.25">
      <c r="B207" s="217"/>
      <c r="C207" s="219" t="s">
        <v>262</v>
      </c>
      <c r="D207" s="219" t="s">
        <v>261</v>
      </c>
      <c r="E207" s="219" t="s">
        <v>316</v>
      </c>
      <c r="F207" s="219" t="s">
        <v>317</v>
      </c>
      <c r="G207" s="220" t="s">
        <v>262</v>
      </c>
      <c r="H207" s="222"/>
      <c r="I207" s="219" t="s">
        <v>261</v>
      </c>
      <c r="J207" s="219" t="s">
        <v>316</v>
      </c>
      <c r="K207" s="219" t="s">
        <v>317</v>
      </c>
      <c r="L207" s="223"/>
    </row>
    <row r="208" spans="2:12" ht="15">
      <c r="B208" s="224" t="s">
        <v>318</v>
      </c>
      <c r="C208" s="225">
        <v>0.17698332874846145</v>
      </c>
      <c r="D208" s="226">
        <v>0.18527562509057893</v>
      </c>
      <c r="E208" s="226">
        <v>0.14018526876376813</v>
      </c>
      <c r="F208" s="226">
        <v>0.1321800685359329</v>
      </c>
      <c r="G208" s="227">
        <v>48549.100000000006</v>
      </c>
      <c r="H208" s="228"/>
      <c r="I208" s="229">
        <v>51969</v>
      </c>
      <c r="J208" s="229">
        <v>35680.21665196352</v>
      </c>
      <c r="K208" s="229">
        <v>33324.130665770615</v>
      </c>
      <c r="L208" s="230"/>
    </row>
    <row r="209" spans="2:12" ht="15">
      <c r="B209" s="231" t="s">
        <v>319</v>
      </c>
      <c r="C209" s="225">
        <v>-0.01992288436692502</v>
      </c>
      <c r="D209" s="226">
        <v>-0.010053946145288872</v>
      </c>
      <c r="E209" s="226">
        <v>0.012825600330047093</v>
      </c>
      <c r="F209" s="226">
        <v>0.031786787667375416</v>
      </c>
      <c r="G209" s="227">
        <v>9800.77115633075</v>
      </c>
      <c r="H209" s="228"/>
      <c r="I209" s="229">
        <v>9899.460538547111</v>
      </c>
      <c r="J209" s="229">
        <v>10128.25600330047</v>
      </c>
      <c r="K209" s="229">
        <v>10317.867876673754</v>
      </c>
      <c r="L209" s="230"/>
    </row>
    <row r="210" spans="2:12" ht="15">
      <c r="B210" s="231" t="s">
        <v>320</v>
      </c>
      <c r="C210" s="225">
        <v>0.21043715665048102</v>
      </c>
      <c r="D210" s="226">
        <v>0.2223970849611876</v>
      </c>
      <c r="E210" s="226">
        <v>0.16095602088639893</v>
      </c>
      <c r="F210" s="226">
        <v>0.1520948157089097</v>
      </c>
      <c r="G210" s="227">
        <v>17744.100114397657</v>
      </c>
      <c r="H210" s="228"/>
      <c r="I210" s="229">
        <v>18275.777183851456</v>
      </c>
      <c r="J210" s="229">
        <v>15653.983871196528</v>
      </c>
      <c r="K210" s="229">
        <v>15297.946153914872</v>
      </c>
      <c r="L210" s="230"/>
    </row>
    <row r="211" spans="2:12" ht="15">
      <c r="B211" s="231" t="s">
        <v>321</v>
      </c>
      <c r="C211" s="225">
        <v>0.15068472391948995</v>
      </c>
      <c r="D211" s="226">
        <v>0.1607557715418857</v>
      </c>
      <c r="E211" s="226">
        <v>0.10281904465497083</v>
      </c>
      <c r="F211" s="226">
        <v>0.11253881630565288</v>
      </c>
      <c r="G211" s="227">
        <v>20181.28156631264</v>
      </c>
      <c r="H211" s="228"/>
      <c r="I211" s="229">
        <v>21080.53511597154</v>
      </c>
      <c r="J211" s="229">
        <v>16316.903189554467</v>
      </c>
      <c r="K211" s="229">
        <v>17049.150826714496</v>
      </c>
      <c r="L211" s="230"/>
    </row>
    <row r="212" spans="2:12" ht="15">
      <c r="B212" s="232"/>
      <c r="C212" s="233"/>
      <c r="D212" s="233"/>
      <c r="E212" s="233"/>
      <c r="F212" s="233"/>
      <c r="G212" s="233"/>
      <c r="H212" s="234"/>
      <c r="I212" s="234"/>
      <c r="J212" s="234"/>
      <c r="K212" s="234"/>
      <c r="L212" s="216"/>
    </row>
    <row r="213" spans="2:12" ht="15">
      <c r="B213" s="235" t="s">
        <v>322</v>
      </c>
      <c r="C213" s="235"/>
      <c r="D213" s="235"/>
      <c r="E213" s="235"/>
      <c r="F213" s="235"/>
      <c r="G213" s="232"/>
      <c r="H213" s="216"/>
      <c r="I213" s="216"/>
      <c r="J213" s="216"/>
      <c r="K213" s="216"/>
      <c r="L213" s="216"/>
    </row>
    <row r="214" spans="2:12" ht="39">
      <c r="B214" s="236" t="s">
        <v>323</v>
      </c>
      <c r="C214" s="237" t="s">
        <v>324</v>
      </c>
      <c r="D214" s="237" t="s">
        <v>319</v>
      </c>
      <c r="E214" s="237" t="s">
        <v>320</v>
      </c>
      <c r="F214" s="237" t="s">
        <v>321</v>
      </c>
      <c r="G214" s="216"/>
      <c r="H214" s="216"/>
      <c r="I214" s="216"/>
      <c r="J214" s="216"/>
      <c r="K214" s="216"/>
      <c r="L214" s="216"/>
    </row>
    <row r="215" spans="2:12" ht="15">
      <c r="B215" s="224" t="s">
        <v>325</v>
      </c>
      <c r="C215" s="238">
        <v>1170000</v>
      </c>
      <c r="D215" s="238">
        <v>120000</v>
      </c>
      <c r="E215" s="238">
        <v>360000</v>
      </c>
      <c r="F215" s="238">
        <v>600000</v>
      </c>
      <c r="G215" s="239"/>
      <c r="H215" s="216"/>
      <c r="I215" s="216"/>
      <c r="J215" s="216"/>
      <c r="K215" s="216"/>
      <c r="L215" s="216"/>
    </row>
    <row r="216" spans="2:12" ht="15">
      <c r="B216" s="224" t="s">
        <v>326</v>
      </c>
      <c r="C216" s="238">
        <v>2761656.9984033587</v>
      </c>
      <c r="D216" s="238">
        <v>122233.70450141725</v>
      </c>
      <c r="E216" s="238">
        <v>465007.8103205283</v>
      </c>
      <c r="F216" s="238">
        <v>941554.1631092685</v>
      </c>
      <c r="G216" s="239"/>
      <c r="H216" s="216"/>
      <c r="I216" s="216"/>
      <c r="J216" s="216"/>
      <c r="K216" s="216"/>
      <c r="L216" s="216"/>
    </row>
    <row r="217" spans="2:12" ht="15">
      <c r="B217" s="224" t="s">
        <v>327</v>
      </c>
      <c r="C217" s="240">
        <v>0.1682355981263183</v>
      </c>
      <c r="D217" s="240">
        <v>0.03455071535208581</v>
      </c>
      <c r="E217" s="240">
        <v>0.17334567651732877</v>
      </c>
      <c r="F217" s="240">
        <v>0.18056866582719894</v>
      </c>
      <c r="G217" s="241"/>
      <c r="H217" s="216"/>
      <c r="I217" s="216"/>
      <c r="J217" s="216"/>
      <c r="K217" s="216"/>
      <c r="L217" s="216"/>
    </row>
    <row r="218" spans="2:12" ht="15">
      <c r="B218" s="224" t="s">
        <v>328</v>
      </c>
      <c r="C218" s="240">
        <v>0.13429677511977858</v>
      </c>
      <c r="D218" s="240">
        <v>0.022373387481500185</v>
      </c>
      <c r="E218" s="240">
        <v>0.16784294010148226</v>
      </c>
      <c r="F218" s="240">
        <v>0.1445101916876026</v>
      </c>
      <c r="G218" s="241"/>
      <c r="H218" s="216"/>
      <c r="I218" s="216"/>
      <c r="J218" s="216"/>
      <c r="K218" s="216"/>
      <c r="L218" s="216"/>
    </row>
    <row r="219" spans="2:12" ht="15">
      <c r="B219" s="224" t="s">
        <v>329</v>
      </c>
      <c r="C219" s="240">
        <v>0.1310021026348762</v>
      </c>
      <c r="D219" s="240">
        <v>0.048787349525946246</v>
      </c>
      <c r="E219" s="240">
        <v>0.16370641973295133</v>
      </c>
      <c r="F219" s="240">
        <v>0.14257051863611722</v>
      </c>
      <c r="G219" s="241"/>
      <c r="H219" s="216"/>
      <c r="I219" s="216"/>
      <c r="J219" s="216"/>
      <c r="K219" s="216"/>
      <c r="L219" s="216"/>
    </row>
    <row r="220" spans="2:12" ht="15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</row>
    <row r="221" spans="2:12" ht="15">
      <c r="B221" s="235" t="s">
        <v>330</v>
      </c>
      <c r="C221" s="235"/>
      <c r="D221" s="235"/>
      <c r="E221" s="235"/>
      <c r="F221" s="235"/>
      <c r="G221" s="232"/>
      <c r="H221" s="216"/>
      <c r="I221" s="216"/>
      <c r="J221" s="216"/>
      <c r="K221" s="216"/>
      <c r="L221" s="216"/>
    </row>
    <row r="222" spans="2:12" ht="39">
      <c r="B222" s="236" t="s">
        <v>323</v>
      </c>
      <c r="C222" s="237" t="s">
        <v>324</v>
      </c>
      <c r="D222" s="237" t="s">
        <v>319</v>
      </c>
      <c r="E222" s="237" t="s">
        <v>320</v>
      </c>
      <c r="F222" s="237" t="s">
        <v>321</v>
      </c>
      <c r="G222" s="216"/>
      <c r="H222" s="216"/>
      <c r="I222" s="216"/>
      <c r="J222" s="216"/>
      <c r="K222" s="216"/>
      <c r="L222" s="216"/>
    </row>
    <row r="223" spans="2:12" ht="15">
      <c r="B223" s="224" t="s">
        <v>325</v>
      </c>
      <c r="C223" s="238">
        <v>1170000</v>
      </c>
      <c r="D223" s="238">
        <v>120000</v>
      </c>
      <c r="E223" s="238">
        <v>360000</v>
      </c>
      <c r="F223" s="238">
        <v>600000</v>
      </c>
      <c r="G223" s="239"/>
      <c r="H223" s="216"/>
      <c r="I223" s="216"/>
      <c r="J223" s="216"/>
      <c r="K223" s="216"/>
      <c r="L223" s="216"/>
    </row>
    <row r="224" spans="2:12" ht="15">
      <c r="B224" s="224" t="s">
        <v>326</v>
      </c>
      <c r="C224" s="238">
        <v>2897816.6248078467</v>
      </c>
      <c r="D224" s="238">
        <v>122876.93975372611</v>
      </c>
      <c r="E224" s="238">
        <v>473213.4942074182</v>
      </c>
      <c r="F224" s="238">
        <v>968022.0154415345</v>
      </c>
      <c r="G224" s="239"/>
      <c r="H224" s="216"/>
      <c r="I224" s="216"/>
      <c r="J224" s="216"/>
      <c r="K224" s="216"/>
      <c r="L224" s="216"/>
    </row>
    <row r="225" spans="2:12" ht="15">
      <c r="B225" s="224" t="s">
        <v>327</v>
      </c>
      <c r="C225" s="240">
        <v>0.17743812782779614</v>
      </c>
      <c r="D225" s="240">
        <v>0.04456595988858581</v>
      </c>
      <c r="E225" s="240">
        <v>0.18574133475748217</v>
      </c>
      <c r="F225" s="240">
        <v>0.191930663022673</v>
      </c>
      <c r="G225" s="241"/>
      <c r="H225" s="216"/>
      <c r="I225" s="216"/>
      <c r="J225" s="216"/>
      <c r="K225" s="216"/>
      <c r="L225" s="216"/>
    </row>
    <row r="226" spans="2:12" ht="15">
      <c r="B226" s="224" t="s">
        <v>328</v>
      </c>
      <c r="C226" s="240">
        <v>0.13429677511977858</v>
      </c>
      <c r="D226" s="240">
        <v>0.022373387481500185</v>
      </c>
      <c r="E226" s="240">
        <v>0.16784294010148226</v>
      </c>
      <c r="F226" s="240">
        <v>0.1445101916876026</v>
      </c>
      <c r="G226" s="241"/>
      <c r="H226" s="216"/>
      <c r="I226" s="216"/>
      <c r="J226" s="216"/>
      <c r="K226" s="216"/>
      <c r="L226" s="216"/>
    </row>
    <row r="227" spans="2:12" ht="15">
      <c r="B227" s="224" t="s">
        <v>329</v>
      </c>
      <c r="C227" s="240">
        <v>0.1310021026348762</v>
      </c>
      <c r="D227" s="240">
        <v>0.048787349525946246</v>
      </c>
      <c r="E227" s="240">
        <v>0.16370641973295133</v>
      </c>
      <c r="F227" s="240">
        <v>0.14257051863611722</v>
      </c>
      <c r="G227" s="241"/>
      <c r="H227" s="216"/>
      <c r="I227" s="216"/>
      <c r="J227" s="216"/>
      <c r="K227" s="216"/>
      <c r="L227" s="216"/>
    </row>
    <row r="228" spans="2:12" ht="15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</row>
    <row r="229" spans="2:12" ht="15">
      <c r="B229" s="236" t="s">
        <v>331</v>
      </c>
      <c r="C229" s="236"/>
      <c r="D229" s="216"/>
      <c r="E229" s="216"/>
      <c r="F229" s="216"/>
      <c r="G229" s="216"/>
      <c r="H229" s="216"/>
      <c r="I229" s="216"/>
      <c r="J229" s="216"/>
      <c r="K229" s="216"/>
      <c r="L229" s="216"/>
    </row>
    <row r="230" spans="2:12" ht="15">
      <c r="B230" s="242" t="s">
        <v>332</v>
      </c>
      <c r="C230" s="243">
        <v>0.1967308609778227</v>
      </c>
      <c r="D230"/>
      <c r="E230" s="244"/>
      <c r="F230" s="216"/>
      <c r="G230" s="216"/>
      <c r="H230" s="216"/>
      <c r="I230" s="216"/>
      <c r="J230" s="216"/>
      <c r="K230" s="216"/>
      <c r="L230" s="216"/>
    </row>
    <row r="231" spans="2:12" ht="15">
      <c r="B231" s="242" t="s">
        <v>333</v>
      </c>
      <c r="C231" s="243">
        <v>0.22975982319445182</v>
      </c>
      <c r="D231"/>
      <c r="E231" s="244"/>
      <c r="F231" s="216"/>
      <c r="G231" s="216"/>
      <c r="H231" s="216"/>
      <c r="I231" s="216"/>
      <c r="J231" s="216"/>
      <c r="K231" s="216"/>
      <c r="L231" s="216"/>
    </row>
    <row r="232" spans="2:12" ht="15">
      <c r="B232" s="242" t="s">
        <v>334</v>
      </c>
      <c r="C232" s="245">
        <v>0.7485216309243946</v>
      </c>
      <c r="D232"/>
      <c r="E232" s="246"/>
      <c r="F232" s="216"/>
      <c r="G232" s="216"/>
      <c r="H232" s="216"/>
      <c r="I232" s="216"/>
      <c r="J232" s="216"/>
      <c r="K232" s="216"/>
      <c r="L232" s="216"/>
    </row>
    <row r="233" spans="2:12" ht="15">
      <c r="B233" s="242" t="s">
        <v>335</v>
      </c>
      <c r="C233" s="245">
        <v>0.7698886271749347</v>
      </c>
      <c r="D233"/>
      <c r="E233" s="246"/>
      <c r="F233" s="216"/>
      <c r="G233" s="216"/>
      <c r="H233" s="216"/>
      <c r="I233" s="216"/>
      <c r="J233" s="216"/>
      <c r="K233" s="216"/>
      <c r="L233" s="216"/>
    </row>
    <row r="234" spans="2:12" ht="15">
      <c r="B234" s="242" t="s">
        <v>336</v>
      </c>
      <c r="C234" s="245">
        <v>0.19127091856471892</v>
      </c>
      <c r="D234"/>
      <c r="E234" s="246"/>
      <c r="F234" s="216"/>
      <c r="G234" s="216"/>
      <c r="H234" s="216"/>
      <c r="I234" s="216"/>
      <c r="J234" s="216"/>
      <c r="K234" s="216"/>
      <c r="L234" s="216"/>
    </row>
    <row r="235" spans="2:12" ht="15">
      <c r="B235" s="242" t="s">
        <v>337</v>
      </c>
      <c r="C235" s="247">
        <v>-0.0471152638725682</v>
      </c>
      <c r="D235"/>
      <c r="E235" s="246"/>
      <c r="F235" s="216"/>
      <c r="G235" s="216"/>
      <c r="H235" s="216"/>
      <c r="I235" s="216"/>
      <c r="J235" s="216"/>
      <c r="K235" s="216"/>
      <c r="L235" s="216"/>
    </row>
    <row r="236" spans="2:12" ht="15">
      <c r="B236" s="248" t="s">
        <v>338</v>
      </c>
      <c r="C236" s="249">
        <v>0.3446341182303386</v>
      </c>
      <c r="D236"/>
      <c r="E236" s="250"/>
      <c r="F236" s="216"/>
      <c r="G236" s="216"/>
      <c r="H236" s="216"/>
      <c r="I236" s="216"/>
      <c r="J236" s="216"/>
      <c r="K236" s="216"/>
      <c r="L236" s="216"/>
    </row>
    <row r="237" spans="2:12" ht="15">
      <c r="B237" s="224" t="s">
        <v>339</v>
      </c>
      <c r="C237" s="251">
        <v>0.065</v>
      </c>
      <c r="D237"/>
      <c r="E237" s="244"/>
      <c r="F237" s="216"/>
      <c r="G237" s="216"/>
      <c r="H237" s="216"/>
      <c r="I237" s="216"/>
      <c r="J237" s="216"/>
      <c r="K237" s="216"/>
      <c r="L237" s="216"/>
    </row>
    <row r="238" spans="2:12" ht="15">
      <c r="B238" s="232"/>
      <c r="C238" s="244"/>
      <c r="D238"/>
      <c r="E238" s="244"/>
      <c r="F238" s="216"/>
      <c r="G238" s="216"/>
      <c r="H238" s="216"/>
      <c r="I238" s="216"/>
      <c r="J238" s="216"/>
      <c r="K238" s="216"/>
      <c r="L238" s="216"/>
    </row>
    <row r="239" spans="2:12" ht="15">
      <c r="B239" s="219" t="s">
        <v>340</v>
      </c>
      <c r="C239" s="236"/>
      <c r="D239"/>
      <c r="E239" s="244"/>
      <c r="F239" s="216"/>
      <c r="G239" s="216"/>
      <c r="H239" s="216"/>
      <c r="I239" s="216"/>
      <c r="J239" s="216"/>
      <c r="K239" s="216"/>
      <c r="L239" s="216"/>
    </row>
    <row r="240" spans="2:12" ht="15">
      <c r="B240" s="242" t="s">
        <v>341</v>
      </c>
      <c r="C240" s="252">
        <v>0.06943539275287455</v>
      </c>
      <c r="D240"/>
      <c r="E240" s="244"/>
      <c r="F240" s="216"/>
      <c r="G240" s="216"/>
      <c r="H240" s="216"/>
      <c r="I240" s="216"/>
      <c r="J240" s="216"/>
      <c r="K240" s="216"/>
      <c r="L240" s="216"/>
    </row>
    <row r="241" spans="2:12" ht="15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</row>
    <row r="242" spans="2:12" ht="15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</row>
    <row r="243" spans="2:12" ht="15">
      <c r="B243" s="219" t="s">
        <v>342</v>
      </c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</row>
    <row r="244" spans="2:12" ht="15">
      <c r="B244" s="224" t="s">
        <v>343</v>
      </c>
      <c r="C244" s="232"/>
      <c r="D244" s="216"/>
      <c r="E244" s="216"/>
      <c r="F244" s="216"/>
      <c r="G244" s="216"/>
      <c r="H244" s="216"/>
      <c r="I244" s="216"/>
      <c r="J244" s="216"/>
      <c r="K244" s="216"/>
      <c r="L244" s="216"/>
    </row>
    <row r="245" spans="2:12" ht="15">
      <c r="B245" s="224" t="s">
        <v>344</v>
      </c>
      <c r="C245" s="232"/>
      <c r="D245" s="216"/>
      <c r="E245" s="216"/>
      <c r="F245" s="216"/>
      <c r="G245" s="216"/>
      <c r="H245" s="216"/>
      <c r="I245" s="216"/>
      <c r="J245" s="216"/>
      <c r="K245" s="216"/>
      <c r="L245" s="216"/>
    </row>
    <row r="246" ht="15.75" thickBot="1"/>
    <row r="247" spans="2:6" ht="15">
      <c r="B247" s="253"/>
      <c r="C247" s="254"/>
      <c r="D247" s="254"/>
      <c r="E247" s="255" t="s">
        <v>345</v>
      </c>
      <c r="F247" s="256"/>
    </row>
    <row r="248" spans="2:6" ht="15">
      <c r="B248" s="257" t="s">
        <v>346</v>
      </c>
      <c r="C248" s="258"/>
      <c r="D248" s="258"/>
      <c r="E248" s="259"/>
      <c r="F248" s="260"/>
    </row>
    <row r="249" spans="2:6" ht="15">
      <c r="B249" s="261"/>
      <c r="C249" s="258"/>
      <c r="D249" s="258"/>
      <c r="E249" s="262"/>
      <c r="F249" s="260"/>
    </row>
    <row r="250" spans="2:6" ht="15">
      <c r="B250" s="261"/>
      <c r="C250" s="263"/>
      <c r="D250" s="263"/>
      <c r="E250" s="259"/>
      <c r="F250" s="260"/>
    </row>
    <row r="251" spans="2:6" ht="15">
      <c r="B251" s="264" t="s">
        <v>347</v>
      </c>
      <c r="C251" s="263"/>
      <c r="D251" s="263"/>
      <c r="E251" s="259"/>
      <c r="F251" s="260"/>
    </row>
    <row r="252" spans="2:6" ht="15">
      <c r="B252" s="265" t="s">
        <v>348</v>
      </c>
      <c r="C252" s="266"/>
      <c r="D252" s="266"/>
      <c r="E252" s="259"/>
      <c r="F252" s="260"/>
    </row>
    <row r="253" spans="2:6" ht="15">
      <c r="B253" s="265"/>
      <c r="C253" s="266"/>
      <c r="D253" s="266"/>
      <c r="E253" s="259"/>
      <c r="F253" s="260"/>
    </row>
    <row r="254" spans="2:6" ht="15">
      <c r="B254" s="264" t="s">
        <v>349</v>
      </c>
      <c r="C254" s="263"/>
      <c r="D254" s="263"/>
      <c r="E254" s="259"/>
      <c r="F254" s="260"/>
    </row>
    <row r="255" spans="2:6" ht="15">
      <c r="B255" s="261"/>
      <c r="C255" s="258"/>
      <c r="D255" s="258"/>
      <c r="E255" s="259"/>
      <c r="F255" s="260"/>
    </row>
    <row r="256" spans="2:6" ht="15.75" thickBot="1">
      <c r="B256" s="267"/>
      <c r="C256" s="268"/>
      <c r="D256" s="268"/>
      <c r="E256" s="269"/>
      <c r="F256" s="270"/>
    </row>
    <row r="257" ht="15.75" thickBot="1"/>
    <row r="258" ht="15.75">
      <c r="B258" s="271" t="s">
        <v>350</v>
      </c>
    </row>
    <row r="259" ht="15.75">
      <c r="B259" s="272" t="s">
        <v>351</v>
      </c>
    </row>
    <row r="260" ht="15">
      <c r="B260" s="273"/>
    </row>
    <row r="261" ht="15">
      <c r="B261" s="273"/>
    </row>
    <row r="262" ht="15">
      <c r="B262" s="273"/>
    </row>
    <row r="263" ht="15">
      <c r="B263" s="273"/>
    </row>
    <row r="264" ht="15">
      <c r="B264" s="273"/>
    </row>
    <row r="265" ht="15">
      <c r="B265" s="273"/>
    </row>
    <row r="266" ht="15">
      <c r="B266" s="273"/>
    </row>
    <row r="267" ht="15">
      <c r="B267" s="273"/>
    </row>
    <row r="268" ht="15.75" thickBot="1">
      <c r="B268" s="274"/>
    </row>
  </sheetData>
  <sheetProtection/>
  <mergeCells count="23">
    <mergeCell ref="E247:F247"/>
    <mergeCell ref="B252:D253"/>
    <mergeCell ref="G208:H208"/>
    <mergeCell ref="G209:H209"/>
    <mergeCell ref="G210:H210"/>
    <mergeCell ref="G211:H211"/>
    <mergeCell ref="B213:F213"/>
    <mergeCell ref="B221:F221"/>
    <mergeCell ref="B174:G174"/>
    <mergeCell ref="B175:G175"/>
    <mergeCell ref="B195:F195"/>
    <mergeCell ref="B196:F196"/>
    <mergeCell ref="B205:K205"/>
    <mergeCell ref="B206:B207"/>
    <mergeCell ref="C206:D206"/>
    <mergeCell ref="G206:K206"/>
    <mergeCell ref="G207:H207"/>
    <mergeCell ref="B1:G1"/>
    <mergeCell ref="B115:D115"/>
    <mergeCell ref="B118:G118"/>
    <mergeCell ref="B125:B126"/>
    <mergeCell ref="C125:C126"/>
    <mergeCell ref="G162:G1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2023-02-09T10:08:50Z</dcterms:created>
  <dcterms:modified xsi:type="dcterms:W3CDTF">2023-02-09T10:10:21Z</dcterms:modified>
  <cp:category/>
  <cp:version/>
  <cp:contentType/>
  <cp:contentStatus/>
</cp:coreProperties>
</file>