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24" activeTab="1"/>
  </bookViews>
  <sheets>
    <sheet name="Index" sheetId="1" r:id="rId1"/>
    <sheet name="PPLTVF" sheetId="2" r:id="rId2"/>
    <sheet name="PPLF" sheetId="3" r:id="rId3"/>
    <sheet name="PPTSF" sheetId="4" r:id="rId4"/>
    <sheet name="PPCHF" sheetId="5" r:id="rId5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'PPLTVF'!$C$8:$C$37</definedName>
    <definedName name="XDO_?CLASS_3?1?">'PPLF'!$C$8:$C$18</definedName>
    <definedName name="XDO_?CLASS_3?2?">'PPTSF'!$C$8:$C$33</definedName>
    <definedName name="XDO_?CLASS_3?3?">#REF!</definedName>
    <definedName name="XDO_?CLASS_3?4?">'PPCHF'!$C$8:$C$14</definedName>
    <definedName name="XDO_?CLASS_4?">'PPLTVF'!$C$9</definedName>
    <definedName name="XDO_?CS_1?">'PPLTVF'!$G$11</definedName>
    <definedName name="XDO_?CS_2?">'PPLTVF'!$H$11</definedName>
    <definedName name="XDO_?FINAL_ISIN?">'PPLTVF'!$D$10:$D$106</definedName>
    <definedName name="XDO_?FINAL_ISIN?1?">'PPLF'!$D$18</definedName>
    <definedName name="XDO_?FINAL_ISIN?10?">#REF!</definedName>
    <definedName name="XDO_?FINAL_ISIN?11?">#REF!</definedName>
    <definedName name="XDO_?FINAL_ISIN?12?">'PPCHF'!$D$10:$D$14</definedName>
    <definedName name="XDO_?FINAL_ISIN?13?">'PPCHF'!$D$10:$D$22</definedName>
    <definedName name="XDO_?FINAL_ISIN?14?">'PPCHF'!$D$10:$D$31</definedName>
    <definedName name="XDO_?FINAL_ISIN?15?">'PPCHF'!$D$10:$D$39</definedName>
    <definedName name="XDO_?FINAL_ISIN?16?">'PPCHF'!$D$10:$D$69</definedName>
    <definedName name="XDO_?FINAL_ISIN?17?">'PPCHF'!$D$10:$D$90</definedName>
    <definedName name="XDO_?FINAL_ISIN?18?">'PPCHF'!$D$10:$D$93</definedName>
    <definedName name="XDO_?FINAL_ISIN?19?">'PPCHF'!$D$10:$D$95</definedName>
    <definedName name="XDO_?FINAL_ISIN?2?">'PPLF'!$D$18:$D$22</definedName>
    <definedName name="XDO_?FINAL_ISIN?20?">'PPCHF'!$D$10:$D$99</definedName>
    <definedName name="XDO_?FINAL_ISIN?3?">'PPLF'!$D$18:$D$43</definedName>
    <definedName name="XDO_?FINAL_ISIN?4?">'PPLF'!$D$18:$D$57</definedName>
    <definedName name="XDO_?FINAL_ISIN?5?">'PPLF'!$D$18:$D$61</definedName>
    <definedName name="XDO_?FINAL_ISIN?6?">'PPLF'!$D$18:$D$65</definedName>
    <definedName name="XDO_?FINAL_ISIN?7?">'PPTSF'!$D$10:$D$33</definedName>
    <definedName name="XDO_?FINAL_ISIN?8?">'PPTSF'!$D$10:$D$78</definedName>
    <definedName name="XDO_?FINAL_ISIN?9?">'PPTSF'!$D$10:$D$82</definedName>
    <definedName name="XDO_?FINAL_MV?">'PPLTVF'!$G$10:$G$106</definedName>
    <definedName name="XDO_?FINAL_MV?1?">'PPLF'!$G$18</definedName>
    <definedName name="XDO_?FINAL_MV?10?">#REF!</definedName>
    <definedName name="XDO_?FINAL_MV?11?">#REF!</definedName>
    <definedName name="XDO_?FINAL_MV?12?">'PPCHF'!$G$10:$G$14</definedName>
    <definedName name="XDO_?FINAL_MV?13?">'PPCHF'!$G$10:$G$22</definedName>
    <definedName name="XDO_?FINAL_MV?14?">'PPCHF'!$G$10:$G$31</definedName>
    <definedName name="XDO_?FINAL_MV?15?">'PPCHF'!$G$10:$G$39</definedName>
    <definedName name="XDO_?FINAL_MV?16?">'PPCHF'!$G$10:$G$69</definedName>
    <definedName name="XDO_?FINAL_MV?17?">'PPCHF'!$G$10:$G$90</definedName>
    <definedName name="XDO_?FINAL_MV?18?">'PPCHF'!$G$10:$G$93</definedName>
    <definedName name="XDO_?FINAL_MV?19?">'PPCHF'!$G$10:$G$95</definedName>
    <definedName name="XDO_?FINAL_MV?2?">'PPLF'!$G$18:$G$22</definedName>
    <definedName name="XDO_?FINAL_MV?20?">'PPCHF'!$G$10:$G$99</definedName>
    <definedName name="XDO_?FINAL_MV?3?">'PPLF'!$G$18:$G$43</definedName>
    <definedName name="XDO_?FINAL_MV?4?">'PPLF'!$G$18:$G$57</definedName>
    <definedName name="XDO_?FINAL_MV?5?">'PPLF'!$G$18:$G$61</definedName>
    <definedName name="XDO_?FINAL_MV?6?">'PPLF'!$G$18:$G$65</definedName>
    <definedName name="XDO_?FINAL_MV?7?">'PPTSF'!$G$10:$G$33</definedName>
    <definedName name="XDO_?FINAL_MV?8?">'PPTSF'!$G$10:$G$78</definedName>
    <definedName name="XDO_?FINAL_MV?9?">'PPTSF'!$G$10:$G$82</definedName>
    <definedName name="XDO_?FINAL_NAME?">'PPLTVF'!$C$10:$C$106</definedName>
    <definedName name="XDO_?FINAL_NAME?1?">'PPLF'!$C$18</definedName>
    <definedName name="XDO_?FINAL_NAME?10?">#REF!</definedName>
    <definedName name="XDO_?FINAL_NAME?11?">#REF!</definedName>
    <definedName name="XDO_?FINAL_NAME?12?">'PPCHF'!$C$10:$C$14</definedName>
    <definedName name="XDO_?FINAL_NAME?13?">'PPCHF'!$C$10:$C$22</definedName>
    <definedName name="XDO_?FINAL_NAME?14?">'PPCHF'!$C$10:$C$31</definedName>
    <definedName name="XDO_?FINAL_NAME?15?">'PPCHF'!$C$10:$C$39</definedName>
    <definedName name="XDO_?FINAL_NAME?16?">'PPCHF'!$C$10:$C$69</definedName>
    <definedName name="XDO_?FINAL_NAME?17?">'PPCHF'!$C$10:$C$90</definedName>
    <definedName name="XDO_?FINAL_NAME?18?">'PPCHF'!$C$10:$C$93</definedName>
    <definedName name="XDO_?FINAL_NAME?19?">'PPCHF'!$C$10:$C$95</definedName>
    <definedName name="XDO_?FINAL_NAME?2?">'PPLF'!$C$18:$C$22</definedName>
    <definedName name="XDO_?FINAL_NAME?20?">'PPCHF'!$C$10:$C$99</definedName>
    <definedName name="XDO_?FINAL_NAME?3?">'PPLF'!$C$18:$C$43</definedName>
    <definedName name="XDO_?FINAL_NAME?4?">'PPLF'!$C$18:$C$57</definedName>
    <definedName name="XDO_?FINAL_NAME?5?">'PPLF'!$C$18:$C$61</definedName>
    <definedName name="XDO_?FINAL_NAME?6?">'PPLF'!$C$18:$C$65</definedName>
    <definedName name="XDO_?FINAL_NAME?7?">'PPTSF'!$C$10:$C$33</definedName>
    <definedName name="XDO_?FINAL_NAME?8?">'PPTSF'!$C$10:$C$78</definedName>
    <definedName name="XDO_?FINAL_NAME?9?">'PPTSF'!$C$10:$C$82</definedName>
    <definedName name="XDO_?FINAL_PER_NET?">'PPLTVF'!$H$10:$H$106</definedName>
    <definedName name="XDO_?FINAL_PER_NET?1?">'PPLF'!$H$18</definedName>
    <definedName name="XDO_?FINAL_PER_NET?10?">#REF!</definedName>
    <definedName name="XDO_?FINAL_PER_NET?11?">#REF!</definedName>
    <definedName name="XDO_?FINAL_PER_NET?12?">'PPCHF'!$H$10:$H$14</definedName>
    <definedName name="XDO_?FINAL_PER_NET?13?">'PPCHF'!$H$10:$H$22</definedName>
    <definedName name="XDO_?FINAL_PER_NET?14?">'PPCHF'!$H$10:$H$31</definedName>
    <definedName name="XDO_?FINAL_PER_NET?15?">'PPCHF'!$H$10:$H$39</definedName>
    <definedName name="XDO_?FINAL_PER_NET?16?">'PPCHF'!$H$10:$H$69</definedName>
    <definedName name="XDO_?FINAL_PER_NET?17?">'PPCHF'!$H$10:$H$90</definedName>
    <definedName name="XDO_?FINAL_PER_NET?18?">'PPCHF'!$H$10:$H$93</definedName>
    <definedName name="XDO_?FINAL_PER_NET?19?">'PPCHF'!$H$10:$H$95</definedName>
    <definedName name="XDO_?FINAL_PER_NET?2?">'PPLF'!$H$18:$H$22</definedName>
    <definedName name="XDO_?FINAL_PER_NET?20?">'PPCHF'!$H$10:$H$99</definedName>
    <definedName name="XDO_?FINAL_PER_NET?3?">'PPLF'!$H$18:$H$43</definedName>
    <definedName name="XDO_?FINAL_PER_NET?4?">'PPLF'!$H$18:$H$57</definedName>
    <definedName name="XDO_?FINAL_PER_NET?5?">'PPLF'!$H$18:$H$61</definedName>
    <definedName name="XDO_?FINAL_PER_NET?6?">'PPLF'!$H$18:$H$65</definedName>
    <definedName name="XDO_?FINAL_PER_NET?7?">'PPTSF'!$H$10:$H$33</definedName>
    <definedName name="XDO_?FINAL_PER_NET?8?">'PPTSF'!$H$10:$H$78</definedName>
    <definedName name="XDO_?FINAL_PER_NET?9?">'PPTSF'!$H$10:$H$82</definedName>
    <definedName name="XDO_?FINAL_QUANTITE?">'PPLTVF'!$F$10:$F$106</definedName>
    <definedName name="XDO_?FINAL_QUANTITE?1?">'PPLF'!$F$18</definedName>
    <definedName name="XDO_?FINAL_QUANTITE?10?">#REF!</definedName>
    <definedName name="XDO_?FINAL_QUANTITE?11?">#REF!</definedName>
    <definedName name="XDO_?FINAL_QUANTITE?12?">'PPCHF'!$F$10:$F$14</definedName>
    <definedName name="XDO_?FINAL_QUANTITE?13?">'PPCHF'!$F$10:$F$22</definedName>
    <definedName name="XDO_?FINAL_QUANTITE?14?">'PPCHF'!$F$10:$F$31</definedName>
    <definedName name="XDO_?FINAL_QUANTITE?15?">'PPCHF'!$F$10:$F$39</definedName>
    <definedName name="XDO_?FINAL_QUANTITE?16?">'PPCHF'!$F$10:$F$69</definedName>
    <definedName name="XDO_?FINAL_QUANTITE?17?">'PPCHF'!$F$10:$F$90</definedName>
    <definedName name="XDO_?FINAL_QUANTITE?18?">'PPCHF'!$F$10:$F$93</definedName>
    <definedName name="XDO_?FINAL_QUANTITE?19?">'PPCHF'!$F$10:$F$95</definedName>
    <definedName name="XDO_?FINAL_QUANTITE?2?">'PPLF'!$F$18:$F$22</definedName>
    <definedName name="XDO_?FINAL_QUANTITE?20?">'PPCHF'!$F$10:$F$99</definedName>
    <definedName name="XDO_?FINAL_QUANTITE?3?">'PPLF'!$F$18:$F$43</definedName>
    <definedName name="XDO_?FINAL_QUANTITE?4?">'PPLF'!$F$18:$F$57</definedName>
    <definedName name="XDO_?FINAL_QUANTITE?5?">'PPLF'!$F$18:$F$61</definedName>
    <definedName name="XDO_?FINAL_QUANTITE?6?">'PPLF'!$F$18:$F$65</definedName>
    <definedName name="XDO_?FINAL_QUANTITE?7?">'PPTSF'!$F$10:$F$33</definedName>
    <definedName name="XDO_?FINAL_QUANTITE?8?">'PPTSF'!$F$10:$F$78</definedName>
    <definedName name="XDO_?FINAL_QUANTITE?9?">'PPTSF'!$F$10:$F$82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?3?">#REF!</definedName>
    <definedName name="XDO_?NAMC?4?">'PPCHF'!#REF!</definedName>
    <definedName name="XDO_?NAMCNAME?">'PPLTVF'!$C$2:$C$37</definedName>
    <definedName name="XDO_?NAMCNAME?1?">'PPLF'!$C$2:$C$18</definedName>
    <definedName name="XDO_?NAMCNAME?2?">'PPTSF'!$C$2:$C$33</definedName>
    <definedName name="XDO_?NAMCNAME?3?">#REF!</definedName>
    <definedName name="XDO_?NAMCNAME?4?">'PPCHF'!$C$2:$C$14</definedName>
    <definedName name="XDO_?NDATE?">'PPLTVF'!#REF!</definedName>
    <definedName name="XDO_?NDATE?1?">'PPLF'!#REF!</definedName>
    <definedName name="XDO_?NDATE?2?">'PPTSF'!#REF!</definedName>
    <definedName name="XDO_?NDATE?3?">#REF!</definedName>
    <definedName name="XDO_?NDATE?4?">'PPCHF'!#REF!</definedName>
    <definedName name="XDO_?NNPTF?">'PPLTVF'!#REF!</definedName>
    <definedName name="XDO_?NNPTF?1?">'PPLF'!#REF!</definedName>
    <definedName name="XDO_?NNPTF?2?">'PPTSF'!#REF!</definedName>
    <definedName name="XDO_?NNPTF?3?">#REF!</definedName>
    <definedName name="XDO_?NNPTF?4?">'PPCHF'!#REF!</definedName>
    <definedName name="XDO_?NOVAL?">'PPLTVF'!$B$10:$B$106</definedName>
    <definedName name="XDO_?NOVAL?1?">'PPLF'!$B$18</definedName>
    <definedName name="XDO_?NOVAL?10?">#REF!</definedName>
    <definedName name="XDO_?NOVAL?11?">#REF!</definedName>
    <definedName name="XDO_?NOVAL?12?">'PPCHF'!$B$10:$B$14</definedName>
    <definedName name="XDO_?NOVAL?13?">'PPCHF'!$B$10:$B$22</definedName>
    <definedName name="XDO_?NOVAL?14?">'PPCHF'!$B$10:$B$31</definedName>
    <definedName name="XDO_?NOVAL?15?">'PPCHF'!$B$10:$B$39</definedName>
    <definedName name="XDO_?NOVAL?16?">'PPCHF'!$B$10:$B$69</definedName>
    <definedName name="XDO_?NOVAL?17?">'PPCHF'!$B$10:$B$90</definedName>
    <definedName name="XDO_?NOVAL?18?">'PPCHF'!$B$10:$B$93</definedName>
    <definedName name="XDO_?NOVAL?19?">'PPCHF'!$B$10:$B$95</definedName>
    <definedName name="XDO_?NOVAL?2?">'PPLF'!$B$18:$B$22</definedName>
    <definedName name="XDO_?NOVAL?20?">'PPCHF'!$B$10:$B$99</definedName>
    <definedName name="XDO_?NOVAL?3?">'PPLF'!$B$18:$B$43</definedName>
    <definedName name="XDO_?NOVAL?4?">'PPLF'!$B$18:$B$57</definedName>
    <definedName name="XDO_?NOVAL?5?">'PPLF'!$B$18:$B$61</definedName>
    <definedName name="XDO_?NOVAL?6?">'PPLF'!$B$18:$B$65</definedName>
    <definedName name="XDO_?NOVAL?7?">'PPTSF'!$B$10:$B$33</definedName>
    <definedName name="XDO_?NOVAL?8?">'PPTSF'!$B$10:$B$78</definedName>
    <definedName name="XDO_?NOVAL?9?">'PPTSF'!$B$10:$B$82</definedName>
    <definedName name="XDO_?NPTF?">'PPLTVF'!$D$2:$D$37</definedName>
    <definedName name="XDO_?NPTF?1?">'PPLF'!$D$2:$D$18</definedName>
    <definedName name="XDO_?NPTF?2?">'PPTSF'!$D$2:$D$33</definedName>
    <definedName name="XDO_?NPTF?3?">#REF!</definedName>
    <definedName name="XDO_?NPTF?4?">'PPCHF'!$D$2:$D$14</definedName>
    <definedName name="XDO_?RATING?">'PPLTVF'!$E$10:$E$106</definedName>
    <definedName name="XDO_?RATING?1?">'PPLF'!$E$18</definedName>
    <definedName name="XDO_?RATING?10?">#REF!</definedName>
    <definedName name="XDO_?RATING?11?">#REF!</definedName>
    <definedName name="XDO_?RATING?12?">'PPCHF'!$E$10:$E$14</definedName>
    <definedName name="XDO_?RATING?13?">'PPCHF'!$E$10:$E$22</definedName>
    <definedName name="XDO_?RATING?14?">'PPCHF'!$E$10:$E$31</definedName>
    <definedName name="XDO_?RATING?15?">'PPCHF'!$E$10:$E$39</definedName>
    <definedName name="XDO_?RATING?16?">'PPCHF'!$E$10:$E$69</definedName>
    <definedName name="XDO_?RATING?17?">'PPCHF'!$E$10:$E$90</definedName>
    <definedName name="XDO_?RATING?18?">'PPCHF'!$E$10:$E$93</definedName>
    <definedName name="XDO_?RATING?19?">'PPCHF'!$E$10:$E$95</definedName>
    <definedName name="XDO_?RATING?2?">'PPLF'!$E$18:$E$22</definedName>
    <definedName name="XDO_?RATING?20?">'PPCHF'!$E$10:$E$99</definedName>
    <definedName name="XDO_?RATING?3?">'PPLF'!$E$18:$E$43</definedName>
    <definedName name="XDO_?RATING?4?">'PPLF'!$E$18:$E$57</definedName>
    <definedName name="XDO_?RATING?5?">'PPLF'!$E$18:$E$61</definedName>
    <definedName name="XDO_?RATING?6?">'PPLF'!$E$18:$E$65</definedName>
    <definedName name="XDO_?RATING?7?">'PPTSF'!$E$10:$E$33</definedName>
    <definedName name="XDO_?RATING?8?">'PPTSF'!$E$10:$E$78</definedName>
    <definedName name="XDO_?RATING?9?">'PPTSF'!$E$10:$E$82</definedName>
    <definedName name="XDO_?TDATE?">'PPLTVF'!$D$4</definedName>
    <definedName name="XDO_?TITL?">'PPLTVF'!$A$8:$A$37</definedName>
    <definedName name="XDO_?TITL?1?">'PPLF'!$A$8:$A$18</definedName>
    <definedName name="XDO_?TITL?2?">'PPTSF'!$A$8:$A$33</definedName>
    <definedName name="XDO_?TITL?3?">#REF!</definedName>
    <definedName name="XDO_?TITL?4?">'PPCHF'!$A$8:$A$14</definedName>
    <definedName name="XDO_?YTM?">'PPLTVF'!$I$10:$I$106</definedName>
    <definedName name="XDO_?YTM?1?">'PPLF'!$I$18</definedName>
    <definedName name="XDO_?YTM?10?">#REF!</definedName>
    <definedName name="XDO_?YTM?11?">#REF!</definedName>
    <definedName name="XDO_?YTM?12?">'PPCHF'!$I$10:$I$14</definedName>
    <definedName name="XDO_?YTM?13?">'PPCHF'!$I$10:$I$22</definedName>
    <definedName name="XDO_?YTM?14?">'PPCHF'!$I$10:$I$31</definedName>
    <definedName name="XDO_?YTM?15?">'PPCHF'!$I$10:$I$39</definedName>
    <definedName name="XDO_?YTM?16?">'PPCHF'!$I$10:$I$69</definedName>
    <definedName name="XDO_?YTM?17?">'PPCHF'!$I$10:$I$90</definedName>
    <definedName name="XDO_?YTM?18?">'PPCHF'!$I$10:$I$93</definedName>
    <definedName name="XDO_?YTM?19?">'PPCHF'!$I$10:$I$95</definedName>
    <definedName name="XDO_?YTM?2?">'PPLF'!$I$18:$I$22</definedName>
    <definedName name="XDO_?YTM?20?">'PPCHF'!$I$10:$I$99</definedName>
    <definedName name="XDO_?YTM?3?">'PPLF'!$I$18:$I$43</definedName>
    <definedName name="XDO_?YTM?4?">'PPLF'!$I$18:$I$57</definedName>
    <definedName name="XDO_?YTM?5?">'PPLF'!$I$18:$I$61</definedName>
    <definedName name="XDO_?YTM?6?">'PPLF'!$I$18:$I$65</definedName>
    <definedName name="XDO_?YTM?7?">'PPTSF'!$I$10:$I$33</definedName>
    <definedName name="XDO_?YTM?8?">'PPTSF'!$I$10:$I$78</definedName>
    <definedName name="XDO_?YTM?9?">'PPTSF'!$I$10:$I$82</definedName>
    <definedName name="XDO_GROUP_?G_2?">'PPLTVF'!$2:$77</definedName>
    <definedName name="XDO_GROUP_?G_2?1?">'PPLF'!$2:$37</definedName>
    <definedName name="XDO_GROUP_?G_2?2?">'PPTSF'!$2:$46</definedName>
    <definedName name="XDO_GROUP_?G_2?3?">#REF!</definedName>
    <definedName name="XDO_GROUP_?G_2?4?">'PPCHF'!$2:$76</definedName>
    <definedName name="XDO_GROUP_?G_3?">'PPLTVF'!$8:$76</definedName>
    <definedName name="XDO_GROUP_?G_3?1?">'PPLF'!$8:$36</definedName>
    <definedName name="XDO_GROUP_?G_3?2?">'PPTSF'!$8:$45</definedName>
    <definedName name="XDO_GROUP_?G_3?3?">#REF!</definedName>
    <definedName name="XDO_GROUP_?G_3?4?">'PPCHF'!$8:$75</definedName>
    <definedName name="XDO_GROUP_?G_4?">'PPLTVF'!$B$74:$IV$74</definedName>
    <definedName name="XDO_GROUP_?G_4?1?">'PPLF'!#REF!</definedName>
    <definedName name="XDO_GROUP_?G_4?10?">#REF!</definedName>
    <definedName name="XDO_GROUP_?G_4?11?">#REF!</definedName>
    <definedName name="XDO_GROUP_?G_4?12?">'PPCHF'!$B$10:$IV$14</definedName>
    <definedName name="XDO_GROUP_?G_4?13?">'PPCHF'!$B$20:$IV$22</definedName>
    <definedName name="XDO_GROUP_?G_4?14?">'PPCHF'!$B$25:$IV$25</definedName>
    <definedName name="XDO_GROUP_?G_4?15?">'PPCHF'!#REF!</definedName>
    <definedName name="XDO_GROUP_?G_4?16?">'PPCHF'!$B$27:$IV$53</definedName>
    <definedName name="XDO_GROUP_?G_4?17?">'PPCHF'!$B$58:$IV$60</definedName>
    <definedName name="XDO_GROUP_?G_4?18?">'PPCHF'!$B$64:$IV$64</definedName>
    <definedName name="XDO_GROUP_?G_4?19?">'PPCHF'!$B$68:$IV$68</definedName>
    <definedName name="XDO_GROUP_?G_4?2?">'PPLF'!#REF!</definedName>
    <definedName name="XDO_GROUP_?G_4?20?">'PPCHF'!$B$73:$IV$73</definedName>
    <definedName name="XDO_GROUP_?G_4?3?">'PPLF'!$B$8:$IV$17</definedName>
    <definedName name="XDO_GROUP_?G_4?4?">'PPLF'!$B$22:$IV$25</definedName>
    <definedName name="XDO_GROUP_?G_4?5?">'PPLF'!$B$29:$IV$29</definedName>
    <definedName name="XDO_GROUP_?G_4?6?">'PPLF'!$B$34:$IV$34</definedName>
    <definedName name="XDO_GROUP_?G_4?7?">'PPTSF'!$B$10:$IV$33</definedName>
    <definedName name="XDO_GROUP_?G_4?8?">'PPTSF'!$B$38:$IV$38</definedName>
    <definedName name="XDO_GROUP_?G_4?9?">'PPTSF'!$B$43:$IV$43</definedName>
  </definedNames>
  <calcPr fullCalcOnLoad="1"/>
</workbook>
</file>

<file path=xl/sharedStrings.xml><?xml version="1.0" encoding="utf-8"?>
<sst xmlns="http://schemas.openxmlformats.org/spreadsheetml/2006/main" count="1089" uniqueCount="531">
  <si>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</si>
  <si>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</si>
  <si>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</si>
  <si>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</si>
  <si>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</si>
  <si>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</si>
  <si>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</si>
  <si>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</si>
  <si>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</si>
  <si>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</si>
  <si>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</si>
  <si>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</si>
  <si>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Index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</si>
  <si>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</si>
  <si>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</si>
  <si>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</si>
  <si>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</si>
  <si>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</si>
  <si>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</si>
  <si>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</si>
  <si>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</si>
  <si>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</si>
  <si>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</si>
  <si>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c) Short Term Deposits</t>
  </si>
  <si>
    <t>d) Term Deposits Placed as Margins</t>
  </si>
  <si>
    <t>e) TREPS / Reverse Repo Investments</t>
  </si>
  <si>
    <t>Other Current Assets / (Liabilities)</t>
  </si>
  <si>
    <t>PPFAS Mutual Fund</t>
  </si>
  <si>
    <t>PP001</t>
  </si>
  <si>
    <t>SCHEME NAME :</t>
  </si>
  <si>
    <t>Parag Parikh Flexi Cap Fund  (An open-ended dynamic equity scheme investing across large cap, mid-cap, small-cap stocks)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</si>
  <si>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</si>
  <si>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</si>
  <si>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</si>
  <si>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</si>
  <si>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</si>
  <si>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</si>
  <si>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</si>
  <si>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</si>
  <si>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100325</t>
  </si>
  <si>
    <t>Bajaj Holdings &amp; Investment Ltd.</t>
  </si>
  <si>
    <t>INE118A01012</t>
  </si>
  <si>
    <t>Finance</t>
  </si>
  <si>
    <t>100019</t>
  </si>
  <si>
    <t>ITC Ltd.</t>
  </si>
  <si>
    <t>INE154A01025</t>
  </si>
  <si>
    <t>Consumer Non Durables</t>
  </si>
  <si>
    <t>100037</t>
  </si>
  <si>
    <t>HCL Technologies Ltd.</t>
  </si>
  <si>
    <t>INE860A01027</t>
  </si>
  <si>
    <t>Software</t>
  </si>
  <si>
    <t>100694</t>
  </si>
  <si>
    <t>Indian Energy Exchange Ltd.</t>
  </si>
  <si>
    <t>INE022Q01020</t>
  </si>
  <si>
    <t>Capital Markets</t>
  </si>
  <si>
    <t>100179</t>
  </si>
  <si>
    <t>Hero MotoCorp Ltd.</t>
  </si>
  <si>
    <t>INE158A01026</t>
  </si>
  <si>
    <t>Auto</t>
  </si>
  <si>
    <t>100026</t>
  </si>
  <si>
    <t>Persistent Systems Ltd.</t>
  </si>
  <si>
    <t>INE262H01013</t>
  </si>
  <si>
    <t>100029</t>
  </si>
  <si>
    <t>Mphasis Ltd.</t>
  </si>
  <si>
    <t>INE356A01018</t>
  </si>
  <si>
    <t>100661</t>
  </si>
  <si>
    <t>Central Depository Services (I) Ltd.</t>
  </si>
  <si>
    <t>INE736A01011</t>
  </si>
  <si>
    <t>100024</t>
  </si>
  <si>
    <t>Axis Bank Ltd.</t>
  </si>
  <si>
    <t>INE238A01034</t>
  </si>
  <si>
    <t>Banks</t>
  </si>
  <si>
    <t>100012</t>
  </si>
  <si>
    <t>ICICI Bank Ltd.</t>
  </si>
  <si>
    <t>INE090A01021</t>
  </si>
  <si>
    <t>100243</t>
  </si>
  <si>
    <t>Multi Commodity Exchange of India Ltd.</t>
  </si>
  <si>
    <t>INE745G01035</t>
  </si>
  <si>
    <t>100271</t>
  </si>
  <si>
    <t>Balkrishna Industries Ltd.</t>
  </si>
  <si>
    <t>INE787D01026</t>
  </si>
  <si>
    <t>Auto Ancillaries</t>
  </si>
  <si>
    <t>100006</t>
  </si>
  <si>
    <t>HDFC Bank Ltd.</t>
  </si>
  <si>
    <t>INE040A01034</t>
  </si>
  <si>
    <t>100133</t>
  </si>
  <si>
    <t>Oracle Financial Services Software Ltd.</t>
  </si>
  <si>
    <t>INE881D01027</t>
  </si>
  <si>
    <t>100160</t>
  </si>
  <si>
    <t>ICRA Ltd.</t>
  </si>
  <si>
    <t>INE725G01011</t>
  </si>
  <si>
    <t>100004</t>
  </si>
  <si>
    <t>Cadila Healthcare Ltd.</t>
  </si>
  <si>
    <t>INE010B01027</t>
  </si>
  <si>
    <t>Pharmaceuticals</t>
  </si>
  <si>
    <t>100008</t>
  </si>
  <si>
    <t>Sun Pharmaceutical Industries Ltd.</t>
  </si>
  <si>
    <t>INE044A01036</t>
  </si>
  <si>
    <t>Tata Motors Ltd.</t>
  </si>
  <si>
    <t>INE155A01022</t>
  </si>
  <si>
    <t>100034</t>
  </si>
  <si>
    <t>IPCA Laboratories Ltd.</t>
  </si>
  <si>
    <t>INE571A01020</t>
  </si>
  <si>
    <t>100080</t>
  </si>
  <si>
    <t>Dr. Reddy's Laboratories Ltd.</t>
  </si>
  <si>
    <t>INE089A01023</t>
  </si>
  <si>
    <t>100028</t>
  </si>
  <si>
    <t>Lupin Ltd.</t>
  </si>
  <si>
    <t>INE326A01037</t>
  </si>
  <si>
    <t>100095</t>
  </si>
  <si>
    <t>Bharti Airtel Ltd.</t>
  </si>
  <si>
    <t>INE397D01024</t>
  </si>
  <si>
    <t>Telecom - Services</t>
  </si>
  <si>
    <t>100153</t>
  </si>
  <si>
    <t>Cipla Ltd.</t>
  </si>
  <si>
    <t>INE059A01026</t>
  </si>
  <si>
    <t>100104</t>
  </si>
  <si>
    <t>Kotak Mahindra Bank Ltd.</t>
  </si>
  <si>
    <t>INE237A01028</t>
  </si>
  <si>
    <t>100106</t>
  </si>
  <si>
    <t>Maruti Suzuki India Ltd.</t>
  </si>
  <si>
    <t>INE585B01010</t>
  </si>
  <si>
    <t>100184</t>
  </si>
  <si>
    <t>Tata Steel Ltd.</t>
  </si>
  <si>
    <t>INE081A01012</t>
  </si>
  <si>
    <t>Ferrous Metals</t>
  </si>
  <si>
    <t>Total</t>
  </si>
  <si>
    <t>100825</t>
  </si>
  <si>
    <t>Alphabet Inc.</t>
  </si>
  <si>
    <t>US02079K3059</t>
  </si>
  <si>
    <t>3000004</t>
  </si>
  <si>
    <t>Amazon.Com Inc</t>
  </si>
  <si>
    <t>US0231351067</t>
  </si>
  <si>
    <t>3000005</t>
  </si>
  <si>
    <t>Microsoft Corporation</t>
  </si>
  <si>
    <t>US5949181045</t>
  </si>
  <si>
    <t>3000002</t>
  </si>
  <si>
    <t>Facebook Inc</t>
  </si>
  <si>
    <t>US30303M1027</t>
  </si>
  <si>
    <t>d) ADR/GDR</t>
  </si>
  <si>
    <t>Suzuki Motor Corporation</t>
  </si>
  <si>
    <t>US86959X1072</t>
  </si>
  <si>
    <t>4.90% HDFC Bank Ltd. (Duration 365 Days)</t>
  </si>
  <si>
    <t>1301391</t>
  </si>
  <si>
    <t>3.15% Axis Bank Ltd. (Duration 365 Days)</t>
  </si>
  <si>
    <t>1301393</t>
  </si>
  <si>
    <t>1301395</t>
  </si>
  <si>
    <t>1301432</t>
  </si>
  <si>
    <t>3.00% Axis Bank Ltd. (Duration 365 Days)</t>
  </si>
  <si>
    <t>1301455</t>
  </si>
  <si>
    <t>1301457</t>
  </si>
  <si>
    <t>1301458</t>
  </si>
  <si>
    <t>1301459</t>
  </si>
  <si>
    <t>1301460</t>
  </si>
  <si>
    <t>1301462</t>
  </si>
  <si>
    <t>1301463</t>
  </si>
  <si>
    <t>2.60% Axis Bank Ltd. (Duration 91 Days)</t>
  </si>
  <si>
    <t>1301464</t>
  </si>
  <si>
    <t>1301466</t>
  </si>
  <si>
    <t>1301467</t>
  </si>
  <si>
    <t>3.00% Axis Bank Ltd. (Duration 367 Days)</t>
  </si>
  <si>
    <t>1301396</t>
  </si>
  <si>
    <t>4.00% Axis Bank Ltd. (Duration 365 Days)</t>
  </si>
  <si>
    <t>109210100</t>
  </si>
  <si>
    <t>TREPS</t>
  </si>
  <si>
    <t>Net Receivable / Payable</t>
  </si>
  <si>
    <t>GRAND TOTAL (AUM)</t>
  </si>
  <si>
    <t>Notes &amp; Symbols :-</t>
  </si>
  <si>
    <t>PP002</t>
  </si>
  <si>
    <t>Parag Parikh Liquid Fund  (An Open Ended Liquid Scheme)</t>
  </si>
  <si>
    <t>900033</t>
  </si>
  <si>
    <t>IN0020110030</t>
  </si>
  <si>
    <t>Sovereign</t>
  </si>
  <si>
    <t>1901015</t>
  </si>
  <si>
    <t>IN3320110072</t>
  </si>
  <si>
    <t>1800674</t>
  </si>
  <si>
    <t>IN002021X140</t>
  </si>
  <si>
    <t>1800656</t>
  </si>
  <si>
    <t>IN002021X090</t>
  </si>
  <si>
    <t>1800636</t>
  </si>
  <si>
    <t>IN002020Y496</t>
  </si>
  <si>
    <t>1800660</t>
  </si>
  <si>
    <t>IN002021X116</t>
  </si>
  <si>
    <t>1800664</t>
  </si>
  <si>
    <t>IN002021X124</t>
  </si>
  <si>
    <t>1800676</t>
  </si>
  <si>
    <t>IN002021X157</t>
  </si>
  <si>
    <t>1800644</t>
  </si>
  <si>
    <t>IN002021Y031</t>
  </si>
  <si>
    <t>1800688</t>
  </si>
  <si>
    <t>IN002021X215</t>
  </si>
  <si>
    <t>1800691</t>
  </si>
  <si>
    <t>IN002021X223</t>
  </si>
  <si>
    <t>1800651</t>
  </si>
  <si>
    <t>IN002021Y072</t>
  </si>
  <si>
    <t>1800652</t>
  </si>
  <si>
    <t>IN002021Y080</t>
  </si>
  <si>
    <t>1800669</t>
  </si>
  <si>
    <t>IN002021X132</t>
  </si>
  <si>
    <t>1800685</t>
  </si>
  <si>
    <t>IN002021Y049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</si>
  <si>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</si>
  <si>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</si>
  <si>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</si>
  <si>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</si>
  <si>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</si>
  <si>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</si>
  <si>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</si>
  <si>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PP003</t>
  </si>
  <si>
    <t>Parag Parikh Tax Saver Fund  (An open ended equity linked saving scheme with a statutory lock in of 3 years and tax benefit)</t>
  </si>
  <si>
    <t>100032</t>
  </si>
  <si>
    <t>Tata Consultancy Services Ltd.</t>
  </si>
  <si>
    <t>INE467B01029</t>
  </si>
  <si>
    <t>100011</t>
  </si>
  <si>
    <t>Wipro Ltd.</t>
  </si>
  <si>
    <t>INE075A01022</t>
  </si>
  <si>
    <t>100736</t>
  </si>
  <si>
    <t>CCL Products (India) Ltd.</t>
  </si>
  <si>
    <t>INE421D01022</t>
  </si>
  <si>
    <t>PP005</t>
  </si>
  <si>
    <t>Parag Parikh Conservative Hybrid Fund  (An open-ended hybrid scheme investing predominantly in debt instruments)</t>
  </si>
  <si>
    <t>100097</t>
  </si>
  <si>
    <t>Coal India Ltd.</t>
  </si>
  <si>
    <t>INE522F01014</t>
  </si>
  <si>
    <t>Minerals/Mining</t>
  </si>
  <si>
    <t>100164</t>
  </si>
  <si>
    <t>Petronet LNG Ltd.</t>
  </si>
  <si>
    <t>INE347G01014</t>
  </si>
  <si>
    <t>Gas</t>
  </si>
  <si>
    <t>100039</t>
  </si>
  <si>
    <t>Bajaj Auto Ltd.</t>
  </si>
  <si>
    <t>INE917I01010</t>
  </si>
  <si>
    <t>100182</t>
  </si>
  <si>
    <t>Power Grid Corporation of India Ltd.</t>
  </si>
  <si>
    <t>INE752E01010</t>
  </si>
  <si>
    <t>Power</t>
  </si>
  <si>
    <t>3200003</t>
  </si>
  <si>
    <t>Brookfield India Real Estate Trust</t>
  </si>
  <si>
    <t>INE0FDU25010</t>
  </si>
  <si>
    <t>Construction</t>
  </si>
  <si>
    <t>3200002</t>
  </si>
  <si>
    <t>Embassy Office Parks Reit</t>
  </si>
  <si>
    <t>INE041025011</t>
  </si>
  <si>
    <t>3200004</t>
  </si>
  <si>
    <t>Mindspace Business Parks Reit</t>
  </si>
  <si>
    <t>INE0CCU25019</t>
  </si>
  <si>
    <t>702873</t>
  </si>
  <si>
    <t>India Grid Trust</t>
  </si>
  <si>
    <t>INE219X07215</t>
  </si>
  <si>
    <t>CRISIL AAA</t>
  </si>
  <si>
    <t>900157</t>
  </si>
  <si>
    <t>IN0020210012</t>
  </si>
  <si>
    <t>1901462</t>
  </si>
  <si>
    <t>IN2920180030</t>
  </si>
  <si>
    <t>1900805</t>
  </si>
  <si>
    <t>IN2020180013</t>
  </si>
  <si>
    <t>1900537</t>
  </si>
  <si>
    <t>IN3320170175</t>
  </si>
  <si>
    <t>1901463</t>
  </si>
  <si>
    <t>IN2120170070</t>
  </si>
  <si>
    <t>1900556</t>
  </si>
  <si>
    <t>IN2120180053</t>
  </si>
  <si>
    <t>1901528</t>
  </si>
  <si>
    <t>IN2820180049</t>
  </si>
  <si>
    <t>1900285</t>
  </si>
  <si>
    <t>IN2220180052</t>
  </si>
  <si>
    <t>1901248</t>
  </si>
  <si>
    <t>IN4520200093</t>
  </si>
  <si>
    <t>1901538</t>
  </si>
  <si>
    <t>IN1420180151</t>
  </si>
  <si>
    <t>1900283</t>
  </si>
  <si>
    <t>IN3120180200</t>
  </si>
  <si>
    <t>1901458</t>
  </si>
  <si>
    <t>IN2820180015</t>
  </si>
  <si>
    <t>1901505</t>
  </si>
  <si>
    <t>IN3620180106</t>
  </si>
  <si>
    <t>1900915</t>
  </si>
  <si>
    <t>IN3320180034</t>
  </si>
  <si>
    <t>1900807</t>
  </si>
  <si>
    <t>IN2020180047</t>
  </si>
  <si>
    <t>1900191</t>
  </si>
  <si>
    <t>IN3120170136</t>
  </si>
  <si>
    <t>1900806</t>
  </si>
  <si>
    <t>IN2020180039</t>
  </si>
  <si>
    <t>1901496</t>
  </si>
  <si>
    <t>IN1620170150</t>
  </si>
  <si>
    <t>1901525</t>
  </si>
  <si>
    <t>IN3120180218</t>
  </si>
  <si>
    <t>1900883</t>
  </si>
  <si>
    <t>IN3120180036</t>
  </si>
  <si>
    <t>1900417</t>
  </si>
  <si>
    <t>IN3420170216</t>
  </si>
  <si>
    <t>1900176</t>
  </si>
  <si>
    <t>IN3520170041</t>
  </si>
  <si>
    <t>1901456</t>
  </si>
  <si>
    <t>IN1620170101</t>
  </si>
  <si>
    <t>1901125</t>
  </si>
  <si>
    <t>IN3320180018</t>
  </si>
  <si>
    <t>1901530</t>
  </si>
  <si>
    <t>IN1220180021</t>
  </si>
  <si>
    <t>1900798</t>
  </si>
  <si>
    <t>IN1920170108</t>
  </si>
  <si>
    <t>1901457</t>
  </si>
  <si>
    <t>IN3420170117</t>
  </si>
  <si>
    <t>1901478</t>
  </si>
  <si>
    <t>IN3420210046</t>
  </si>
  <si>
    <t>1301453</t>
  </si>
  <si>
    <t>1301452</t>
  </si>
  <si>
    <t>4.90% HDFC Bank Ltd. (Duration 368 Days)</t>
  </si>
  <si>
    <t>1301456</t>
  </si>
  <si>
    <t>5.10% Axis Bank Ltd. (Duration 367 Days)</t>
  </si>
  <si>
    <t>PPLTVF</t>
  </si>
  <si>
    <t>Parag Parikh Flexi Cap Fund</t>
  </si>
  <si>
    <t>PPLF</t>
  </si>
  <si>
    <t>Parag Parikh Liquid Fund</t>
  </si>
  <si>
    <t>PPTSF</t>
  </si>
  <si>
    <t>Parag Parikh Tax Saver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</si>
  <si>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</si>
  <si>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</si>
  <si>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</si>
  <si>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</si>
  <si>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</si>
  <si>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</si>
  <si>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Currency Derivatives 28-SEP-21</t>
  </si>
  <si>
    <t>Short</t>
  </si>
  <si>
    <t>Currency Future</t>
  </si>
  <si>
    <t>Currency Derivatives 24-FEB-22</t>
  </si>
  <si>
    <t>Currency Derivatives 29-MAR-22</t>
  </si>
  <si>
    <t>Tata Motors Ltd. 30-SEP-21</t>
  </si>
  <si>
    <t>Stock Futures</t>
  </si>
  <si>
    <t>Bharti Airtel Ltd. 30-SEP-21</t>
  </si>
  <si>
    <t>Cipla Ltd. 30-SEP-21</t>
  </si>
  <si>
    <t>Kotak Mahindra Bank Ltd. 30-SEP-21</t>
  </si>
  <si>
    <t>Maruti Suzuki India Ltd. 30-SEP-21</t>
  </si>
  <si>
    <t>Tata Steel Ltd. 30-SEP-21</t>
  </si>
  <si>
    <t>Name of the Instrument</t>
  </si>
  <si>
    <t>Long / Short</t>
  </si>
  <si>
    <t>Market value 
(Rs. in Lakhs)</t>
  </si>
  <si>
    <t>Notes &amp; Symbols</t>
  </si>
  <si>
    <t>Derivatives Total</t>
  </si>
  <si>
    <t>DERIVATIVES</t>
  </si>
  <si>
    <t>91 DAY T-BILL 07-Oct-2021</t>
  </si>
  <si>
    <t>91 DAY T-BILL 02-Sep-2021</t>
  </si>
  <si>
    <t>182 DAY T-BILL 10-Sep-2021</t>
  </si>
  <si>
    <t>91 DAY T-BILL 16-Sep-2021</t>
  </si>
  <si>
    <t>91 DAY T-BILL 23-Sep-2021</t>
  </si>
  <si>
    <t>91 DAY T-BILL 14-Oct-2021</t>
  </si>
  <si>
    <t>182 DAY T-BILL 21-Oct-2021</t>
  </si>
  <si>
    <t>91 DAY T-BILL 04-Nov-2021</t>
  </si>
  <si>
    <t>91 DAY T-BILL 11-Nov-2021</t>
  </si>
  <si>
    <t>182 DAY T-BILL 18-Nov-2021</t>
  </si>
  <si>
    <t>182 DAY T-BILL 25-Nov-2021</t>
  </si>
  <si>
    <t>91 DAY T-BILL 30-Sep-2021</t>
  </si>
  <si>
    <t>182 DAY T-BILL 28-Oct-2021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</si>
  <si>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</si>
  <si>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</si>
  <si>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</si>
  <si>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</si>
  <si>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</si>
  <si>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</si>
  <si>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</si>
  <si>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</si>
  <si>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</si>
  <si>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</si>
  <si>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</si>
  <si>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</si>
  <si>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</si>
  <si>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</si>
  <si>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</si>
  <si>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</si>
  <si>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</si>
  <si>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</si>
  <si>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</si>
  <si>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</si>
  <si>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</si>
  <si>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</si>
  <si>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</si>
  <si>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</si>
  <si>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</si>
  <si>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</si>
  <si>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</si>
  <si>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Currency Derivatives-24-FEB-2022</t>
  </si>
  <si>
    <t>Currency Derivatives-29-MAR-2022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</si>
  <si>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</si>
  <si>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</si>
  <si>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</si>
  <si>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</si>
  <si>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</si>
  <si>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</si>
  <si>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</si>
  <si>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</si>
  <si>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</si>
  <si>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</si>
  <si>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</si>
  <si>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2.   Plan wise per unit Net Asset Value are as follows:</t>
  </si>
  <si>
    <t>Options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</si>
  <si>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</si>
  <si>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</si>
  <si>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</si>
  <si>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</si>
  <si>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</si>
  <si>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</si>
  <si>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</si>
  <si>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</si>
  <si>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</si>
  <si>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</si>
  <si>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</si>
  <si>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</si>
  <si>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</si>
  <si>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</si>
  <si>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</si>
  <si>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</si>
  <si>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</si>
  <si>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</si>
  <si>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</si>
  <si>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</si>
  <si>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</si>
  <si>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</si>
  <si>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</si>
  <si>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</si>
  <si>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</si>
  <si>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</si>
  <si>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</si>
  <si>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</si>
  <si>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</si>
  <si>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</si>
  <si>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</si>
  <si>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</si>
  <si>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</si>
  <si>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</si>
  <si>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</si>
  <si>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</si>
  <si>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Symbols :-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</si>
  <si>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</si>
  <si>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</si>
  <si>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</si>
  <si>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</si>
  <si>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</si>
  <si>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</si>
  <si>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</si>
  <si>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</si>
  <si>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Internet and Technology #</t>
  </si>
  <si>
    <t>Consumer Services #</t>
  </si>
  <si>
    <t>Auto #</t>
  </si>
  <si>
    <t>b) Short Term Deposits</t>
  </si>
  <si>
    <t>c) Term Deposits Placed as Margins</t>
  </si>
  <si>
    <t>d) TREPS / Reverse Repo Investments</t>
  </si>
  <si>
    <t>8.79% Government of India 08-Nov-2021</t>
  </si>
  <si>
    <t>8.66% State Government of Uttar Pradesh 21-Sep-2021</t>
  </si>
  <si>
    <t>8.16% State Government of Rajasthan 09-May-2028</t>
  </si>
  <si>
    <t>8.00% State Government of Kerala 11-Apr-2028</t>
  </si>
  <si>
    <t>7.92% State Government of Uttar Pradesh 24-Jan-2028</t>
  </si>
  <si>
    <t>7.88% State Government of Madhya Pradesh 24-Jan-2028</t>
  </si>
  <si>
    <t>8.42% State Government of Madhya Pradesh 08-Aug-2028</t>
  </si>
  <si>
    <t>8.34% State Government of Punjab 30-May-2028</t>
  </si>
  <si>
    <t>8.08% State Government of Maharashtra 26-Dec-2028</t>
  </si>
  <si>
    <t>6.99% State Government of Telangana 10-Jun-2028</t>
  </si>
  <si>
    <t>8.08% State Government of Tamil Nadu 26-Dec-2028</t>
  </si>
  <si>
    <t>7.99% State Government of Punjab 11-Apr-2028</t>
  </si>
  <si>
    <t>8.49% State Government of Uttarakhand 21-Aug-2028</t>
  </si>
  <si>
    <t>8.45% State Government of Uttar Pradesh 27-Jun-2028</t>
  </si>
  <si>
    <t>8.41% State Government of Kerala 06-Jun-2028</t>
  </si>
  <si>
    <t>8.34% State Government of Tamil Nadu 28-Feb-2028</t>
  </si>
  <si>
    <t>8.33% State Government of Kerala 30-May-2028</t>
  </si>
  <si>
    <t>8.29% State Government of Haryana 14-Mar-2028</t>
  </si>
  <si>
    <t>8.25% State Government of Tamil Nadu 02-Jan-2029</t>
  </si>
  <si>
    <t>8.15% State Government of Tamil Nadu 09-May-2028</t>
  </si>
  <si>
    <t>8.09% State Government of West Bengal 27-Mar-2028</t>
  </si>
  <si>
    <t>8.11% State Government of Chhattisgarh 31-Jan-2028</t>
  </si>
  <si>
    <t>7.86% State Government of Haryana 27-Dec-2027</t>
  </si>
  <si>
    <t>7.98% State Government of Uttar Pradesh 11-Apr-2028</t>
  </si>
  <si>
    <t>7.65% State Government of Karnataka 06-Dec-2027</t>
  </si>
  <si>
    <t>7.53% State Government of West Bengal 22-Nov-2027</t>
  </si>
  <si>
    <t>6.79% State Government of West Bengal 30-Jun-2028</t>
  </si>
  <si>
    <t>5.63% Government of India 12-Apr-2026</t>
  </si>
  <si>
    <t>8.43% State Government of Goa 13-Mar-2029</t>
  </si>
  <si>
    <t>7.97% State Government of Assam 18-Apr-2028</t>
  </si>
  <si>
    <t>c) ReITs</t>
  </si>
  <si>
    <t>d) Foreign Securities and /or overseas ETF</t>
  </si>
  <si>
    <t>A. Hedging Positions through Futures as on 31-August-2021 :</t>
  </si>
  <si>
    <t>Currency Derivatives-28-SEP-2021</t>
  </si>
  <si>
    <t>Currency Derivatives-28-SEP-2021 BSE</t>
  </si>
  <si>
    <t>Total %age of existing assets hedged through futures: 20.66%</t>
  </si>
  <si>
    <t>Note: In addition to this, 29.35% of our Portfolio is in Foreign Securities (USD) and 0.005% is in Foreign Currency (USD). 61.96% of total Foreign Portfolio (USD) is hedged through Currency Derivatives to avoid currency risk.</t>
  </si>
  <si>
    <t xml:space="preserve">For the period 01-August-2021 to 31-August-2021, the following details specified for hedging transactions through futures which have been squared off/expired : </t>
  </si>
  <si>
    <t>B. Other than Hedging Positions through Futures as on 31-August-2021 : Nil</t>
  </si>
  <si>
    <t>C. Hedging Position through Put Option as on 31-August-2021 : Nil</t>
  </si>
  <si>
    <t>D. Other than Hedging Positions through Options as on 31-August-2021 : Nil</t>
  </si>
  <si>
    <t>E. Hedging Positions through swaps as on 31-August-2021: Nil</t>
  </si>
  <si>
    <t>% to NAV</t>
  </si>
  <si>
    <t>4.   Total Bonus declared during the period ended August 31, 2021 - Nil</t>
  </si>
  <si>
    <t>5.    Total outstanding exposure in derivative instruments as on August 31, 2021 - Nil</t>
  </si>
  <si>
    <t>6.    Total investment in Foreign Securities / ADRs / GDRs as on August 31, 2021 - Nil</t>
  </si>
  <si>
    <t>7.    Details of transactions of "Credit Default Swap" for the month ended August 31, 2021 - Nil</t>
  </si>
  <si>
    <t>9.  Repo transactions in corporate debt securities during the period ending August 31, 2021 - Nil</t>
  </si>
  <si>
    <t>Arbitrage</t>
  </si>
  <si>
    <t>3.   Total Dividend (Net) declared during the period ended August 31, 2021</t>
  </si>
  <si>
    <t>4.   Total Dividend (Net) declared during the period ended August 31, 2021 - Nil</t>
  </si>
  <si>
    <t>5.   Total Bonus declared during the period ended August 31, 2021 - Nil</t>
  </si>
  <si>
    <t>12.  Repo transactions in corporate debt securities during the period ending August 2021 is Nil.</t>
  </si>
  <si>
    <t>6.    Total outstanding exposure in derivative instruments as on August 31, 2021 - Nil</t>
  </si>
  <si>
    <t>7.    Total investment in Foreign Securities / ADRs / GDRs as on August 31, 2021 - Nil</t>
  </si>
  <si>
    <t>11.  Repo transactions in corporate debt securities during the period ending August 30, 2021 - Nil</t>
  </si>
  <si>
    <t>August 1, 2021 (Rs.)</t>
  </si>
  <si>
    <t>August 2, 2021 (Rs.)</t>
  </si>
  <si>
    <t>August 31, 2021 (Rs.)</t>
  </si>
  <si>
    <t>August-21</t>
  </si>
  <si>
    <t>8.   Average Portfolio Maturity is 41 days.</t>
  </si>
  <si>
    <t>8.   Average Portfolio Maturity is 2365 days.</t>
  </si>
  <si>
    <t xml:space="preserve">8.    Total Commission paid in the month of August 2021 : Rs.3,52,75,156.86 </t>
  </si>
  <si>
    <t xml:space="preserve">8.    Total Commission paid in the month of August 2021 : 11,00,392.07 </t>
  </si>
  <si>
    <t>9.    Total Brokerage paid for Buying/ Selling of Investment for August 2021 is Rs. 88,43,040.51</t>
  </si>
  <si>
    <t>9.    Total Brokerage paid for Buying/ Selling of Investment for August 2021 is Rs. 23,959.44</t>
  </si>
  <si>
    <t>7.    Total investment in Foreign Securities / ADRs / GDRs as on August 31, 2021: Rs.42,82,11,67,283.86</t>
  </si>
  <si>
    <t>10.  Portfolio Turnover Ratio : 4.33</t>
  </si>
  <si>
    <t>10.  Portfolio Turnover Ratio (Including Equity Arbitrage): 25.76</t>
  </si>
  <si>
    <t>11.  Portfolio Turnover Ratio (Excluding Equity Arbitrage): 16.34</t>
  </si>
  <si>
    <t>6.    Total outstanding exposure in derivative instruments as on August 31, 2021: Rs.(30,13,86,66,738)</t>
  </si>
  <si>
    <t xml:space="preserve">3.   Total Dividend (Net) declared during the period ended August 31, 2021 </t>
  </si>
  <si>
    <t>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</si>
  <si>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</si>
  <si>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</si>
  <si>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</si>
  <si>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</si>
  <si>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 xml:space="preserve">      Riskometer</t>
  </si>
  <si>
    <t>1.Income over short term.</t>
  </si>
  <si>
    <t>2.Investments in Debt/Money Market instruments.</t>
  </si>
  <si>
    <t>1.Long Term Capital Appreciation.     </t>
  </si>
  <si>
    <t xml:space="preserve">2.Investment predominantly in equity and equity related securities.          </t>
  </si>
  <si>
    <t>• To generate regular income through investments predominantly in debt and money market instruments</t>
  </si>
  <si>
    <t>• Long term capital appreciation from the portion of equity investments under the scheme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</si>
</sst>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[$-409]d/mmm/yy;@"/>
    <numFmt numFmtId="194" formatCode="0.000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1"/>
      <name val="Calibri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2"/>
      <color indexed="30"/>
      <name val="Comic Sans MS"/>
      <family val="4"/>
    </font>
    <font>
      <sz val="10"/>
      <color indexed="8"/>
      <name val="Arial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9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2"/>
      <color rgb="FF0B5394"/>
      <name val="Comic Sans MS"/>
      <family val="4"/>
    </font>
    <font>
      <sz val="10"/>
      <color theme="1"/>
      <name val="Arial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  <font>
      <sz val="9"/>
      <color rgb="FF333333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0" fontId="66" fillId="0" borderId="0" xfId="0" applyNumberFormat="1" applyFont="1" applyAlignment="1">
      <alignment/>
    </xf>
    <xf numFmtId="0" fontId="66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66" fillId="0" borderId="12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8" fillId="33" borderId="14" xfId="58" applyFont="1" applyFill="1" applyBorder="1">
      <alignment/>
      <protection/>
    </xf>
    <xf numFmtId="180" fontId="68" fillId="0" borderId="0" xfId="0" applyNumberFormat="1" applyFont="1" applyAlignment="1">
      <alignment/>
    </xf>
    <xf numFmtId="43" fontId="68" fillId="0" borderId="0" xfId="42" applyFont="1" applyAlignment="1">
      <alignment/>
    </xf>
    <xf numFmtId="43" fontId="66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84" fontId="68" fillId="0" borderId="0" xfId="42" applyNumberFormat="1" applyFont="1" applyAlignment="1">
      <alignment/>
    </xf>
    <xf numFmtId="184" fontId="66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66" fillId="0" borderId="10" xfId="42" applyNumberFormat="1" applyFont="1" applyBorder="1" applyAlignment="1">
      <alignment/>
    </xf>
    <xf numFmtId="184" fontId="66" fillId="0" borderId="12" xfId="42" applyNumberFormat="1" applyFont="1" applyBorder="1" applyAlignment="1">
      <alignment/>
    </xf>
    <xf numFmtId="184" fontId="66" fillId="0" borderId="11" xfId="42" applyNumberFormat="1" applyFont="1" applyBorder="1" applyAlignment="1">
      <alignment/>
    </xf>
    <xf numFmtId="0" fontId="69" fillId="0" borderId="0" xfId="0" applyFont="1" applyAlignment="1">
      <alignment/>
    </xf>
    <xf numFmtId="186" fontId="70" fillId="0" borderId="0" xfId="0" applyNumberFormat="1" applyFont="1" applyAlignment="1">
      <alignment horizontal="left"/>
    </xf>
    <xf numFmtId="43" fontId="66" fillId="0" borderId="10" xfId="42" applyFont="1" applyBorder="1" applyAlignment="1">
      <alignment horizontal="right"/>
    </xf>
    <xf numFmtId="43" fontId="66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65" fillId="0" borderId="16" xfId="42" applyFont="1" applyBorder="1" applyAlignment="1">
      <alignment horizontal="right"/>
    </xf>
    <xf numFmtId="0" fontId="63" fillId="0" borderId="0" xfId="0" applyFont="1" applyAlignment="1">
      <alignment/>
    </xf>
    <xf numFmtId="0" fontId="68" fillId="33" borderId="0" xfId="58" applyFont="1" applyFill="1" applyBorder="1">
      <alignment/>
      <protection/>
    </xf>
    <xf numFmtId="43" fontId="66" fillId="0" borderId="17" xfId="42" applyFont="1" applyBorder="1" applyAlignment="1">
      <alignment/>
    </xf>
    <xf numFmtId="43" fontId="66" fillId="0" borderId="18" xfId="42" applyFont="1" applyBorder="1" applyAlignment="1">
      <alignment/>
    </xf>
    <xf numFmtId="180" fontId="57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63" fillId="0" borderId="15" xfId="0" applyFont="1" applyBorder="1" applyAlignment="1">
      <alignment/>
    </xf>
    <xf numFmtId="0" fontId="0" fillId="0" borderId="15" xfId="0" applyBorder="1" applyAlignment="1">
      <alignment/>
    </xf>
    <xf numFmtId="0" fontId="57" fillId="0" borderId="15" xfId="54" applyBorder="1" applyAlignment="1" applyProtection="1">
      <alignment/>
      <protection/>
    </xf>
    <xf numFmtId="0" fontId="65" fillId="0" borderId="0" xfId="0" applyFont="1" applyAlignment="1">
      <alignment vertical="center"/>
    </xf>
    <xf numFmtId="0" fontId="65" fillId="0" borderId="15" xfId="0" applyFont="1" applyBorder="1" applyAlignment="1">
      <alignment vertical="center"/>
    </xf>
    <xf numFmtId="43" fontId="65" fillId="0" borderId="15" xfId="42" applyFont="1" applyBorder="1" applyAlignment="1">
      <alignment vertical="center"/>
    </xf>
    <xf numFmtId="43" fontId="65" fillId="0" borderId="15" xfId="42" applyFont="1" applyBorder="1" applyAlignment="1">
      <alignment vertical="center" wrapText="1"/>
    </xf>
    <xf numFmtId="0" fontId="66" fillId="0" borderId="15" xfId="0" applyFont="1" applyBorder="1" applyAlignment="1">
      <alignment/>
    </xf>
    <xf numFmtId="43" fontId="66" fillId="0" borderId="15" xfId="42" applyFont="1" applyBorder="1" applyAlignment="1">
      <alignment/>
    </xf>
    <xf numFmtId="0" fontId="65" fillId="0" borderId="15" xfId="0" applyFont="1" applyBorder="1" applyAlignment="1">
      <alignment/>
    </xf>
    <xf numFmtId="43" fontId="65" fillId="0" borderId="15" xfId="42" applyFont="1" applyBorder="1" applyAlignment="1">
      <alignment/>
    </xf>
    <xf numFmtId="0" fontId="71" fillId="0" borderId="0" xfId="0" applyFont="1" applyAlignment="1">
      <alignment/>
    </xf>
    <xf numFmtId="43" fontId="71" fillId="0" borderId="0" xfId="42" applyFont="1" applyAlignment="1">
      <alignment/>
    </xf>
    <xf numFmtId="0" fontId="66" fillId="0" borderId="19" xfId="0" applyFont="1" applyBorder="1" applyAlignment="1">
      <alignment/>
    </xf>
    <xf numFmtId="0" fontId="3" fillId="0" borderId="20" xfId="63" applyFont="1" applyFill="1" applyBorder="1" applyAlignment="1">
      <alignment vertical="center"/>
      <protection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24" xfId="63" applyFont="1" applyFill="1" applyBorder="1" applyAlignment="1">
      <alignment vertical="center"/>
      <protection/>
    </xf>
    <xf numFmtId="0" fontId="66" fillId="0" borderId="25" xfId="0" applyFont="1" applyBorder="1" applyAlignment="1">
      <alignment/>
    </xf>
    <xf numFmtId="0" fontId="65" fillId="0" borderId="25" xfId="0" applyFont="1" applyFill="1" applyBorder="1" applyAlignment="1">
      <alignment/>
    </xf>
    <xf numFmtId="0" fontId="3" fillId="33" borderId="25" xfId="58" applyFont="1" applyFill="1" applyBorder="1">
      <alignment/>
      <protection/>
    </xf>
    <xf numFmtId="0" fontId="65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0" fontId="65" fillId="0" borderId="27" xfId="0" applyFont="1" applyBorder="1" applyAlignment="1">
      <alignment/>
    </xf>
    <xf numFmtId="0" fontId="66" fillId="0" borderId="28" xfId="0" applyFont="1" applyBorder="1" applyAlignment="1">
      <alignment/>
    </xf>
    <xf numFmtId="184" fontId="66" fillId="0" borderId="28" xfId="42" applyNumberFormat="1" applyFont="1" applyBorder="1" applyAlignment="1">
      <alignment/>
    </xf>
    <xf numFmtId="43" fontId="66" fillId="0" borderId="28" xfId="42" applyFont="1" applyBorder="1" applyAlignment="1">
      <alignment/>
    </xf>
    <xf numFmtId="180" fontId="66" fillId="0" borderId="29" xfId="0" applyNumberFormat="1" applyFont="1" applyBorder="1" applyAlignment="1">
      <alignment/>
    </xf>
    <xf numFmtId="180" fontId="66" fillId="0" borderId="14" xfId="0" applyNumberFormat="1" applyFont="1" applyBorder="1" applyAlignment="1">
      <alignment/>
    </xf>
    <xf numFmtId="43" fontId="66" fillId="0" borderId="0" xfId="42" applyFont="1" applyFill="1" applyBorder="1" applyAlignment="1">
      <alignment/>
    </xf>
    <xf numFmtId="0" fontId="66" fillId="0" borderId="30" xfId="0" applyFont="1" applyBorder="1" applyAlignment="1">
      <alignment/>
    </xf>
    <xf numFmtId="0" fontId="66" fillId="0" borderId="31" xfId="0" applyFont="1" applyBorder="1" applyAlignment="1">
      <alignment/>
    </xf>
    <xf numFmtId="184" fontId="66" fillId="0" borderId="31" xfId="42" applyNumberFormat="1" applyFont="1" applyBorder="1" applyAlignment="1">
      <alignment/>
    </xf>
    <xf numFmtId="43" fontId="66" fillId="0" borderId="31" xfId="42" applyFont="1" applyBorder="1" applyAlignment="1">
      <alignment/>
    </xf>
    <xf numFmtId="180" fontId="66" fillId="0" borderId="32" xfId="0" applyNumberFormat="1" applyFont="1" applyBorder="1" applyAlignment="1">
      <alignment/>
    </xf>
    <xf numFmtId="184" fontId="66" fillId="0" borderId="0" xfId="42" applyNumberFormat="1" applyFont="1" applyBorder="1" applyAlignment="1">
      <alignment/>
    </xf>
    <xf numFmtId="43" fontId="66" fillId="0" borderId="0" xfId="42" applyFont="1" applyBorder="1" applyAlignment="1">
      <alignment/>
    </xf>
    <xf numFmtId="43" fontId="66" fillId="0" borderId="28" xfId="42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43" fontId="5" fillId="0" borderId="0" xfId="44" applyFont="1" applyFill="1" applyBorder="1" applyAlignment="1">
      <alignment horizontal="right"/>
    </xf>
    <xf numFmtId="0" fontId="66" fillId="0" borderId="15" xfId="0" applyFont="1" applyBorder="1" applyAlignment="1">
      <alignment vertical="center" wrapText="1"/>
    </xf>
    <xf numFmtId="0" fontId="66" fillId="0" borderId="33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" fillId="0" borderId="19" xfId="0" applyFont="1" applyBorder="1" applyAlignment="1">
      <alignment horizontal="left" vertical="top"/>
    </xf>
    <xf numFmtId="0" fontId="66" fillId="0" borderId="0" xfId="0" applyFont="1" applyAlignment="1">
      <alignment vertical="center"/>
    </xf>
    <xf numFmtId="0" fontId="6" fillId="0" borderId="19" xfId="0" applyFont="1" applyBorder="1" applyAlignment="1">
      <alignment vertical="top"/>
    </xf>
    <xf numFmtId="0" fontId="66" fillId="0" borderId="33" xfId="0" applyFont="1" applyBorder="1" applyAlignment="1">
      <alignment horizontal="left" indent="5"/>
    </xf>
    <xf numFmtId="0" fontId="5" fillId="0" borderId="15" xfId="0" applyFont="1" applyBorder="1" applyAlignment="1">
      <alignment/>
    </xf>
    <xf numFmtId="187" fontId="66" fillId="0" borderId="15" xfId="0" applyNumberFormat="1" applyFont="1" applyBorder="1" applyAlignment="1">
      <alignment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4" fontId="66" fillId="0" borderId="0" xfId="0" applyNumberFormat="1" applyFont="1" applyAlignment="1">
      <alignment/>
    </xf>
    <xf numFmtId="0" fontId="6" fillId="0" borderId="19" xfId="58" applyFont="1" applyBorder="1" applyAlignment="1">
      <alignment vertical="top"/>
      <protection/>
    </xf>
    <xf numFmtId="0" fontId="6" fillId="0" borderId="19" xfId="0" applyFont="1" applyBorder="1" applyAlignment="1">
      <alignment horizontal="left" vertical="top" indent="3"/>
    </xf>
    <xf numFmtId="43" fontId="4" fillId="0" borderId="0" xfId="42" applyFont="1" applyFill="1" applyBorder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43" fontId="0" fillId="0" borderId="0" xfId="42" applyFont="1" applyBorder="1" applyAlignment="1">
      <alignment/>
    </xf>
    <xf numFmtId="0" fontId="6" fillId="0" borderId="30" xfId="58" applyFont="1" applyBorder="1" applyAlignment="1">
      <alignment vertical="top"/>
      <protection/>
    </xf>
    <xf numFmtId="0" fontId="6" fillId="0" borderId="31" xfId="58" applyFont="1" applyBorder="1" applyAlignment="1">
      <alignment vertical="top"/>
      <protection/>
    </xf>
    <xf numFmtId="188" fontId="7" fillId="0" borderId="31" xfId="58" applyNumberFormat="1" applyFont="1" applyBorder="1">
      <alignment/>
      <protection/>
    </xf>
    <xf numFmtId="0" fontId="7" fillId="0" borderId="34" xfId="58" applyFont="1" applyBorder="1" applyAlignment="1">
      <alignment vertical="top"/>
      <protection/>
    </xf>
    <xf numFmtId="0" fontId="6" fillId="0" borderId="35" xfId="58" applyFont="1" applyBorder="1" applyAlignment="1">
      <alignment vertical="top"/>
      <protection/>
    </xf>
    <xf numFmtId="188" fontId="7" fillId="0" borderId="35" xfId="58" applyNumberFormat="1" applyFont="1" applyBorder="1">
      <alignment/>
      <protection/>
    </xf>
    <xf numFmtId="43" fontId="70" fillId="0" borderId="36" xfId="42" applyFont="1" applyFill="1" applyBorder="1" applyAlignment="1">
      <alignment/>
    </xf>
    <xf numFmtId="0" fontId="7" fillId="0" borderId="37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33" xfId="0" applyFont="1" applyBorder="1" applyAlignment="1">
      <alignment/>
    </xf>
    <xf numFmtId="189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43" fontId="6" fillId="0" borderId="15" xfId="42" applyFont="1" applyFill="1" applyBorder="1" applyAlignment="1">
      <alignment/>
    </xf>
    <xf numFmtId="43" fontId="6" fillId="0" borderId="40" xfId="42" applyFont="1" applyFill="1" applyBorder="1" applyAlignment="1">
      <alignment/>
    </xf>
    <xf numFmtId="0" fontId="6" fillId="0" borderId="33" xfId="0" applyFont="1" applyBorder="1" applyAlignment="1">
      <alignment/>
    </xf>
    <xf numFmtId="182" fontId="6" fillId="0" borderId="15" xfId="42" applyNumberFormat="1" applyFont="1" applyFill="1" applyBorder="1" applyAlignment="1">
      <alignment/>
    </xf>
    <xf numFmtId="189" fontId="6" fillId="0" borderId="41" xfId="0" applyNumberFormat="1" applyFont="1" applyBorder="1" applyAlignment="1">
      <alignment/>
    </xf>
    <xf numFmtId="184" fontId="6" fillId="0" borderId="14" xfId="44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6" fillId="0" borderId="15" xfId="0" applyFont="1" applyBorder="1" applyAlignment="1">
      <alignment/>
    </xf>
    <xf numFmtId="184" fontId="6" fillId="0" borderId="15" xfId="42" applyNumberFormat="1" applyFont="1" applyFill="1" applyBorder="1" applyAlignment="1">
      <alignment/>
    </xf>
    <xf numFmtId="184" fontId="6" fillId="0" borderId="0" xfId="44" applyNumberFormat="1" applyFont="1" applyFill="1" applyBorder="1" applyAlignment="1">
      <alignment/>
    </xf>
    <xf numFmtId="43" fontId="6" fillId="0" borderId="0" xfId="44" applyFont="1" applyFill="1" applyBorder="1" applyAlignment="1">
      <alignment/>
    </xf>
    <xf numFmtId="0" fontId="6" fillId="0" borderId="19" xfId="44" applyNumberFormat="1" applyFont="1" applyFill="1" applyBorder="1" applyAlignment="1">
      <alignment horizontal="left"/>
    </xf>
    <xf numFmtId="0" fontId="6" fillId="0" borderId="0" xfId="44" applyNumberFormat="1" applyFont="1" applyFill="1" applyBorder="1" applyAlignment="1">
      <alignment horizontal="left"/>
    </xf>
    <xf numFmtId="190" fontId="6" fillId="0" borderId="0" xfId="44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28" xfId="0" applyFont="1" applyBorder="1" applyAlignment="1">
      <alignment/>
    </xf>
    <xf numFmtId="184" fontId="3" fillId="0" borderId="28" xfId="44" applyNumberFormat="1" applyFont="1" applyFill="1" applyBorder="1" applyAlignment="1">
      <alignment/>
    </xf>
    <xf numFmtId="184" fontId="66" fillId="0" borderId="28" xfId="42" applyNumberFormat="1" applyFont="1" applyFill="1" applyBorder="1" applyAlignment="1">
      <alignment/>
    </xf>
    <xf numFmtId="43" fontId="65" fillId="0" borderId="28" xfId="42" applyFont="1" applyFill="1" applyBorder="1" applyAlignment="1">
      <alignment horizontal="right"/>
    </xf>
    <xf numFmtId="43" fontId="70" fillId="0" borderId="0" xfId="42" applyFont="1" applyFill="1" applyBorder="1" applyAlignment="1">
      <alignment/>
    </xf>
    <xf numFmtId="0" fontId="70" fillId="0" borderId="0" xfId="0" applyFont="1" applyAlignment="1">
      <alignment/>
    </xf>
    <xf numFmtId="0" fontId="70" fillId="0" borderId="33" xfId="0" applyFont="1" applyBorder="1" applyAlignment="1">
      <alignment horizontal="left" indent="5"/>
    </xf>
    <xf numFmtId="0" fontId="70" fillId="0" borderId="15" xfId="0" applyFont="1" applyBorder="1" applyAlignment="1">
      <alignment/>
    </xf>
    <xf numFmtId="187" fontId="70" fillId="0" borderId="15" xfId="0" applyNumberFormat="1" applyFont="1" applyBorder="1" applyAlignment="1">
      <alignment/>
    </xf>
    <xf numFmtId="182" fontId="70" fillId="0" borderId="0" xfId="42" applyNumberFormat="1" applyFont="1" applyFill="1" applyBorder="1" applyAlignment="1">
      <alignment/>
    </xf>
    <xf numFmtId="192" fontId="70" fillId="0" borderId="0" xfId="42" applyNumberFormat="1" applyFont="1" applyFill="1" applyBorder="1" applyAlignment="1">
      <alignment/>
    </xf>
    <xf numFmtId="0" fontId="70" fillId="0" borderId="19" xfId="0" applyFont="1" applyBorder="1" applyAlignment="1">
      <alignment/>
    </xf>
    <xf numFmtId="0" fontId="6" fillId="0" borderId="33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193" fontId="6" fillId="0" borderId="33" xfId="0" applyNumberFormat="1" applyFont="1" applyBorder="1" applyAlignment="1" quotePrefix="1">
      <alignment horizontal="center" vertical="top"/>
    </xf>
    <xf numFmtId="0" fontId="6" fillId="0" borderId="15" xfId="0" applyFont="1" applyBorder="1" applyAlignment="1">
      <alignment vertical="top"/>
    </xf>
    <xf numFmtId="194" fontId="0" fillId="0" borderId="15" xfId="0" applyNumberFormat="1" applyBorder="1" applyAlignment="1">
      <alignment/>
    </xf>
    <xf numFmtId="43" fontId="74" fillId="0" borderId="0" xfId="42" applyFont="1" applyFill="1" applyBorder="1" applyAlignment="1">
      <alignment/>
    </xf>
    <xf numFmtId="15" fontId="6" fillId="0" borderId="19" xfId="0" applyNumberFormat="1" applyFont="1" applyBorder="1" applyAlignment="1">
      <alignment horizontal="center" vertical="top"/>
    </xf>
    <xf numFmtId="15" fontId="6" fillId="0" borderId="33" xfId="0" applyNumberFormat="1" applyFont="1" applyBorder="1" applyAlignment="1">
      <alignment horizontal="center" vertical="top"/>
    </xf>
    <xf numFmtId="193" fontId="6" fillId="0" borderId="19" xfId="0" applyNumberFormat="1" applyFont="1" applyBorder="1" applyAlignment="1" quotePrefix="1">
      <alignment horizontal="center" vertical="top"/>
    </xf>
    <xf numFmtId="0" fontId="6" fillId="0" borderId="0" xfId="0" applyFont="1" applyAlignment="1">
      <alignment vertical="top" wrapText="1"/>
    </xf>
    <xf numFmtId="193" fontId="6" fillId="0" borderId="33" xfId="0" applyNumberFormat="1" applyFont="1" applyBorder="1" applyAlignment="1">
      <alignment horizontal="center" vertical="top"/>
    </xf>
    <xf numFmtId="193" fontId="6" fillId="0" borderId="19" xfId="0" applyNumberFormat="1" applyFont="1" applyBorder="1" applyAlignment="1">
      <alignment horizontal="center" vertical="top"/>
    </xf>
    <xf numFmtId="0" fontId="74" fillId="0" borderId="0" xfId="0" applyFont="1" applyAlignment="1">
      <alignment/>
    </xf>
    <xf numFmtId="0" fontId="75" fillId="0" borderId="0" xfId="0" applyFont="1" applyAlignment="1">
      <alignment vertical="top"/>
    </xf>
    <xf numFmtId="0" fontId="6" fillId="0" borderId="42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43" fontId="70" fillId="0" borderId="15" xfId="61" applyNumberFormat="1" applyFont="1" applyFill="1" applyBorder="1" applyAlignment="1">
      <alignment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10" fillId="0" borderId="46" xfId="58" applyFont="1" applyBorder="1">
      <alignment/>
      <protection/>
    </xf>
    <xf numFmtId="0" fontId="10" fillId="0" borderId="47" xfId="58" applyFont="1" applyBorder="1">
      <alignment/>
      <protection/>
    </xf>
    <xf numFmtId="0" fontId="10" fillId="0" borderId="0" xfId="58" applyFont="1">
      <alignment/>
      <protection/>
    </xf>
    <xf numFmtId="10" fontId="70" fillId="0" borderId="0" xfId="61" applyNumberFormat="1" applyFont="1" applyFill="1" applyBorder="1" applyAlignment="1">
      <alignment/>
    </xf>
    <xf numFmtId="0" fontId="11" fillId="0" borderId="30" xfId="58" applyFont="1" applyBorder="1">
      <alignment/>
      <protection/>
    </xf>
    <xf numFmtId="0" fontId="11" fillId="0" borderId="31" xfId="58" applyFont="1" applyBorder="1">
      <alignment/>
      <protection/>
    </xf>
    <xf numFmtId="4" fontId="11" fillId="0" borderId="31" xfId="58" applyNumberFormat="1" applyFont="1" applyBorder="1">
      <alignment/>
      <protection/>
    </xf>
    <xf numFmtId="0" fontId="12" fillId="0" borderId="31" xfId="58" applyFont="1" applyBorder="1">
      <alignment/>
      <protection/>
    </xf>
    <xf numFmtId="43" fontId="65" fillId="0" borderId="28" xfId="42" applyFont="1" applyBorder="1" applyAlignment="1">
      <alignment horizontal="right"/>
    </xf>
    <xf numFmtId="188" fontId="66" fillId="0" borderId="15" xfId="0" applyNumberFormat="1" applyFont="1" applyBorder="1" applyAlignment="1">
      <alignment/>
    </xf>
    <xf numFmtId="43" fontId="0" fillId="0" borderId="0" xfId="42" applyFont="1" applyAlignment="1">
      <alignment/>
    </xf>
    <xf numFmtId="0" fontId="2" fillId="0" borderId="30" xfId="58" applyFont="1" applyBorder="1">
      <alignment/>
      <protection/>
    </xf>
    <xf numFmtId="0" fontId="2" fillId="0" borderId="31" xfId="58" applyFont="1" applyBorder="1">
      <alignment/>
      <protection/>
    </xf>
    <xf numFmtId="4" fontId="2" fillId="0" borderId="31" xfId="58" applyNumberFormat="1" applyFont="1" applyBorder="1">
      <alignment/>
      <protection/>
    </xf>
    <xf numFmtId="0" fontId="13" fillId="0" borderId="31" xfId="58" applyFont="1" applyBorder="1">
      <alignment/>
      <protection/>
    </xf>
    <xf numFmtId="43" fontId="70" fillId="0" borderId="0" xfId="61" applyNumberFormat="1" applyFont="1" applyFill="1" applyBorder="1" applyAlignment="1">
      <alignment/>
    </xf>
    <xf numFmtId="180" fontId="68" fillId="0" borderId="0" xfId="0" applyNumberFormat="1" applyFont="1" applyFill="1" applyAlignment="1">
      <alignment/>
    </xf>
    <xf numFmtId="180" fontId="66" fillId="0" borderId="0" xfId="0" applyNumberFormat="1" applyFont="1" applyFill="1" applyAlignment="1">
      <alignment/>
    </xf>
    <xf numFmtId="0" fontId="0" fillId="0" borderId="19" xfId="0" applyBorder="1" applyAlignment="1">
      <alignment/>
    </xf>
    <xf numFmtId="0" fontId="8" fillId="0" borderId="30" xfId="0" applyFont="1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6" fillId="0" borderId="0" xfId="0" applyNumberFormat="1" applyFont="1" applyBorder="1" applyAlignment="1">
      <alignment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2" fontId="6" fillId="0" borderId="0" xfId="0" applyNumberFormat="1" applyFont="1" applyBorder="1" applyAlignment="1">
      <alignment vertical="top"/>
    </xf>
    <xf numFmtId="0" fontId="6" fillId="0" borderId="0" xfId="58" applyFont="1" applyBorder="1" applyAlignment="1">
      <alignment vertical="top"/>
      <protection/>
    </xf>
    <xf numFmtId="188" fontId="7" fillId="0" borderId="0" xfId="58" applyNumberFormat="1" applyFont="1" applyBorder="1">
      <alignment/>
      <protection/>
    </xf>
    <xf numFmtId="0" fontId="7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8" fillId="0" borderId="0" xfId="0" applyFont="1" applyBorder="1" applyAlignment="1">
      <alignment/>
    </xf>
    <xf numFmtId="191" fontId="6" fillId="0" borderId="0" xfId="0" applyNumberFormat="1" applyFont="1" applyBorder="1" applyAlignment="1">
      <alignment/>
    </xf>
    <xf numFmtId="0" fontId="8" fillId="0" borderId="48" xfId="0" applyFont="1" applyBorder="1" applyAlignment="1">
      <alignment/>
    </xf>
    <xf numFmtId="43" fontId="66" fillId="0" borderId="49" xfId="42" applyFont="1" applyBorder="1" applyAlignment="1">
      <alignment/>
    </xf>
    <xf numFmtId="43" fontId="66" fillId="0" borderId="49" xfId="42" applyFont="1" applyFill="1" applyBorder="1" applyAlignment="1">
      <alignment/>
    </xf>
    <xf numFmtId="43" fontId="66" fillId="0" borderId="40" xfId="42" applyFont="1" applyBorder="1" applyAlignment="1">
      <alignment/>
    </xf>
    <xf numFmtId="43" fontId="66" fillId="0" borderId="50" xfId="42" applyFont="1" applyBorder="1" applyAlignment="1">
      <alignment/>
    </xf>
    <xf numFmtId="43" fontId="3" fillId="0" borderId="51" xfId="42" applyFont="1" applyFill="1" applyBorder="1" applyAlignment="1">
      <alignment vertical="center" wrapText="1"/>
    </xf>
    <xf numFmtId="43" fontId="3" fillId="33" borderId="52" xfId="42" applyFont="1" applyFill="1" applyBorder="1" applyAlignment="1">
      <alignment horizontal="right"/>
    </xf>
    <xf numFmtId="0" fontId="6" fillId="0" borderId="19" xfId="0" applyFont="1" applyFill="1" applyBorder="1" applyAlignment="1">
      <alignment vertical="top"/>
    </xf>
    <xf numFmtId="2" fontId="6" fillId="0" borderId="19" xfId="0" applyNumberFormat="1" applyFont="1" applyFill="1" applyBorder="1" applyAlignment="1">
      <alignment vertical="top"/>
    </xf>
    <xf numFmtId="43" fontId="0" fillId="0" borderId="0" xfId="42" applyFont="1" applyBorder="1" applyAlignment="1">
      <alignment/>
    </xf>
    <xf numFmtId="184" fontId="66" fillId="0" borderId="0" xfId="42" applyNumberFormat="1" applyFont="1" applyFill="1" applyBorder="1" applyAlignment="1">
      <alignment/>
    </xf>
    <xf numFmtId="43" fontId="6" fillId="0" borderId="0" xfId="42" applyFont="1" applyBorder="1" applyAlignment="1">
      <alignment vertical="top"/>
    </xf>
    <xf numFmtId="0" fontId="76" fillId="0" borderId="0" xfId="0" applyFont="1" applyAlignment="1">
      <alignment horizontal="center"/>
    </xf>
    <xf numFmtId="43" fontId="6" fillId="0" borderId="53" xfId="42" applyFont="1" applyFill="1" applyBorder="1" applyAlignment="1">
      <alignment horizontal="center" vertical="center"/>
    </xf>
    <xf numFmtId="43" fontId="6" fillId="0" borderId="49" xfId="42" applyFont="1" applyFill="1" applyBorder="1" applyAlignment="1">
      <alignment horizontal="center" vertical="center"/>
    </xf>
    <xf numFmtId="43" fontId="6" fillId="0" borderId="39" xfId="42" applyFont="1" applyFill="1" applyBorder="1" applyAlignment="1">
      <alignment horizontal="center" vertical="center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42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55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66" fillId="0" borderId="33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15" fontId="9" fillId="0" borderId="56" xfId="0" applyNumberFormat="1" applyFont="1" applyBorder="1" applyAlignment="1">
      <alignment horizontal="left" vertical="top" wrapText="1"/>
    </xf>
    <xf numFmtId="15" fontId="9" fillId="0" borderId="57" xfId="0" applyNumberFormat="1" applyFont="1" applyBorder="1" applyAlignment="1">
      <alignment horizontal="left" vertical="top" wrapText="1"/>
    </xf>
    <xf numFmtId="0" fontId="77" fillId="0" borderId="0" xfId="0" applyFont="1" applyAlignment="1">
      <alignment horizontal="left" vertical="top" wrapText="1"/>
    </xf>
    <xf numFmtId="0" fontId="77" fillId="0" borderId="19" xfId="0" applyFont="1" applyBorder="1" applyAlignment="1">
      <alignment horizontal="left" vertical="top" wrapText="1"/>
    </xf>
    <xf numFmtId="184" fontId="65" fillId="0" borderId="29" xfId="42" applyNumberFormat="1" applyFont="1" applyBorder="1" applyAlignment="1">
      <alignment horizontal="center"/>
    </xf>
    <xf numFmtId="184" fontId="65" fillId="0" borderId="28" xfId="42" applyNumberFormat="1" applyFont="1" applyBorder="1" applyAlignment="1">
      <alignment horizontal="center"/>
    </xf>
    <xf numFmtId="0" fontId="0" fillId="0" borderId="0" xfId="0" applyAlignment="1">
      <alignment/>
    </xf>
    <xf numFmtId="0" fontId="66" fillId="0" borderId="19" xfId="0" applyFont="1" applyBorder="1" applyAlignment="1">
      <alignment/>
    </xf>
    <xf numFmtId="0" fontId="66" fillId="0" borderId="28" xfId="0" applyFont="1" applyBorder="1" applyAlignment="1">
      <alignment/>
    </xf>
    <xf numFmtId="0" fontId="66" fillId="0" borderId="30" xfId="0" applyFont="1" applyBorder="1" applyAlignment="1">
      <alignment/>
    </xf>
    <xf numFmtId="0" fontId="66" fillId="0" borderId="31" xfId="0" applyFont="1" applyBorder="1" applyAlignment="1">
      <alignment/>
    </xf>
    <xf numFmtId="184" fontId="66" fillId="0" borderId="31" xfId="42" applyNumberFormat="1" applyFont="1" applyBorder="1" applyAlignment="1">
      <alignment/>
    </xf>
    <xf numFmtId="184" fontId="66" fillId="0" borderId="0" xfId="42" applyNumberFormat="1" applyFont="1" applyBorder="1" applyAlignment="1">
      <alignment/>
    </xf>
    <xf numFmtId="0" fontId="66" fillId="0" borderId="27" xfId="0" applyFont="1" applyBorder="1" applyAlignment="1">
      <alignment/>
    </xf>
    <xf numFmtId="0" fontId="78" fillId="0" borderId="19" xfId="0" applyFont="1" applyBorder="1" applyAlignment="1">
      <alignment/>
    </xf>
    <xf numFmtId="184" fontId="79" fillId="0" borderId="0" xfId="42" applyNumberFormat="1" applyFont="1" applyBorder="1" applyAlignment="1">
      <alignment/>
    </xf>
    <xf numFmtId="43" fontId="79" fillId="0" borderId="14" xfId="42" applyFont="1" applyBorder="1" applyAlignment="1">
      <alignment/>
    </xf>
    <xf numFmtId="0" fontId="79" fillId="0" borderId="0" xfId="0" applyFont="1" applyAlignment="1">
      <alignment/>
    </xf>
    <xf numFmtId="0" fontId="80" fillId="0" borderId="19" xfId="0" applyFont="1" applyBorder="1" applyAlignment="1">
      <alignment/>
    </xf>
    <xf numFmtId="43" fontId="66" fillId="0" borderId="14" xfId="42" applyFont="1" applyBorder="1" applyAlignment="1">
      <alignment/>
    </xf>
    <xf numFmtId="43" fontId="66" fillId="0" borderId="32" xfId="42" applyFont="1" applyBorder="1" applyAlignment="1">
      <alignment/>
    </xf>
    <xf numFmtId="0" fontId="0" fillId="0" borderId="0" xfId="0" applyAlignment="1">
      <alignment/>
    </xf>
    <xf numFmtId="0" fontId="66" fillId="0" borderId="28" xfId="0" applyFont="1" applyBorder="1" applyAlignment="1">
      <alignment/>
    </xf>
    <xf numFmtId="0" fontId="66" fillId="0" borderId="30" xfId="0" applyFont="1" applyBorder="1" applyAlignment="1">
      <alignment/>
    </xf>
    <xf numFmtId="0" fontId="66" fillId="0" borderId="31" xfId="0" applyFont="1" applyBorder="1" applyAlignment="1">
      <alignment/>
    </xf>
    <xf numFmtId="184" fontId="66" fillId="0" borderId="31" xfId="42" applyNumberFormat="1" applyFont="1" applyBorder="1" applyAlignment="1">
      <alignment/>
    </xf>
    <xf numFmtId="184" fontId="66" fillId="0" borderId="0" xfId="42" applyNumberFormat="1" applyFont="1" applyBorder="1" applyAlignment="1">
      <alignment/>
    </xf>
    <xf numFmtId="0" fontId="66" fillId="0" borderId="27" xfId="0" applyFont="1" applyBorder="1" applyAlignment="1">
      <alignment/>
    </xf>
    <xf numFmtId="0" fontId="78" fillId="0" borderId="19" xfId="0" applyFont="1" applyBorder="1" applyAlignment="1">
      <alignment/>
    </xf>
    <xf numFmtId="0" fontId="79" fillId="0" borderId="0" xfId="0" applyFont="1" applyAlignment="1">
      <alignment/>
    </xf>
    <xf numFmtId="0" fontId="80" fillId="0" borderId="19" xfId="0" applyFont="1" applyBorder="1" applyAlignment="1">
      <alignment/>
    </xf>
    <xf numFmtId="43" fontId="66" fillId="0" borderId="14" xfId="42" applyFont="1" applyBorder="1" applyAlignment="1">
      <alignment/>
    </xf>
    <xf numFmtId="43" fontId="66" fillId="0" borderId="32" xfId="42" applyFont="1" applyBorder="1" applyAlignment="1">
      <alignment/>
    </xf>
    <xf numFmtId="184" fontId="65" fillId="0" borderId="28" xfId="42" applyNumberFormat="1" applyFont="1" applyBorder="1" applyAlignment="1">
      <alignment horizontal="left"/>
    </xf>
    <xf numFmtId="43" fontId="66" fillId="0" borderId="29" xfId="42" applyFont="1" applyBorder="1" applyAlignment="1">
      <alignment/>
    </xf>
    <xf numFmtId="0" fontId="81" fillId="0" borderId="19" xfId="0" applyFont="1" applyBorder="1" applyAlignment="1">
      <alignment horizontal="left" vertical="top" indent="1"/>
    </xf>
    <xf numFmtId="0" fontId="79" fillId="0" borderId="19" xfId="0" applyFont="1" applyBorder="1" applyAlignment="1">
      <alignment/>
    </xf>
    <xf numFmtId="0" fontId="66" fillId="0" borderId="28" xfId="0" applyFont="1" applyBorder="1" applyAlignment="1">
      <alignment/>
    </xf>
    <xf numFmtId="0" fontId="66" fillId="0" borderId="27" xfId="0" applyFont="1" applyBorder="1" applyAlignment="1">
      <alignment/>
    </xf>
    <xf numFmtId="0" fontId="78" fillId="0" borderId="19" xfId="0" applyFont="1" applyBorder="1" applyAlignment="1">
      <alignment/>
    </xf>
    <xf numFmtId="184" fontId="79" fillId="0" borderId="0" xfId="42" applyNumberFormat="1" applyFont="1" applyBorder="1" applyAlignment="1">
      <alignment/>
    </xf>
    <xf numFmtId="0" fontId="79" fillId="0" borderId="0" xfId="0" applyFont="1" applyAlignment="1">
      <alignment/>
    </xf>
    <xf numFmtId="0" fontId="80" fillId="0" borderId="19" xfId="0" applyFont="1" applyBorder="1" applyAlignment="1">
      <alignment/>
    </xf>
    <xf numFmtId="43" fontId="66" fillId="0" borderId="14" xfId="42" applyFont="1" applyBorder="1" applyAlignment="1">
      <alignment/>
    </xf>
    <xf numFmtId="43" fontId="66" fillId="0" borderId="32" xfId="42" applyFont="1" applyBorder="1" applyAlignment="1">
      <alignment/>
    </xf>
    <xf numFmtId="43" fontId="66" fillId="0" borderId="29" xfId="42" applyFont="1" applyBorder="1" applyAlignment="1">
      <alignment/>
    </xf>
    <xf numFmtId="0" fontId="79" fillId="0" borderId="19" xfId="0" applyFont="1" applyBorder="1" applyAlignment="1">
      <alignment/>
    </xf>
    <xf numFmtId="184" fontId="65" fillId="0" borderId="28" xfId="42" applyNumberFormat="1" applyFont="1" applyBorder="1" applyAlignment="1">
      <alignment horizontal="center" vertical="top"/>
    </xf>
    <xf numFmtId="0" fontId="81" fillId="0" borderId="19" xfId="0" applyFont="1" applyBorder="1" applyAlignment="1">
      <alignment horizontal="left" vertical="center" indent="1"/>
    </xf>
    <xf numFmtId="0" fontId="80" fillId="0" borderId="30" xfId="0" applyFont="1" applyBorder="1" applyAlignment="1">
      <alignment/>
    </xf>
    <xf numFmtId="0" fontId="79" fillId="0" borderId="31" xfId="0" applyFont="1" applyBorder="1" applyAlignment="1">
      <alignment/>
    </xf>
    <xf numFmtId="184" fontId="79" fillId="0" borderId="31" xfId="42" applyNumberFormat="1" applyFont="1" applyBorder="1" applyAlignment="1">
      <alignment/>
    </xf>
    <xf numFmtId="0" fontId="0" fillId="0" borderId="0" xfId="0" applyAlignment="1">
      <alignment/>
    </xf>
    <xf numFmtId="0" fontId="66" fillId="0" borderId="19" xfId="0" applyFont="1" applyBorder="1" applyAlignment="1">
      <alignment/>
    </xf>
    <xf numFmtId="0" fontId="66" fillId="0" borderId="28" xfId="0" applyFont="1" applyBorder="1" applyAlignment="1">
      <alignment/>
    </xf>
    <xf numFmtId="0" fontId="66" fillId="0" borderId="30" xfId="0" applyFont="1" applyBorder="1" applyAlignment="1">
      <alignment/>
    </xf>
    <xf numFmtId="0" fontId="66" fillId="0" borderId="31" xfId="0" applyFont="1" applyBorder="1" applyAlignment="1">
      <alignment/>
    </xf>
    <xf numFmtId="184" fontId="66" fillId="0" borderId="31" xfId="42" applyNumberFormat="1" applyFont="1" applyBorder="1" applyAlignment="1">
      <alignment/>
    </xf>
    <xf numFmtId="184" fontId="66" fillId="0" borderId="0" xfId="42" applyNumberFormat="1" applyFont="1" applyBorder="1" applyAlignment="1">
      <alignment/>
    </xf>
    <xf numFmtId="0" fontId="66" fillId="0" borderId="27" xfId="0" applyFont="1" applyBorder="1" applyAlignment="1">
      <alignment/>
    </xf>
    <xf numFmtId="0" fontId="78" fillId="0" borderId="19" xfId="0" applyFont="1" applyBorder="1" applyAlignment="1">
      <alignment/>
    </xf>
    <xf numFmtId="0" fontId="80" fillId="0" borderId="19" xfId="0" applyFont="1" applyBorder="1" applyAlignment="1">
      <alignment/>
    </xf>
    <xf numFmtId="43" fontId="66" fillId="0" borderId="14" xfId="42" applyFont="1" applyBorder="1" applyAlignment="1">
      <alignment/>
    </xf>
    <xf numFmtId="43" fontId="66" fillId="0" borderId="32" xfId="42" applyFont="1" applyBorder="1" applyAlignment="1">
      <alignment/>
    </xf>
    <xf numFmtId="43" fontId="66" fillId="0" borderId="29" xfId="42" applyFont="1" applyBorder="1" applyAlignment="1">
      <alignment/>
    </xf>
    <xf numFmtId="0" fontId="81" fillId="0" borderId="19" xfId="0" applyFont="1" applyBorder="1" applyAlignment="1">
      <alignment horizontal="left" vertical="center" indent="1"/>
    </xf>
    <xf numFmtId="0" fontId="65" fillId="0" borderId="28" xfId="0" applyFont="1" applyBorder="1" applyAlignment="1">
      <alignment/>
    </xf>
    <xf numFmtId="0" fontId="65" fillId="0" borderId="2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209</xdr:row>
      <xdr:rowOff>152400</xdr:rowOff>
    </xdr:from>
    <xdr:to>
      <xdr:col>6</xdr:col>
      <xdr:colOff>990600</xdr:colOff>
      <xdr:row>216</xdr:row>
      <xdr:rowOff>171450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39785925"/>
          <a:ext cx="2219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1419225</xdr:colOff>
      <xdr:row>150</xdr:row>
      <xdr:rowOff>66675</xdr:rowOff>
    </xdr:from>
    <xdr:to>
      <xdr:col>6</xdr:col>
      <xdr:colOff>323850</xdr:colOff>
      <xdr:row>156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4013775"/>
          <a:ext cx="1790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125</xdr:row>
      <xdr:rowOff>47625</xdr:rowOff>
    </xdr:from>
    <xdr:to>
      <xdr:col>6</xdr:col>
      <xdr:colOff>638175</xdr:colOff>
      <xdr:row>130</xdr:row>
      <xdr:rowOff>85725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2688550"/>
          <a:ext cx="2143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1276350</xdr:colOff>
      <xdr:row>163</xdr:row>
      <xdr:rowOff>171450</xdr:rowOff>
    </xdr:from>
    <xdr:to>
      <xdr:col>6</xdr:col>
      <xdr:colOff>685800</xdr:colOff>
      <xdr:row>170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31575375"/>
          <a:ext cx="2295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="90" zoomScaleNormal="90" zoomScalePageLayoutView="0" workbookViewId="0" topLeftCell="A1">
      <selection activeCell="C17" sqref="C17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27" customFormat="1" ht="18">
      <c r="A1" s="203" t="s">
        <v>12</v>
      </c>
      <c r="B1" s="203"/>
      <c r="C1" s="203"/>
    </row>
    <row r="2" s="27" customFormat="1" ht="14.25"/>
    <row r="3" spans="1:3" s="27" customFormat="1" ht="14.25">
      <c r="A3" s="33" t="s">
        <v>320</v>
      </c>
      <c r="B3" s="33" t="s">
        <v>321</v>
      </c>
      <c r="C3" s="33" t="s">
        <v>322</v>
      </c>
    </row>
    <row r="4" spans="1:3" ht="14.25">
      <c r="A4" s="34" t="s">
        <v>28</v>
      </c>
      <c r="B4" s="35" t="s">
        <v>311</v>
      </c>
      <c r="C4" s="34" t="s">
        <v>312</v>
      </c>
    </row>
    <row r="5" spans="1:3" ht="14.25">
      <c r="A5" s="34" t="s">
        <v>168</v>
      </c>
      <c r="B5" s="35" t="s">
        <v>313</v>
      </c>
      <c r="C5" s="34" t="s">
        <v>314</v>
      </c>
    </row>
    <row r="6" spans="1:3" ht="14.25">
      <c r="A6" s="34" t="s">
        <v>208</v>
      </c>
      <c r="B6" s="35" t="s">
        <v>315</v>
      </c>
      <c r="C6" s="34" t="s">
        <v>316</v>
      </c>
    </row>
    <row r="7" spans="1:3" ht="14.25">
      <c r="A7" s="34" t="s">
        <v>219</v>
      </c>
      <c r="B7" s="35" t="s">
        <v>317</v>
      </c>
      <c r="C7" s="34" t="s">
        <v>318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  <hyperlink ref="B7" location="'PPCHF'!A1" display="'PPCH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218"/>
  <sheetViews>
    <sheetView showGridLines="0" tabSelected="1" zoomScale="90" zoomScaleNormal="90" zoomScalePageLayoutView="0" workbookViewId="0" topLeftCell="A1">
      <pane ySplit="6" topLeftCell="A208" activePane="bottomLeft" state="frozen"/>
      <selection pane="topLeft" activeCell="A1" sqref="A1"/>
      <selection pane="bottomLeft" activeCell="F211" sqref="F21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24.7109375" style="16" bestFit="1" customWidth="1"/>
    <col min="7" max="8" width="19.57421875" style="13" customWidth="1"/>
    <col min="9" max="9" width="19.57421875" style="3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4.2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9" ht="18">
      <c r="C2" s="7" t="s">
        <v>27</v>
      </c>
      <c r="D2" s="8" t="s">
        <v>28</v>
      </c>
      <c r="I2" s="31" t="s">
        <v>319</v>
      </c>
    </row>
    <row r="3" spans="3:4" ht="15.75">
      <c r="C3" s="1" t="s">
        <v>29</v>
      </c>
      <c r="D3" s="21" t="s">
        <v>30</v>
      </c>
    </row>
    <row r="4" spans="3:4" ht="15">
      <c r="C4" s="1" t="s">
        <v>31</v>
      </c>
      <c r="D4" s="22">
        <v>44439</v>
      </c>
    </row>
    <row r="5" ht="15" thickBot="1">
      <c r="C5" s="1"/>
    </row>
    <row r="6" spans="3:9" ht="27">
      <c r="C6" s="51" t="s">
        <v>32</v>
      </c>
      <c r="D6" s="47" t="s">
        <v>33</v>
      </c>
      <c r="E6" s="9" t="s">
        <v>34</v>
      </c>
      <c r="F6" s="17" t="s">
        <v>35</v>
      </c>
      <c r="G6" s="14" t="s">
        <v>36</v>
      </c>
      <c r="H6" s="14" t="s">
        <v>489</v>
      </c>
      <c r="I6" s="196" t="s">
        <v>38</v>
      </c>
    </row>
    <row r="7" spans="3:9" ht="14.25">
      <c r="C7" s="52"/>
      <c r="D7" s="48"/>
      <c r="E7" s="4"/>
      <c r="F7" s="18"/>
      <c r="G7" s="23"/>
      <c r="H7" s="23"/>
      <c r="I7" s="29"/>
    </row>
    <row r="8" spans="1:9" ht="14.25">
      <c r="A8" s="10"/>
      <c r="B8" s="28"/>
      <c r="C8" s="53" t="s">
        <v>0</v>
      </c>
      <c r="D8" s="49"/>
      <c r="E8" s="6"/>
      <c r="F8" s="19"/>
      <c r="G8" s="24"/>
      <c r="H8" s="24"/>
      <c r="I8" s="30"/>
    </row>
    <row r="9" spans="3:9" ht="14.25">
      <c r="C9" s="54" t="s">
        <v>1</v>
      </c>
      <c r="D9" s="49"/>
      <c r="E9" s="6"/>
      <c r="F9" s="19"/>
      <c r="G9" s="24"/>
      <c r="H9" s="24"/>
      <c r="I9" s="30"/>
    </row>
    <row r="10" spans="2:9" ht="14.25">
      <c r="B10" s="8" t="s">
        <v>39</v>
      </c>
      <c r="C10" s="52" t="s">
        <v>40</v>
      </c>
      <c r="D10" s="49" t="s">
        <v>41</v>
      </c>
      <c r="E10" s="6" t="s">
        <v>42</v>
      </c>
      <c r="F10" s="19">
        <v>2815547</v>
      </c>
      <c r="G10" s="24">
        <v>122666.34</v>
      </c>
      <c r="H10" s="24">
        <v>8.41</v>
      </c>
      <c r="I10" s="30"/>
    </row>
    <row r="11" spans="2:9" ht="14.25">
      <c r="B11" s="8" t="s">
        <v>43</v>
      </c>
      <c r="C11" s="52" t="s">
        <v>44</v>
      </c>
      <c r="D11" s="49" t="s">
        <v>45</v>
      </c>
      <c r="E11" s="6" t="s">
        <v>46</v>
      </c>
      <c r="F11" s="19">
        <v>55496067</v>
      </c>
      <c r="G11" s="24">
        <v>117263.19</v>
      </c>
      <c r="H11" s="24">
        <v>8.04</v>
      </c>
      <c r="I11" s="30"/>
    </row>
    <row r="12" spans="2:9" ht="14.25">
      <c r="B12" s="8" t="s">
        <v>47</v>
      </c>
      <c r="C12" s="52" t="s">
        <v>48</v>
      </c>
      <c r="D12" s="49" t="s">
        <v>49</v>
      </c>
      <c r="E12" s="6" t="s">
        <v>50</v>
      </c>
      <c r="F12" s="19">
        <v>6637285</v>
      </c>
      <c r="G12" s="24">
        <v>78472.62</v>
      </c>
      <c r="H12" s="24">
        <v>5.38</v>
      </c>
      <c r="I12" s="30"/>
    </row>
    <row r="13" spans="2:9" ht="14.25">
      <c r="B13" s="8" t="s">
        <v>51</v>
      </c>
      <c r="C13" s="52" t="s">
        <v>52</v>
      </c>
      <c r="D13" s="49" t="s">
        <v>53</v>
      </c>
      <c r="E13" s="6" t="s">
        <v>54</v>
      </c>
      <c r="F13" s="19">
        <v>14735528</v>
      </c>
      <c r="G13" s="24">
        <v>74392.31</v>
      </c>
      <c r="H13" s="24">
        <v>5.1</v>
      </c>
      <c r="I13" s="30"/>
    </row>
    <row r="14" spans="2:9" ht="14.25">
      <c r="B14" s="8" t="s">
        <v>55</v>
      </c>
      <c r="C14" s="52" t="s">
        <v>56</v>
      </c>
      <c r="D14" s="49" t="s">
        <v>57</v>
      </c>
      <c r="E14" s="6" t="s">
        <v>58</v>
      </c>
      <c r="F14" s="19">
        <v>2653786</v>
      </c>
      <c r="G14" s="24">
        <v>72762.83</v>
      </c>
      <c r="H14" s="24">
        <v>4.99</v>
      </c>
      <c r="I14" s="30"/>
    </row>
    <row r="15" spans="2:9" ht="14.25">
      <c r="B15" s="8" t="s">
        <v>59</v>
      </c>
      <c r="C15" s="52" t="s">
        <v>60</v>
      </c>
      <c r="D15" s="49" t="s">
        <v>61</v>
      </c>
      <c r="E15" s="6" t="s">
        <v>50</v>
      </c>
      <c r="F15" s="19">
        <v>1934118</v>
      </c>
      <c r="G15" s="24">
        <v>64252.37</v>
      </c>
      <c r="H15" s="24">
        <v>4.4</v>
      </c>
      <c r="I15" s="30"/>
    </row>
    <row r="16" spans="2:9" ht="14.25">
      <c r="B16" s="8" t="s">
        <v>62</v>
      </c>
      <c r="C16" s="52" t="s">
        <v>63</v>
      </c>
      <c r="D16" s="49" t="s">
        <v>64</v>
      </c>
      <c r="E16" s="6" t="s">
        <v>50</v>
      </c>
      <c r="F16" s="19">
        <v>1993120</v>
      </c>
      <c r="G16" s="24">
        <v>57762.61</v>
      </c>
      <c r="H16" s="24">
        <v>3.96</v>
      </c>
      <c r="I16" s="30"/>
    </row>
    <row r="17" spans="2:9" ht="14.25">
      <c r="B17" s="8" t="s">
        <v>65</v>
      </c>
      <c r="C17" s="52" t="s">
        <v>66</v>
      </c>
      <c r="D17" s="49" t="s">
        <v>67</v>
      </c>
      <c r="E17" s="6" t="s">
        <v>54</v>
      </c>
      <c r="F17" s="19">
        <v>4799727</v>
      </c>
      <c r="G17" s="24">
        <v>57027.96</v>
      </c>
      <c r="H17" s="24">
        <v>3.91</v>
      </c>
      <c r="I17" s="30"/>
    </row>
    <row r="18" spans="2:9" ht="14.25">
      <c r="B18" s="8" t="s">
        <v>68</v>
      </c>
      <c r="C18" s="52" t="s">
        <v>69</v>
      </c>
      <c r="D18" s="49" t="s">
        <v>70</v>
      </c>
      <c r="E18" s="6" t="s">
        <v>71</v>
      </c>
      <c r="F18" s="19">
        <v>5664094</v>
      </c>
      <c r="G18" s="24">
        <v>44548.1</v>
      </c>
      <c r="H18" s="24">
        <v>3.05</v>
      </c>
      <c r="I18" s="30"/>
    </row>
    <row r="19" spans="2:9" ht="14.25">
      <c r="B19" s="8" t="s">
        <v>72</v>
      </c>
      <c r="C19" s="52" t="s">
        <v>73</v>
      </c>
      <c r="D19" s="49" t="s">
        <v>74</v>
      </c>
      <c r="E19" s="6" t="s">
        <v>71</v>
      </c>
      <c r="F19" s="19">
        <v>6115614</v>
      </c>
      <c r="G19" s="24">
        <v>43974.32</v>
      </c>
      <c r="H19" s="24">
        <v>3.01</v>
      </c>
      <c r="I19" s="30"/>
    </row>
    <row r="20" spans="2:9" ht="14.25">
      <c r="B20" s="8" t="s">
        <v>75</v>
      </c>
      <c r="C20" s="52" t="s">
        <v>76</v>
      </c>
      <c r="D20" s="49" t="s">
        <v>77</v>
      </c>
      <c r="E20" s="6" t="s">
        <v>54</v>
      </c>
      <c r="F20" s="19">
        <v>2492885</v>
      </c>
      <c r="G20" s="24">
        <v>37830.78</v>
      </c>
      <c r="H20" s="24">
        <v>2.59</v>
      </c>
      <c r="I20" s="30"/>
    </row>
    <row r="21" spans="2:9" ht="14.25">
      <c r="B21" s="8" t="s">
        <v>78</v>
      </c>
      <c r="C21" s="52" t="s">
        <v>79</v>
      </c>
      <c r="D21" s="49" t="s">
        <v>80</v>
      </c>
      <c r="E21" s="6" t="s">
        <v>81</v>
      </c>
      <c r="F21" s="19">
        <v>1226855</v>
      </c>
      <c r="G21" s="24">
        <v>28155.1</v>
      </c>
      <c r="H21" s="24">
        <v>1.93</v>
      </c>
      <c r="I21" s="30"/>
    </row>
    <row r="22" spans="2:9" ht="14.25">
      <c r="B22" s="8" t="s">
        <v>82</v>
      </c>
      <c r="C22" s="52" t="s">
        <v>83</v>
      </c>
      <c r="D22" s="49" t="s">
        <v>84</v>
      </c>
      <c r="E22" s="6" t="s">
        <v>71</v>
      </c>
      <c r="F22" s="19">
        <v>1713578</v>
      </c>
      <c r="G22" s="24">
        <v>27098.52</v>
      </c>
      <c r="H22" s="24">
        <v>1.86</v>
      </c>
      <c r="I22" s="30"/>
    </row>
    <row r="23" spans="2:9" ht="14.25">
      <c r="B23" s="8" t="s">
        <v>85</v>
      </c>
      <c r="C23" s="52" t="s">
        <v>86</v>
      </c>
      <c r="D23" s="49" t="s">
        <v>87</v>
      </c>
      <c r="E23" s="6" t="s">
        <v>50</v>
      </c>
      <c r="F23" s="19">
        <v>417679</v>
      </c>
      <c r="G23" s="24">
        <v>19629.03</v>
      </c>
      <c r="H23" s="24">
        <v>1.35</v>
      </c>
      <c r="I23" s="30"/>
    </row>
    <row r="24" spans="2:9" ht="14.25">
      <c r="B24" s="8" t="s">
        <v>88</v>
      </c>
      <c r="C24" s="52" t="s">
        <v>89</v>
      </c>
      <c r="D24" s="49" t="s">
        <v>90</v>
      </c>
      <c r="E24" s="6" t="s">
        <v>54</v>
      </c>
      <c r="F24" s="19">
        <v>422587</v>
      </c>
      <c r="G24" s="24">
        <v>14915.42</v>
      </c>
      <c r="H24" s="24">
        <v>1.02</v>
      </c>
      <c r="I24" s="30"/>
    </row>
    <row r="25" spans="2:9" ht="14.25">
      <c r="B25" s="8" t="s">
        <v>91</v>
      </c>
      <c r="C25" s="52" t="s">
        <v>92</v>
      </c>
      <c r="D25" s="49" t="s">
        <v>93</v>
      </c>
      <c r="E25" s="6" t="s">
        <v>94</v>
      </c>
      <c r="F25" s="19">
        <v>2592790</v>
      </c>
      <c r="G25" s="24">
        <v>14367.95</v>
      </c>
      <c r="H25" s="24">
        <v>0.98</v>
      </c>
      <c r="I25" s="30"/>
    </row>
    <row r="26" spans="2:9" ht="14.25">
      <c r="B26" s="8" t="s">
        <v>95</v>
      </c>
      <c r="C26" s="52" t="s">
        <v>96</v>
      </c>
      <c r="D26" s="49" t="s">
        <v>97</v>
      </c>
      <c r="E26" s="6" t="s">
        <v>94</v>
      </c>
      <c r="F26" s="19">
        <v>1796797</v>
      </c>
      <c r="G26" s="24">
        <v>14267.47</v>
      </c>
      <c r="H26" s="24">
        <v>0.98</v>
      </c>
      <c r="I26" s="30"/>
    </row>
    <row r="27" spans="2:9" ht="14.25">
      <c r="B27" s="8" t="s">
        <v>100</v>
      </c>
      <c r="C27" s="52" t="s">
        <v>101</v>
      </c>
      <c r="D27" s="49" t="s">
        <v>102</v>
      </c>
      <c r="E27" s="6" t="s">
        <v>94</v>
      </c>
      <c r="F27" s="19">
        <v>474059</v>
      </c>
      <c r="G27" s="24">
        <v>12208.44</v>
      </c>
      <c r="H27" s="24">
        <v>0.84</v>
      </c>
      <c r="I27" s="30"/>
    </row>
    <row r="28" spans="2:9" ht="14.25">
      <c r="B28" s="8" t="s">
        <v>103</v>
      </c>
      <c r="C28" s="52" t="s">
        <v>104</v>
      </c>
      <c r="D28" s="49" t="s">
        <v>105</v>
      </c>
      <c r="E28" s="6" t="s">
        <v>94</v>
      </c>
      <c r="F28" s="19">
        <v>225995</v>
      </c>
      <c r="G28" s="24">
        <v>10630.92</v>
      </c>
      <c r="H28" s="24">
        <v>0.73</v>
      </c>
      <c r="I28" s="30"/>
    </row>
    <row r="29" spans="2:9" ht="14.25">
      <c r="B29" s="8" t="s">
        <v>106</v>
      </c>
      <c r="C29" s="52" t="s">
        <v>107</v>
      </c>
      <c r="D29" s="49" t="s">
        <v>108</v>
      </c>
      <c r="E29" s="6" t="s">
        <v>94</v>
      </c>
      <c r="F29" s="19">
        <v>917224</v>
      </c>
      <c r="G29" s="24">
        <v>8785.63</v>
      </c>
      <c r="H29" s="24">
        <v>0.6</v>
      </c>
      <c r="I29" s="30"/>
    </row>
    <row r="30" spans="2:9" ht="14.25">
      <c r="B30" s="8"/>
      <c r="C30" s="52"/>
      <c r="D30" s="49"/>
      <c r="E30" s="6"/>
      <c r="F30" s="19"/>
      <c r="G30" s="24"/>
      <c r="H30" s="24"/>
      <c r="I30" s="30"/>
    </row>
    <row r="31" spans="2:9" ht="14.25">
      <c r="B31" s="8"/>
      <c r="C31" s="55" t="s">
        <v>495</v>
      </c>
      <c r="D31" s="49"/>
      <c r="E31" s="6"/>
      <c r="F31" s="19"/>
      <c r="G31" s="24"/>
      <c r="H31" s="24"/>
      <c r="I31" s="30"/>
    </row>
    <row r="32" spans="2:9" ht="14.25">
      <c r="B32" s="8"/>
      <c r="C32" s="52" t="s">
        <v>98</v>
      </c>
      <c r="D32" s="49" t="s">
        <v>99</v>
      </c>
      <c r="E32" s="6" t="s">
        <v>58</v>
      </c>
      <c r="F32" s="19">
        <v>4531500</v>
      </c>
      <c r="G32" s="24">
        <v>13019</v>
      </c>
      <c r="H32" s="24">
        <v>0.89</v>
      </c>
      <c r="I32" s="30"/>
    </row>
    <row r="33" spans="2:9" ht="14.25">
      <c r="B33" s="8" t="s">
        <v>109</v>
      </c>
      <c r="C33" s="52" t="s">
        <v>110</v>
      </c>
      <c r="D33" s="49" t="s">
        <v>111</v>
      </c>
      <c r="E33" s="6" t="s">
        <v>112</v>
      </c>
      <c r="F33" s="19">
        <v>988434</v>
      </c>
      <c r="G33" s="24">
        <v>6563.7</v>
      </c>
      <c r="H33" s="24">
        <v>0.45</v>
      </c>
      <c r="I33" s="30"/>
    </row>
    <row r="34" spans="2:9" ht="14.25">
      <c r="B34" s="8" t="s">
        <v>113</v>
      </c>
      <c r="C34" s="52" t="s">
        <v>114</v>
      </c>
      <c r="D34" s="49" t="s">
        <v>115</v>
      </c>
      <c r="E34" s="6" t="s">
        <v>94</v>
      </c>
      <c r="F34" s="19">
        <v>650000</v>
      </c>
      <c r="G34" s="24">
        <v>6160.7</v>
      </c>
      <c r="H34" s="24">
        <v>0.42</v>
      </c>
      <c r="I34" s="30"/>
    </row>
    <row r="35" spans="2:9" ht="14.25">
      <c r="B35" s="8" t="s">
        <v>116</v>
      </c>
      <c r="C35" s="52" t="s">
        <v>117</v>
      </c>
      <c r="D35" s="49" t="s">
        <v>118</v>
      </c>
      <c r="E35" s="6" t="s">
        <v>71</v>
      </c>
      <c r="F35" s="19">
        <v>308400</v>
      </c>
      <c r="G35" s="24">
        <v>5408.41</v>
      </c>
      <c r="H35" s="24">
        <v>0.37</v>
      </c>
      <c r="I35" s="30"/>
    </row>
    <row r="36" spans="2:9" ht="14.25">
      <c r="B36" s="8" t="s">
        <v>119</v>
      </c>
      <c r="C36" s="52" t="s">
        <v>120</v>
      </c>
      <c r="D36" s="49" t="s">
        <v>121</v>
      </c>
      <c r="E36" s="6" t="s">
        <v>58</v>
      </c>
      <c r="F36" s="19">
        <v>59800</v>
      </c>
      <c r="G36" s="24">
        <v>4093.97</v>
      </c>
      <c r="H36" s="24">
        <v>0.28</v>
      </c>
      <c r="I36" s="30"/>
    </row>
    <row r="37" spans="2:9" ht="14.25">
      <c r="B37" s="8" t="s">
        <v>122</v>
      </c>
      <c r="C37" s="52" t="s">
        <v>123</v>
      </c>
      <c r="D37" s="49" t="s">
        <v>124</v>
      </c>
      <c r="E37" s="6" t="s">
        <v>125</v>
      </c>
      <c r="F37" s="19">
        <v>47600</v>
      </c>
      <c r="G37" s="24">
        <v>690.32</v>
      </c>
      <c r="H37" s="24">
        <v>0.05</v>
      </c>
      <c r="I37" s="192"/>
    </row>
    <row r="38" spans="3:9" ht="14.25">
      <c r="C38" s="55" t="s">
        <v>126</v>
      </c>
      <c r="D38" s="49"/>
      <c r="E38" s="6"/>
      <c r="F38" s="19"/>
      <c r="G38" s="25">
        <v>956948.01</v>
      </c>
      <c r="H38" s="25">
        <v>65.59</v>
      </c>
      <c r="I38" s="194"/>
    </row>
    <row r="39" spans="3:9" ht="14.25">
      <c r="C39" s="55"/>
      <c r="D39" s="49"/>
      <c r="E39" s="6"/>
      <c r="F39" s="19"/>
      <c r="G39" s="197"/>
      <c r="H39" s="197"/>
      <c r="I39" s="192"/>
    </row>
    <row r="40" spans="3:9" ht="14.25">
      <c r="C40" s="55" t="s">
        <v>3</v>
      </c>
      <c r="D40" s="49"/>
      <c r="E40" s="6"/>
      <c r="F40" s="19"/>
      <c r="G40" s="24"/>
      <c r="H40" s="24"/>
      <c r="I40" s="30"/>
    </row>
    <row r="41" spans="3:9" ht="14.25">
      <c r="C41" s="52" t="s">
        <v>140</v>
      </c>
      <c r="D41" s="49" t="s">
        <v>141</v>
      </c>
      <c r="E41" s="6" t="s">
        <v>443</v>
      </c>
      <c r="F41" s="19">
        <v>142519</v>
      </c>
      <c r="G41" s="24">
        <v>17819.88</v>
      </c>
      <c r="H41" s="24">
        <v>1.22</v>
      </c>
      <c r="I41" s="192"/>
    </row>
    <row r="42" spans="3:9" ht="14.25">
      <c r="C42" s="55" t="s">
        <v>126</v>
      </c>
      <c r="D42" s="49"/>
      <c r="E42" s="6"/>
      <c r="F42" s="19"/>
      <c r="G42" s="25">
        <v>17819.88</v>
      </c>
      <c r="H42" s="25">
        <v>1.22</v>
      </c>
      <c r="I42" s="194"/>
    </row>
    <row r="43" spans="3:9" ht="14.25">
      <c r="C43" s="52"/>
      <c r="D43" s="49"/>
      <c r="E43" s="6"/>
      <c r="F43" s="19"/>
      <c r="G43" s="24"/>
      <c r="H43" s="24"/>
      <c r="I43" s="30"/>
    </row>
    <row r="44" spans="3:9" ht="14.25">
      <c r="C44" s="54" t="s">
        <v>4</v>
      </c>
      <c r="D44" s="49"/>
      <c r="E44" s="6"/>
      <c r="F44" s="19"/>
      <c r="G44" s="24"/>
      <c r="H44" s="24"/>
      <c r="I44" s="30"/>
    </row>
    <row r="45" spans="2:9" ht="14.25">
      <c r="B45" s="8" t="s">
        <v>127</v>
      </c>
      <c r="C45" s="52" t="s">
        <v>128</v>
      </c>
      <c r="D45" s="49" t="s">
        <v>129</v>
      </c>
      <c r="E45" s="6" t="s">
        <v>441</v>
      </c>
      <c r="F45" s="19">
        <v>58741</v>
      </c>
      <c r="G45" s="24">
        <v>123989.74</v>
      </c>
      <c r="H45" s="24">
        <v>8.5</v>
      </c>
      <c r="I45" s="30"/>
    </row>
    <row r="46" spans="2:9" ht="14.25">
      <c r="B46" s="8" t="s">
        <v>130</v>
      </c>
      <c r="C46" s="52" t="s">
        <v>131</v>
      </c>
      <c r="D46" s="49" t="s">
        <v>132</v>
      </c>
      <c r="E46" s="6" t="s">
        <v>442</v>
      </c>
      <c r="F46" s="19">
        <v>39483</v>
      </c>
      <c r="G46" s="24">
        <v>98607.57</v>
      </c>
      <c r="H46" s="24">
        <v>6.76</v>
      </c>
      <c r="I46" s="30"/>
    </row>
    <row r="47" spans="2:9" ht="14.25">
      <c r="B47" s="8" t="s">
        <v>133</v>
      </c>
      <c r="C47" s="52" t="s">
        <v>134</v>
      </c>
      <c r="D47" s="49" t="s">
        <v>135</v>
      </c>
      <c r="E47" s="6" t="s">
        <v>441</v>
      </c>
      <c r="F47" s="19">
        <v>430797</v>
      </c>
      <c r="G47" s="24">
        <v>95462.94</v>
      </c>
      <c r="H47" s="24">
        <v>6.54</v>
      </c>
      <c r="I47" s="30"/>
    </row>
    <row r="48" spans="2:9" ht="14.25">
      <c r="B48" s="8" t="s">
        <v>136</v>
      </c>
      <c r="C48" s="52" t="s">
        <v>137</v>
      </c>
      <c r="D48" s="49" t="s">
        <v>138</v>
      </c>
      <c r="E48" s="6" t="s">
        <v>441</v>
      </c>
      <c r="F48" s="19">
        <v>332306</v>
      </c>
      <c r="G48" s="24">
        <v>92331.54</v>
      </c>
      <c r="H48" s="24">
        <v>6.33</v>
      </c>
      <c r="I48" s="192"/>
    </row>
    <row r="49" spans="3:9" ht="14.25">
      <c r="C49" s="55" t="s">
        <v>126</v>
      </c>
      <c r="D49" s="49"/>
      <c r="E49" s="6"/>
      <c r="F49" s="19"/>
      <c r="G49" s="25">
        <v>410391.79</v>
      </c>
      <c r="H49" s="25">
        <v>28.13</v>
      </c>
      <c r="I49" s="194"/>
    </row>
    <row r="50" spans="3:9" ht="14.25">
      <c r="C50" s="52"/>
      <c r="D50" s="49"/>
      <c r="E50" s="6"/>
      <c r="F50" s="19"/>
      <c r="G50" s="24"/>
      <c r="H50" s="24"/>
      <c r="I50" s="30"/>
    </row>
    <row r="51" spans="3:9" ht="14.25">
      <c r="C51" s="54" t="s">
        <v>139</v>
      </c>
      <c r="D51" s="49"/>
      <c r="E51" s="6"/>
      <c r="F51" s="19"/>
      <c r="G51" s="24" t="s">
        <v>2</v>
      </c>
      <c r="H51" s="24" t="s">
        <v>2</v>
      </c>
      <c r="I51" s="30"/>
    </row>
    <row r="52" spans="3:9" ht="14.25">
      <c r="C52" s="52"/>
      <c r="D52" s="49"/>
      <c r="E52" s="6"/>
      <c r="F52" s="19"/>
      <c r="G52" s="24"/>
      <c r="H52" s="24"/>
      <c r="I52" s="30"/>
    </row>
    <row r="53" spans="3:9" ht="14.25">
      <c r="C53" s="55" t="s">
        <v>8</v>
      </c>
      <c r="D53" s="49"/>
      <c r="E53" s="6"/>
      <c r="F53" s="19"/>
      <c r="G53" s="24"/>
      <c r="H53" s="24"/>
      <c r="I53" s="30"/>
    </row>
    <row r="54" spans="3:9" ht="14.25">
      <c r="C54" s="52"/>
      <c r="D54" s="49"/>
      <c r="E54" s="6"/>
      <c r="F54" s="19"/>
      <c r="G54" s="24"/>
      <c r="H54" s="24"/>
      <c r="I54" s="30"/>
    </row>
    <row r="55" spans="3:9" ht="14.25">
      <c r="C55" s="55" t="s">
        <v>9</v>
      </c>
      <c r="D55" s="49"/>
      <c r="E55" s="6"/>
      <c r="F55" s="19"/>
      <c r="G55" s="24"/>
      <c r="H55" s="24"/>
      <c r="I55" s="30"/>
    </row>
    <row r="56" spans="3:9" ht="14.25">
      <c r="C56" s="52"/>
      <c r="D56" s="49"/>
      <c r="E56" s="6"/>
      <c r="F56" s="19"/>
      <c r="G56" s="24"/>
      <c r="H56" s="24"/>
      <c r="I56" s="30"/>
    </row>
    <row r="57" spans="3:9" ht="14.25">
      <c r="C57" s="55" t="s">
        <v>10</v>
      </c>
      <c r="D57" s="49"/>
      <c r="E57" s="6"/>
      <c r="F57" s="19"/>
      <c r="G57" s="24" t="s">
        <v>2</v>
      </c>
      <c r="H57" s="24" t="s">
        <v>2</v>
      </c>
      <c r="I57" s="30"/>
    </row>
    <row r="58" spans="3:9" ht="14.25">
      <c r="C58" s="52"/>
      <c r="D58" s="49"/>
      <c r="E58" s="6"/>
      <c r="F58" s="19"/>
      <c r="G58" s="24"/>
      <c r="H58" s="24"/>
      <c r="I58" s="30"/>
    </row>
    <row r="59" spans="3:9" ht="14.25">
      <c r="C59" s="55" t="s">
        <v>11</v>
      </c>
      <c r="D59" s="49"/>
      <c r="E59" s="6"/>
      <c r="F59" s="19"/>
      <c r="G59" s="24" t="s">
        <v>2</v>
      </c>
      <c r="H59" s="24" t="s">
        <v>2</v>
      </c>
      <c r="I59" s="30"/>
    </row>
    <row r="60" spans="3:9" ht="14.25">
      <c r="C60" s="52"/>
      <c r="D60" s="49"/>
      <c r="E60" s="6"/>
      <c r="F60" s="19"/>
      <c r="G60" s="24"/>
      <c r="H60" s="24"/>
      <c r="I60" s="30"/>
    </row>
    <row r="61" spans="3:9" ht="14.25">
      <c r="C61" s="55" t="s">
        <v>13</v>
      </c>
      <c r="D61" s="49"/>
      <c r="E61" s="6"/>
      <c r="F61" s="19"/>
      <c r="G61" s="24" t="s">
        <v>2</v>
      </c>
      <c r="H61" s="24" t="s">
        <v>2</v>
      </c>
      <c r="I61" s="30"/>
    </row>
    <row r="62" spans="3:9" ht="14.25">
      <c r="C62" s="52"/>
      <c r="D62" s="49"/>
      <c r="E62" s="6"/>
      <c r="F62" s="19"/>
      <c r="G62" s="24"/>
      <c r="H62" s="24"/>
      <c r="I62" s="30"/>
    </row>
    <row r="63" spans="3:9" ht="14.25">
      <c r="C63" s="55" t="s">
        <v>14</v>
      </c>
      <c r="D63" s="49"/>
      <c r="E63" s="6"/>
      <c r="F63" s="19"/>
      <c r="G63" s="24" t="s">
        <v>2</v>
      </c>
      <c r="H63" s="24" t="s">
        <v>2</v>
      </c>
      <c r="I63" s="30"/>
    </row>
    <row r="64" spans="3:9" ht="14.25">
      <c r="C64" s="52"/>
      <c r="D64" s="49"/>
      <c r="E64" s="6"/>
      <c r="F64" s="19"/>
      <c r="G64" s="24"/>
      <c r="H64" s="24"/>
      <c r="I64" s="30"/>
    </row>
    <row r="65" spans="3:9" ht="14.25">
      <c r="C65" s="55" t="s">
        <v>15</v>
      </c>
      <c r="D65" s="49"/>
      <c r="E65" s="6"/>
      <c r="F65" s="19"/>
      <c r="G65" s="24" t="s">
        <v>2</v>
      </c>
      <c r="H65" s="24" t="s">
        <v>2</v>
      </c>
      <c r="I65" s="30"/>
    </row>
    <row r="66" spans="3:9" ht="14.25">
      <c r="C66" s="52"/>
      <c r="D66" s="49"/>
      <c r="E66" s="6"/>
      <c r="F66" s="19"/>
      <c r="G66" s="24"/>
      <c r="H66" s="24"/>
      <c r="I66" s="30"/>
    </row>
    <row r="67" spans="3:9" ht="14.25">
      <c r="C67" s="55" t="s">
        <v>16</v>
      </c>
      <c r="D67" s="49"/>
      <c r="E67" s="6"/>
      <c r="F67" s="19"/>
      <c r="G67" s="24"/>
      <c r="H67" s="24"/>
      <c r="I67" s="30"/>
    </row>
    <row r="68" spans="3:9" ht="14.25">
      <c r="C68" s="52"/>
      <c r="D68" s="49"/>
      <c r="E68" s="6"/>
      <c r="F68" s="19"/>
      <c r="G68" s="24"/>
      <c r="H68" s="24"/>
      <c r="I68" s="30"/>
    </row>
    <row r="69" spans="3:9" ht="14.25">
      <c r="C69" s="55" t="s">
        <v>17</v>
      </c>
      <c r="D69" s="49"/>
      <c r="E69" s="6"/>
      <c r="F69" s="19"/>
      <c r="G69" s="24" t="s">
        <v>2</v>
      </c>
      <c r="H69" s="24" t="s">
        <v>2</v>
      </c>
      <c r="I69" s="30"/>
    </row>
    <row r="70" spans="3:9" ht="14.25">
      <c r="C70" s="52"/>
      <c r="D70" s="49"/>
      <c r="E70" s="6"/>
      <c r="F70" s="19"/>
      <c r="G70" s="24"/>
      <c r="H70" s="24"/>
      <c r="I70" s="30"/>
    </row>
    <row r="71" spans="3:9" ht="14.25">
      <c r="C71" s="55" t="s">
        <v>18</v>
      </c>
      <c r="D71" s="49"/>
      <c r="E71" s="6"/>
      <c r="F71" s="19"/>
      <c r="G71" s="24" t="s">
        <v>2</v>
      </c>
      <c r="H71" s="24" t="s">
        <v>2</v>
      </c>
      <c r="I71" s="30"/>
    </row>
    <row r="72" spans="3:9" ht="14.25">
      <c r="C72" s="52"/>
      <c r="D72" s="49"/>
      <c r="E72" s="6"/>
      <c r="F72" s="19"/>
      <c r="G72" s="24"/>
      <c r="H72" s="24"/>
      <c r="I72" s="30"/>
    </row>
    <row r="73" spans="3:9" ht="14.25">
      <c r="C73" s="55" t="s">
        <v>19</v>
      </c>
      <c r="D73" s="49"/>
      <c r="E73" s="6"/>
      <c r="F73" s="19"/>
      <c r="G73" s="24" t="s">
        <v>2</v>
      </c>
      <c r="H73" s="24" t="s">
        <v>2</v>
      </c>
      <c r="I73" s="30"/>
    </row>
    <row r="74" spans="3:9" ht="14.25">
      <c r="C74" s="52"/>
      <c r="D74" s="49"/>
      <c r="E74" s="6"/>
      <c r="F74" s="19"/>
      <c r="G74" s="24"/>
      <c r="H74" s="24"/>
      <c r="I74" s="30"/>
    </row>
    <row r="75" spans="3:9" ht="14.25">
      <c r="C75" s="55" t="s">
        <v>20</v>
      </c>
      <c r="D75" s="49"/>
      <c r="E75" s="6"/>
      <c r="F75" s="19"/>
      <c r="G75" s="24" t="s">
        <v>2</v>
      </c>
      <c r="H75" s="24" t="s">
        <v>2</v>
      </c>
      <c r="I75" s="30"/>
    </row>
    <row r="76" spans="3:9" ht="14.25">
      <c r="C76" s="52"/>
      <c r="D76" s="49"/>
      <c r="E76" s="6"/>
      <c r="F76" s="19"/>
      <c r="G76" s="24"/>
      <c r="H76" s="24"/>
      <c r="I76" s="30"/>
    </row>
    <row r="77" spans="1:9" ht="14.25">
      <c r="A77" s="10"/>
      <c r="B77" s="28"/>
      <c r="C77" s="53" t="s">
        <v>21</v>
      </c>
      <c r="D77" s="49"/>
      <c r="E77" s="6"/>
      <c r="F77" s="19"/>
      <c r="G77" s="24"/>
      <c r="H77" s="24"/>
      <c r="I77" s="30"/>
    </row>
    <row r="78" spans="1:9" ht="14.25">
      <c r="A78" s="28"/>
      <c r="B78" s="28"/>
      <c r="C78" s="53" t="s">
        <v>22</v>
      </c>
      <c r="D78" s="49"/>
      <c r="E78" s="6"/>
      <c r="F78" s="19"/>
      <c r="G78" s="24" t="s">
        <v>2</v>
      </c>
      <c r="H78" s="24" t="s">
        <v>2</v>
      </c>
      <c r="I78" s="30"/>
    </row>
    <row r="79" spans="1:9" s="44" customFormat="1" ht="15">
      <c r="A79" s="28"/>
      <c r="B79" s="28"/>
      <c r="C79" s="53"/>
      <c r="D79" s="49"/>
      <c r="E79" s="6"/>
      <c r="F79" s="19"/>
      <c r="G79" s="24"/>
      <c r="H79" s="24"/>
      <c r="I79" s="30"/>
    </row>
    <row r="80" spans="3:9" s="2" customFormat="1" ht="13.5">
      <c r="C80" s="54" t="s">
        <v>23</v>
      </c>
      <c r="D80" s="49"/>
      <c r="E80" s="6"/>
      <c r="F80" s="19"/>
      <c r="G80" s="24" t="s">
        <v>2</v>
      </c>
      <c r="H80" s="24" t="s">
        <v>2</v>
      </c>
      <c r="I80" s="30"/>
    </row>
    <row r="81" spans="3:9" s="2" customFormat="1" ht="13.5">
      <c r="C81" s="52"/>
      <c r="D81" s="49"/>
      <c r="E81" s="6"/>
      <c r="F81" s="19"/>
      <c r="G81" s="24"/>
      <c r="H81" s="24"/>
      <c r="I81" s="30"/>
    </row>
    <row r="82" spans="1:9" s="1" customFormat="1" ht="13.5">
      <c r="A82" s="2"/>
      <c r="B82" s="2"/>
      <c r="C82" s="54" t="s">
        <v>24</v>
      </c>
      <c r="D82" s="49"/>
      <c r="E82" s="6"/>
      <c r="F82" s="19"/>
      <c r="G82" s="24"/>
      <c r="H82" s="24"/>
      <c r="I82" s="30"/>
    </row>
    <row r="83" spans="2:9" s="2" customFormat="1" ht="13.5">
      <c r="B83" s="8" t="s">
        <v>143</v>
      </c>
      <c r="C83" s="52" t="s">
        <v>144</v>
      </c>
      <c r="D83" s="49"/>
      <c r="E83" s="6"/>
      <c r="F83" s="19"/>
      <c r="G83" s="24">
        <v>491</v>
      </c>
      <c r="H83" s="24">
        <v>0.03</v>
      </c>
      <c r="I83" s="30">
        <v>3.15</v>
      </c>
    </row>
    <row r="84" spans="2:9" s="2" customFormat="1" ht="13.5">
      <c r="B84" s="8" t="s">
        <v>145</v>
      </c>
      <c r="C84" s="52" t="s">
        <v>144</v>
      </c>
      <c r="D84" s="49"/>
      <c r="E84" s="6"/>
      <c r="F84" s="19"/>
      <c r="G84" s="24">
        <v>491</v>
      </c>
      <c r="H84" s="24">
        <v>0.03</v>
      </c>
      <c r="I84" s="30">
        <v>3.15</v>
      </c>
    </row>
    <row r="85" spans="2:9" s="2" customFormat="1" ht="13.5">
      <c r="B85" s="8" t="s">
        <v>146</v>
      </c>
      <c r="C85" s="52" t="s">
        <v>144</v>
      </c>
      <c r="D85" s="49"/>
      <c r="E85" s="6"/>
      <c r="F85" s="19"/>
      <c r="G85" s="24">
        <v>491</v>
      </c>
      <c r="H85" s="24">
        <v>0.03</v>
      </c>
      <c r="I85" s="30">
        <v>3.15</v>
      </c>
    </row>
    <row r="86" spans="2:9" s="2" customFormat="1" ht="13.5">
      <c r="B86" s="8" t="s">
        <v>147</v>
      </c>
      <c r="C86" s="52" t="s">
        <v>148</v>
      </c>
      <c r="D86" s="49"/>
      <c r="E86" s="6"/>
      <c r="F86" s="19"/>
      <c r="G86" s="24">
        <v>491</v>
      </c>
      <c r="H86" s="24">
        <v>0.03</v>
      </c>
      <c r="I86" s="30">
        <v>3</v>
      </c>
    </row>
    <row r="87" spans="2:9" s="2" customFormat="1" ht="13.5">
      <c r="B87" s="8" t="s">
        <v>149</v>
      </c>
      <c r="C87" s="52" t="s">
        <v>148</v>
      </c>
      <c r="D87" s="49"/>
      <c r="E87" s="6"/>
      <c r="F87" s="19"/>
      <c r="G87" s="24">
        <v>491</v>
      </c>
      <c r="H87" s="24">
        <v>0.03</v>
      </c>
      <c r="I87" s="30">
        <v>3</v>
      </c>
    </row>
    <row r="88" spans="2:9" s="2" customFormat="1" ht="13.5">
      <c r="B88" s="8" t="s">
        <v>150</v>
      </c>
      <c r="C88" s="52" t="s">
        <v>148</v>
      </c>
      <c r="D88" s="49"/>
      <c r="E88" s="6"/>
      <c r="F88" s="19"/>
      <c r="G88" s="24">
        <v>491</v>
      </c>
      <c r="H88" s="24">
        <v>0.03</v>
      </c>
      <c r="I88" s="30">
        <v>3</v>
      </c>
    </row>
    <row r="89" spans="1:9" s="1" customFormat="1" ht="13.5">
      <c r="A89" s="2"/>
      <c r="B89" s="8" t="s">
        <v>151</v>
      </c>
      <c r="C89" s="52" t="s">
        <v>148</v>
      </c>
      <c r="D89" s="49"/>
      <c r="E89" s="6"/>
      <c r="F89" s="19"/>
      <c r="G89" s="24">
        <v>491</v>
      </c>
      <c r="H89" s="24">
        <v>0.03</v>
      </c>
      <c r="I89" s="30">
        <v>3</v>
      </c>
    </row>
    <row r="90" spans="2:9" ht="14.25">
      <c r="B90" s="8" t="s">
        <v>152</v>
      </c>
      <c r="C90" s="52" t="s">
        <v>148</v>
      </c>
      <c r="D90" s="49"/>
      <c r="E90" s="6"/>
      <c r="F90" s="19"/>
      <c r="G90" s="24">
        <v>491</v>
      </c>
      <c r="H90" s="24">
        <v>0.03</v>
      </c>
      <c r="I90" s="30">
        <v>3</v>
      </c>
    </row>
    <row r="91" spans="2:9" ht="14.25">
      <c r="B91" s="8" t="s">
        <v>153</v>
      </c>
      <c r="C91" s="52" t="s">
        <v>148</v>
      </c>
      <c r="D91" s="49"/>
      <c r="E91" s="6"/>
      <c r="F91" s="19"/>
      <c r="G91" s="24">
        <v>491</v>
      </c>
      <c r="H91" s="24">
        <v>0.03</v>
      </c>
      <c r="I91" s="30">
        <v>3</v>
      </c>
    </row>
    <row r="92" spans="2:9" ht="14.25">
      <c r="B92" s="8" t="s">
        <v>154</v>
      </c>
      <c r="C92" s="52" t="s">
        <v>148</v>
      </c>
      <c r="D92" s="49"/>
      <c r="E92" s="6"/>
      <c r="F92" s="19"/>
      <c r="G92" s="24">
        <v>491</v>
      </c>
      <c r="H92" s="24">
        <v>0.03</v>
      </c>
      <c r="I92" s="30">
        <v>3</v>
      </c>
    </row>
    <row r="93" spans="2:9" ht="14.25">
      <c r="B93" s="8" t="s">
        <v>155</v>
      </c>
      <c r="C93" s="52" t="s">
        <v>156</v>
      </c>
      <c r="D93" s="49"/>
      <c r="E93" s="6"/>
      <c r="F93" s="19"/>
      <c r="G93" s="24">
        <v>491</v>
      </c>
      <c r="H93" s="24">
        <v>0.03</v>
      </c>
      <c r="I93" s="30">
        <v>2.6</v>
      </c>
    </row>
    <row r="94" spans="2:9" ht="14.25">
      <c r="B94" s="8" t="s">
        <v>157</v>
      </c>
      <c r="C94" s="52" t="s">
        <v>156</v>
      </c>
      <c r="D94" s="49"/>
      <c r="E94" s="6"/>
      <c r="F94" s="19"/>
      <c r="G94" s="24">
        <v>491</v>
      </c>
      <c r="H94" s="24">
        <v>0.03</v>
      </c>
      <c r="I94" s="30">
        <v>2.6</v>
      </c>
    </row>
    <row r="95" spans="2:9" ht="14.25">
      <c r="B95" s="8" t="s">
        <v>158</v>
      </c>
      <c r="C95" s="52" t="s">
        <v>148</v>
      </c>
      <c r="D95" s="49"/>
      <c r="E95" s="6"/>
      <c r="F95" s="19"/>
      <c r="G95" s="24">
        <v>491</v>
      </c>
      <c r="H95" s="24">
        <v>0.03</v>
      </c>
      <c r="I95" s="30">
        <v>3</v>
      </c>
    </row>
    <row r="96" spans="2:9" ht="14.25">
      <c r="B96" s="8" t="s">
        <v>159</v>
      </c>
      <c r="C96" s="52" t="s">
        <v>160</v>
      </c>
      <c r="D96" s="49"/>
      <c r="E96" s="6"/>
      <c r="F96" s="19"/>
      <c r="G96" s="24">
        <v>491</v>
      </c>
      <c r="H96" s="24">
        <v>0.03</v>
      </c>
      <c r="I96" s="30">
        <v>3</v>
      </c>
    </row>
    <row r="97" spans="2:9" ht="14.25">
      <c r="B97" s="8" t="s">
        <v>161</v>
      </c>
      <c r="C97" s="52" t="s">
        <v>162</v>
      </c>
      <c r="D97" s="49"/>
      <c r="E97" s="6"/>
      <c r="F97" s="19"/>
      <c r="G97" s="24">
        <v>200</v>
      </c>
      <c r="H97" s="24">
        <v>0.01</v>
      </c>
      <c r="I97" s="30">
        <v>4</v>
      </c>
    </row>
    <row r="98" spans="2:9" ht="14.25">
      <c r="B98" s="8"/>
      <c r="C98" s="52" t="s">
        <v>142</v>
      </c>
      <c r="D98" s="49"/>
      <c r="E98" s="6"/>
      <c r="F98" s="19"/>
      <c r="G98" s="24">
        <v>100</v>
      </c>
      <c r="H98" s="24">
        <v>0.01</v>
      </c>
      <c r="I98" s="192">
        <v>4.9</v>
      </c>
    </row>
    <row r="99" spans="3:9" ht="14.25">
      <c r="C99" s="55" t="s">
        <v>126</v>
      </c>
      <c r="D99" s="49"/>
      <c r="E99" s="6"/>
      <c r="F99" s="19"/>
      <c r="G99" s="25">
        <v>7174</v>
      </c>
      <c r="H99" s="25">
        <v>0.44</v>
      </c>
      <c r="I99" s="194"/>
    </row>
    <row r="100" spans="3:9" ht="14.25">
      <c r="C100" s="52"/>
      <c r="D100" s="49"/>
      <c r="E100" s="6"/>
      <c r="F100" s="19"/>
      <c r="G100" s="24"/>
      <c r="H100" s="24"/>
      <c r="I100" s="30"/>
    </row>
    <row r="101" spans="3:9" ht="14.25">
      <c r="C101" s="54" t="s">
        <v>25</v>
      </c>
      <c r="D101" s="49"/>
      <c r="E101" s="6"/>
      <c r="F101" s="19"/>
      <c r="G101" s="24"/>
      <c r="H101" s="24"/>
      <c r="I101" s="30"/>
    </row>
    <row r="102" spans="2:9" ht="14.25">
      <c r="B102" s="8" t="s">
        <v>163</v>
      </c>
      <c r="C102" s="52" t="s">
        <v>164</v>
      </c>
      <c r="D102" s="49"/>
      <c r="E102" s="6"/>
      <c r="F102" s="19"/>
      <c r="G102" s="24">
        <v>51461</v>
      </c>
      <c r="H102" s="24">
        <v>3.53</v>
      </c>
      <c r="I102" s="193">
        <v>3.11</v>
      </c>
    </row>
    <row r="103" spans="3:9" ht="14.25">
      <c r="C103" s="55" t="s">
        <v>126</v>
      </c>
      <c r="D103" s="49"/>
      <c r="E103" s="6"/>
      <c r="F103" s="19"/>
      <c r="G103" s="25">
        <v>51461</v>
      </c>
      <c r="H103" s="25">
        <v>3.53</v>
      </c>
      <c r="I103" s="194"/>
    </row>
    <row r="104" spans="3:9" ht="14.25">
      <c r="C104" s="52"/>
      <c r="D104" s="49"/>
      <c r="E104" s="6"/>
      <c r="F104" s="19"/>
      <c r="G104" s="24"/>
      <c r="H104" s="24"/>
      <c r="I104" s="30"/>
    </row>
    <row r="105" spans="1:9" ht="14.25">
      <c r="A105" s="10"/>
      <c r="B105" s="28"/>
      <c r="C105" s="53" t="s">
        <v>26</v>
      </c>
      <c r="D105" s="49"/>
      <c r="E105" s="6"/>
      <c r="F105" s="19"/>
      <c r="G105" s="24"/>
      <c r="H105" s="24"/>
      <c r="I105" s="30"/>
    </row>
    <row r="106" spans="2:9" ht="14.25">
      <c r="B106" s="8"/>
      <c r="C106" s="52" t="s">
        <v>165</v>
      </c>
      <c r="D106" s="49"/>
      <c r="E106" s="6"/>
      <c r="F106" s="19"/>
      <c r="G106" s="24">
        <v>15240.79</v>
      </c>
      <c r="H106" s="24">
        <v>1.09</v>
      </c>
      <c r="I106" s="192"/>
    </row>
    <row r="107" spans="3:9" ht="14.25">
      <c r="C107" s="55" t="s">
        <v>126</v>
      </c>
      <c r="D107" s="49"/>
      <c r="E107" s="6"/>
      <c r="F107" s="19"/>
      <c r="G107" s="25">
        <v>15240.79</v>
      </c>
      <c r="H107" s="25">
        <v>1.09</v>
      </c>
      <c r="I107" s="194"/>
    </row>
    <row r="108" spans="3:9" ht="14.25">
      <c r="C108" s="52"/>
      <c r="D108" s="49"/>
      <c r="E108" s="6"/>
      <c r="F108" s="19"/>
      <c r="G108" s="24"/>
      <c r="H108" s="24"/>
      <c r="I108" s="192"/>
    </row>
    <row r="109" spans="3:9" ht="15" thickBot="1">
      <c r="C109" s="56" t="s">
        <v>166</v>
      </c>
      <c r="D109" s="50"/>
      <c r="E109" s="5"/>
      <c r="F109" s="20"/>
      <c r="G109" s="26">
        <v>1459035.47</v>
      </c>
      <c r="H109" s="26">
        <f>_xlfn.SUMIFS(H:H,C:C,"Total")</f>
        <v>100</v>
      </c>
      <c r="I109" s="195"/>
    </row>
    <row r="111" spans="1:9" ht="15">
      <c r="A111" s="44"/>
      <c r="B111" s="44"/>
      <c r="C111" s="44" t="s">
        <v>340</v>
      </c>
      <c r="D111" s="44"/>
      <c r="E111" s="44"/>
      <c r="F111" s="45"/>
      <c r="G111" s="45"/>
      <c r="H111" s="45"/>
      <c r="I111" s="44"/>
    </row>
    <row r="112" spans="1:9" ht="27">
      <c r="A112" s="36"/>
      <c r="B112" s="37"/>
      <c r="C112" s="37" t="s">
        <v>335</v>
      </c>
      <c r="D112" s="37"/>
      <c r="E112" s="37" t="s">
        <v>336</v>
      </c>
      <c r="F112" s="38" t="s">
        <v>35</v>
      </c>
      <c r="G112" s="39" t="s">
        <v>337</v>
      </c>
      <c r="H112" s="38" t="s">
        <v>37</v>
      </c>
      <c r="I112" s="37" t="s">
        <v>338</v>
      </c>
    </row>
    <row r="113" spans="1:9" ht="14.25">
      <c r="A113" s="36"/>
      <c r="B113" s="37"/>
      <c r="C113" s="37" t="s">
        <v>325</v>
      </c>
      <c r="D113" s="37"/>
      <c r="E113" s="37"/>
      <c r="F113" s="38"/>
      <c r="G113" s="39"/>
      <c r="H113" s="38"/>
      <c r="I113" s="37"/>
    </row>
    <row r="114" spans="2:9" ht="14.25">
      <c r="B114" s="40">
        <v>3700090</v>
      </c>
      <c r="C114" s="40" t="s">
        <v>323</v>
      </c>
      <c r="D114" s="40"/>
      <c r="E114" s="40" t="s">
        <v>324</v>
      </c>
      <c r="F114" s="41">
        <v>-238850000</v>
      </c>
      <c r="G114" s="41">
        <v>-174766.545</v>
      </c>
      <c r="H114" s="41">
        <v>-11.98</v>
      </c>
      <c r="I114" s="40"/>
    </row>
    <row r="115" spans="2:9" ht="14.25">
      <c r="B115" s="40">
        <v>3700075</v>
      </c>
      <c r="C115" s="40" t="s">
        <v>326</v>
      </c>
      <c r="D115" s="40"/>
      <c r="E115" s="40" t="s">
        <v>324</v>
      </c>
      <c r="F115" s="41">
        <v>-50000000</v>
      </c>
      <c r="G115" s="41">
        <v>-37162.5</v>
      </c>
      <c r="H115" s="41">
        <v>-2.55</v>
      </c>
      <c r="I115" s="40"/>
    </row>
    <row r="116" spans="2:9" ht="14.25">
      <c r="B116" s="40">
        <v>3700091</v>
      </c>
      <c r="C116" s="40" t="s">
        <v>323</v>
      </c>
      <c r="D116" s="40"/>
      <c r="E116" s="40" t="s">
        <v>324</v>
      </c>
      <c r="F116" s="41">
        <v>-39410000</v>
      </c>
      <c r="G116" s="41">
        <v>-28836.297</v>
      </c>
      <c r="H116" s="41">
        <v>-1.98</v>
      </c>
      <c r="I116" s="40"/>
    </row>
    <row r="117" spans="2:9" ht="14.25">
      <c r="B117" s="40">
        <v>3700077</v>
      </c>
      <c r="C117" s="40" t="s">
        <v>327</v>
      </c>
      <c r="D117" s="40"/>
      <c r="E117" s="40" t="s">
        <v>324</v>
      </c>
      <c r="F117" s="41">
        <v>-33000000</v>
      </c>
      <c r="G117" s="41">
        <v>-24610.575</v>
      </c>
      <c r="H117" s="41">
        <v>-1.69</v>
      </c>
      <c r="I117" s="40"/>
    </row>
    <row r="118" spans="1:9" ht="14.25">
      <c r="A118" s="1"/>
      <c r="B118" s="42"/>
      <c r="C118" s="42" t="s">
        <v>329</v>
      </c>
      <c r="D118" s="42"/>
      <c r="E118" s="42"/>
      <c r="F118" s="43"/>
      <c r="G118" s="43"/>
      <c r="H118" s="43"/>
      <c r="I118" s="42"/>
    </row>
    <row r="119" spans="2:9" ht="14.25">
      <c r="B119" s="40">
        <v>2211046</v>
      </c>
      <c r="C119" s="40" t="s">
        <v>328</v>
      </c>
      <c r="D119" s="40"/>
      <c r="E119" s="40" t="s">
        <v>324</v>
      </c>
      <c r="F119" s="41">
        <v>-4531500</v>
      </c>
      <c r="G119" s="41">
        <v>-13073.3775</v>
      </c>
      <c r="H119" s="41">
        <v>-0.9</v>
      </c>
      <c r="I119" s="40"/>
    </row>
    <row r="120" spans="2:9" ht="14.25">
      <c r="B120" s="40">
        <v>2210951</v>
      </c>
      <c r="C120" s="40" t="s">
        <v>330</v>
      </c>
      <c r="D120" s="40"/>
      <c r="E120" s="40" t="s">
        <v>324</v>
      </c>
      <c r="F120" s="41">
        <v>-988434</v>
      </c>
      <c r="G120" s="41">
        <v>-6563.695977</v>
      </c>
      <c r="H120" s="41">
        <v>-0.45</v>
      </c>
      <c r="I120" s="40"/>
    </row>
    <row r="121" spans="2:9" ht="14.25">
      <c r="B121" s="40">
        <v>2210960</v>
      </c>
      <c r="C121" s="40" t="s">
        <v>331</v>
      </c>
      <c r="D121" s="40"/>
      <c r="E121" s="40" t="s">
        <v>324</v>
      </c>
      <c r="F121" s="41">
        <v>-650000</v>
      </c>
      <c r="G121" s="41">
        <v>-6162.975</v>
      </c>
      <c r="H121" s="41">
        <v>-0.42</v>
      </c>
      <c r="I121" s="40"/>
    </row>
    <row r="122" spans="2:9" ht="14.25">
      <c r="B122" s="40">
        <v>2211001</v>
      </c>
      <c r="C122" s="40" t="s">
        <v>332</v>
      </c>
      <c r="D122" s="40"/>
      <c r="E122" s="40" t="s">
        <v>324</v>
      </c>
      <c r="F122" s="41">
        <v>-308400</v>
      </c>
      <c r="G122" s="41">
        <v>-5424.2934</v>
      </c>
      <c r="H122" s="41">
        <v>-0.37</v>
      </c>
      <c r="I122" s="40"/>
    </row>
    <row r="123" spans="2:9" ht="14.25">
      <c r="B123" s="40">
        <v>2211010</v>
      </c>
      <c r="C123" s="40" t="s">
        <v>333</v>
      </c>
      <c r="D123" s="40"/>
      <c r="E123" s="40" t="s">
        <v>324</v>
      </c>
      <c r="F123" s="41">
        <v>-59800</v>
      </c>
      <c r="G123" s="41">
        <v>-4095.8515</v>
      </c>
      <c r="H123" s="41">
        <v>-0.28</v>
      </c>
      <c r="I123" s="40"/>
    </row>
    <row r="124" spans="2:9" ht="14.25">
      <c r="B124" s="40">
        <v>2211048</v>
      </c>
      <c r="C124" s="40" t="s">
        <v>334</v>
      </c>
      <c r="D124" s="40"/>
      <c r="E124" s="40" t="s">
        <v>324</v>
      </c>
      <c r="F124" s="41">
        <v>-47600</v>
      </c>
      <c r="G124" s="41">
        <v>-690.557</v>
      </c>
      <c r="H124" s="41">
        <v>-0.05</v>
      </c>
      <c r="I124" s="40"/>
    </row>
    <row r="125" spans="1:9" ht="14.25">
      <c r="A125" s="1"/>
      <c r="B125" s="42"/>
      <c r="C125" s="42" t="s">
        <v>339</v>
      </c>
      <c r="D125" s="42"/>
      <c r="E125" s="42"/>
      <c r="F125" s="43"/>
      <c r="G125" s="43">
        <f>SUM(G113:G124)</f>
        <v>-301386.667377</v>
      </c>
      <c r="H125" s="43">
        <f>SUM(H113:H124)</f>
        <v>-20.670000000000005</v>
      </c>
      <c r="I125" s="42"/>
    </row>
    <row r="126" ht="15" thickBot="1"/>
    <row r="127" spans="3:9" ht="14.25">
      <c r="C127" s="57" t="s">
        <v>167</v>
      </c>
      <c r="D127" s="58"/>
      <c r="E127" s="58"/>
      <c r="F127" s="59"/>
      <c r="G127" s="60"/>
      <c r="H127" s="60"/>
      <c r="I127" s="61"/>
    </row>
    <row r="128" spans="3:9" ht="14.25">
      <c r="C128" s="213" t="s">
        <v>354</v>
      </c>
      <c r="D128" s="214"/>
      <c r="E128" s="214"/>
      <c r="F128" s="214"/>
      <c r="G128" s="214"/>
      <c r="H128" s="214"/>
      <c r="I128" s="62"/>
    </row>
    <row r="129" spans="3:9" ht="14.25">
      <c r="C129" s="46" t="s">
        <v>355</v>
      </c>
      <c r="D129" s="176"/>
      <c r="E129" s="176"/>
      <c r="F129" s="176"/>
      <c r="G129" s="176"/>
      <c r="H129" s="63"/>
      <c r="I129" s="62"/>
    </row>
    <row r="130" spans="3:9" ht="14.25">
      <c r="C130" s="46" t="s">
        <v>356</v>
      </c>
      <c r="D130" s="176"/>
      <c r="E130" s="176"/>
      <c r="F130" s="176"/>
      <c r="G130" s="176"/>
      <c r="H130" s="63"/>
      <c r="I130" s="62"/>
    </row>
    <row r="131" spans="3:9" ht="15" thickBot="1">
      <c r="C131" s="64"/>
      <c r="D131" s="65"/>
      <c r="E131" s="65"/>
      <c r="F131" s="66"/>
      <c r="G131" s="67"/>
      <c r="H131" s="67"/>
      <c r="I131" s="68"/>
    </row>
    <row r="132" spans="3:9" ht="15" thickBot="1">
      <c r="C132" s="46"/>
      <c r="D132" s="176"/>
      <c r="E132" s="176"/>
      <c r="F132" s="69"/>
      <c r="G132" s="70"/>
      <c r="H132" s="70"/>
      <c r="I132" s="62"/>
    </row>
    <row r="133" spans="3:9" ht="14.25">
      <c r="C133" s="57" t="s">
        <v>357</v>
      </c>
      <c r="D133" s="58"/>
      <c r="E133" s="58"/>
      <c r="F133" s="58"/>
      <c r="G133" s="58"/>
      <c r="H133" s="71"/>
      <c r="I133" s="61"/>
    </row>
    <row r="134" spans="3:9" ht="14.25">
      <c r="C134" s="72" t="s">
        <v>358</v>
      </c>
      <c r="D134" s="177"/>
      <c r="E134" s="74"/>
      <c r="F134" s="74"/>
      <c r="G134" s="177"/>
      <c r="H134" s="63"/>
      <c r="I134" s="62"/>
    </row>
    <row r="135" spans="3:9" ht="41.25">
      <c r="C135" s="215" t="s">
        <v>359</v>
      </c>
      <c r="D135" s="216" t="s">
        <v>360</v>
      </c>
      <c r="E135" s="75" t="s">
        <v>361</v>
      </c>
      <c r="F135" s="75" t="s">
        <v>361</v>
      </c>
      <c r="G135" s="75" t="s">
        <v>362</v>
      </c>
      <c r="H135" s="63"/>
      <c r="I135" s="62"/>
    </row>
    <row r="136" spans="3:9" ht="14.25">
      <c r="C136" s="215"/>
      <c r="D136" s="216"/>
      <c r="E136" s="75" t="s">
        <v>363</v>
      </c>
      <c r="F136" s="75" t="s">
        <v>364</v>
      </c>
      <c r="G136" s="75" t="s">
        <v>363</v>
      </c>
      <c r="H136" s="63"/>
      <c r="I136" s="62"/>
    </row>
    <row r="137" spans="3:9" ht="14.25">
      <c r="C137" s="76" t="s">
        <v>2</v>
      </c>
      <c r="D137" s="77" t="s">
        <v>2</v>
      </c>
      <c r="E137" s="77" t="s">
        <v>2</v>
      </c>
      <c r="F137" s="77" t="s">
        <v>2</v>
      </c>
      <c r="G137" s="77" t="s">
        <v>2</v>
      </c>
      <c r="H137" s="63"/>
      <c r="I137" s="62"/>
    </row>
    <row r="138" spans="3:9" ht="15">
      <c r="C138" s="78" t="s">
        <v>365</v>
      </c>
      <c r="D138" s="178"/>
      <c r="E138" s="178"/>
      <c r="F138" s="178"/>
      <c r="G138" s="178"/>
      <c r="H138" s="63"/>
      <c r="I138" s="62"/>
    </row>
    <row r="139" spans="3:9" ht="15">
      <c r="C139" s="80"/>
      <c r="D139" s="176"/>
      <c r="E139" s="176"/>
      <c r="F139" s="176"/>
      <c r="G139" s="176"/>
      <c r="H139" s="63"/>
      <c r="I139" s="62"/>
    </row>
    <row r="140" spans="3:9" ht="15">
      <c r="C140" s="80" t="s">
        <v>366</v>
      </c>
      <c r="D140" s="176"/>
      <c r="E140" s="176"/>
      <c r="F140" s="176"/>
      <c r="G140" s="176"/>
      <c r="H140" s="63"/>
      <c r="I140" s="62"/>
    </row>
    <row r="141" spans="3:9" ht="14.25">
      <c r="C141" s="46"/>
      <c r="D141" s="176"/>
      <c r="E141" s="176"/>
      <c r="F141" s="176"/>
      <c r="G141" s="176"/>
      <c r="H141" s="63"/>
      <c r="I141" s="62"/>
    </row>
    <row r="142" spans="3:9" ht="15">
      <c r="C142" s="80" t="s">
        <v>367</v>
      </c>
      <c r="D142" s="176"/>
      <c r="E142" s="176"/>
      <c r="F142" s="176"/>
      <c r="G142" s="176"/>
      <c r="H142" s="63"/>
      <c r="I142" s="62"/>
    </row>
    <row r="143" spans="3:9" ht="14.25">
      <c r="C143" s="81" t="s">
        <v>368</v>
      </c>
      <c r="D143" s="82" t="s">
        <v>504</v>
      </c>
      <c r="E143" s="82" t="s">
        <v>505</v>
      </c>
      <c r="F143" s="176"/>
      <c r="G143" s="176"/>
      <c r="H143" s="63"/>
      <c r="I143" s="62"/>
    </row>
    <row r="144" spans="3:9" ht="14.25">
      <c r="C144" s="81" t="s">
        <v>369</v>
      </c>
      <c r="D144" s="83">
        <v>48.4054</v>
      </c>
      <c r="E144" s="83">
        <v>50.4461</v>
      </c>
      <c r="F144" s="176"/>
      <c r="G144" s="176"/>
      <c r="H144" s="63"/>
      <c r="I144" s="62"/>
    </row>
    <row r="145" spans="3:9" ht="14.25">
      <c r="C145" s="81" t="s">
        <v>370</v>
      </c>
      <c r="D145" s="83">
        <v>45.895</v>
      </c>
      <c r="E145" s="83">
        <v>47.7946</v>
      </c>
      <c r="F145" s="176"/>
      <c r="G145" s="176"/>
      <c r="H145" s="63"/>
      <c r="I145" s="62"/>
    </row>
    <row r="146" spans="3:9" ht="14.25">
      <c r="C146" s="46"/>
      <c r="D146" s="176"/>
      <c r="E146" s="176"/>
      <c r="F146" s="176"/>
      <c r="G146" s="176"/>
      <c r="H146" s="63"/>
      <c r="I146" s="62"/>
    </row>
    <row r="147" spans="3:9" ht="15">
      <c r="C147" s="80" t="s">
        <v>497</v>
      </c>
      <c r="D147" s="179"/>
      <c r="E147" s="179"/>
      <c r="F147" s="179"/>
      <c r="G147" s="176"/>
      <c r="H147" s="63"/>
      <c r="I147" s="62"/>
    </row>
    <row r="148" spans="3:9" ht="15">
      <c r="C148" s="80"/>
      <c r="D148" s="179"/>
      <c r="E148" s="179"/>
      <c r="F148" s="179"/>
      <c r="G148" s="176"/>
      <c r="H148" s="63"/>
      <c r="I148" s="62"/>
    </row>
    <row r="149" spans="3:9" ht="15">
      <c r="C149" s="80" t="s">
        <v>498</v>
      </c>
      <c r="D149" s="179"/>
      <c r="E149" s="179"/>
      <c r="F149" s="179"/>
      <c r="G149" s="176"/>
      <c r="H149" s="63"/>
      <c r="I149" s="62"/>
    </row>
    <row r="150" spans="3:9" ht="15">
      <c r="C150" s="80"/>
      <c r="D150" s="179"/>
      <c r="E150" s="179"/>
      <c r="F150" s="179"/>
      <c r="G150" s="176"/>
      <c r="H150" s="201"/>
      <c r="I150" s="62"/>
    </row>
    <row r="151" spans="3:9" ht="15">
      <c r="C151" s="198" t="s">
        <v>517</v>
      </c>
      <c r="D151" s="179"/>
      <c r="E151" s="179"/>
      <c r="F151" s="202"/>
      <c r="G151" s="181"/>
      <c r="H151" s="63"/>
      <c r="I151" s="62"/>
    </row>
    <row r="152" spans="3:9" ht="15">
      <c r="C152" s="87" t="s">
        <v>371</v>
      </c>
      <c r="D152" s="179"/>
      <c r="E152" s="179"/>
      <c r="F152" s="180"/>
      <c r="G152" s="176"/>
      <c r="H152" s="63"/>
      <c r="I152" s="62"/>
    </row>
    <row r="153" spans="3:9" ht="15">
      <c r="C153" s="88"/>
      <c r="D153" s="179"/>
      <c r="E153" s="179"/>
      <c r="F153" s="179"/>
      <c r="G153" s="176"/>
      <c r="H153" s="63"/>
      <c r="I153" s="62"/>
    </row>
    <row r="154" spans="3:9" ht="15">
      <c r="C154" s="80" t="s">
        <v>513</v>
      </c>
      <c r="D154" s="179"/>
      <c r="E154" s="179"/>
      <c r="F154" s="180"/>
      <c r="G154" s="89"/>
      <c r="H154" s="63"/>
      <c r="I154" s="62"/>
    </row>
    <row r="155" spans="3:9" ht="18">
      <c r="C155" s="80"/>
      <c r="D155" s="179"/>
      <c r="E155" s="179"/>
      <c r="F155" s="179"/>
      <c r="G155" s="182"/>
      <c r="H155" s="63"/>
      <c r="I155" s="62"/>
    </row>
    <row r="156" spans="3:9" ht="15">
      <c r="C156" s="80" t="s">
        <v>509</v>
      </c>
      <c r="D156" s="179"/>
      <c r="E156" s="179"/>
      <c r="F156" s="180"/>
      <c r="G156" s="183"/>
      <c r="H156" s="63"/>
      <c r="I156" s="62"/>
    </row>
    <row r="157" spans="3:9" ht="18">
      <c r="C157" s="80"/>
      <c r="D157" s="179"/>
      <c r="E157" s="179"/>
      <c r="F157" s="179"/>
      <c r="G157" s="182"/>
      <c r="H157" s="63"/>
      <c r="I157" s="62"/>
    </row>
    <row r="158" spans="3:9" ht="15">
      <c r="C158" s="80" t="s">
        <v>511</v>
      </c>
      <c r="D158" s="179"/>
      <c r="E158" s="179"/>
      <c r="F158" s="180"/>
      <c r="G158" s="63"/>
      <c r="H158" s="63"/>
      <c r="I158" s="62"/>
    </row>
    <row r="159" spans="3:9" ht="15">
      <c r="C159" s="80"/>
      <c r="D159" s="180"/>
      <c r="E159" s="179"/>
      <c r="F159" s="184"/>
      <c r="G159" s="63"/>
      <c r="H159" s="63"/>
      <c r="I159" s="62"/>
    </row>
    <row r="160" spans="3:9" ht="15">
      <c r="C160" s="199" t="s">
        <v>515</v>
      </c>
      <c r="D160" s="179"/>
      <c r="E160" s="179"/>
      <c r="F160" s="179"/>
      <c r="G160" s="176"/>
      <c r="H160" s="63"/>
      <c r="I160" s="62"/>
    </row>
    <row r="161" spans="3:9" ht="15">
      <c r="C161" s="199"/>
      <c r="D161" s="179"/>
      <c r="E161" s="179"/>
      <c r="F161" s="200"/>
      <c r="G161" s="92"/>
      <c r="H161" s="63"/>
      <c r="I161" s="62"/>
    </row>
    <row r="162" spans="3:9" ht="15">
      <c r="C162" s="199" t="s">
        <v>516</v>
      </c>
      <c r="D162" s="179"/>
      <c r="E162" s="179"/>
      <c r="F162" s="200"/>
      <c r="G162" s="92"/>
      <c r="H162" s="63"/>
      <c r="I162" s="62"/>
    </row>
    <row r="163" spans="3:9" ht="15">
      <c r="C163" s="80"/>
      <c r="D163" s="179"/>
      <c r="E163" s="179"/>
      <c r="F163" s="179"/>
      <c r="G163" s="92"/>
      <c r="H163" s="63"/>
      <c r="I163" s="62"/>
    </row>
    <row r="164" spans="3:9" ht="15">
      <c r="C164" s="80" t="s">
        <v>499</v>
      </c>
      <c r="D164" s="179"/>
      <c r="E164" s="179"/>
      <c r="F164" s="179"/>
      <c r="G164" s="176"/>
      <c r="H164" s="63"/>
      <c r="I164" s="62"/>
    </row>
    <row r="165" spans="3:9" ht="15">
      <c r="C165" s="87"/>
      <c r="D165" s="185"/>
      <c r="E165" s="185"/>
      <c r="F165" s="185"/>
      <c r="G165" s="186"/>
      <c r="H165" s="63"/>
      <c r="I165" s="62"/>
    </row>
    <row r="166" spans="3:9" ht="15">
      <c r="C166" s="87" t="s">
        <v>372</v>
      </c>
      <c r="D166" s="185"/>
      <c r="E166" s="185"/>
      <c r="F166" s="185"/>
      <c r="G166" s="186"/>
      <c r="H166" s="63"/>
      <c r="I166" s="62"/>
    </row>
    <row r="167" spans="3:9" ht="15">
      <c r="C167" s="87"/>
      <c r="D167" s="185"/>
      <c r="E167" s="185"/>
      <c r="F167" s="185"/>
      <c r="G167" s="186"/>
      <c r="H167" s="63"/>
      <c r="I167" s="62"/>
    </row>
    <row r="168" spans="3:9" ht="15">
      <c r="C168" s="80" t="s">
        <v>373</v>
      </c>
      <c r="D168" s="185"/>
      <c r="E168" s="185"/>
      <c r="F168" s="185"/>
      <c r="G168" s="186"/>
      <c r="H168" s="63"/>
      <c r="I168" s="62"/>
    </row>
    <row r="169" spans="3:9" ht="15" thickBot="1">
      <c r="C169" s="93"/>
      <c r="D169" s="94"/>
      <c r="E169" s="94"/>
      <c r="F169" s="94"/>
      <c r="G169" s="95"/>
      <c r="H169" s="95"/>
      <c r="I169" s="62"/>
    </row>
    <row r="170" spans="3:9" ht="15" thickBot="1">
      <c r="C170" s="96" t="s">
        <v>479</v>
      </c>
      <c r="D170" s="97"/>
      <c r="E170" s="97"/>
      <c r="F170" s="97"/>
      <c r="G170" s="98"/>
      <c r="H170" s="99"/>
      <c r="I170" s="62"/>
    </row>
    <row r="171" spans="3:9" ht="45">
      <c r="C171" s="100" t="s">
        <v>374</v>
      </c>
      <c r="D171" s="101" t="s">
        <v>375</v>
      </c>
      <c r="E171" s="101" t="s">
        <v>336</v>
      </c>
      <c r="F171" s="101" t="s">
        <v>376</v>
      </c>
      <c r="G171" s="101" t="s">
        <v>377</v>
      </c>
      <c r="H171" s="102" t="s">
        <v>378</v>
      </c>
      <c r="I171" s="62"/>
    </row>
    <row r="172" spans="3:9" ht="15">
      <c r="C172" s="103" t="s">
        <v>379</v>
      </c>
      <c r="D172" s="104"/>
      <c r="E172" s="105"/>
      <c r="F172" s="106"/>
      <c r="G172" s="106"/>
      <c r="H172" s="107"/>
      <c r="I172" s="62"/>
    </row>
    <row r="173" spans="3:9" ht="15">
      <c r="C173" s="108" t="s">
        <v>110</v>
      </c>
      <c r="D173" s="104">
        <v>44469</v>
      </c>
      <c r="E173" s="105" t="s">
        <v>324</v>
      </c>
      <c r="F173" s="109">
        <v>598.8668</v>
      </c>
      <c r="G173" s="109">
        <v>664.05</v>
      </c>
      <c r="H173" s="204">
        <f>10164.8402362</f>
        <v>10164.8402362</v>
      </c>
      <c r="I173" s="62"/>
    </row>
    <row r="174" spans="3:9" ht="15">
      <c r="C174" s="108" t="s">
        <v>114</v>
      </c>
      <c r="D174" s="104">
        <v>44469</v>
      </c>
      <c r="E174" s="105" t="s">
        <v>324</v>
      </c>
      <c r="F174" s="109">
        <v>911.9821</v>
      </c>
      <c r="G174" s="109">
        <v>948.15</v>
      </c>
      <c r="H174" s="205"/>
      <c r="I174" s="62"/>
    </row>
    <row r="175" spans="3:9" ht="15">
      <c r="C175" s="108" t="s">
        <v>117</v>
      </c>
      <c r="D175" s="104">
        <v>44469</v>
      </c>
      <c r="E175" s="105" t="s">
        <v>324</v>
      </c>
      <c r="F175" s="109">
        <v>1711.3346</v>
      </c>
      <c r="G175" s="109">
        <v>1758.85</v>
      </c>
      <c r="H175" s="205"/>
      <c r="I175" s="62"/>
    </row>
    <row r="176" spans="3:9" ht="15">
      <c r="C176" s="108" t="s">
        <v>120</v>
      </c>
      <c r="D176" s="104">
        <v>44469</v>
      </c>
      <c r="E176" s="105" t="s">
        <v>324</v>
      </c>
      <c r="F176" s="109">
        <v>6668.293695</v>
      </c>
      <c r="G176" s="109">
        <v>6849.25</v>
      </c>
      <c r="H176" s="205"/>
      <c r="I176" s="62"/>
    </row>
    <row r="177" spans="3:9" ht="15">
      <c r="C177" s="108" t="s">
        <v>98</v>
      </c>
      <c r="D177" s="104">
        <v>44469</v>
      </c>
      <c r="E177" s="105" t="s">
        <v>324</v>
      </c>
      <c r="F177" s="109">
        <v>284.228936</v>
      </c>
      <c r="G177" s="109">
        <v>288.5</v>
      </c>
      <c r="H177" s="205"/>
      <c r="I177" s="62"/>
    </row>
    <row r="178" spans="3:9" ht="15">
      <c r="C178" s="108" t="s">
        <v>123</v>
      </c>
      <c r="D178" s="104">
        <v>44469</v>
      </c>
      <c r="E178" s="105" t="s">
        <v>324</v>
      </c>
      <c r="F178" s="109">
        <v>1392.3178</v>
      </c>
      <c r="G178" s="109">
        <v>1450.75</v>
      </c>
      <c r="H178" s="206"/>
      <c r="I178" s="62"/>
    </row>
    <row r="179" spans="3:9" ht="15">
      <c r="C179" s="108"/>
      <c r="D179" s="104"/>
      <c r="E179" s="105"/>
      <c r="F179" s="106"/>
      <c r="G179" s="106"/>
      <c r="H179" s="107"/>
      <c r="I179" s="62"/>
    </row>
    <row r="180" spans="3:9" ht="15">
      <c r="C180" s="103" t="s">
        <v>380</v>
      </c>
      <c r="D180" s="104"/>
      <c r="E180" s="105"/>
      <c r="F180" s="106"/>
      <c r="G180" s="106"/>
      <c r="H180" s="107"/>
      <c r="I180" s="111"/>
    </row>
    <row r="181" spans="3:9" ht="15">
      <c r="C181" s="108" t="s">
        <v>480</v>
      </c>
      <c r="D181" s="110">
        <v>44467</v>
      </c>
      <c r="E181" s="105" t="s">
        <v>324</v>
      </c>
      <c r="F181" s="109">
        <v>74.440717</v>
      </c>
      <c r="G181" s="109">
        <v>73.17</v>
      </c>
      <c r="H181" s="204">
        <f>6572.333305</f>
        <v>6572.333305</v>
      </c>
      <c r="I181" s="111"/>
    </row>
    <row r="182" spans="3:9" ht="15">
      <c r="C182" s="108" t="s">
        <v>481</v>
      </c>
      <c r="D182" s="110">
        <v>44467</v>
      </c>
      <c r="E182" s="105" t="s">
        <v>324</v>
      </c>
      <c r="F182" s="109">
        <v>74.385199</v>
      </c>
      <c r="G182" s="109">
        <v>73.17</v>
      </c>
      <c r="H182" s="205"/>
      <c r="I182" s="111"/>
    </row>
    <row r="183" spans="3:9" ht="15">
      <c r="C183" s="108" t="s">
        <v>381</v>
      </c>
      <c r="D183" s="110">
        <v>44616</v>
      </c>
      <c r="E183" s="105" t="s">
        <v>324</v>
      </c>
      <c r="F183" s="109">
        <v>75.7661</v>
      </c>
      <c r="G183" s="109">
        <v>74.325</v>
      </c>
      <c r="H183" s="205"/>
      <c r="I183" s="111"/>
    </row>
    <row r="184" spans="3:9" ht="15.75" customHeight="1">
      <c r="C184" s="108" t="s">
        <v>382</v>
      </c>
      <c r="D184" s="104">
        <v>44649</v>
      </c>
      <c r="E184" s="105" t="s">
        <v>324</v>
      </c>
      <c r="F184" s="109">
        <v>77.215764</v>
      </c>
      <c r="G184" s="109">
        <v>74.5775</v>
      </c>
      <c r="H184" s="206"/>
      <c r="I184" s="111"/>
    </row>
    <row r="185" spans="3:9" ht="15">
      <c r="C185" s="207" t="s">
        <v>482</v>
      </c>
      <c r="D185" s="208"/>
      <c r="E185" s="208"/>
      <c r="F185" s="208"/>
      <c r="G185" s="208"/>
      <c r="H185" s="209"/>
      <c r="I185" s="111"/>
    </row>
    <row r="186" spans="3:9" ht="15">
      <c r="C186" s="210" t="s">
        <v>483</v>
      </c>
      <c r="D186" s="211"/>
      <c r="E186" s="211"/>
      <c r="F186" s="211"/>
      <c r="G186" s="211"/>
      <c r="H186" s="212"/>
      <c r="I186" s="111"/>
    </row>
    <row r="187" spans="3:9" ht="15">
      <c r="C187" s="112"/>
      <c r="D187" s="187"/>
      <c r="E187" s="187"/>
      <c r="F187" s="174"/>
      <c r="G187" s="174"/>
      <c r="H187" s="174"/>
      <c r="I187" s="111"/>
    </row>
    <row r="188" spans="3:9" ht="15">
      <c r="C188" s="112" t="s">
        <v>484</v>
      </c>
      <c r="D188" s="187"/>
      <c r="E188" s="188"/>
      <c r="F188" s="174"/>
      <c r="G188" s="174"/>
      <c r="H188" s="174"/>
      <c r="I188" s="111"/>
    </row>
    <row r="189" spans="3:9" ht="15">
      <c r="C189" s="113" t="s">
        <v>383</v>
      </c>
      <c r="D189" s="113"/>
      <c r="E189" s="113"/>
      <c r="F189" s="113" t="s">
        <v>384</v>
      </c>
      <c r="G189" s="174"/>
      <c r="H189" s="174"/>
      <c r="I189" s="111"/>
    </row>
    <row r="190" spans="3:9" ht="15">
      <c r="C190" s="113" t="s">
        <v>385</v>
      </c>
      <c r="D190" s="113"/>
      <c r="E190" s="113"/>
      <c r="F190" s="114">
        <v>326652746</v>
      </c>
      <c r="G190" s="115"/>
      <c r="H190" s="115"/>
      <c r="I190" s="111"/>
    </row>
    <row r="191" spans="3:9" ht="15">
      <c r="C191" s="113" t="s">
        <v>386</v>
      </c>
      <c r="D191" s="113"/>
      <c r="E191" s="113"/>
      <c r="F191" s="114">
        <f>2746+326450000</f>
        <v>326452746</v>
      </c>
      <c r="G191" s="115"/>
      <c r="H191" s="115"/>
      <c r="I191" s="111"/>
    </row>
    <row r="192" spans="3:9" ht="15">
      <c r="C192" s="113" t="s">
        <v>387</v>
      </c>
      <c r="D192" s="113"/>
      <c r="E192" s="113"/>
      <c r="F192" s="114">
        <v>200000</v>
      </c>
      <c r="G192" s="115"/>
      <c r="H192" s="115"/>
      <c r="I192" s="111"/>
    </row>
    <row r="193" spans="3:9" ht="15">
      <c r="C193" s="113" t="s">
        <v>388</v>
      </c>
      <c r="D193" s="113"/>
      <c r="E193" s="113"/>
      <c r="F193" s="114" t="s">
        <v>384</v>
      </c>
      <c r="G193" s="115"/>
      <c r="H193" s="115"/>
      <c r="I193" s="111"/>
    </row>
    <row r="194" spans="3:9" ht="15">
      <c r="C194" s="113" t="s">
        <v>389</v>
      </c>
      <c r="D194" s="113"/>
      <c r="E194" s="113"/>
      <c r="F194" s="114">
        <v>26249213609.18</v>
      </c>
      <c r="G194" s="115"/>
      <c r="H194" s="115"/>
      <c r="I194" s="111"/>
    </row>
    <row r="195" spans="3:9" ht="15">
      <c r="C195" s="113" t="s">
        <v>390</v>
      </c>
      <c r="D195" s="113"/>
      <c r="E195" s="113"/>
      <c r="F195" s="114">
        <f>2050664808.91+24390948110</f>
        <v>26441612918.91</v>
      </c>
      <c r="G195" s="115"/>
      <c r="H195" s="115"/>
      <c r="I195" s="111"/>
    </row>
    <row r="196" spans="3:9" ht="15">
      <c r="C196" s="113" t="s">
        <v>391</v>
      </c>
      <c r="D196" s="113"/>
      <c r="E196" s="113"/>
      <c r="F196" s="114">
        <v>14869000</v>
      </c>
      <c r="G196" s="115"/>
      <c r="H196" s="115"/>
      <c r="I196" s="111"/>
    </row>
    <row r="197" spans="3:9" ht="15">
      <c r="C197" s="113" t="s">
        <v>392</v>
      </c>
      <c r="D197" s="113"/>
      <c r="E197" s="113"/>
      <c r="F197" s="114">
        <f>+F195-F194+F196</f>
        <v>207268309.72999954</v>
      </c>
      <c r="G197" s="115"/>
      <c r="H197" s="116"/>
      <c r="I197" s="111"/>
    </row>
    <row r="198" spans="3:9" ht="15">
      <c r="C198" s="117" t="s">
        <v>393</v>
      </c>
      <c r="D198" s="118"/>
      <c r="E198" s="118"/>
      <c r="F198" s="119"/>
      <c r="G198" s="115"/>
      <c r="H198" s="115"/>
      <c r="I198" s="111"/>
    </row>
    <row r="199" spans="3:9" ht="15">
      <c r="C199" s="120"/>
      <c r="D199" s="174"/>
      <c r="E199" s="174"/>
      <c r="F199" s="119"/>
      <c r="G199" s="119"/>
      <c r="H199" s="115"/>
      <c r="I199" s="62"/>
    </row>
    <row r="200" spans="3:9" ht="15">
      <c r="C200" s="112" t="s">
        <v>485</v>
      </c>
      <c r="D200" s="187"/>
      <c r="E200" s="188"/>
      <c r="F200" s="174"/>
      <c r="G200" s="174"/>
      <c r="H200" s="174"/>
      <c r="I200" s="62"/>
    </row>
    <row r="201" spans="3:9" ht="15">
      <c r="C201" s="120"/>
      <c r="D201" s="174"/>
      <c r="E201" s="174"/>
      <c r="F201" s="174"/>
      <c r="G201" s="175"/>
      <c r="H201" s="175"/>
      <c r="I201" s="62"/>
    </row>
    <row r="202" spans="3:9" ht="15">
      <c r="C202" s="112" t="s">
        <v>486</v>
      </c>
      <c r="D202" s="187"/>
      <c r="E202" s="189"/>
      <c r="F202" s="174"/>
      <c r="G202" s="190"/>
      <c r="H202" s="174"/>
      <c r="I202" s="62"/>
    </row>
    <row r="203" spans="3:9" ht="15">
      <c r="C203" s="117"/>
      <c r="D203" s="118"/>
      <c r="E203" s="118"/>
      <c r="F203" s="174"/>
      <c r="G203" s="174"/>
      <c r="H203" s="174"/>
      <c r="I203" s="62"/>
    </row>
    <row r="204" spans="3:9" ht="15">
      <c r="C204" s="121" t="s">
        <v>487</v>
      </c>
      <c r="D204" s="189"/>
      <c r="E204" s="189"/>
      <c r="F204" s="174"/>
      <c r="G204" s="190"/>
      <c r="H204" s="174"/>
      <c r="I204" s="62"/>
    </row>
    <row r="205" spans="3:9" ht="14.25">
      <c r="C205" s="171"/>
      <c r="D205" s="32"/>
      <c r="E205" s="32"/>
      <c r="F205" s="32"/>
      <c r="G205" s="32"/>
      <c r="H205" s="32"/>
      <c r="I205" s="62"/>
    </row>
    <row r="206" spans="3:9" ht="15">
      <c r="C206" s="191" t="s">
        <v>488</v>
      </c>
      <c r="D206" s="32"/>
      <c r="E206" s="32"/>
      <c r="F206" s="32"/>
      <c r="G206" s="32"/>
      <c r="H206" s="32"/>
      <c r="I206" s="62"/>
    </row>
    <row r="207" spans="3:9" ht="15" thickBot="1">
      <c r="C207" s="172"/>
      <c r="D207" s="173"/>
      <c r="E207" s="173"/>
      <c r="F207" s="173"/>
      <c r="G207" s="173"/>
      <c r="H207" s="173"/>
      <c r="I207" s="68"/>
    </row>
    <row r="208" ht="15" thickBot="1"/>
    <row r="209" spans="3:7" ht="14.25">
      <c r="C209" s="230"/>
      <c r="D209" s="225"/>
      <c r="E209" s="225"/>
      <c r="F209" s="222" t="s">
        <v>519</v>
      </c>
      <c r="G209" s="221"/>
    </row>
    <row r="210" spans="3:7" ht="15">
      <c r="C210" s="231" t="s">
        <v>520</v>
      </c>
      <c r="D210" s="223"/>
      <c r="E210" s="223"/>
      <c r="F210" s="232"/>
      <c r="G210" s="233"/>
    </row>
    <row r="211" spans="3:7" ht="15">
      <c r="C211" s="224"/>
      <c r="D211" s="223"/>
      <c r="E211" s="223"/>
      <c r="F211" s="234"/>
      <c r="G211" s="233"/>
    </row>
    <row r="212" spans="3:7" ht="13.5">
      <c r="C212" s="224"/>
      <c r="D212" s="234"/>
      <c r="E212" s="234"/>
      <c r="F212" s="232"/>
      <c r="G212" s="233"/>
    </row>
    <row r="213" spans="3:7" ht="13.5">
      <c r="C213" s="235" t="s">
        <v>521</v>
      </c>
      <c r="D213" s="234"/>
      <c r="E213" s="234"/>
      <c r="F213" s="232"/>
      <c r="G213" s="233"/>
    </row>
    <row r="214" spans="3:7" ht="13.5">
      <c r="C214" s="220" t="s">
        <v>522</v>
      </c>
      <c r="D214" s="219"/>
      <c r="E214" s="219"/>
      <c r="F214" s="232"/>
      <c r="G214" s="233"/>
    </row>
    <row r="215" spans="3:7" ht="13.5">
      <c r="C215" s="220"/>
      <c r="D215" s="219"/>
      <c r="E215" s="219"/>
      <c r="F215" s="229"/>
      <c r="G215" s="236"/>
    </row>
    <row r="216" spans="3:7" ht="13.5">
      <c r="C216" s="235" t="s">
        <v>523</v>
      </c>
      <c r="D216" s="234"/>
      <c r="E216" s="234"/>
      <c r="F216" s="229"/>
      <c r="G216" s="236"/>
    </row>
    <row r="217" spans="3:7" ht="15">
      <c r="C217" s="224"/>
      <c r="D217" s="223"/>
      <c r="E217" s="223"/>
      <c r="F217" s="229"/>
      <c r="G217" s="236"/>
    </row>
    <row r="218" spans="3:7" ht="15" thickBot="1">
      <c r="C218" s="226"/>
      <c r="D218" s="227"/>
      <c r="E218" s="227"/>
      <c r="F218" s="228"/>
      <c r="G218" s="237"/>
    </row>
  </sheetData>
  <sheetProtection/>
  <mergeCells count="9">
    <mergeCell ref="F209:G209"/>
    <mergeCell ref="C214:E215"/>
    <mergeCell ref="H173:H178"/>
    <mergeCell ref="H181:H184"/>
    <mergeCell ref="C185:H185"/>
    <mergeCell ref="C186:H186"/>
    <mergeCell ref="C128:H128"/>
    <mergeCell ref="C135:C136"/>
    <mergeCell ref="D135:D136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157"/>
  <sheetViews>
    <sheetView showGridLines="0" zoomScale="90" zoomScaleNormal="90" zoomScalePageLayoutView="0" workbookViewId="0" topLeftCell="A1">
      <pane ySplit="6" topLeftCell="A144" activePane="bottomLeft" state="frozen"/>
      <selection pane="topLeft" activeCell="A1" sqref="A1"/>
      <selection pane="bottomLeft" activeCell="E158" sqref="E158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27</v>
      </c>
      <c r="D2" s="8" t="s">
        <v>168</v>
      </c>
      <c r="I2" s="31" t="s">
        <v>319</v>
      </c>
    </row>
    <row r="3" spans="3:4" ht="15.75">
      <c r="C3" s="1" t="s">
        <v>29</v>
      </c>
      <c r="D3" s="21" t="s">
        <v>169</v>
      </c>
    </row>
    <row r="4" spans="3:4" ht="15">
      <c r="C4" s="1" t="s">
        <v>31</v>
      </c>
      <c r="D4" s="22">
        <v>44439</v>
      </c>
    </row>
    <row r="5" ht="14.25" thickBot="1">
      <c r="C5" s="1"/>
    </row>
    <row r="6" spans="3:9" ht="27">
      <c r="C6" s="51" t="s">
        <v>32</v>
      </c>
      <c r="D6" s="47" t="s">
        <v>33</v>
      </c>
      <c r="E6" s="9" t="s">
        <v>34</v>
      </c>
      <c r="F6" s="17" t="s">
        <v>35</v>
      </c>
      <c r="G6" s="14" t="s">
        <v>36</v>
      </c>
      <c r="H6" s="14" t="s">
        <v>489</v>
      </c>
      <c r="I6" s="196" t="s">
        <v>38</v>
      </c>
    </row>
    <row r="7" spans="3:9" ht="13.5">
      <c r="C7" s="52"/>
      <c r="D7" s="48"/>
      <c r="E7" s="4"/>
      <c r="F7" s="18"/>
      <c r="G7" s="23"/>
      <c r="H7" s="23"/>
      <c r="I7" s="29"/>
    </row>
    <row r="8" spans="1:9" ht="13.5">
      <c r="A8" s="10"/>
      <c r="B8" s="28"/>
      <c r="C8" s="53" t="s">
        <v>8</v>
      </c>
      <c r="D8" s="49"/>
      <c r="E8" s="6"/>
      <c r="F8" s="19"/>
      <c r="G8" s="24"/>
      <c r="H8" s="24"/>
      <c r="I8" s="30"/>
    </row>
    <row r="9" spans="1:9" ht="13.5">
      <c r="A9" s="28"/>
      <c r="B9" s="28"/>
      <c r="C9" s="53" t="s">
        <v>9</v>
      </c>
      <c r="D9" s="49"/>
      <c r="E9" s="6"/>
      <c r="F9" s="19"/>
      <c r="G9" s="24"/>
      <c r="H9" s="24"/>
      <c r="I9" s="30"/>
    </row>
    <row r="10" spans="1:9" ht="13.5">
      <c r="A10" s="28"/>
      <c r="B10" s="28"/>
      <c r="C10" s="53"/>
      <c r="D10" s="49"/>
      <c r="E10" s="6"/>
      <c r="F10" s="19"/>
      <c r="G10" s="24"/>
      <c r="H10" s="24"/>
      <c r="I10" s="30"/>
    </row>
    <row r="11" spans="1:9" ht="13.5">
      <c r="A11" s="28"/>
      <c r="B11" s="28"/>
      <c r="C11" s="53" t="s">
        <v>10</v>
      </c>
      <c r="D11" s="49"/>
      <c r="E11" s="6"/>
      <c r="F11" s="19"/>
      <c r="G11" s="24" t="s">
        <v>2</v>
      </c>
      <c r="H11" s="24" t="s">
        <v>2</v>
      </c>
      <c r="I11" s="30"/>
    </row>
    <row r="12" spans="1:9" ht="13.5">
      <c r="A12" s="28"/>
      <c r="B12" s="28"/>
      <c r="C12" s="53"/>
      <c r="D12" s="49"/>
      <c r="E12" s="6"/>
      <c r="F12" s="19"/>
      <c r="G12" s="24"/>
      <c r="H12" s="24"/>
      <c r="I12" s="30"/>
    </row>
    <row r="13" spans="1:9" ht="13.5">
      <c r="A13" s="28"/>
      <c r="B13" s="28"/>
      <c r="C13" s="53" t="s">
        <v>11</v>
      </c>
      <c r="D13" s="49"/>
      <c r="E13" s="6"/>
      <c r="F13" s="19"/>
      <c r="G13" s="24" t="s">
        <v>2</v>
      </c>
      <c r="H13" s="24" t="s">
        <v>2</v>
      </c>
      <c r="I13" s="30"/>
    </row>
    <row r="14" spans="1:9" ht="13.5">
      <c r="A14" s="28"/>
      <c r="B14" s="28"/>
      <c r="C14" s="53"/>
      <c r="D14" s="49"/>
      <c r="E14" s="6"/>
      <c r="F14" s="19"/>
      <c r="G14" s="24"/>
      <c r="H14" s="24"/>
      <c r="I14" s="30"/>
    </row>
    <row r="15" spans="1:9" ht="13.5">
      <c r="A15" s="28"/>
      <c r="B15" s="28"/>
      <c r="C15" s="53" t="s">
        <v>13</v>
      </c>
      <c r="D15" s="49"/>
      <c r="E15" s="6"/>
      <c r="F15" s="19"/>
      <c r="G15" s="24" t="s">
        <v>2</v>
      </c>
      <c r="H15" s="24" t="s">
        <v>2</v>
      </c>
      <c r="I15" s="30"/>
    </row>
    <row r="16" spans="1:9" ht="13.5">
      <c r="A16" s="28"/>
      <c r="B16" s="28"/>
      <c r="C16" s="53"/>
      <c r="D16" s="49"/>
      <c r="E16" s="6"/>
      <c r="F16" s="19"/>
      <c r="G16" s="24"/>
      <c r="H16" s="24"/>
      <c r="I16" s="30"/>
    </row>
    <row r="17" spans="3:9" ht="13.5">
      <c r="C17" s="54" t="s">
        <v>14</v>
      </c>
      <c r="D17" s="49"/>
      <c r="E17" s="6"/>
      <c r="F17" s="19"/>
      <c r="G17" s="24"/>
      <c r="H17" s="24"/>
      <c r="I17" s="30"/>
    </row>
    <row r="18" spans="2:9" ht="13.5">
      <c r="B18" s="8" t="s">
        <v>170</v>
      </c>
      <c r="C18" s="52" t="s">
        <v>447</v>
      </c>
      <c r="D18" s="49" t="s">
        <v>171</v>
      </c>
      <c r="E18" s="6" t="s">
        <v>172</v>
      </c>
      <c r="F18" s="19">
        <v>2500000</v>
      </c>
      <c r="G18" s="24">
        <v>2525.13</v>
      </c>
      <c r="H18" s="24">
        <v>1.77</v>
      </c>
      <c r="I18" s="192">
        <v>3.2637</v>
      </c>
    </row>
    <row r="19" spans="3:9" ht="13.5">
      <c r="C19" s="55" t="s">
        <v>126</v>
      </c>
      <c r="D19" s="49"/>
      <c r="E19" s="6"/>
      <c r="F19" s="19"/>
      <c r="G19" s="25">
        <v>2525.13</v>
      </c>
      <c r="H19" s="25">
        <v>1.77</v>
      </c>
      <c r="I19" s="194"/>
    </row>
    <row r="20" spans="3:9" ht="13.5">
      <c r="C20" s="52"/>
      <c r="D20" s="49"/>
      <c r="E20" s="6"/>
      <c r="F20" s="19"/>
      <c r="G20" s="24"/>
      <c r="H20" s="24"/>
      <c r="I20" s="30"/>
    </row>
    <row r="21" spans="3:9" ht="13.5">
      <c r="C21" s="54" t="s">
        <v>15</v>
      </c>
      <c r="D21" s="49"/>
      <c r="E21" s="6"/>
      <c r="F21" s="19"/>
      <c r="G21" s="24"/>
      <c r="H21" s="24"/>
      <c r="I21" s="30"/>
    </row>
    <row r="22" spans="2:9" ht="13.5">
      <c r="B22" s="8" t="s">
        <v>173</v>
      </c>
      <c r="C22" s="52" t="s">
        <v>448</v>
      </c>
      <c r="D22" s="49" t="s">
        <v>174</v>
      </c>
      <c r="E22" s="6" t="s">
        <v>172</v>
      </c>
      <c r="F22" s="19">
        <v>2500000</v>
      </c>
      <c r="G22" s="24">
        <v>2507.35</v>
      </c>
      <c r="H22" s="24">
        <v>1.76</v>
      </c>
      <c r="I22" s="192">
        <v>3.2781</v>
      </c>
    </row>
    <row r="23" spans="3:9" ht="13.5">
      <c r="C23" s="55" t="s">
        <v>126</v>
      </c>
      <c r="D23" s="49"/>
      <c r="E23" s="6"/>
      <c r="F23" s="19"/>
      <c r="G23" s="25">
        <v>2507.35</v>
      </c>
      <c r="H23" s="25">
        <v>1.76</v>
      </c>
      <c r="I23" s="194"/>
    </row>
    <row r="24" spans="3:9" ht="13.5">
      <c r="C24" s="52"/>
      <c r="D24" s="49"/>
      <c r="E24" s="6"/>
      <c r="F24" s="19"/>
      <c r="G24" s="24"/>
      <c r="H24" s="24"/>
      <c r="I24" s="30"/>
    </row>
    <row r="25" spans="1:9" ht="13.5">
      <c r="A25" s="10"/>
      <c r="B25" s="28"/>
      <c r="C25" s="53" t="s">
        <v>16</v>
      </c>
      <c r="D25" s="49"/>
      <c r="E25" s="6"/>
      <c r="F25" s="19"/>
      <c r="G25" s="24"/>
      <c r="H25" s="24"/>
      <c r="I25" s="30"/>
    </row>
    <row r="26" spans="1:9" ht="13.5">
      <c r="A26" s="28"/>
      <c r="B26" s="28"/>
      <c r="C26" s="53" t="s">
        <v>17</v>
      </c>
      <c r="D26" s="49"/>
      <c r="E26" s="6"/>
      <c r="F26" s="19"/>
      <c r="G26" s="24" t="s">
        <v>2</v>
      </c>
      <c r="H26" s="24" t="s">
        <v>2</v>
      </c>
      <c r="I26" s="30"/>
    </row>
    <row r="27" spans="1:9" ht="13.5">
      <c r="A27" s="28"/>
      <c r="B27" s="28"/>
      <c r="C27" s="53"/>
      <c r="D27" s="49"/>
      <c r="E27" s="6"/>
      <c r="F27" s="19"/>
      <c r="G27" s="24"/>
      <c r="H27" s="24"/>
      <c r="I27" s="30"/>
    </row>
    <row r="28" spans="1:9" ht="13.5">
      <c r="A28" s="28"/>
      <c r="B28" s="28"/>
      <c r="C28" s="53" t="s">
        <v>18</v>
      </c>
      <c r="D28" s="49"/>
      <c r="E28" s="6"/>
      <c r="F28" s="19"/>
      <c r="G28" s="24" t="s">
        <v>2</v>
      </c>
      <c r="H28" s="24" t="s">
        <v>2</v>
      </c>
      <c r="I28" s="30"/>
    </row>
    <row r="29" spans="1:9" ht="13.5">
      <c r="A29" s="28"/>
      <c r="B29" s="28"/>
      <c r="C29" s="53"/>
      <c r="D29" s="49"/>
      <c r="E29" s="6"/>
      <c r="F29" s="19"/>
      <c r="G29" s="24"/>
      <c r="H29" s="24"/>
      <c r="I29" s="30"/>
    </row>
    <row r="30" spans="3:9" ht="13.5">
      <c r="C30" s="54" t="s">
        <v>19</v>
      </c>
      <c r="D30" s="49"/>
      <c r="E30" s="6"/>
      <c r="F30" s="19"/>
      <c r="G30" s="24"/>
      <c r="H30" s="24"/>
      <c r="I30" s="30"/>
    </row>
    <row r="31" spans="2:9" ht="13.5">
      <c r="B31" s="8" t="s">
        <v>175</v>
      </c>
      <c r="C31" s="52" t="s">
        <v>341</v>
      </c>
      <c r="D31" s="49" t="s">
        <v>176</v>
      </c>
      <c r="E31" s="6" t="s">
        <v>172</v>
      </c>
      <c r="F31" s="19">
        <v>12500000</v>
      </c>
      <c r="G31" s="24">
        <v>12461.9</v>
      </c>
      <c r="H31" s="24">
        <v>8.74</v>
      </c>
      <c r="I31" s="30">
        <v>3.0998</v>
      </c>
    </row>
    <row r="32" spans="2:9" ht="13.5">
      <c r="B32" s="8" t="s">
        <v>177</v>
      </c>
      <c r="C32" s="52" t="s">
        <v>342</v>
      </c>
      <c r="D32" s="49" t="s">
        <v>178</v>
      </c>
      <c r="E32" s="6" t="s">
        <v>172</v>
      </c>
      <c r="F32" s="19">
        <v>10000000</v>
      </c>
      <c r="G32" s="24">
        <v>9999.17</v>
      </c>
      <c r="H32" s="24">
        <v>7.01</v>
      </c>
      <c r="I32" s="30">
        <v>3.0298</v>
      </c>
    </row>
    <row r="33" spans="2:9" ht="13.5">
      <c r="B33" s="8" t="s">
        <v>179</v>
      </c>
      <c r="C33" s="52" t="s">
        <v>343</v>
      </c>
      <c r="D33" s="49" t="s">
        <v>180</v>
      </c>
      <c r="E33" s="6" t="s">
        <v>172</v>
      </c>
      <c r="F33" s="19">
        <v>10000000</v>
      </c>
      <c r="G33" s="24">
        <v>9992.54</v>
      </c>
      <c r="H33" s="24">
        <v>7.01</v>
      </c>
      <c r="I33" s="30">
        <v>3.0277</v>
      </c>
    </row>
    <row r="34" spans="2:9" ht="13.5">
      <c r="B34" s="8" t="s">
        <v>181</v>
      </c>
      <c r="C34" s="52" t="s">
        <v>344</v>
      </c>
      <c r="D34" s="49" t="s">
        <v>182</v>
      </c>
      <c r="E34" s="6" t="s">
        <v>172</v>
      </c>
      <c r="F34" s="19">
        <v>10000000</v>
      </c>
      <c r="G34" s="24">
        <v>9987.49</v>
      </c>
      <c r="H34" s="24">
        <v>7.01</v>
      </c>
      <c r="I34" s="30">
        <v>3.0479</v>
      </c>
    </row>
    <row r="35" spans="2:9" ht="13.5">
      <c r="B35" s="8" t="s">
        <v>183</v>
      </c>
      <c r="C35" s="52" t="s">
        <v>345</v>
      </c>
      <c r="D35" s="49" t="s">
        <v>184</v>
      </c>
      <c r="E35" s="6" t="s">
        <v>172</v>
      </c>
      <c r="F35" s="19">
        <v>10000000</v>
      </c>
      <c r="G35" s="24">
        <v>9981.35</v>
      </c>
      <c r="H35" s="24">
        <v>7</v>
      </c>
      <c r="I35" s="30">
        <v>3.1</v>
      </c>
    </row>
    <row r="36" spans="2:9" ht="13.5">
      <c r="B36" s="8" t="s">
        <v>185</v>
      </c>
      <c r="C36" s="52" t="s">
        <v>346</v>
      </c>
      <c r="D36" s="49" t="s">
        <v>186</v>
      </c>
      <c r="E36" s="6" t="s">
        <v>172</v>
      </c>
      <c r="F36" s="19">
        <v>10000000</v>
      </c>
      <c r="G36" s="24">
        <v>9962.44</v>
      </c>
      <c r="H36" s="24">
        <v>6.99</v>
      </c>
      <c r="I36" s="30">
        <v>3.2003</v>
      </c>
    </row>
    <row r="37" spans="2:9" ht="13.5">
      <c r="B37" s="8" t="s">
        <v>187</v>
      </c>
      <c r="C37" s="52" t="s">
        <v>347</v>
      </c>
      <c r="D37" s="49" t="s">
        <v>188</v>
      </c>
      <c r="E37" s="6" t="s">
        <v>172</v>
      </c>
      <c r="F37" s="19">
        <v>10000000</v>
      </c>
      <c r="G37" s="24">
        <v>9956.36</v>
      </c>
      <c r="H37" s="24">
        <v>6.98</v>
      </c>
      <c r="I37" s="30">
        <v>3.1997</v>
      </c>
    </row>
    <row r="38" spans="2:9" ht="13.5">
      <c r="B38" s="8" t="s">
        <v>189</v>
      </c>
      <c r="C38" s="52" t="s">
        <v>348</v>
      </c>
      <c r="D38" s="49" t="s">
        <v>190</v>
      </c>
      <c r="E38" s="6" t="s">
        <v>172</v>
      </c>
      <c r="F38" s="19">
        <v>10000000</v>
      </c>
      <c r="G38" s="24">
        <v>9943.67</v>
      </c>
      <c r="H38" s="24">
        <v>6.98</v>
      </c>
      <c r="I38" s="30">
        <v>3.2311</v>
      </c>
    </row>
    <row r="39" spans="2:9" ht="13.5">
      <c r="B39" s="8" t="s">
        <v>191</v>
      </c>
      <c r="C39" s="52" t="s">
        <v>349</v>
      </c>
      <c r="D39" s="49" t="s">
        <v>192</v>
      </c>
      <c r="E39" s="6" t="s">
        <v>172</v>
      </c>
      <c r="F39" s="19">
        <v>10000000</v>
      </c>
      <c r="G39" s="24">
        <v>9937.37</v>
      </c>
      <c r="H39" s="24">
        <v>6.97</v>
      </c>
      <c r="I39" s="30">
        <v>3.24</v>
      </c>
    </row>
    <row r="40" spans="2:9" ht="13.5">
      <c r="B40" s="8" t="s">
        <v>193</v>
      </c>
      <c r="C40" s="52" t="s">
        <v>350</v>
      </c>
      <c r="D40" s="49" t="s">
        <v>194</v>
      </c>
      <c r="E40" s="6" t="s">
        <v>172</v>
      </c>
      <c r="F40" s="19">
        <v>10000000</v>
      </c>
      <c r="G40" s="24">
        <v>9931.24</v>
      </c>
      <c r="H40" s="24">
        <v>6.97</v>
      </c>
      <c r="I40" s="30">
        <v>3.2399</v>
      </c>
    </row>
    <row r="41" spans="2:9" ht="13.5">
      <c r="B41" s="8" t="s">
        <v>195</v>
      </c>
      <c r="C41" s="52" t="s">
        <v>351</v>
      </c>
      <c r="D41" s="49" t="s">
        <v>196</v>
      </c>
      <c r="E41" s="6" t="s">
        <v>172</v>
      </c>
      <c r="F41" s="19">
        <v>10000000</v>
      </c>
      <c r="G41" s="24">
        <v>9924.42</v>
      </c>
      <c r="H41" s="24">
        <v>6.96</v>
      </c>
      <c r="I41" s="30">
        <v>3.2702</v>
      </c>
    </row>
    <row r="42" spans="2:9" ht="13.5">
      <c r="B42" s="8" t="s">
        <v>197</v>
      </c>
      <c r="C42" s="52" t="s">
        <v>352</v>
      </c>
      <c r="D42" s="49" t="s">
        <v>198</v>
      </c>
      <c r="E42" s="6" t="s">
        <v>172</v>
      </c>
      <c r="F42" s="19">
        <v>7500000</v>
      </c>
      <c r="G42" s="24">
        <v>7481.93</v>
      </c>
      <c r="H42" s="24">
        <v>5.25</v>
      </c>
      <c r="I42" s="30">
        <v>3.0406</v>
      </c>
    </row>
    <row r="43" spans="2:9" ht="13.5">
      <c r="B43" s="8" t="s">
        <v>199</v>
      </c>
      <c r="C43" s="52" t="s">
        <v>353</v>
      </c>
      <c r="D43" s="49" t="s">
        <v>200</v>
      </c>
      <c r="E43" s="6" t="s">
        <v>172</v>
      </c>
      <c r="F43" s="19">
        <v>7500000</v>
      </c>
      <c r="G43" s="24">
        <v>7462.71</v>
      </c>
      <c r="H43" s="24">
        <v>5.24</v>
      </c>
      <c r="I43" s="192">
        <v>3.1997</v>
      </c>
    </row>
    <row r="44" spans="3:9" ht="13.5">
      <c r="C44" s="55" t="s">
        <v>126</v>
      </c>
      <c r="D44" s="49"/>
      <c r="E44" s="6"/>
      <c r="F44" s="19"/>
      <c r="G44" s="25">
        <v>127022.59</v>
      </c>
      <c r="H44" s="25">
        <v>89.11</v>
      </c>
      <c r="I44" s="194"/>
    </row>
    <row r="45" spans="3:9" ht="13.5">
      <c r="C45" s="52"/>
      <c r="D45" s="49"/>
      <c r="E45" s="6"/>
      <c r="F45" s="19"/>
      <c r="G45" s="24"/>
      <c r="H45" s="24"/>
      <c r="I45" s="30"/>
    </row>
    <row r="46" spans="3:9" ht="13.5">
      <c r="C46" s="55" t="s">
        <v>20</v>
      </c>
      <c r="D46" s="49"/>
      <c r="E46" s="6"/>
      <c r="F46" s="19"/>
      <c r="G46" s="24" t="s">
        <v>2</v>
      </c>
      <c r="H46" s="24" t="s">
        <v>2</v>
      </c>
      <c r="I46" s="30"/>
    </row>
    <row r="47" spans="3:9" ht="13.5">
      <c r="C47" s="52"/>
      <c r="D47" s="49"/>
      <c r="E47" s="6"/>
      <c r="F47" s="19"/>
      <c r="G47" s="24"/>
      <c r="H47" s="24"/>
      <c r="I47" s="30"/>
    </row>
    <row r="48" spans="1:9" ht="13.5">
      <c r="A48" s="10"/>
      <c r="B48" s="28"/>
      <c r="C48" s="53" t="s">
        <v>21</v>
      </c>
      <c r="D48" s="49"/>
      <c r="E48" s="6"/>
      <c r="F48" s="19"/>
      <c r="G48" s="24"/>
      <c r="H48" s="24"/>
      <c r="I48" s="30"/>
    </row>
    <row r="49" spans="1:9" ht="13.5">
      <c r="A49" s="28"/>
      <c r="B49" s="28"/>
      <c r="C49" s="53" t="s">
        <v>22</v>
      </c>
      <c r="D49" s="49"/>
      <c r="E49" s="6"/>
      <c r="F49" s="19"/>
      <c r="G49" s="24" t="s">
        <v>2</v>
      </c>
      <c r="H49" s="24" t="s">
        <v>2</v>
      </c>
      <c r="I49" s="30"/>
    </row>
    <row r="50" spans="1:9" ht="13.5">
      <c r="A50" s="28"/>
      <c r="B50" s="28"/>
      <c r="C50" s="53"/>
      <c r="D50" s="49"/>
      <c r="E50" s="6"/>
      <c r="F50" s="19"/>
      <c r="G50" s="24"/>
      <c r="H50" s="24"/>
      <c r="I50" s="30"/>
    </row>
    <row r="51" spans="3:9" ht="13.5">
      <c r="C51" s="54" t="s">
        <v>444</v>
      </c>
      <c r="D51" s="49"/>
      <c r="E51" s="6"/>
      <c r="F51" s="19"/>
      <c r="G51" s="24" t="s">
        <v>2</v>
      </c>
      <c r="H51" s="24" t="s">
        <v>2</v>
      </c>
      <c r="I51" s="30"/>
    </row>
    <row r="52" spans="3:9" ht="13.5">
      <c r="C52" s="54"/>
      <c r="D52" s="49"/>
      <c r="E52" s="6"/>
      <c r="F52" s="19"/>
      <c r="G52" s="24"/>
      <c r="H52" s="24"/>
      <c r="I52" s="30"/>
    </row>
    <row r="53" spans="3:9" ht="13.5">
      <c r="C53" s="55" t="s">
        <v>445</v>
      </c>
      <c r="D53" s="49"/>
      <c r="E53" s="6"/>
      <c r="F53" s="19"/>
      <c r="G53" s="24"/>
      <c r="H53" s="24"/>
      <c r="I53" s="30"/>
    </row>
    <row r="54" spans="2:9" ht="13.5">
      <c r="B54" s="8" t="s">
        <v>201</v>
      </c>
      <c r="C54" s="52" t="s">
        <v>142</v>
      </c>
      <c r="D54" s="49"/>
      <c r="E54" s="6"/>
      <c r="F54" s="19"/>
      <c r="G54" s="24">
        <v>250</v>
      </c>
      <c r="H54" s="24">
        <v>0.18</v>
      </c>
      <c r="I54" s="30">
        <v>4.9</v>
      </c>
    </row>
    <row r="55" spans="2:9" ht="13.5">
      <c r="B55" s="8" t="s">
        <v>202</v>
      </c>
      <c r="C55" s="52" t="s">
        <v>203</v>
      </c>
      <c r="D55" s="49"/>
      <c r="E55" s="6"/>
      <c r="F55" s="19"/>
      <c r="G55" s="24">
        <v>200</v>
      </c>
      <c r="H55" s="24">
        <v>0.14</v>
      </c>
      <c r="I55" s="30">
        <v>5.1</v>
      </c>
    </row>
    <row r="56" spans="2:9" ht="13.5">
      <c r="B56" s="8" t="s">
        <v>204</v>
      </c>
      <c r="C56" s="52" t="s">
        <v>205</v>
      </c>
      <c r="D56" s="49"/>
      <c r="E56" s="6"/>
      <c r="F56" s="19"/>
      <c r="G56" s="24">
        <v>100</v>
      </c>
      <c r="H56" s="24">
        <v>0.07</v>
      </c>
      <c r="I56" s="30">
        <v>5.1</v>
      </c>
    </row>
    <row r="57" spans="2:9" ht="13.5">
      <c r="B57" s="8" t="s">
        <v>206</v>
      </c>
      <c r="C57" s="52" t="s">
        <v>207</v>
      </c>
      <c r="D57" s="49"/>
      <c r="E57" s="6"/>
      <c r="F57" s="19"/>
      <c r="G57" s="24">
        <v>100</v>
      </c>
      <c r="H57" s="24">
        <v>0.07</v>
      </c>
      <c r="I57" s="192">
        <v>5</v>
      </c>
    </row>
    <row r="58" spans="3:9" ht="13.5">
      <c r="C58" s="55" t="s">
        <v>126</v>
      </c>
      <c r="D58" s="49"/>
      <c r="E58" s="6"/>
      <c r="F58" s="19"/>
      <c r="G58" s="25">
        <v>650</v>
      </c>
      <c r="H58" s="25">
        <v>0.46</v>
      </c>
      <c r="I58" s="194"/>
    </row>
    <row r="59" spans="3:9" ht="13.5">
      <c r="C59" s="52"/>
      <c r="D59" s="49"/>
      <c r="E59" s="6"/>
      <c r="F59" s="19"/>
      <c r="G59" s="24"/>
      <c r="H59" s="24"/>
      <c r="I59" s="30"/>
    </row>
    <row r="60" spans="3:9" ht="13.5">
      <c r="C60" s="54" t="s">
        <v>446</v>
      </c>
      <c r="D60" s="49"/>
      <c r="E60" s="6"/>
      <c r="F60" s="19"/>
      <c r="G60" s="24"/>
      <c r="H60" s="24"/>
      <c r="I60" s="30"/>
    </row>
    <row r="61" spans="2:9" ht="13.5">
      <c r="B61" s="8" t="s">
        <v>163</v>
      </c>
      <c r="C61" s="52" t="s">
        <v>164</v>
      </c>
      <c r="D61" s="49"/>
      <c r="E61" s="6"/>
      <c r="F61" s="19"/>
      <c r="G61" s="24">
        <v>9825</v>
      </c>
      <c r="H61" s="24">
        <v>6.89</v>
      </c>
      <c r="I61" s="193">
        <v>3.11</v>
      </c>
    </row>
    <row r="62" spans="3:9" ht="13.5">
      <c r="C62" s="55" t="s">
        <v>126</v>
      </c>
      <c r="D62" s="49"/>
      <c r="E62" s="6"/>
      <c r="F62" s="19"/>
      <c r="G62" s="25">
        <v>9825</v>
      </c>
      <c r="H62" s="25">
        <v>6.89</v>
      </c>
      <c r="I62" s="194"/>
    </row>
    <row r="63" spans="3:9" ht="13.5">
      <c r="C63" s="52"/>
      <c r="D63" s="49"/>
      <c r="E63" s="6"/>
      <c r="F63" s="19"/>
      <c r="G63" s="24"/>
      <c r="H63" s="24"/>
      <c r="I63" s="30"/>
    </row>
    <row r="64" spans="1:9" ht="13.5">
      <c r="A64" s="10"/>
      <c r="B64" s="28"/>
      <c r="C64" s="53" t="s">
        <v>26</v>
      </c>
      <c r="D64" s="49"/>
      <c r="E64" s="6"/>
      <c r="F64" s="19"/>
      <c r="G64" s="24"/>
      <c r="H64" s="24"/>
      <c r="I64" s="30"/>
    </row>
    <row r="65" spans="2:9" ht="13.5">
      <c r="B65" s="8"/>
      <c r="C65" s="52" t="s">
        <v>165</v>
      </c>
      <c r="D65" s="49"/>
      <c r="E65" s="6"/>
      <c r="F65" s="19"/>
      <c r="G65" s="24">
        <v>23.88</v>
      </c>
      <c r="H65" s="24">
        <v>0.01</v>
      </c>
      <c r="I65" s="192"/>
    </row>
    <row r="66" spans="3:9" ht="13.5">
      <c r="C66" s="55" t="s">
        <v>126</v>
      </c>
      <c r="D66" s="49"/>
      <c r="E66" s="6"/>
      <c r="F66" s="19"/>
      <c r="G66" s="25">
        <v>23.88</v>
      </c>
      <c r="H66" s="25">
        <v>0.01</v>
      </c>
      <c r="I66" s="194"/>
    </row>
    <row r="67" spans="3:9" ht="13.5">
      <c r="C67" s="52"/>
      <c r="D67" s="49"/>
      <c r="E67" s="6"/>
      <c r="F67" s="19"/>
      <c r="G67" s="24"/>
      <c r="H67" s="24"/>
      <c r="I67" s="192"/>
    </row>
    <row r="68" spans="3:9" ht="14.25" thickBot="1">
      <c r="C68" s="56" t="s">
        <v>166</v>
      </c>
      <c r="D68" s="50"/>
      <c r="E68" s="5"/>
      <c r="F68" s="20"/>
      <c r="G68" s="26">
        <v>142553.95</v>
      </c>
      <c r="H68" s="26">
        <f>_xlfn.SUMIFS(H:H,C:C,"Total")</f>
        <v>100</v>
      </c>
      <c r="I68" s="195"/>
    </row>
    <row r="70" ht="14.25" thickBot="1"/>
    <row r="71" spans="3:9" ht="13.5">
      <c r="C71" s="57" t="s">
        <v>357</v>
      </c>
      <c r="D71" s="122"/>
      <c r="E71" s="123"/>
      <c r="F71" s="124"/>
      <c r="G71" s="125"/>
      <c r="H71" s="125"/>
      <c r="I71" s="61"/>
    </row>
    <row r="72" spans="3:9" ht="15">
      <c r="C72" s="72" t="s">
        <v>358</v>
      </c>
      <c r="D72" s="73"/>
      <c r="E72" s="74"/>
      <c r="F72" s="74"/>
      <c r="G72" s="73"/>
      <c r="H72" s="126"/>
      <c r="I72" s="62"/>
    </row>
    <row r="73" spans="3:9" ht="41.25">
      <c r="C73" s="215" t="s">
        <v>359</v>
      </c>
      <c r="D73" s="216" t="s">
        <v>360</v>
      </c>
      <c r="E73" s="75" t="s">
        <v>361</v>
      </c>
      <c r="F73" s="75" t="s">
        <v>361</v>
      </c>
      <c r="G73" s="75" t="s">
        <v>362</v>
      </c>
      <c r="H73" s="126"/>
      <c r="I73" s="62"/>
    </row>
    <row r="74" spans="3:9" ht="15">
      <c r="C74" s="215"/>
      <c r="D74" s="216"/>
      <c r="E74" s="75" t="s">
        <v>363</v>
      </c>
      <c r="F74" s="75" t="s">
        <v>364</v>
      </c>
      <c r="G74" s="75" t="s">
        <v>363</v>
      </c>
      <c r="H74" s="126"/>
      <c r="I74" s="62"/>
    </row>
    <row r="75" spans="3:9" ht="15">
      <c r="C75" s="76" t="s">
        <v>2</v>
      </c>
      <c r="D75" s="77" t="s">
        <v>2</v>
      </c>
      <c r="E75" s="77" t="s">
        <v>2</v>
      </c>
      <c r="F75" s="77" t="s">
        <v>2</v>
      </c>
      <c r="G75" s="77" t="s">
        <v>2</v>
      </c>
      <c r="H75" s="126"/>
      <c r="I75" s="62"/>
    </row>
    <row r="76" spans="3:9" ht="15">
      <c r="C76" s="78" t="s">
        <v>365</v>
      </c>
      <c r="D76" s="79"/>
      <c r="E76" s="79"/>
      <c r="F76" s="79"/>
      <c r="G76" s="79"/>
      <c r="H76" s="126"/>
      <c r="I76" s="62"/>
    </row>
    <row r="77" spans="3:9" ht="15">
      <c r="C77" s="80"/>
      <c r="D77" s="127"/>
      <c r="E77" s="127"/>
      <c r="F77" s="127"/>
      <c r="G77" s="127"/>
      <c r="H77" s="126"/>
      <c r="I77" s="62"/>
    </row>
    <row r="78" spans="3:9" ht="15">
      <c r="C78" s="80" t="s">
        <v>394</v>
      </c>
      <c r="D78" s="127"/>
      <c r="E78" s="127"/>
      <c r="F78" s="127"/>
      <c r="G78" s="127"/>
      <c r="H78" s="126"/>
      <c r="I78" s="62"/>
    </row>
    <row r="79" spans="3:9" ht="15">
      <c r="C79" s="128" t="s">
        <v>395</v>
      </c>
      <c r="D79" s="82" t="s">
        <v>503</v>
      </c>
      <c r="E79" s="82" t="s">
        <v>505</v>
      </c>
      <c r="F79" s="127"/>
      <c r="G79" s="127"/>
      <c r="H79" s="126"/>
      <c r="I79" s="62"/>
    </row>
    <row r="80" spans="3:9" ht="15">
      <c r="C80" s="128" t="s">
        <v>369</v>
      </c>
      <c r="D80" s="129"/>
      <c r="E80" s="129"/>
      <c r="F80" s="127"/>
      <c r="G80" s="127"/>
      <c r="H80" s="126"/>
      <c r="I80" s="62"/>
    </row>
    <row r="81" spans="3:9" ht="15">
      <c r="C81" s="128" t="s">
        <v>396</v>
      </c>
      <c r="D81" s="130">
        <v>1165.4424</v>
      </c>
      <c r="E81" s="130">
        <v>1168.6631</v>
      </c>
      <c r="F81" s="127"/>
      <c r="G81" s="127"/>
      <c r="H81" s="126"/>
      <c r="I81" s="62"/>
    </row>
    <row r="82" spans="3:9" ht="15">
      <c r="C82" s="128" t="s">
        <v>397</v>
      </c>
      <c r="D82" s="130">
        <v>1000.5404</v>
      </c>
      <c r="E82" s="130">
        <v>1000.5404</v>
      </c>
      <c r="F82" s="127"/>
      <c r="G82" s="127"/>
      <c r="H82" s="131"/>
      <c r="I82" s="62"/>
    </row>
    <row r="83" spans="3:9" ht="15">
      <c r="C83" s="128" t="s">
        <v>398</v>
      </c>
      <c r="D83" s="130">
        <v>1001.5123</v>
      </c>
      <c r="E83" s="130">
        <v>1001.0898</v>
      </c>
      <c r="F83" s="127"/>
      <c r="G83" s="127"/>
      <c r="H83" s="131"/>
      <c r="I83" s="62"/>
    </row>
    <row r="84" spans="3:9" ht="15">
      <c r="C84" s="128" t="s">
        <v>399</v>
      </c>
      <c r="D84" s="130">
        <v>1003.513</v>
      </c>
      <c r="E84" s="130">
        <v>1003.0901</v>
      </c>
      <c r="F84" s="127"/>
      <c r="G84" s="127"/>
      <c r="H84" s="131"/>
      <c r="I84" s="62"/>
    </row>
    <row r="85" spans="3:9" ht="15">
      <c r="C85" s="128" t="s">
        <v>370</v>
      </c>
      <c r="D85" s="130"/>
      <c r="E85" s="130"/>
      <c r="F85" s="127"/>
      <c r="G85" s="127"/>
      <c r="H85" s="126"/>
      <c r="I85" s="62"/>
    </row>
    <row r="86" spans="3:9" ht="15">
      <c r="C86" s="128" t="s">
        <v>400</v>
      </c>
      <c r="D86" s="130">
        <v>1161.5594</v>
      </c>
      <c r="E86" s="130">
        <v>1164.6731</v>
      </c>
      <c r="F86" s="127"/>
      <c r="G86" s="127"/>
      <c r="H86" s="126"/>
      <c r="I86" s="62"/>
    </row>
    <row r="87" spans="3:9" ht="15">
      <c r="C87" s="128" t="s">
        <v>401</v>
      </c>
      <c r="D87" s="130">
        <v>1000.5404</v>
      </c>
      <c r="E87" s="130">
        <v>1000.5404</v>
      </c>
      <c r="F87" s="127"/>
      <c r="G87" s="127"/>
      <c r="H87" s="132"/>
      <c r="I87" s="62"/>
    </row>
    <row r="88" spans="3:9" ht="15">
      <c r="C88" s="128" t="s">
        <v>402</v>
      </c>
      <c r="D88" s="130">
        <v>1001.4957</v>
      </c>
      <c r="E88" s="130">
        <v>1001.0873</v>
      </c>
      <c r="F88" s="127"/>
      <c r="G88" s="127"/>
      <c r="H88" s="131"/>
      <c r="I88" s="62"/>
    </row>
    <row r="89" spans="3:9" ht="15">
      <c r="C89" s="128" t="s">
        <v>403</v>
      </c>
      <c r="D89" s="130">
        <v>1003.4964</v>
      </c>
      <c r="E89" s="130">
        <v>1003.0876</v>
      </c>
      <c r="F89" s="127"/>
      <c r="G89" s="127"/>
      <c r="H89" s="131"/>
      <c r="I89" s="62"/>
    </row>
    <row r="90" spans="3:9" ht="15">
      <c r="C90" s="133"/>
      <c r="D90" s="127"/>
      <c r="E90" s="127"/>
      <c r="F90" s="127"/>
      <c r="G90" s="127"/>
      <c r="H90" s="126"/>
      <c r="I90" s="62"/>
    </row>
    <row r="91" spans="3:9" ht="15">
      <c r="C91" s="80" t="s">
        <v>496</v>
      </c>
      <c r="D91" s="84"/>
      <c r="E91" s="84"/>
      <c r="F91" s="84"/>
      <c r="G91" s="127"/>
      <c r="H91" s="126"/>
      <c r="I91" s="62"/>
    </row>
    <row r="92" spans="3:9" ht="15">
      <c r="C92" s="80"/>
      <c r="D92" s="84"/>
      <c r="E92" s="84"/>
      <c r="F92" s="84"/>
      <c r="G92" s="127"/>
      <c r="H92" s="126"/>
      <c r="I92" s="62"/>
    </row>
    <row r="93" spans="3:9" ht="30">
      <c r="C93" s="134" t="s">
        <v>404</v>
      </c>
      <c r="D93" s="135" t="s">
        <v>405</v>
      </c>
      <c r="E93" s="135" t="s">
        <v>406</v>
      </c>
      <c r="F93" s="135" t="s">
        <v>407</v>
      </c>
      <c r="G93" s="2"/>
      <c r="H93" s="2"/>
      <c r="I93" s="62"/>
    </row>
    <row r="94" spans="3:9" ht="15">
      <c r="C94" s="136" t="s">
        <v>506</v>
      </c>
      <c r="D94" s="137" t="s">
        <v>408</v>
      </c>
      <c r="E94" s="138">
        <v>2.9306067700000002</v>
      </c>
      <c r="F94" s="138">
        <v>2.9306067700000002</v>
      </c>
      <c r="G94" s="2"/>
      <c r="H94" s="139"/>
      <c r="I94" s="62"/>
    </row>
    <row r="95" spans="3:9" ht="15">
      <c r="C95" s="140"/>
      <c r="D95" s="84"/>
      <c r="E95" s="84"/>
      <c r="F95" s="84"/>
      <c r="G95" s="2"/>
      <c r="H95" s="63"/>
      <c r="I95" s="62"/>
    </row>
    <row r="96" spans="3:9" ht="30">
      <c r="C96" s="141" t="s">
        <v>404</v>
      </c>
      <c r="D96" s="135" t="s">
        <v>409</v>
      </c>
      <c r="E96" s="135" t="s">
        <v>406</v>
      </c>
      <c r="F96" s="135" t="s">
        <v>410</v>
      </c>
      <c r="G96" s="2"/>
      <c r="H96" s="63"/>
      <c r="I96" s="62"/>
    </row>
    <row r="97" spans="3:9" ht="45">
      <c r="C97" s="136" t="s">
        <v>506</v>
      </c>
      <c r="D97" s="135" t="s">
        <v>411</v>
      </c>
      <c r="E97" s="34">
        <v>2.8398280700000003</v>
      </c>
      <c r="F97" s="34">
        <v>2.8398280700000003</v>
      </c>
      <c r="G97" s="2"/>
      <c r="H97" s="63"/>
      <c r="I97" s="62"/>
    </row>
    <row r="98" spans="3:9" ht="15">
      <c r="C98" s="142"/>
      <c r="D98" s="143"/>
      <c r="E98"/>
      <c r="F98"/>
      <c r="G98" s="2"/>
      <c r="H98" s="63"/>
      <c r="I98" s="62"/>
    </row>
    <row r="99" spans="3:9" ht="30">
      <c r="C99" s="141" t="s">
        <v>404</v>
      </c>
      <c r="D99" s="135" t="s">
        <v>412</v>
      </c>
      <c r="E99" s="135" t="s">
        <v>406</v>
      </c>
      <c r="F99" s="135" t="s">
        <v>410</v>
      </c>
      <c r="G99" s="2"/>
      <c r="H99" s="63"/>
      <c r="I99" s="62"/>
    </row>
    <row r="100" spans="3:9" ht="30">
      <c r="C100" s="144">
        <v>44438</v>
      </c>
      <c r="D100" s="135" t="s">
        <v>413</v>
      </c>
      <c r="E100" s="138">
        <v>3.1956259</v>
      </c>
      <c r="F100" s="138">
        <v>3.1956259</v>
      </c>
      <c r="G100" s="2"/>
      <c r="H100" s="63"/>
      <c r="I100" s="62"/>
    </row>
    <row r="101" spans="3:9" ht="15">
      <c r="C101" s="145"/>
      <c r="D101" s="143"/>
      <c r="E101"/>
      <c r="F101"/>
      <c r="G101" s="2"/>
      <c r="H101" s="63"/>
      <c r="I101" s="62"/>
    </row>
    <row r="102" spans="3:9" ht="30">
      <c r="C102" s="141" t="s">
        <v>404</v>
      </c>
      <c r="D102" s="135" t="s">
        <v>414</v>
      </c>
      <c r="E102" s="135" t="s">
        <v>406</v>
      </c>
      <c r="F102" s="135" t="s">
        <v>410</v>
      </c>
      <c r="G102" s="2"/>
      <c r="H102" s="63"/>
      <c r="I102" s="62"/>
    </row>
    <row r="103" spans="3:9" ht="30">
      <c r="C103" s="144">
        <v>44438</v>
      </c>
      <c r="D103" s="135" t="s">
        <v>415</v>
      </c>
      <c r="E103" s="34">
        <v>3.09883842</v>
      </c>
      <c r="F103" s="34">
        <v>3.09883842</v>
      </c>
      <c r="G103" s="2"/>
      <c r="H103" s="63"/>
      <c r="I103" s="62"/>
    </row>
    <row r="104" spans="3:9" ht="15">
      <c r="C104" s="142"/>
      <c r="D104" s="84"/>
      <c r="E104"/>
      <c r="F104"/>
      <c r="G104" s="2"/>
      <c r="H104" s="63"/>
      <c r="I104" s="62"/>
    </row>
    <row r="105" spans="3:9" ht="30">
      <c r="C105" s="141" t="s">
        <v>404</v>
      </c>
      <c r="D105" s="135" t="s">
        <v>416</v>
      </c>
      <c r="E105" s="135" t="s">
        <v>406</v>
      </c>
      <c r="F105" s="135" t="s">
        <v>410</v>
      </c>
      <c r="G105" s="2"/>
      <c r="H105" s="63"/>
      <c r="I105" s="62"/>
    </row>
    <row r="106" spans="3:9" ht="45">
      <c r="C106" s="144">
        <v>44410</v>
      </c>
      <c r="D106" s="135" t="s">
        <v>417</v>
      </c>
      <c r="E106" s="34">
        <v>0.60695026</v>
      </c>
      <c r="F106" s="34">
        <v>0.60695026</v>
      </c>
      <c r="G106" s="2"/>
      <c r="H106" s="63"/>
      <c r="I106" s="62"/>
    </row>
    <row r="107" spans="3:9" ht="45">
      <c r="C107" s="144">
        <v>44417</v>
      </c>
      <c r="D107" s="135" t="s">
        <v>417</v>
      </c>
      <c r="E107" s="34">
        <v>0.61451882</v>
      </c>
      <c r="F107" s="34">
        <v>0.61451882</v>
      </c>
      <c r="G107" s="2"/>
      <c r="H107" s="63"/>
      <c r="I107" s="62"/>
    </row>
    <row r="108" spans="3:9" ht="45">
      <c r="C108" s="144">
        <v>44424</v>
      </c>
      <c r="D108" s="135" t="s">
        <v>417</v>
      </c>
      <c r="E108" s="34">
        <v>0.64751419</v>
      </c>
      <c r="F108" s="34">
        <v>0.64751419</v>
      </c>
      <c r="G108" s="2"/>
      <c r="H108" s="63"/>
      <c r="I108" s="62"/>
    </row>
    <row r="109" spans="3:9" ht="45">
      <c r="C109" s="144">
        <v>44431</v>
      </c>
      <c r="D109" s="135" t="s">
        <v>417</v>
      </c>
      <c r="E109" s="34">
        <v>0.66687035</v>
      </c>
      <c r="F109" s="34">
        <v>0.66687035</v>
      </c>
      <c r="G109" s="2"/>
      <c r="H109" s="63"/>
      <c r="I109" s="62"/>
    </row>
    <row r="110" spans="3:9" ht="45">
      <c r="C110" s="144">
        <v>44438</v>
      </c>
      <c r="D110" s="135" t="s">
        <v>417</v>
      </c>
      <c r="E110" s="34">
        <v>0.64954484</v>
      </c>
      <c r="F110" s="34">
        <v>0.64954484</v>
      </c>
      <c r="G110" s="2"/>
      <c r="H110" s="63"/>
      <c r="I110" s="62"/>
    </row>
    <row r="111" spans="3:9" ht="15">
      <c r="C111" s="140"/>
      <c r="D111" s="84"/>
      <c r="E111" s="84"/>
      <c r="F111" s="84"/>
      <c r="G111" s="2"/>
      <c r="H111" s="63"/>
      <c r="I111" s="62"/>
    </row>
    <row r="112" spans="3:9" ht="30">
      <c r="C112" s="141" t="s">
        <v>404</v>
      </c>
      <c r="D112" s="135" t="s">
        <v>418</v>
      </c>
      <c r="E112" s="135" t="s">
        <v>406</v>
      </c>
      <c r="F112" s="135" t="s">
        <v>410</v>
      </c>
      <c r="G112" s="2"/>
      <c r="H112" s="63"/>
      <c r="I112" s="62"/>
    </row>
    <row r="113" spans="3:9" ht="45">
      <c r="C113" s="144">
        <v>44410</v>
      </c>
      <c r="D113" s="135" t="s">
        <v>419</v>
      </c>
      <c r="E113" s="138">
        <v>0.58769805</v>
      </c>
      <c r="F113" s="138">
        <v>0.58769805</v>
      </c>
      <c r="G113" s="2"/>
      <c r="H113" s="63"/>
      <c r="I113" s="62"/>
    </row>
    <row r="114" spans="3:9" ht="45">
      <c r="C114" s="144">
        <v>44417</v>
      </c>
      <c r="D114" s="135" t="s">
        <v>419</v>
      </c>
      <c r="E114" s="138">
        <v>0.59412096</v>
      </c>
      <c r="F114" s="138">
        <v>0.59412096</v>
      </c>
      <c r="G114" s="2"/>
      <c r="H114" s="63"/>
      <c r="I114" s="62"/>
    </row>
    <row r="115" spans="3:9" ht="45">
      <c r="C115" s="144">
        <v>44424</v>
      </c>
      <c r="D115" s="135" t="s">
        <v>419</v>
      </c>
      <c r="E115" s="138">
        <v>0.62797433</v>
      </c>
      <c r="F115" s="138">
        <v>0.62797433</v>
      </c>
      <c r="G115" s="2"/>
      <c r="H115" s="63"/>
      <c r="I115" s="62"/>
    </row>
    <row r="116" spans="3:9" ht="45">
      <c r="C116" s="144">
        <v>44431</v>
      </c>
      <c r="D116" s="135" t="s">
        <v>419</v>
      </c>
      <c r="E116" s="138">
        <v>0.64776328</v>
      </c>
      <c r="F116" s="138">
        <v>0.64776328</v>
      </c>
      <c r="G116" s="2"/>
      <c r="H116" s="63"/>
      <c r="I116" s="62"/>
    </row>
    <row r="117" spans="3:9" ht="45">
      <c r="C117" s="144">
        <v>44438</v>
      </c>
      <c r="D117" s="135" t="s">
        <v>419</v>
      </c>
      <c r="E117" s="138">
        <v>0.63017117</v>
      </c>
      <c r="F117" s="138">
        <v>0.63017117</v>
      </c>
      <c r="G117" s="2"/>
      <c r="H117" s="63"/>
      <c r="I117" s="62"/>
    </row>
    <row r="118" spans="3:9" ht="45" customHeight="1">
      <c r="C118" s="217" t="s">
        <v>420</v>
      </c>
      <c r="D118" s="218"/>
      <c r="E118" s="218"/>
      <c r="F118" s="218"/>
      <c r="G118" s="2"/>
      <c r="H118" s="63"/>
      <c r="I118" s="62"/>
    </row>
    <row r="119" spans="3:9" ht="15">
      <c r="C119" s="145"/>
      <c r="D119" s="143"/>
      <c r="E119"/>
      <c r="F119"/>
      <c r="G119" s="146"/>
      <c r="H119" s="63"/>
      <c r="I119" s="62"/>
    </row>
    <row r="120" spans="3:9" ht="15">
      <c r="C120" s="80" t="s">
        <v>421</v>
      </c>
      <c r="D120" s="84"/>
      <c r="E120" s="84"/>
      <c r="F120" s="84"/>
      <c r="G120" s="127"/>
      <c r="H120" s="126"/>
      <c r="I120" s="62"/>
    </row>
    <row r="121" spans="3:9" ht="15">
      <c r="C121" s="80" t="s">
        <v>422</v>
      </c>
      <c r="D121" s="84"/>
      <c r="E121" s="84"/>
      <c r="F121" s="84"/>
      <c r="G121" s="127"/>
      <c r="H121" s="126"/>
      <c r="I121" s="62"/>
    </row>
    <row r="122" spans="3:9" ht="15">
      <c r="C122" s="80"/>
      <c r="D122" s="84"/>
      <c r="E122" s="84"/>
      <c r="F122" s="84"/>
      <c r="G122" s="127"/>
      <c r="H122" s="126"/>
      <c r="I122" s="62"/>
    </row>
    <row r="123" spans="3:9" ht="15">
      <c r="C123" s="80" t="s">
        <v>490</v>
      </c>
      <c r="D123" s="84"/>
      <c r="E123" s="84"/>
      <c r="F123" s="84"/>
      <c r="G123" s="127"/>
      <c r="H123" s="126"/>
      <c r="I123" s="62"/>
    </row>
    <row r="124" spans="3:9" ht="15">
      <c r="C124" s="80"/>
      <c r="D124" s="84"/>
      <c r="E124" s="84"/>
      <c r="F124" s="84"/>
      <c r="G124" s="127"/>
      <c r="H124" s="126"/>
      <c r="I124" s="62"/>
    </row>
    <row r="125" spans="3:9" ht="15">
      <c r="C125" s="80" t="s">
        <v>491</v>
      </c>
      <c r="D125" s="84"/>
      <c r="E125" s="84"/>
      <c r="F125" s="84"/>
      <c r="G125" s="127"/>
      <c r="H125" s="126"/>
      <c r="I125" s="62"/>
    </row>
    <row r="126" spans="3:9" ht="15">
      <c r="C126" s="87" t="s">
        <v>371</v>
      </c>
      <c r="D126" s="84"/>
      <c r="E126" s="84"/>
      <c r="F126" s="84"/>
      <c r="G126" s="127"/>
      <c r="H126" s="126"/>
      <c r="I126" s="62"/>
    </row>
    <row r="127" spans="3:9" ht="15">
      <c r="C127" s="87"/>
      <c r="D127" s="84"/>
      <c r="E127" s="84"/>
      <c r="F127" s="84"/>
      <c r="G127" s="127"/>
      <c r="H127" s="126"/>
      <c r="I127" s="62"/>
    </row>
    <row r="128" spans="3:9" ht="15">
      <c r="C128" s="80" t="s">
        <v>492</v>
      </c>
      <c r="D128" s="84"/>
      <c r="E128" s="84"/>
      <c r="F128" s="84"/>
      <c r="G128" s="127"/>
      <c r="H128" s="126"/>
      <c r="I128" s="62"/>
    </row>
    <row r="129" spans="3:9" ht="15">
      <c r="C129" s="80"/>
      <c r="D129" s="84"/>
      <c r="E129" s="84"/>
      <c r="F129" s="84"/>
      <c r="G129" s="127"/>
      <c r="H129" s="126"/>
      <c r="I129" s="62"/>
    </row>
    <row r="130" spans="3:9" ht="15">
      <c r="C130" s="80" t="s">
        <v>493</v>
      </c>
      <c r="D130" s="84"/>
      <c r="E130" s="84"/>
      <c r="F130" s="84"/>
      <c r="G130" s="127"/>
      <c r="H130" s="126"/>
      <c r="I130" s="62"/>
    </row>
    <row r="131" spans="3:9" ht="15">
      <c r="C131" s="88"/>
      <c r="D131" s="84"/>
      <c r="E131" s="84"/>
      <c r="F131" s="84"/>
      <c r="G131" s="127"/>
      <c r="H131" s="126"/>
      <c r="I131" s="62"/>
    </row>
    <row r="132" spans="3:9" ht="15">
      <c r="C132" s="80" t="s">
        <v>507</v>
      </c>
      <c r="D132" s="84"/>
      <c r="E132" s="147"/>
      <c r="F132" s="84"/>
      <c r="G132" s="127"/>
      <c r="H132" s="126"/>
      <c r="I132" s="62"/>
    </row>
    <row r="133" spans="3:9" ht="15">
      <c r="C133" s="80"/>
      <c r="D133" s="84"/>
      <c r="E133" s="84"/>
      <c r="F133" s="84"/>
      <c r="G133" s="127"/>
      <c r="H133" s="126"/>
      <c r="I133" s="62"/>
    </row>
    <row r="134" spans="3:9" ht="15">
      <c r="C134" s="80" t="s">
        <v>494</v>
      </c>
      <c r="D134" s="84"/>
      <c r="E134" s="84"/>
      <c r="F134" s="84"/>
      <c r="G134" s="127"/>
      <c r="H134" s="126"/>
      <c r="I134" s="62"/>
    </row>
    <row r="135" spans="3:9" ht="15">
      <c r="C135" s="80"/>
      <c r="D135" s="84"/>
      <c r="E135" s="84"/>
      <c r="F135" s="84"/>
      <c r="G135" s="127"/>
      <c r="H135" s="126"/>
      <c r="I135" s="62"/>
    </row>
    <row r="136" spans="3:9" ht="15">
      <c r="C136" s="80" t="s">
        <v>423</v>
      </c>
      <c r="D136" s="84"/>
      <c r="E136" s="84"/>
      <c r="F136" s="84"/>
      <c r="G136" s="127"/>
      <c r="H136" s="126"/>
      <c r="I136" s="62"/>
    </row>
    <row r="137" spans="3:9" ht="15">
      <c r="C137" s="148" t="s">
        <v>424</v>
      </c>
      <c r="D137" s="149"/>
      <c r="E137" s="149"/>
      <c r="F137" s="149"/>
      <c r="G137" s="150">
        <v>89.11</v>
      </c>
      <c r="H137" s="126"/>
      <c r="I137" s="62"/>
    </row>
    <row r="138" spans="3:9" ht="15">
      <c r="C138" s="148" t="s">
        <v>425</v>
      </c>
      <c r="D138" s="149"/>
      <c r="E138" s="149"/>
      <c r="F138" s="149"/>
      <c r="G138" s="150">
        <v>3.5300000000000002</v>
      </c>
      <c r="H138" s="126"/>
      <c r="I138" s="62"/>
    </row>
    <row r="139" spans="3:9" ht="15">
      <c r="C139" s="148" t="s">
        <v>426</v>
      </c>
      <c r="D139" s="149"/>
      <c r="E139" s="149"/>
      <c r="F139" s="149"/>
      <c r="G139" s="150">
        <v>0</v>
      </c>
      <c r="H139" s="126"/>
      <c r="I139" s="62"/>
    </row>
    <row r="140" spans="3:9" ht="15">
      <c r="C140" s="151" t="s">
        <v>427</v>
      </c>
      <c r="D140" s="152"/>
      <c r="E140" s="152"/>
      <c r="F140" s="152"/>
      <c r="G140" s="150">
        <v>7.359999999999999</v>
      </c>
      <c r="H140" s="126"/>
      <c r="I140" s="62"/>
    </row>
    <row r="141" spans="3:9" ht="15">
      <c r="C141" s="80"/>
      <c r="D141" s="84"/>
      <c r="E141" s="84"/>
      <c r="F141" s="84"/>
      <c r="G141" s="127"/>
      <c r="H141" s="126"/>
      <c r="I141" s="62"/>
    </row>
    <row r="142" spans="3:9" ht="15">
      <c r="C142" s="80" t="s">
        <v>428</v>
      </c>
      <c r="D142" s="84"/>
      <c r="E142" s="84"/>
      <c r="F142" s="84"/>
      <c r="G142" s="127"/>
      <c r="H142" s="126"/>
      <c r="I142" s="62"/>
    </row>
    <row r="143" spans="3:9" ht="15">
      <c r="C143" s="148" t="s">
        <v>429</v>
      </c>
      <c r="D143" s="153"/>
      <c r="E143" s="153"/>
      <c r="F143" s="153"/>
      <c r="G143" s="150">
        <v>92.64</v>
      </c>
      <c r="H143" s="126"/>
      <c r="I143" s="62"/>
    </row>
    <row r="144" spans="3:9" ht="15">
      <c r="C144" s="148" t="s">
        <v>430</v>
      </c>
      <c r="D144" s="154"/>
      <c r="E144" s="154"/>
      <c r="F144" s="154"/>
      <c r="G144" s="150">
        <v>0</v>
      </c>
      <c r="H144" s="126"/>
      <c r="I144" s="62"/>
    </row>
    <row r="145" spans="3:9" ht="15">
      <c r="C145" s="148" t="s">
        <v>427</v>
      </c>
      <c r="D145" s="154"/>
      <c r="E145" s="154"/>
      <c r="F145" s="154"/>
      <c r="G145" s="150">
        <v>7.359999999999999</v>
      </c>
      <c r="H145" s="126"/>
      <c r="I145" s="62"/>
    </row>
    <row r="146" spans="3:9" ht="15">
      <c r="C146" s="80"/>
      <c r="D146" s="155"/>
      <c r="E146" s="155"/>
      <c r="F146" s="155"/>
      <c r="G146" s="3"/>
      <c r="H146" s="126"/>
      <c r="I146" s="62"/>
    </row>
    <row r="147" spans="3:9" ht="15">
      <c r="C147" s="80" t="s">
        <v>431</v>
      </c>
      <c r="D147" s="155"/>
      <c r="E147" s="155"/>
      <c r="F147" s="155"/>
      <c r="G147" s="156"/>
      <c r="H147" s="126"/>
      <c r="I147" s="62"/>
    </row>
    <row r="148" spans="3:9" ht="15" thickBot="1">
      <c r="C148" s="157"/>
      <c r="D148" s="158"/>
      <c r="E148" s="158"/>
      <c r="F148" s="159"/>
      <c r="G148" s="160"/>
      <c r="H148" s="159"/>
      <c r="I148" s="68"/>
    </row>
    <row r="149" ht="14.25" thickBot="1"/>
    <row r="150" spans="3:7" ht="13.5">
      <c r="C150" s="244"/>
      <c r="D150" s="239"/>
      <c r="E150" s="239"/>
      <c r="F150" s="250" t="s">
        <v>524</v>
      </c>
      <c r="G150" s="251"/>
    </row>
    <row r="151" spans="3:7" ht="13.5">
      <c r="C151" s="245" t="s">
        <v>520</v>
      </c>
      <c r="D151" s="246"/>
      <c r="E151" s="246"/>
      <c r="F151" s="243"/>
      <c r="G151" s="248"/>
    </row>
    <row r="152" spans="3:7" ht="13.5">
      <c r="C152" s="247" t="s">
        <v>521</v>
      </c>
      <c r="D152" s="246"/>
      <c r="E152" s="246"/>
      <c r="F152" s="243"/>
      <c r="G152" s="248"/>
    </row>
    <row r="153" spans="3:7" ht="15">
      <c r="C153" s="252" t="s">
        <v>525</v>
      </c>
      <c r="D153" s="246"/>
      <c r="E153" s="246"/>
      <c r="F153" s="238"/>
      <c r="G153" s="248"/>
    </row>
    <row r="154" spans="3:7" ht="13.5">
      <c r="C154" s="252" t="s">
        <v>526</v>
      </c>
      <c r="D154" s="246"/>
      <c r="E154" s="246"/>
      <c r="F154" s="243"/>
      <c r="G154" s="248"/>
    </row>
    <row r="155" spans="3:7" ht="13.5">
      <c r="C155" s="253"/>
      <c r="D155" s="246"/>
      <c r="E155" s="246"/>
      <c r="F155" s="243"/>
      <c r="G155" s="248"/>
    </row>
    <row r="156" spans="3:7" ht="13.5">
      <c r="C156" s="247" t="s">
        <v>523</v>
      </c>
      <c r="D156" s="246"/>
      <c r="E156" s="246"/>
      <c r="F156" s="243"/>
      <c r="G156" s="248"/>
    </row>
    <row r="157" spans="3:7" ht="14.25" thickBot="1">
      <c r="C157" s="240"/>
      <c r="D157" s="241"/>
      <c r="E157" s="241"/>
      <c r="F157" s="242"/>
      <c r="G157" s="249"/>
    </row>
  </sheetData>
  <sheetProtection/>
  <mergeCells count="3">
    <mergeCell ref="C73:C74"/>
    <mergeCell ref="D73:D74"/>
    <mergeCell ref="C118:F118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31"/>
  <sheetViews>
    <sheetView showGridLines="0" zoomScale="90" zoomScaleNormal="90" zoomScalePageLayoutView="0" workbookViewId="0" topLeftCell="A1">
      <pane ySplit="6" topLeftCell="A118" activePane="bottomLeft" state="frozen"/>
      <selection pane="topLeft" activeCell="A1" sqref="A1"/>
      <selection pane="bottomLeft" activeCell="E135" sqref="E135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27</v>
      </c>
      <c r="D2" s="8" t="s">
        <v>208</v>
      </c>
      <c r="I2" s="31" t="s">
        <v>319</v>
      </c>
    </row>
    <row r="3" spans="3:4" ht="15.75">
      <c r="C3" s="1" t="s">
        <v>29</v>
      </c>
      <c r="D3" s="21" t="s">
        <v>209</v>
      </c>
    </row>
    <row r="4" spans="3:4" ht="15">
      <c r="C4" s="1" t="s">
        <v>31</v>
      </c>
      <c r="D4" s="22">
        <v>44439</v>
      </c>
    </row>
    <row r="5" ht="14.25" thickBot="1">
      <c r="C5" s="1"/>
    </row>
    <row r="6" spans="3:9" ht="27">
      <c r="C6" s="51" t="s">
        <v>32</v>
      </c>
      <c r="D6" s="47" t="s">
        <v>33</v>
      </c>
      <c r="E6" s="9" t="s">
        <v>34</v>
      </c>
      <c r="F6" s="17" t="s">
        <v>35</v>
      </c>
      <c r="G6" s="14" t="s">
        <v>36</v>
      </c>
      <c r="H6" s="14" t="s">
        <v>489</v>
      </c>
      <c r="I6" s="196" t="s">
        <v>38</v>
      </c>
    </row>
    <row r="7" spans="3:9" ht="13.5">
      <c r="C7" s="52"/>
      <c r="D7" s="48"/>
      <c r="E7" s="4"/>
      <c r="F7" s="18"/>
      <c r="G7" s="23"/>
      <c r="H7" s="23"/>
      <c r="I7" s="29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0"/>
    </row>
    <row r="9" spans="3:9" ht="13.5">
      <c r="C9" s="54" t="s">
        <v>1</v>
      </c>
      <c r="D9" s="49"/>
      <c r="E9" s="6"/>
      <c r="F9" s="19"/>
      <c r="G9" s="24"/>
      <c r="H9" s="24"/>
      <c r="I9" s="30"/>
    </row>
    <row r="10" spans="2:9" ht="13.5">
      <c r="B10" s="8" t="s">
        <v>39</v>
      </c>
      <c r="C10" s="52" t="s">
        <v>40</v>
      </c>
      <c r="D10" s="49" t="s">
        <v>41</v>
      </c>
      <c r="E10" s="6" t="s">
        <v>42</v>
      </c>
      <c r="F10" s="19">
        <v>54825</v>
      </c>
      <c r="G10" s="24">
        <v>2388.59</v>
      </c>
      <c r="H10" s="24">
        <v>8.42</v>
      </c>
      <c r="I10" s="30"/>
    </row>
    <row r="11" spans="2:9" ht="13.5">
      <c r="B11" s="8" t="s">
        <v>43</v>
      </c>
      <c r="C11" s="52" t="s">
        <v>44</v>
      </c>
      <c r="D11" s="49" t="s">
        <v>45</v>
      </c>
      <c r="E11" s="6" t="s">
        <v>46</v>
      </c>
      <c r="F11" s="19">
        <v>1068325</v>
      </c>
      <c r="G11" s="24">
        <v>2257.37</v>
      </c>
      <c r="H11" s="24">
        <v>7.96</v>
      </c>
      <c r="I11" s="30"/>
    </row>
    <row r="12" spans="2:9" ht="13.5">
      <c r="B12" s="8" t="s">
        <v>210</v>
      </c>
      <c r="C12" s="52" t="s">
        <v>211</v>
      </c>
      <c r="D12" s="49" t="s">
        <v>212</v>
      </c>
      <c r="E12" s="6" t="s">
        <v>50</v>
      </c>
      <c r="F12" s="19">
        <v>41014</v>
      </c>
      <c r="G12" s="24">
        <v>1552.97</v>
      </c>
      <c r="H12" s="24">
        <v>5.47</v>
      </c>
      <c r="I12" s="30"/>
    </row>
    <row r="13" spans="2:9" ht="13.5">
      <c r="B13" s="8" t="s">
        <v>47</v>
      </c>
      <c r="C13" s="52" t="s">
        <v>48</v>
      </c>
      <c r="D13" s="49" t="s">
        <v>49</v>
      </c>
      <c r="E13" s="6" t="s">
        <v>50</v>
      </c>
      <c r="F13" s="19">
        <v>131277</v>
      </c>
      <c r="G13" s="24">
        <v>1552.09</v>
      </c>
      <c r="H13" s="24">
        <v>5.47</v>
      </c>
      <c r="I13" s="30"/>
    </row>
    <row r="14" spans="2:9" ht="13.5">
      <c r="B14" s="8" t="s">
        <v>213</v>
      </c>
      <c r="C14" s="52" t="s">
        <v>214</v>
      </c>
      <c r="D14" s="49" t="s">
        <v>215</v>
      </c>
      <c r="E14" s="6" t="s">
        <v>50</v>
      </c>
      <c r="F14" s="19">
        <v>238019</v>
      </c>
      <c r="G14" s="24">
        <v>1525.58</v>
      </c>
      <c r="H14" s="24">
        <v>5.38</v>
      </c>
      <c r="I14" s="30"/>
    </row>
    <row r="15" spans="2:9" ht="13.5">
      <c r="B15" s="8" t="s">
        <v>51</v>
      </c>
      <c r="C15" s="52" t="s">
        <v>52</v>
      </c>
      <c r="D15" s="49" t="s">
        <v>53</v>
      </c>
      <c r="E15" s="6" t="s">
        <v>54</v>
      </c>
      <c r="F15" s="19">
        <v>292737</v>
      </c>
      <c r="G15" s="24">
        <v>1477.88</v>
      </c>
      <c r="H15" s="24">
        <v>5.21</v>
      </c>
      <c r="I15" s="30"/>
    </row>
    <row r="16" spans="2:9" ht="13.5">
      <c r="B16" s="8" t="s">
        <v>55</v>
      </c>
      <c r="C16" s="52" t="s">
        <v>56</v>
      </c>
      <c r="D16" s="49" t="s">
        <v>57</v>
      </c>
      <c r="E16" s="6" t="s">
        <v>58</v>
      </c>
      <c r="F16" s="19">
        <v>51666</v>
      </c>
      <c r="G16" s="24">
        <v>1416.6</v>
      </c>
      <c r="H16" s="24">
        <v>4.99</v>
      </c>
      <c r="I16" s="30"/>
    </row>
    <row r="17" spans="2:9" ht="13.5">
      <c r="B17" s="8" t="s">
        <v>119</v>
      </c>
      <c r="C17" s="52" t="s">
        <v>120</v>
      </c>
      <c r="D17" s="49" t="s">
        <v>121</v>
      </c>
      <c r="E17" s="6" t="s">
        <v>58</v>
      </c>
      <c r="F17" s="19">
        <v>18771</v>
      </c>
      <c r="G17" s="24">
        <v>1285.08</v>
      </c>
      <c r="H17" s="24">
        <v>4.53</v>
      </c>
      <c r="I17" s="30"/>
    </row>
    <row r="18" spans="2:9" ht="13.5">
      <c r="B18" s="8" t="s">
        <v>78</v>
      </c>
      <c r="C18" s="52" t="s">
        <v>79</v>
      </c>
      <c r="D18" s="49" t="s">
        <v>80</v>
      </c>
      <c r="E18" s="6" t="s">
        <v>81</v>
      </c>
      <c r="F18" s="19">
        <v>46003</v>
      </c>
      <c r="G18" s="24">
        <v>1055.72</v>
      </c>
      <c r="H18" s="24">
        <v>3.72</v>
      </c>
      <c r="I18" s="30"/>
    </row>
    <row r="19" spans="2:9" ht="13.5">
      <c r="B19" s="8" t="s">
        <v>59</v>
      </c>
      <c r="C19" s="52" t="s">
        <v>60</v>
      </c>
      <c r="D19" s="49" t="s">
        <v>61</v>
      </c>
      <c r="E19" s="6" t="s">
        <v>50</v>
      </c>
      <c r="F19" s="19">
        <v>29810</v>
      </c>
      <c r="G19" s="24">
        <v>990.3</v>
      </c>
      <c r="H19" s="24">
        <v>3.49</v>
      </c>
      <c r="I19" s="30"/>
    </row>
    <row r="20" spans="2:9" ht="13.5">
      <c r="B20" s="8" t="s">
        <v>65</v>
      </c>
      <c r="C20" s="52" t="s">
        <v>66</v>
      </c>
      <c r="D20" s="49" t="s">
        <v>67</v>
      </c>
      <c r="E20" s="6" t="s">
        <v>54</v>
      </c>
      <c r="F20" s="19">
        <v>81364</v>
      </c>
      <c r="G20" s="24">
        <v>966.73</v>
      </c>
      <c r="H20" s="24">
        <v>3.41</v>
      </c>
      <c r="I20" s="30"/>
    </row>
    <row r="21" spans="2:9" ht="13.5">
      <c r="B21" s="8" t="s">
        <v>68</v>
      </c>
      <c r="C21" s="52" t="s">
        <v>69</v>
      </c>
      <c r="D21" s="49" t="s">
        <v>70</v>
      </c>
      <c r="E21" s="6" t="s">
        <v>71</v>
      </c>
      <c r="F21" s="19">
        <v>111078</v>
      </c>
      <c r="G21" s="24">
        <v>873.63</v>
      </c>
      <c r="H21" s="24">
        <v>3.08</v>
      </c>
      <c r="I21" s="30"/>
    </row>
    <row r="22" spans="2:9" ht="13.5">
      <c r="B22" s="8" t="s">
        <v>72</v>
      </c>
      <c r="C22" s="52" t="s">
        <v>73</v>
      </c>
      <c r="D22" s="49" t="s">
        <v>74</v>
      </c>
      <c r="E22" s="6" t="s">
        <v>71</v>
      </c>
      <c r="F22" s="19">
        <v>119075</v>
      </c>
      <c r="G22" s="24">
        <v>856.21</v>
      </c>
      <c r="H22" s="24">
        <v>3.02</v>
      </c>
      <c r="I22" s="30"/>
    </row>
    <row r="23" spans="2:9" ht="13.5">
      <c r="B23" s="8" t="s">
        <v>62</v>
      </c>
      <c r="C23" s="52" t="s">
        <v>63</v>
      </c>
      <c r="D23" s="49" t="s">
        <v>64</v>
      </c>
      <c r="E23" s="6" t="s">
        <v>50</v>
      </c>
      <c r="F23" s="19">
        <v>26425</v>
      </c>
      <c r="G23" s="24">
        <v>765.82</v>
      </c>
      <c r="H23" s="24">
        <v>2.7</v>
      </c>
      <c r="I23" s="30"/>
    </row>
    <row r="24" spans="2:9" ht="13.5">
      <c r="B24" s="8" t="s">
        <v>75</v>
      </c>
      <c r="C24" s="52" t="s">
        <v>76</v>
      </c>
      <c r="D24" s="49" t="s">
        <v>77</v>
      </c>
      <c r="E24" s="6" t="s">
        <v>54</v>
      </c>
      <c r="F24" s="19">
        <v>48775</v>
      </c>
      <c r="G24" s="24">
        <v>740.19</v>
      </c>
      <c r="H24" s="24">
        <v>2.61</v>
      </c>
      <c r="I24" s="30"/>
    </row>
    <row r="25" spans="2:9" ht="13.5">
      <c r="B25" s="8" t="s">
        <v>216</v>
      </c>
      <c r="C25" s="52" t="s">
        <v>217</v>
      </c>
      <c r="D25" s="49" t="s">
        <v>218</v>
      </c>
      <c r="E25" s="6" t="s">
        <v>46</v>
      </c>
      <c r="F25" s="19">
        <v>176391</v>
      </c>
      <c r="G25" s="24">
        <v>710.59</v>
      </c>
      <c r="H25" s="24">
        <v>2.5</v>
      </c>
      <c r="I25" s="30"/>
    </row>
    <row r="26" spans="2:9" ht="13.5">
      <c r="B26" s="8" t="s">
        <v>82</v>
      </c>
      <c r="C26" s="52" t="s">
        <v>83</v>
      </c>
      <c r="D26" s="49" t="s">
        <v>84</v>
      </c>
      <c r="E26" s="6" t="s">
        <v>71</v>
      </c>
      <c r="F26" s="19">
        <v>40269</v>
      </c>
      <c r="G26" s="24">
        <v>636.81</v>
      </c>
      <c r="H26" s="24">
        <v>2.24</v>
      </c>
      <c r="I26" s="30"/>
    </row>
    <row r="27" spans="2:9" ht="13.5">
      <c r="B27" s="8" t="s">
        <v>88</v>
      </c>
      <c r="C27" s="52" t="s">
        <v>89</v>
      </c>
      <c r="D27" s="49" t="s">
        <v>90</v>
      </c>
      <c r="E27" s="6" t="s">
        <v>54</v>
      </c>
      <c r="F27" s="19">
        <v>16672</v>
      </c>
      <c r="G27" s="24">
        <v>588.45</v>
      </c>
      <c r="H27" s="24">
        <v>2.07</v>
      </c>
      <c r="I27" s="30"/>
    </row>
    <row r="28" spans="2:9" ht="13.5">
      <c r="B28" s="8" t="s">
        <v>85</v>
      </c>
      <c r="C28" s="52" t="s">
        <v>86</v>
      </c>
      <c r="D28" s="49" t="s">
        <v>87</v>
      </c>
      <c r="E28" s="6" t="s">
        <v>50</v>
      </c>
      <c r="F28" s="19">
        <v>7491</v>
      </c>
      <c r="G28" s="24">
        <v>352.04</v>
      </c>
      <c r="H28" s="24">
        <v>1.24</v>
      </c>
      <c r="I28" s="30"/>
    </row>
    <row r="29" spans="2:9" ht="13.5">
      <c r="B29" s="8" t="s">
        <v>91</v>
      </c>
      <c r="C29" s="52" t="s">
        <v>92</v>
      </c>
      <c r="D29" s="49" t="s">
        <v>93</v>
      </c>
      <c r="E29" s="6" t="s">
        <v>94</v>
      </c>
      <c r="F29" s="19">
        <v>50780</v>
      </c>
      <c r="G29" s="24">
        <v>281.4</v>
      </c>
      <c r="H29" s="24">
        <v>0.99</v>
      </c>
      <c r="I29" s="30"/>
    </row>
    <row r="30" spans="2:9" ht="13.5">
      <c r="B30" s="8" t="s">
        <v>95</v>
      </c>
      <c r="C30" s="52" t="s">
        <v>96</v>
      </c>
      <c r="D30" s="49" t="s">
        <v>97</v>
      </c>
      <c r="E30" s="6" t="s">
        <v>94</v>
      </c>
      <c r="F30" s="19">
        <v>34720</v>
      </c>
      <c r="G30" s="24">
        <v>275.69</v>
      </c>
      <c r="H30" s="24">
        <v>0.97</v>
      </c>
      <c r="I30" s="30"/>
    </row>
    <row r="31" spans="2:9" ht="13.5">
      <c r="B31" s="8" t="s">
        <v>103</v>
      </c>
      <c r="C31" s="52" t="s">
        <v>104</v>
      </c>
      <c r="D31" s="49" t="s">
        <v>105</v>
      </c>
      <c r="E31" s="6" t="s">
        <v>94</v>
      </c>
      <c r="F31" s="19">
        <v>4406</v>
      </c>
      <c r="G31" s="24">
        <v>207.26</v>
      </c>
      <c r="H31" s="24">
        <v>0.73</v>
      </c>
      <c r="I31" s="30"/>
    </row>
    <row r="32" spans="2:9" ht="13.5">
      <c r="B32" s="8" t="s">
        <v>106</v>
      </c>
      <c r="C32" s="52" t="s">
        <v>107</v>
      </c>
      <c r="D32" s="49" t="s">
        <v>108</v>
      </c>
      <c r="E32" s="6" t="s">
        <v>94</v>
      </c>
      <c r="F32" s="19">
        <v>20200</v>
      </c>
      <c r="G32" s="24">
        <v>193.49</v>
      </c>
      <c r="H32" s="24">
        <v>0.68</v>
      </c>
      <c r="I32" s="30"/>
    </row>
    <row r="33" spans="2:9" ht="13.5">
      <c r="B33" s="8" t="s">
        <v>100</v>
      </c>
      <c r="C33" s="52" t="s">
        <v>101</v>
      </c>
      <c r="D33" s="49" t="s">
        <v>102</v>
      </c>
      <c r="E33" s="6" t="s">
        <v>94</v>
      </c>
      <c r="F33" s="19">
        <v>4000</v>
      </c>
      <c r="G33" s="24">
        <v>103.01</v>
      </c>
      <c r="H33" s="24">
        <v>0.36</v>
      </c>
      <c r="I33" s="192"/>
    </row>
    <row r="34" spans="3:9" ht="13.5">
      <c r="C34" s="55" t="s">
        <v>126</v>
      </c>
      <c r="D34" s="49"/>
      <c r="E34" s="6"/>
      <c r="F34" s="19"/>
      <c r="G34" s="25">
        <v>23053.5</v>
      </c>
      <c r="H34" s="25">
        <v>81.24</v>
      </c>
      <c r="I34" s="194"/>
    </row>
    <row r="35" spans="3:9" ht="13.5">
      <c r="C35" s="52"/>
      <c r="D35" s="49"/>
      <c r="E35" s="6"/>
      <c r="F35" s="19"/>
      <c r="G35" s="24"/>
      <c r="H35" s="24"/>
      <c r="I35" s="30"/>
    </row>
    <row r="36" spans="3:9" ht="13.5">
      <c r="C36" s="55" t="s">
        <v>3</v>
      </c>
      <c r="D36" s="49"/>
      <c r="E36" s="6"/>
      <c r="F36" s="19"/>
      <c r="G36" s="24" t="s">
        <v>2</v>
      </c>
      <c r="H36" s="24" t="s">
        <v>2</v>
      </c>
      <c r="I36" s="30"/>
    </row>
    <row r="37" spans="3:9" ht="13.5">
      <c r="C37" s="52"/>
      <c r="D37" s="49"/>
      <c r="E37" s="6"/>
      <c r="F37" s="19"/>
      <c r="G37" s="24"/>
      <c r="H37" s="24"/>
      <c r="I37" s="30"/>
    </row>
    <row r="38" spans="3:9" ht="13.5">
      <c r="C38" s="55" t="s">
        <v>4</v>
      </c>
      <c r="D38" s="49"/>
      <c r="E38" s="6"/>
      <c r="F38" s="19"/>
      <c r="G38" s="24" t="s">
        <v>2</v>
      </c>
      <c r="H38" s="24" t="s">
        <v>2</v>
      </c>
      <c r="I38" s="30"/>
    </row>
    <row r="39" spans="3:9" ht="13.5">
      <c r="C39" s="52"/>
      <c r="D39" s="49"/>
      <c r="E39" s="6"/>
      <c r="F39" s="19"/>
      <c r="G39" s="24"/>
      <c r="H39" s="24"/>
      <c r="I39" s="30"/>
    </row>
    <row r="40" spans="3:9" ht="13.5">
      <c r="C40" s="55" t="s">
        <v>5</v>
      </c>
      <c r="D40" s="49"/>
      <c r="E40" s="6"/>
      <c r="F40" s="19"/>
      <c r="G40" s="24" t="s">
        <v>2</v>
      </c>
      <c r="H40" s="24" t="s">
        <v>2</v>
      </c>
      <c r="I40" s="30"/>
    </row>
    <row r="41" spans="3:9" ht="13.5">
      <c r="C41" s="52"/>
      <c r="D41" s="49"/>
      <c r="E41" s="6"/>
      <c r="F41" s="19"/>
      <c r="G41" s="24"/>
      <c r="H41" s="24"/>
      <c r="I41" s="30"/>
    </row>
    <row r="42" spans="3:9" ht="13.5">
      <c r="C42" s="55" t="s">
        <v>6</v>
      </c>
      <c r="D42" s="49"/>
      <c r="E42" s="6"/>
      <c r="F42" s="19"/>
      <c r="G42" s="24" t="s">
        <v>2</v>
      </c>
      <c r="H42" s="24" t="s">
        <v>2</v>
      </c>
      <c r="I42" s="30"/>
    </row>
    <row r="43" spans="3:9" ht="13.5">
      <c r="C43" s="52"/>
      <c r="D43" s="49"/>
      <c r="E43" s="6"/>
      <c r="F43" s="19"/>
      <c r="G43" s="24"/>
      <c r="H43" s="24"/>
      <c r="I43" s="30"/>
    </row>
    <row r="44" spans="3:9" ht="13.5">
      <c r="C44" s="55" t="s">
        <v>7</v>
      </c>
      <c r="D44" s="49"/>
      <c r="E44" s="6"/>
      <c r="F44" s="19"/>
      <c r="G44" s="24" t="s">
        <v>2</v>
      </c>
      <c r="H44" s="24" t="s">
        <v>2</v>
      </c>
      <c r="I44" s="30"/>
    </row>
    <row r="45" spans="3:9" ht="13.5">
      <c r="C45" s="52"/>
      <c r="D45" s="49"/>
      <c r="E45" s="6"/>
      <c r="F45" s="19"/>
      <c r="G45" s="24"/>
      <c r="H45" s="24"/>
      <c r="I45" s="30"/>
    </row>
    <row r="46" spans="3:9" ht="13.5">
      <c r="C46" s="55" t="s">
        <v>8</v>
      </c>
      <c r="D46" s="49"/>
      <c r="E46" s="6"/>
      <c r="F46" s="19"/>
      <c r="G46" s="24"/>
      <c r="H46" s="24"/>
      <c r="I46" s="30"/>
    </row>
    <row r="47" spans="3:9" ht="13.5">
      <c r="C47" s="52"/>
      <c r="D47" s="49"/>
      <c r="E47" s="6"/>
      <c r="F47" s="19"/>
      <c r="G47" s="24"/>
      <c r="H47" s="24"/>
      <c r="I47" s="30"/>
    </row>
    <row r="48" spans="3:9" ht="13.5">
      <c r="C48" s="55" t="s">
        <v>9</v>
      </c>
      <c r="D48" s="49"/>
      <c r="E48" s="6"/>
      <c r="F48" s="19"/>
      <c r="G48" s="24"/>
      <c r="H48" s="24"/>
      <c r="I48" s="30"/>
    </row>
    <row r="49" spans="3:9" ht="13.5">
      <c r="C49" s="52"/>
      <c r="D49" s="49"/>
      <c r="E49" s="6"/>
      <c r="F49" s="19"/>
      <c r="G49" s="24"/>
      <c r="H49" s="24"/>
      <c r="I49" s="30"/>
    </row>
    <row r="50" spans="3:9" ht="13.5">
      <c r="C50" s="55" t="s">
        <v>10</v>
      </c>
      <c r="D50" s="49"/>
      <c r="E50" s="6"/>
      <c r="F50" s="19"/>
      <c r="G50" s="24" t="s">
        <v>2</v>
      </c>
      <c r="H50" s="24" t="s">
        <v>2</v>
      </c>
      <c r="I50" s="30"/>
    </row>
    <row r="51" spans="3:9" ht="13.5">
      <c r="C51" s="52"/>
      <c r="D51" s="49"/>
      <c r="E51" s="6"/>
      <c r="F51" s="19"/>
      <c r="G51" s="24"/>
      <c r="H51" s="24"/>
      <c r="I51" s="30"/>
    </row>
    <row r="52" spans="3:9" ht="13.5">
      <c r="C52" s="55" t="s">
        <v>11</v>
      </c>
      <c r="D52" s="49"/>
      <c r="E52" s="6"/>
      <c r="F52" s="19"/>
      <c r="G52" s="24" t="s">
        <v>2</v>
      </c>
      <c r="H52" s="24" t="s">
        <v>2</v>
      </c>
      <c r="I52" s="30"/>
    </row>
    <row r="53" spans="3:9" ht="13.5">
      <c r="C53" s="52"/>
      <c r="D53" s="49"/>
      <c r="E53" s="6"/>
      <c r="F53" s="19"/>
      <c r="G53" s="24"/>
      <c r="H53" s="24"/>
      <c r="I53" s="30"/>
    </row>
    <row r="54" spans="3:9" ht="13.5">
      <c r="C54" s="55" t="s">
        <v>13</v>
      </c>
      <c r="D54" s="49"/>
      <c r="E54" s="6"/>
      <c r="F54" s="19"/>
      <c r="G54" s="24" t="s">
        <v>2</v>
      </c>
      <c r="H54" s="24" t="s">
        <v>2</v>
      </c>
      <c r="I54" s="30"/>
    </row>
    <row r="55" spans="3:9" ht="13.5">
      <c r="C55" s="52"/>
      <c r="D55" s="49"/>
      <c r="E55" s="6"/>
      <c r="F55" s="19"/>
      <c r="G55" s="24"/>
      <c r="H55" s="24"/>
      <c r="I55" s="30"/>
    </row>
    <row r="56" spans="3:9" ht="13.5">
      <c r="C56" s="55" t="s">
        <v>14</v>
      </c>
      <c r="D56" s="49"/>
      <c r="E56" s="6"/>
      <c r="F56" s="19"/>
      <c r="G56" s="24" t="s">
        <v>2</v>
      </c>
      <c r="H56" s="24" t="s">
        <v>2</v>
      </c>
      <c r="I56" s="30"/>
    </row>
    <row r="57" spans="3:9" ht="13.5">
      <c r="C57" s="52"/>
      <c r="D57" s="49"/>
      <c r="E57" s="6"/>
      <c r="F57" s="19"/>
      <c r="G57" s="24"/>
      <c r="H57" s="24"/>
      <c r="I57" s="30"/>
    </row>
    <row r="58" spans="3:9" ht="13.5">
      <c r="C58" s="55" t="s">
        <v>15</v>
      </c>
      <c r="D58" s="49"/>
      <c r="E58" s="6"/>
      <c r="F58" s="19"/>
      <c r="G58" s="24" t="s">
        <v>2</v>
      </c>
      <c r="H58" s="24" t="s">
        <v>2</v>
      </c>
      <c r="I58" s="30"/>
    </row>
    <row r="59" spans="3:9" ht="13.5">
      <c r="C59" s="52"/>
      <c r="D59" s="49"/>
      <c r="E59" s="6"/>
      <c r="F59" s="19"/>
      <c r="G59" s="24"/>
      <c r="H59" s="24"/>
      <c r="I59" s="30"/>
    </row>
    <row r="60" spans="3:9" ht="13.5">
      <c r="C60" s="55" t="s">
        <v>16</v>
      </c>
      <c r="D60" s="49"/>
      <c r="E60" s="6"/>
      <c r="F60" s="19"/>
      <c r="G60" s="24"/>
      <c r="H60" s="24"/>
      <c r="I60" s="30"/>
    </row>
    <row r="61" spans="3:9" ht="13.5">
      <c r="C61" s="52"/>
      <c r="D61" s="49"/>
      <c r="E61" s="6"/>
      <c r="F61" s="19"/>
      <c r="G61" s="24"/>
      <c r="H61" s="24"/>
      <c r="I61" s="30"/>
    </row>
    <row r="62" spans="3:9" ht="13.5">
      <c r="C62" s="55" t="s">
        <v>17</v>
      </c>
      <c r="D62" s="49"/>
      <c r="E62" s="6"/>
      <c r="F62" s="19"/>
      <c r="G62" s="24" t="s">
        <v>2</v>
      </c>
      <c r="H62" s="24" t="s">
        <v>2</v>
      </c>
      <c r="I62" s="30"/>
    </row>
    <row r="63" spans="3:9" ht="13.5">
      <c r="C63" s="52"/>
      <c r="D63" s="49"/>
      <c r="E63" s="6"/>
      <c r="F63" s="19"/>
      <c r="G63" s="24"/>
      <c r="H63" s="24"/>
      <c r="I63" s="30"/>
    </row>
    <row r="64" spans="3:9" ht="13.5">
      <c r="C64" s="55" t="s">
        <v>18</v>
      </c>
      <c r="D64" s="49"/>
      <c r="E64" s="6"/>
      <c r="F64" s="19"/>
      <c r="G64" s="24" t="s">
        <v>2</v>
      </c>
      <c r="H64" s="24" t="s">
        <v>2</v>
      </c>
      <c r="I64" s="30"/>
    </row>
    <row r="65" spans="3:9" ht="13.5">
      <c r="C65" s="52"/>
      <c r="D65" s="49"/>
      <c r="E65" s="6"/>
      <c r="F65" s="19"/>
      <c r="G65" s="24"/>
      <c r="H65" s="24"/>
      <c r="I65" s="30"/>
    </row>
    <row r="66" spans="3:9" ht="13.5">
      <c r="C66" s="55" t="s">
        <v>19</v>
      </c>
      <c r="D66" s="49"/>
      <c r="E66" s="6"/>
      <c r="F66" s="19"/>
      <c r="G66" s="24" t="s">
        <v>2</v>
      </c>
      <c r="H66" s="24" t="s">
        <v>2</v>
      </c>
      <c r="I66" s="30"/>
    </row>
    <row r="67" spans="3:9" ht="13.5">
      <c r="C67" s="52"/>
      <c r="D67" s="49"/>
      <c r="E67" s="6"/>
      <c r="F67" s="19"/>
      <c r="G67" s="24"/>
      <c r="H67" s="24"/>
      <c r="I67" s="30"/>
    </row>
    <row r="68" spans="3:9" ht="13.5">
      <c r="C68" s="55" t="s">
        <v>20</v>
      </c>
      <c r="D68" s="49"/>
      <c r="E68" s="6"/>
      <c r="F68" s="19"/>
      <c r="G68" s="24" t="s">
        <v>2</v>
      </c>
      <c r="H68" s="24" t="s">
        <v>2</v>
      </c>
      <c r="I68" s="30"/>
    </row>
    <row r="69" spans="3:9" ht="13.5">
      <c r="C69" s="52"/>
      <c r="D69" s="49"/>
      <c r="E69" s="6"/>
      <c r="F69" s="19"/>
      <c r="G69" s="24"/>
      <c r="H69" s="24"/>
      <c r="I69" s="30"/>
    </row>
    <row r="70" spans="1:9" ht="13.5">
      <c r="A70" s="10"/>
      <c r="B70" s="28"/>
      <c r="C70" s="53" t="s">
        <v>21</v>
      </c>
      <c r="D70" s="49"/>
      <c r="E70" s="6"/>
      <c r="F70" s="19"/>
      <c r="G70" s="24"/>
      <c r="H70" s="24"/>
      <c r="I70" s="30"/>
    </row>
    <row r="71" spans="1:9" ht="13.5">
      <c r="A71" s="28"/>
      <c r="B71" s="28"/>
      <c r="C71" s="53" t="s">
        <v>22</v>
      </c>
      <c r="D71" s="49"/>
      <c r="E71" s="6"/>
      <c r="F71" s="19"/>
      <c r="G71" s="24" t="s">
        <v>2</v>
      </c>
      <c r="H71" s="24" t="s">
        <v>2</v>
      </c>
      <c r="I71" s="30"/>
    </row>
    <row r="72" spans="1:9" ht="13.5">
      <c r="A72" s="28"/>
      <c r="B72" s="28"/>
      <c r="C72" s="53"/>
      <c r="D72" s="49"/>
      <c r="E72" s="6"/>
      <c r="F72" s="19"/>
      <c r="G72" s="24"/>
      <c r="H72" s="24"/>
      <c r="I72" s="30"/>
    </row>
    <row r="73" spans="1:9" ht="13.5">
      <c r="A73" s="28"/>
      <c r="B73" s="28"/>
      <c r="C73" s="53" t="s">
        <v>444</v>
      </c>
      <c r="D73" s="49"/>
      <c r="E73" s="6"/>
      <c r="F73" s="19"/>
      <c r="G73" s="24" t="s">
        <v>2</v>
      </c>
      <c r="H73" s="24" t="s">
        <v>2</v>
      </c>
      <c r="I73" s="30"/>
    </row>
    <row r="74" spans="1:9" ht="13.5">
      <c r="A74" s="28"/>
      <c r="B74" s="28"/>
      <c r="C74" s="53"/>
      <c r="D74" s="49"/>
      <c r="E74" s="6"/>
      <c r="F74" s="19"/>
      <c r="G74" s="24"/>
      <c r="H74" s="24"/>
      <c r="I74" s="30"/>
    </row>
    <row r="75" spans="1:9" ht="13.5">
      <c r="A75" s="28"/>
      <c r="B75" s="28"/>
      <c r="C75" s="53" t="s">
        <v>445</v>
      </c>
      <c r="D75" s="49"/>
      <c r="E75" s="6"/>
      <c r="F75" s="19"/>
      <c r="G75" s="24" t="s">
        <v>2</v>
      </c>
      <c r="H75" s="24" t="s">
        <v>2</v>
      </c>
      <c r="I75" s="30"/>
    </row>
    <row r="76" spans="1:9" ht="13.5">
      <c r="A76" s="28"/>
      <c r="B76" s="28"/>
      <c r="C76" s="53"/>
      <c r="D76" s="49"/>
      <c r="E76" s="6"/>
      <c r="F76" s="19"/>
      <c r="G76" s="24"/>
      <c r="H76" s="24"/>
      <c r="I76" s="30"/>
    </row>
    <row r="77" spans="3:9" ht="13.5">
      <c r="C77" s="54" t="s">
        <v>446</v>
      </c>
      <c r="D77" s="49"/>
      <c r="E77" s="6"/>
      <c r="F77" s="19"/>
      <c r="G77" s="24"/>
      <c r="H77" s="24"/>
      <c r="I77" s="30"/>
    </row>
    <row r="78" spans="2:9" ht="13.5">
      <c r="B78" s="8" t="s">
        <v>163</v>
      </c>
      <c r="C78" s="52" t="s">
        <v>164</v>
      </c>
      <c r="D78" s="49"/>
      <c r="E78" s="6"/>
      <c r="F78" s="19"/>
      <c r="G78" s="24">
        <v>5325</v>
      </c>
      <c r="H78" s="24">
        <v>18.77</v>
      </c>
      <c r="I78" s="193">
        <v>3.11</v>
      </c>
    </row>
    <row r="79" spans="3:9" ht="13.5">
      <c r="C79" s="55" t="s">
        <v>126</v>
      </c>
      <c r="D79" s="49"/>
      <c r="E79" s="6"/>
      <c r="F79" s="19"/>
      <c r="G79" s="25">
        <v>5325</v>
      </c>
      <c r="H79" s="25">
        <v>18.77</v>
      </c>
      <c r="I79" s="194"/>
    </row>
    <row r="80" spans="3:9" ht="13.5">
      <c r="C80" s="52"/>
      <c r="D80" s="49"/>
      <c r="E80" s="6"/>
      <c r="F80" s="19"/>
      <c r="G80" s="24"/>
      <c r="H80" s="24"/>
      <c r="I80" s="30"/>
    </row>
    <row r="81" spans="1:9" ht="13.5">
      <c r="A81" s="10"/>
      <c r="B81" s="28"/>
      <c r="C81" s="53" t="s">
        <v>26</v>
      </c>
      <c r="D81" s="49"/>
      <c r="E81" s="6"/>
      <c r="F81" s="19"/>
      <c r="G81" s="24"/>
      <c r="H81" s="24"/>
      <c r="I81" s="30"/>
    </row>
    <row r="82" spans="2:9" ht="13.5">
      <c r="B82" s="8"/>
      <c r="C82" s="52" t="s">
        <v>165</v>
      </c>
      <c r="D82" s="49"/>
      <c r="E82" s="6"/>
      <c r="F82" s="19"/>
      <c r="G82" s="24">
        <v>-5.86</v>
      </c>
      <c r="H82" s="24">
        <v>-0.01</v>
      </c>
      <c r="I82" s="192"/>
    </row>
    <row r="83" spans="3:9" ht="13.5">
      <c r="C83" s="55" t="s">
        <v>126</v>
      </c>
      <c r="D83" s="49"/>
      <c r="E83" s="6"/>
      <c r="F83" s="19"/>
      <c r="G83" s="25">
        <v>-5.86</v>
      </c>
      <c r="H83" s="25">
        <v>-0.01</v>
      </c>
      <c r="I83" s="194"/>
    </row>
    <row r="84" spans="3:9" ht="13.5">
      <c r="C84" s="52"/>
      <c r="D84" s="49"/>
      <c r="E84" s="6"/>
      <c r="F84" s="19"/>
      <c r="G84" s="24"/>
      <c r="H84" s="24"/>
      <c r="I84" s="192"/>
    </row>
    <row r="85" spans="3:9" ht="14.25" thickBot="1">
      <c r="C85" s="56" t="s">
        <v>166</v>
      </c>
      <c r="D85" s="50"/>
      <c r="E85" s="5"/>
      <c r="F85" s="20"/>
      <c r="G85" s="26">
        <v>28372.64</v>
      </c>
      <c r="H85" s="26">
        <f>_xlfn.SUMIFS(H:H,C:C,"Total")</f>
        <v>99.99999999999999</v>
      </c>
      <c r="I85" s="195"/>
    </row>
    <row r="87" ht="14.25" thickBot="1"/>
    <row r="88" spans="3:9" ht="13.5">
      <c r="C88" s="57" t="s">
        <v>432</v>
      </c>
      <c r="D88" s="58"/>
      <c r="E88" s="58"/>
      <c r="F88" s="59"/>
      <c r="G88" s="161"/>
      <c r="H88" s="161"/>
      <c r="I88" s="61"/>
    </row>
    <row r="89" spans="3:9" ht="14.25" thickBot="1">
      <c r="C89" s="64" t="s">
        <v>355</v>
      </c>
      <c r="D89" s="65"/>
      <c r="E89" s="65"/>
      <c r="F89" s="66"/>
      <c r="G89" s="67"/>
      <c r="H89" s="67"/>
      <c r="I89" s="68"/>
    </row>
    <row r="90" ht="14.25" thickBot="1"/>
    <row r="91" spans="3:9" ht="13.5">
      <c r="C91" s="57" t="s">
        <v>357</v>
      </c>
      <c r="D91" s="58"/>
      <c r="E91" s="58"/>
      <c r="F91" s="58"/>
      <c r="G91" s="58"/>
      <c r="H91" s="71"/>
      <c r="I91" s="61"/>
    </row>
    <row r="92" spans="3:9" ht="13.5">
      <c r="C92" s="72" t="s">
        <v>358</v>
      </c>
      <c r="D92" s="73"/>
      <c r="E92" s="74"/>
      <c r="F92" s="74"/>
      <c r="G92" s="73"/>
      <c r="H92" s="63"/>
      <c r="I92" s="62"/>
    </row>
    <row r="93" spans="3:9" ht="41.25">
      <c r="C93" s="215" t="s">
        <v>359</v>
      </c>
      <c r="D93" s="216" t="s">
        <v>360</v>
      </c>
      <c r="E93" s="75" t="s">
        <v>361</v>
      </c>
      <c r="F93" s="75" t="s">
        <v>361</v>
      </c>
      <c r="G93" s="75" t="s">
        <v>362</v>
      </c>
      <c r="H93" s="63"/>
      <c r="I93" s="62"/>
    </row>
    <row r="94" spans="3:9" ht="13.5">
      <c r="C94" s="215"/>
      <c r="D94" s="216"/>
      <c r="E94" s="75" t="s">
        <v>363</v>
      </c>
      <c r="F94" s="75" t="s">
        <v>364</v>
      </c>
      <c r="G94" s="75" t="s">
        <v>363</v>
      </c>
      <c r="H94" s="63"/>
      <c r="I94" s="62"/>
    </row>
    <row r="95" spans="3:9" ht="13.5">
      <c r="C95" s="76" t="s">
        <v>2</v>
      </c>
      <c r="D95" s="77" t="s">
        <v>2</v>
      </c>
      <c r="E95" s="77" t="s">
        <v>2</v>
      </c>
      <c r="F95" s="77" t="s">
        <v>2</v>
      </c>
      <c r="G95" s="77" t="s">
        <v>2</v>
      </c>
      <c r="H95" s="63"/>
      <c r="I95" s="62"/>
    </row>
    <row r="96" spans="3:9" ht="15">
      <c r="C96" s="78" t="s">
        <v>365</v>
      </c>
      <c r="D96" s="79"/>
      <c r="E96" s="79"/>
      <c r="F96" s="79"/>
      <c r="G96" s="79"/>
      <c r="H96" s="63"/>
      <c r="I96" s="62"/>
    </row>
    <row r="97" spans="3:9" ht="15">
      <c r="C97" s="80"/>
      <c r="F97" s="2"/>
      <c r="G97" s="2"/>
      <c r="H97" s="63"/>
      <c r="I97" s="62"/>
    </row>
    <row r="98" spans="3:9" ht="15">
      <c r="C98" s="80" t="s">
        <v>366</v>
      </c>
      <c r="F98" s="2"/>
      <c r="G98" s="2"/>
      <c r="H98" s="63"/>
      <c r="I98" s="62"/>
    </row>
    <row r="99" spans="3:9" ht="13.5">
      <c r="C99" s="46"/>
      <c r="F99" s="2"/>
      <c r="G99" s="2"/>
      <c r="H99" s="63"/>
      <c r="I99" s="62"/>
    </row>
    <row r="100" spans="3:9" ht="15">
      <c r="C100" s="80" t="s">
        <v>367</v>
      </c>
      <c r="F100" s="2"/>
      <c r="G100" s="2"/>
      <c r="H100" s="63"/>
      <c r="I100" s="62"/>
    </row>
    <row r="101" spans="3:9" ht="13.5">
      <c r="C101" s="81" t="s">
        <v>368</v>
      </c>
      <c r="D101" s="82" t="s">
        <v>504</v>
      </c>
      <c r="E101" s="82" t="s">
        <v>505</v>
      </c>
      <c r="F101" s="2"/>
      <c r="G101" s="2"/>
      <c r="H101" s="63"/>
      <c r="I101" s="62"/>
    </row>
    <row r="102" spans="3:9" ht="13.5">
      <c r="C102" s="81" t="s">
        <v>369</v>
      </c>
      <c r="D102" s="162">
        <v>17.3839</v>
      </c>
      <c r="E102" s="162">
        <v>17.9488</v>
      </c>
      <c r="F102" s="2"/>
      <c r="G102" s="2"/>
      <c r="H102" s="63"/>
      <c r="I102" s="62"/>
    </row>
    <row r="103" spans="3:9" ht="13.5">
      <c r="C103" s="81" t="s">
        <v>370</v>
      </c>
      <c r="D103" s="162">
        <v>16.9592</v>
      </c>
      <c r="E103" s="162">
        <v>17.4922</v>
      </c>
      <c r="F103" s="2"/>
      <c r="G103" s="2"/>
      <c r="H103" s="63"/>
      <c r="I103" s="62"/>
    </row>
    <row r="104" spans="3:9" ht="13.5">
      <c r="C104" s="46"/>
      <c r="F104" s="2"/>
      <c r="G104" s="2"/>
      <c r="H104" s="63"/>
      <c r="I104" s="62"/>
    </row>
    <row r="105" spans="3:9" ht="15">
      <c r="C105" s="80" t="s">
        <v>497</v>
      </c>
      <c r="D105" s="84"/>
      <c r="E105" s="84"/>
      <c r="F105" s="84"/>
      <c r="G105" s="2"/>
      <c r="H105" s="63"/>
      <c r="I105" s="62"/>
    </row>
    <row r="106" spans="3:9" ht="15">
      <c r="C106" s="80"/>
      <c r="D106" s="84"/>
      <c r="E106" s="84"/>
      <c r="F106" s="84"/>
      <c r="G106" s="2"/>
      <c r="H106" s="63"/>
      <c r="I106" s="62"/>
    </row>
    <row r="107" spans="3:9" ht="15">
      <c r="C107" s="80" t="s">
        <v>498</v>
      </c>
      <c r="D107" s="84"/>
      <c r="E107" s="84"/>
      <c r="F107" s="84"/>
      <c r="G107" s="2"/>
      <c r="H107" s="63"/>
      <c r="I107" s="62"/>
    </row>
    <row r="108" spans="3:9" ht="15">
      <c r="C108" s="80"/>
      <c r="D108" s="84"/>
      <c r="E108" s="84"/>
      <c r="F108" s="84"/>
      <c r="G108" s="2"/>
      <c r="H108" s="63"/>
      <c r="I108" s="62"/>
    </row>
    <row r="109" spans="3:9" ht="15">
      <c r="C109" s="80" t="s">
        <v>500</v>
      </c>
      <c r="D109" s="84"/>
      <c r="E109" s="85"/>
      <c r="F109" s="86"/>
      <c r="G109" s="2"/>
      <c r="H109" s="63"/>
      <c r="I109" s="62"/>
    </row>
    <row r="110" spans="3:9" ht="15">
      <c r="C110" s="87" t="s">
        <v>371</v>
      </c>
      <c r="D110" s="84"/>
      <c r="E110" s="84"/>
      <c r="F110" s="84"/>
      <c r="G110" s="2"/>
      <c r="H110" s="63"/>
      <c r="I110" s="62"/>
    </row>
    <row r="111" spans="3:9" ht="15">
      <c r="C111" s="88"/>
      <c r="D111" s="84"/>
      <c r="E111" s="84"/>
      <c r="F111" s="84"/>
      <c r="G111" s="2"/>
      <c r="H111" s="63"/>
      <c r="I111" s="62"/>
    </row>
    <row r="112" spans="3:9" ht="15">
      <c r="C112" s="80" t="s">
        <v>501</v>
      </c>
      <c r="D112" s="84"/>
      <c r="E112" s="84"/>
      <c r="F112" s="84"/>
      <c r="G112" s="91"/>
      <c r="H112" s="63"/>
      <c r="I112" s="62"/>
    </row>
    <row r="113" spans="3:9" ht="15">
      <c r="C113" s="80"/>
      <c r="D113" s="84"/>
      <c r="E113" s="84"/>
      <c r="F113" s="84"/>
      <c r="G113" s="2"/>
      <c r="H113" s="63"/>
      <c r="I113" s="62"/>
    </row>
    <row r="114" spans="3:9" ht="18">
      <c r="C114" s="80" t="s">
        <v>510</v>
      </c>
      <c r="D114" s="84"/>
      <c r="E114" s="84"/>
      <c r="F114" s="85"/>
      <c r="G114" s="90"/>
      <c r="H114" s="63"/>
      <c r="I114" s="62"/>
    </row>
    <row r="115" spans="3:9" ht="18">
      <c r="C115" s="80"/>
      <c r="D115" s="84"/>
      <c r="E115" s="84"/>
      <c r="F115" s="84"/>
      <c r="G115" s="90"/>
      <c r="H115" s="63"/>
      <c r="I115" s="62"/>
    </row>
    <row r="116" spans="3:9" ht="15">
      <c r="C116" s="80" t="s">
        <v>512</v>
      </c>
      <c r="D116" s="84"/>
      <c r="E116" s="84"/>
      <c r="F116" s="163"/>
      <c r="G116" s="2"/>
      <c r="H116" s="63"/>
      <c r="I116" s="62"/>
    </row>
    <row r="117" spans="3:9" ht="15">
      <c r="C117" s="80"/>
      <c r="D117" s="84"/>
      <c r="E117" s="84"/>
      <c r="F117" s="84"/>
      <c r="G117" s="2"/>
      <c r="H117" s="63"/>
      <c r="I117" s="62"/>
    </row>
    <row r="118" spans="3:9" ht="15">
      <c r="C118" s="198" t="s">
        <v>514</v>
      </c>
      <c r="D118" s="84"/>
      <c r="E118" s="84"/>
      <c r="F118" s="84"/>
      <c r="G118" s="2"/>
      <c r="H118" s="63"/>
      <c r="I118" s="62"/>
    </row>
    <row r="119" spans="3:9" ht="15">
      <c r="C119" s="80"/>
      <c r="D119" s="84"/>
      <c r="E119" s="84"/>
      <c r="F119" s="84"/>
      <c r="G119" s="2"/>
      <c r="H119" s="63"/>
      <c r="I119" s="62"/>
    </row>
    <row r="120" spans="3:9" ht="15">
      <c r="C120" s="80" t="s">
        <v>502</v>
      </c>
      <c r="D120" s="84"/>
      <c r="E120" s="84"/>
      <c r="F120" s="84"/>
      <c r="G120" s="2"/>
      <c r="H120" s="63"/>
      <c r="I120" s="62"/>
    </row>
    <row r="121" spans="3:9" ht="15">
      <c r="C121" s="80"/>
      <c r="D121" s="84"/>
      <c r="E121" s="84"/>
      <c r="F121" s="84"/>
      <c r="G121" s="2"/>
      <c r="H121" s="63"/>
      <c r="I121" s="62"/>
    </row>
    <row r="122" spans="3:9" ht="15">
      <c r="C122" s="80" t="s">
        <v>431</v>
      </c>
      <c r="D122" s="84"/>
      <c r="E122" s="84"/>
      <c r="F122" s="84"/>
      <c r="G122" s="2"/>
      <c r="H122" s="63"/>
      <c r="I122" s="62"/>
    </row>
    <row r="123" spans="3:9" ht="14.25" thickBot="1">
      <c r="C123" s="164"/>
      <c r="D123" s="165"/>
      <c r="E123" s="165"/>
      <c r="F123" s="166"/>
      <c r="G123" s="167"/>
      <c r="H123" s="166"/>
      <c r="I123" s="68"/>
    </row>
    <row r="124" ht="14.25" thickBot="1"/>
    <row r="125" spans="3:7" ht="13.5">
      <c r="C125" s="255"/>
      <c r="D125" s="254"/>
      <c r="E125" s="254"/>
      <c r="F125" s="264" t="s">
        <v>519</v>
      </c>
      <c r="G125" s="262"/>
    </row>
    <row r="126" spans="3:7" ht="13.5">
      <c r="C126" s="256" t="s">
        <v>520</v>
      </c>
      <c r="D126" s="258"/>
      <c r="E126" s="258"/>
      <c r="F126" s="257"/>
      <c r="G126" s="260"/>
    </row>
    <row r="127" spans="3:7" ht="13.5">
      <c r="C127" s="259" t="s">
        <v>521</v>
      </c>
      <c r="D127" s="258"/>
      <c r="E127" s="258"/>
      <c r="F127" s="257"/>
      <c r="G127" s="260"/>
    </row>
    <row r="128" spans="3:7" ht="13.5">
      <c r="C128" s="265" t="s">
        <v>527</v>
      </c>
      <c r="D128" s="258"/>
      <c r="E128" s="258"/>
      <c r="F128" s="257"/>
      <c r="G128" s="260"/>
    </row>
    <row r="129" spans="3:7" ht="13.5">
      <c r="C129" s="265" t="s">
        <v>528</v>
      </c>
      <c r="D129" s="258"/>
      <c r="E129" s="258"/>
      <c r="F129" s="257"/>
      <c r="G129" s="260"/>
    </row>
    <row r="130" spans="3:7" ht="13.5">
      <c r="C130" s="263"/>
      <c r="D130" s="258"/>
      <c r="E130" s="258"/>
      <c r="F130" s="257"/>
      <c r="G130" s="260"/>
    </row>
    <row r="131" spans="3:7" ht="14.25" thickBot="1">
      <c r="C131" s="266" t="s">
        <v>523</v>
      </c>
      <c r="D131" s="267"/>
      <c r="E131" s="267"/>
      <c r="F131" s="268"/>
      <c r="G131" s="261"/>
    </row>
  </sheetData>
  <sheetProtection/>
  <mergeCells count="2">
    <mergeCell ref="C93:C94"/>
    <mergeCell ref="D93:D94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Z172"/>
  <sheetViews>
    <sheetView showGridLines="0" zoomScale="90" zoomScaleNormal="90" zoomScalePageLayoutView="0" workbookViewId="0" topLeftCell="A1">
      <pane ySplit="6" topLeftCell="A160" activePane="bottomLeft" state="frozen"/>
      <selection pane="topLeft" activeCell="A1" sqref="A1"/>
      <selection pane="bottomLeft" activeCell="E175" sqref="E175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11.8515625" style="170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4.25">
      <c r="A1" s="8"/>
      <c r="C1" s="8"/>
      <c r="D1" s="8"/>
      <c r="E1" s="8"/>
      <c r="F1" s="15"/>
      <c r="G1" s="12"/>
      <c r="H1" s="12"/>
      <c r="I1" s="11"/>
      <c r="J1" s="169"/>
      <c r="AG1" s="11"/>
      <c r="AT1" s="11"/>
      <c r="AV1" s="11"/>
      <c r="AZ1" s="11"/>
    </row>
    <row r="2" spans="3:9" ht="18">
      <c r="C2" s="7" t="s">
        <v>27</v>
      </c>
      <c r="D2" s="8" t="s">
        <v>219</v>
      </c>
      <c r="I2" s="31" t="s">
        <v>319</v>
      </c>
    </row>
    <row r="3" spans="3:4" ht="15.75">
      <c r="C3" s="1" t="s">
        <v>29</v>
      </c>
      <c r="D3" s="21" t="s">
        <v>220</v>
      </c>
    </row>
    <row r="4" spans="3:4" ht="15">
      <c r="C4" s="1" t="s">
        <v>31</v>
      </c>
      <c r="D4" s="22">
        <v>44439</v>
      </c>
    </row>
    <row r="5" ht="15" thickBot="1">
      <c r="C5" s="1"/>
    </row>
    <row r="6" spans="3:9" ht="27">
      <c r="C6" s="51" t="s">
        <v>32</v>
      </c>
      <c r="D6" s="47" t="s">
        <v>33</v>
      </c>
      <c r="E6" s="9" t="s">
        <v>34</v>
      </c>
      <c r="F6" s="17" t="s">
        <v>35</v>
      </c>
      <c r="G6" s="14" t="s">
        <v>36</v>
      </c>
      <c r="H6" s="14" t="s">
        <v>489</v>
      </c>
      <c r="I6" s="196" t="s">
        <v>38</v>
      </c>
    </row>
    <row r="7" spans="3:9" ht="14.25">
      <c r="C7" s="52"/>
      <c r="D7" s="48"/>
      <c r="E7" s="4"/>
      <c r="F7" s="18"/>
      <c r="G7" s="23"/>
      <c r="H7" s="23"/>
      <c r="I7" s="29"/>
    </row>
    <row r="8" spans="1:9" ht="14.25">
      <c r="A8" s="10"/>
      <c r="B8" s="28"/>
      <c r="C8" s="53" t="s">
        <v>0</v>
      </c>
      <c r="D8" s="49"/>
      <c r="E8" s="6"/>
      <c r="F8" s="19"/>
      <c r="G8" s="24"/>
      <c r="H8" s="24"/>
      <c r="I8" s="30"/>
    </row>
    <row r="9" spans="3:9" ht="14.25">
      <c r="C9" s="54" t="s">
        <v>1</v>
      </c>
      <c r="D9" s="49"/>
      <c r="E9" s="6"/>
      <c r="F9" s="19"/>
      <c r="G9" s="24"/>
      <c r="H9" s="24"/>
      <c r="I9" s="30"/>
    </row>
    <row r="10" spans="2:9" ht="14.25">
      <c r="B10" s="8" t="s">
        <v>221</v>
      </c>
      <c r="C10" s="52" t="s">
        <v>222</v>
      </c>
      <c r="D10" s="49" t="s">
        <v>223</v>
      </c>
      <c r="E10" s="6" t="s">
        <v>224</v>
      </c>
      <c r="F10" s="19">
        <v>697330</v>
      </c>
      <c r="G10" s="24">
        <v>1017.06</v>
      </c>
      <c r="H10" s="24">
        <v>2.58</v>
      </c>
      <c r="I10" s="30"/>
    </row>
    <row r="11" spans="2:9" ht="14.25">
      <c r="B11" s="8" t="s">
        <v>225</v>
      </c>
      <c r="C11" s="52" t="s">
        <v>226</v>
      </c>
      <c r="D11" s="49" t="s">
        <v>227</v>
      </c>
      <c r="E11" s="6" t="s">
        <v>228</v>
      </c>
      <c r="F11" s="19">
        <v>432480</v>
      </c>
      <c r="G11" s="24">
        <v>984.32</v>
      </c>
      <c r="H11" s="24">
        <v>2.5</v>
      </c>
      <c r="I11" s="30"/>
    </row>
    <row r="12" spans="2:9" ht="14.25">
      <c r="B12" s="8" t="s">
        <v>43</v>
      </c>
      <c r="C12" s="52" t="s">
        <v>44</v>
      </c>
      <c r="D12" s="49" t="s">
        <v>45</v>
      </c>
      <c r="E12" s="6" t="s">
        <v>46</v>
      </c>
      <c r="F12" s="19">
        <v>461250</v>
      </c>
      <c r="G12" s="24">
        <v>974.62</v>
      </c>
      <c r="H12" s="24">
        <v>2.47</v>
      </c>
      <c r="I12" s="30"/>
    </row>
    <row r="13" spans="2:9" ht="14.25">
      <c r="B13" s="8" t="s">
        <v>229</v>
      </c>
      <c r="C13" s="52" t="s">
        <v>230</v>
      </c>
      <c r="D13" s="49" t="s">
        <v>231</v>
      </c>
      <c r="E13" s="6" t="s">
        <v>58</v>
      </c>
      <c r="F13" s="19">
        <v>25290</v>
      </c>
      <c r="G13" s="24">
        <v>942.77</v>
      </c>
      <c r="H13" s="24">
        <v>2.39</v>
      </c>
      <c r="I13" s="30"/>
    </row>
    <row r="14" spans="2:9" ht="14.25">
      <c r="B14" s="8" t="s">
        <v>232</v>
      </c>
      <c r="C14" s="52" t="s">
        <v>233</v>
      </c>
      <c r="D14" s="49" t="s">
        <v>234</v>
      </c>
      <c r="E14" s="6" t="s">
        <v>235</v>
      </c>
      <c r="F14" s="19">
        <v>530580</v>
      </c>
      <c r="G14" s="24">
        <v>930.37</v>
      </c>
      <c r="H14" s="24">
        <v>2.36</v>
      </c>
      <c r="I14" s="192"/>
    </row>
    <row r="15" spans="3:9" ht="14.25">
      <c r="C15" s="55" t="s">
        <v>126</v>
      </c>
      <c r="D15" s="49"/>
      <c r="E15" s="6"/>
      <c r="F15" s="19"/>
      <c r="G15" s="25">
        <v>4849.14</v>
      </c>
      <c r="H15" s="25">
        <v>12.3</v>
      </c>
      <c r="I15" s="194"/>
    </row>
    <row r="16" spans="3:9" ht="14.25">
      <c r="C16" s="52"/>
      <c r="D16" s="49"/>
      <c r="E16" s="6"/>
      <c r="F16" s="19"/>
      <c r="G16" s="24"/>
      <c r="H16" s="24"/>
      <c r="I16" s="30"/>
    </row>
    <row r="17" spans="3:9" ht="14.25">
      <c r="C17" s="55" t="s">
        <v>3</v>
      </c>
      <c r="D17" s="49"/>
      <c r="E17" s="6"/>
      <c r="F17" s="19"/>
      <c r="G17" s="24" t="s">
        <v>2</v>
      </c>
      <c r="H17" s="24" t="s">
        <v>2</v>
      </c>
      <c r="I17" s="30"/>
    </row>
    <row r="18" spans="1:9" ht="14.25">
      <c r="A18" s="10"/>
      <c r="B18" s="28"/>
      <c r="C18" s="53"/>
      <c r="D18" s="49"/>
      <c r="E18" s="6"/>
      <c r="F18" s="19"/>
      <c r="G18" s="24"/>
      <c r="H18" s="24"/>
      <c r="I18" s="30"/>
    </row>
    <row r="19" spans="3:9" ht="14.25">
      <c r="C19" s="55" t="s">
        <v>477</v>
      </c>
      <c r="D19" s="49"/>
      <c r="E19" s="6"/>
      <c r="F19" s="19"/>
      <c r="G19" s="24"/>
      <c r="H19" s="24"/>
      <c r="I19" s="30"/>
    </row>
    <row r="20" spans="2:9" ht="14.25">
      <c r="B20" s="8" t="s">
        <v>236</v>
      </c>
      <c r="C20" s="52" t="s">
        <v>237</v>
      </c>
      <c r="D20" s="49" t="s">
        <v>238</v>
      </c>
      <c r="E20" s="6" t="s">
        <v>239</v>
      </c>
      <c r="F20" s="19">
        <v>619950</v>
      </c>
      <c r="G20" s="24">
        <v>1626.19</v>
      </c>
      <c r="H20" s="24">
        <v>4.12</v>
      </c>
      <c r="I20" s="30"/>
    </row>
    <row r="21" spans="2:9" ht="14.25">
      <c r="B21" s="8" t="s">
        <v>240</v>
      </c>
      <c r="C21" s="52" t="s">
        <v>241</v>
      </c>
      <c r="D21" s="49" t="s">
        <v>242</v>
      </c>
      <c r="E21" s="6" t="s">
        <v>239</v>
      </c>
      <c r="F21" s="19">
        <v>287975</v>
      </c>
      <c r="G21" s="24">
        <v>1029.8</v>
      </c>
      <c r="H21" s="24">
        <v>2.61</v>
      </c>
      <c r="I21" s="30"/>
    </row>
    <row r="22" spans="2:9" ht="14.25">
      <c r="B22" s="8" t="s">
        <v>243</v>
      </c>
      <c r="C22" s="52" t="s">
        <v>244</v>
      </c>
      <c r="D22" s="49" t="s">
        <v>245</v>
      </c>
      <c r="E22" s="6" t="s">
        <v>239</v>
      </c>
      <c r="F22" s="19">
        <v>348280</v>
      </c>
      <c r="G22" s="24">
        <v>1012.97</v>
      </c>
      <c r="H22" s="24">
        <v>2.57</v>
      </c>
      <c r="I22" s="192"/>
    </row>
    <row r="23" spans="3:9" ht="14.25">
      <c r="C23" s="55" t="s">
        <v>126</v>
      </c>
      <c r="D23" s="49"/>
      <c r="E23" s="6"/>
      <c r="F23" s="19"/>
      <c r="G23" s="25">
        <v>3668.96</v>
      </c>
      <c r="H23" s="25">
        <v>9.3</v>
      </c>
      <c r="I23" s="194"/>
    </row>
    <row r="24" spans="3:9" ht="14.25">
      <c r="C24" s="52"/>
      <c r="D24" s="49"/>
      <c r="E24" s="6"/>
      <c r="F24" s="19"/>
      <c r="G24" s="24"/>
      <c r="H24" s="24"/>
      <c r="I24" s="30"/>
    </row>
    <row r="25" spans="3:9" ht="14.25">
      <c r="C25" s="55" t="s">
        <v>478</v>
      </c>
      <c r="D25" s="49"/>
      <c r="E25" s="6"/>
      <c r="F25" s="19"/>
      <c r="G25" s="24" t="s">
        <v>2</v>
      </c>
      <c r="H25" s="24" t="s">
        <v>2</v>
      </c>
      <c r="I25" s="30"/>
    </row>
    <row r="26" spans="3:9" ht="14.25">
      <c r="C26" s="52"/>
      <c r="D26" s="49"/>
      <c r="E26" s="6"/>
      <c r="F26" s="19"/>
      <c r="G26" s="24"/>
      <c r="H26" s="24"/>
      <c r="I26" s="30"/>
    </row>
    <row r="27" spans="1:9" ht="14.25">
      <c r="A27" s="10"/>
      <c r="B27" s="28"/>
      <c r="C27" s="53" t="s">
        <v>8</v>
      </c>
      <c r="D27" s="49"/>
      <c r="E27" s="6"/>
      <c r="F27" s="19"/>
      <c r="G27" s="24"/>
      <c r="H27" s="24"/>
      <c r="I27" s="30"/>
    </row>
    <row r="28" spans="1:9" ht="14.25">
      <c r="A28" s="28"/>
      <c r="B28" s="28"/>
      <c r="C28" s="53" t="s">
        <v>9</v>
      </c>
      <c r="D28" s="49"/>
      <c r="E28" s="6"/>
      <c r="F28" s="19"/>
      <c r="G28" s="24"/>
      <c r="H28" s="24"/>
      <c r="I28" s="30"/>
    </row>
    <row r="29" spans="1:9" ht="14.25">
      <c r="A29" s="28"/>
      <c r="B29" s="28"/>
      <c r="C29" s="53"/>
      <c r="D29" s="49"/>
      <c r="E29" s="6"/>
      <c r="F29" s="19"/>
      <c r="G29" s="24"/>
      <c r="H29" s="24"/>
      <c r="I29" s="30"/>
    </row>
    <row r="30" spans="3:9" ht="14.25">
      <c r="C30" s="54" t="s">
        <v>10</v>
      </c>
      <c r="D30" s="49"/>
      <c r="E30" s="6"/>
      <c r="F30" s="19"/>
      <c r="G30" s="24"/>
      <c r="H30" s="24"/>
      <c r="I30" s="30"/>
    </row>
    <row r="31" spans="2:9" ht="14.25">
      <c r="B31" s="8" t="s">
        <v>246</v>
      </c>
      <c r="C31" s="52" t="s">
        <v>247</v>
      </c>
      <c r="D31" s="49" t="s">
        <v>248</v>
      </c>
      <c r="E31" s="6" t="s">
        <v>249</v>
      </c>
      <c r="F31" s="19">
        <v>50000</v>
      </c>
      <c r="G31" s="24">
        <v>504.89</v>
      </c>
      <c r="H31" s="24">
        <v>1.28</v>
      </c>
      <c r="I31" s="192">
        <v>7.4967</v>
      </c>
    </row>
    <row r="32" spans="3:9" ht="14.25">
      <c r="C32" s="55" t="s">
        <v>126</v>
      </c>
      <c r="D32" s="49"/>
      <c r="E32" s="6"/>
      <c r="F32" s="19"/>
      <c r="G32" s="25">
        <v>504.89</v>
      </c>
      <c r="H32" s="25">
        <v>1.28</v>
      </c>
      <c r="I32" s="194"/>
    </row>
    <row r="33" spans="3:9" ht="14.25">
      <c r="C33" s="52"/>
      <c r="D33" s="49"/>
      <c r="E33" s="6"/>
      <c r="F33" s="19"/>
      <c r="G33" s="24"/>
      <c r="H33" s="24"/>
      <c r="I33" s="30"/>
    </row>
    <row r="34" spans="3:9" ht="14.25">
      <c r="C34" s="55" t="s">
        <v>11</v>
      </c>
      <c r="D34" s="49"/>
      <c r="E34" s="6"/>
      <c r="F34" s="19"/>
      <c r="G34" s="24" t="s">
        <v>2</v>
      </c>
      <c r="H34" s="24" t="s">
        <v>2</v>
      </c>
      <c r="I34" s="30"/>
    </row>
    <row r="35" spans="3:9" ht="14.25">
      <c r="C35" s="52"/>
      <c r="D35" s="49"/>
      <c r="E35" s="6"/>
      <c r="F35" s="19"/>
      <c r="G35" s="24"/>
      <c r="H35" s="24"/>
      <c r="I35" s="30"/>
    </row>
    <row r="36" spans="3:9" ht="14.25">
      <c r="C36" s="55" t="s">
        <v>13</v>
      </c>
      <c r="D36" s="49"/>
      <c r="E36" s="6"/>
      <c r="F36" s="19"/>
      <c r="G36" s="24" t="s">
        <v>2</v>
      </c>
      <c r="H36" s="24" t="s">
        <v>2</v>
      </c>
      <c r="I36" s="30"/>
    </row>
    <row r="37" spans="3:9" ht="14.25">
      <c r="C37" s="52"/>
      <c r="D37" s="49"/>
      <c r="E37" s="6"/>
      <c r="F37" s="19"/>
      <c r="G37" s="24"/>
      <c r="H37" s="24"/>
      <c r="I37" s="30"/>
    </row>
    <row r="38" spans="3:9" ht="14.25">
      <c r="C38" s="54" t="s">
        <v>14</v>
      </c>
      <c r="D38" s="49"/>
      <c r="E38" s="6"/>
      <c r="F38" s="19"/>
      <c r="G38" s="24"/>
      <c r="H38" s="24"/>
      <c r="I38" s="30"/>
    </row>
    <row r="39" spans="2:9" ht="14.25">
      <c r="B39" s="8" t="s">
        <v>250</v>
      </c>
      <c r="C39" s="52" t="s">
        <v>474</v>
      </c>
      <c r="D39" s="49" t="s">
        <v>251</v>
      </c>
      <c r="E39" s="6" t="s">
        <v>172</v>
      </c>
      <c r="F39" s="19">
        <v>500000</v>
      </c>
      <c r="G39" s="24">
        <v>499.56</v>
      </c>
      <c r="H39" s="24">
        <v>1.27</v>
      </c>
      <c r="I39" s="192">
        <v>5.65</v>
      </c>
    </row>
    <row r="40" spans="3:9" ht="14.25">
      <c r="C40" s="55" t="s">
        <v>126</v>
      </c>
      <c r="D40" s="49"/>
      <c r="E40" s="6"/>
      <c r="F40" s="19"/>
      <c r="G40" s="25">
        <v>499.56</v>
      </c>
      <c r="H40" s="25">
        <v>1.27</v>
      </c>
      <c r="I40" s="194"/>
    </row>
    <row r="41" spans="3:9" ht="14.25">
      <c r="C41" s="52"/>
      <c r="D41" s="49"/>
      <c r="E41" s="6"/>
      <c r="F41" s="19"/>
      <c r="G41" s="24"/>
      <c r="H41" s="24"/>
      <c r="I41" s="30"/>
    </row>
    <row r="42" spans="3:9" ht="14.25">
      <c r="C42" s="54" t="s">
        <v>15</v>
      </c>
      <c r="D42" s="49"/>
      <c r="E42" s="6"/>
      <c r="F42" s="19"/>
      <c r="G42" s="24"/>
      <c r="H42" s="24"/>
      <c r="I42" s="30"/>
    </row>
    <row r="43" spans="2:9" ht="14.25">
      <c r="B43" s="8" t="s">
        <v>252</v>
      </c>
      <c r="C43" s="52" t="s">
        <v>449</v>
      </c>
      <c r="D43" s="49" t="s">
        <v>253</v>
      </c>
      <c r="E43" s="6" t="s">
        <v>172</v>
      </c>
      <c r="F43" s="19">
        <v>2500000</v>
      </c>
      <c r="G43" s="24">
        <v>2700.09</v>
      </c>
      <c r="H43" s="24">
        <v>6.85</v>
      </c>
      <c r="I43" s="30">
        <v>6.655</v>
      </c>
    </row>
    <row r="44" spans="2:9" ht="14.25">
      <c r="B44" s="8" t="s">
        <v>254</v>
      </c>
      <c r="C44" s="52" t="s">
        <v>450</v>
      </c>
      <c r="D44" s="49" t="s">
        <v>255</v>
      </c>
      <c r="E44" s="6" t="s">
        <v>172</v>
      </c>
      <c r="F44" s="19">
        <v>2500000</v>
      </c>
      <c r="G44" s="24">
        <v>2681.57</v>
      </c>
      <c r="H44" s="24">
        <v>6.8</v>
      </c>
      <c r="I44" s="30">
        <v>6.6235</v>
      </c>
    </row>
    <row r="45" spans="2:9" ht="14.25">
      <c r="B45" s="8" t="s">
        <v>256</v>
      </c>
      <c r="C45" s="52" t="s">
        <v>451</v>
      </c>
      <c r="D45" s="49" t="s">
        <v>257</v>
      </c>
      <c r="E45" s="6" t="s">
        <v>172</v>
      </c>
      <c r="F45" s="19">
        <v>2500000</v>
      </c>
      <c r="G45" s="24">
        <v>2676.5</v>
      </c>
      <c r="H45" s="24">
        <v>6.79</v>
      </c>
      <c r="I45" s="30">
        <v>6.5494</v>
      </c>
    </row>
    <row r="46" spans="2:9" ht="14.25">
      <c r="B46" s="8" t="s">
        <v>258</v>
      </c>
      <c r="C46" s="52" t="s">
        <v>452</v>
      </c>
      <c r="D46" s="49" t="s">
        <v>259</v>
      </c>
      <c r="E46" s="6" t="s">
        <v>172</v>
      </c>
      <c r="F46" s="19">
        <v>2000000</v>
      </c>
      <c r="G46" s="24">
        <v>2136.31</v>
      </c>
      <c r="H46" s="24">
        <v>5.42</v>
      </c>
      <c r="I46" s="30">
        <v>6.5565</v>
      </c>
    </row>
    <row r="47" spans="2:9" ht="14.25">
      <c r="B47" s="8" t="s">
        <v>260</v>
      </c>
      <c r="C47" s="52" t="s">
        <v>453</v>
      </c>
      <c r="D47" s="49" t="s">
        <v>261</v>
      </c>
      <c r="E47" s="6" t="s">
        <v>172</v>
      </c>
      <c r="F47" s="19">
        <v>1500000</v>
      </c>
      <c r="G47" s="24">
        <v>1645.38</v>
      </c>
      <c r="H47" s="24">
        <v>4.17</v>
      </c>
      <c r="I47" s="30">
        <v>6.6515</v>
      </c>
    </row>
    <row r="48" spans="2:9" ht="14.25">
      <c r="B48" s="8" t="s">
        <v>262</v>
      </c>
      <c r="C48" s="52" t="s">
        <v>454</v>
      </c>
      <c r="D48" s="49" t="s">
        <v>263</v>
      </c>
      <c r="E48" s="6" t="s">
        <v>172</v>
      </c>
      <c r="F48" s="19">
        <v>1500000</v>
      </c>
      <c r="G48" s="24">
        <v>1635.92</v>
      </c>
      <c r="H48" s="24">
        <v>4.15</v>
      </c>
      <c r="I48" s="30">
        <v>6.6484</v>
      </c>
    </row>
    <row r="49" spans="2:9" ht="14.25">
      <c r="B49" s="8" t="s">
        <v>264</v>
      </c>
      <c r="C49" s="52" t="s">
        <v>455</v>
      </c>
      <c r="D49" s="49" t="s">
        <v>265</v>
      </c>
      <c r="E49" s="6" t="s">
        <v>172</v>
      </c>
      <c r="F49" s="19">
        <v>1500000</v>
      </c>
      <c r="G49" s="24">
        <v>1625.66</v>
      </c>
      <c r="H49" s="24">
        <v>4.12</v>
      </c>
      <c r="I49" s="30">
        <v>6.615</v>
      </c>
    </row>
    <row r="50" spans="2:9" ht="14.25">
      <c r="B50" s="8" t="s">
        <v>266</v>
      </c>
      <c r="C50" s="52" t="s">
        <v>456</v>
      </c>
      <c r="D50" s="49" t="s">
        <v>267</v>
      </c>
      <c r="E50" s="6" t="s">
        <v>172</v>
      </c>
      <c r="F50" s="19">
        <v>1500000</v>
      </c>
      <c r="G50" s="24">
        <v>1530.16</v>
      </c>
      <c r="H50" s="24">
        <v>3.88</v>
      </c>
      <c r="I50" s="30">
        <v>6.6144</v>
      </c>
    </row>
    <row r="51" spans="2:9" ht="14.25">
      <c r="B51" s="8" t="s">
        <v>268</v>
      </c>
      <c r="C51" s="52" t="s">
        <v>475</v>
      </c>
      <c r="D51" s="49" t="s">
        <v>269</v>
      </c>
      <c r="E51" s="6" t="s">
        <v>172</v>
      </c>
      <c r="F51" s="19">
        <v>1000000</v>
      </c>
      <c r="G51" s="24">
        <v>1097.1</v>
      </c>
      <c r="H51" s="24">
        <v>2.78</v>
      </c>
      <c r="I51" s="30">
        <v>6.763</v>
      </c>
    </row>
    <row r="52" spans="2:9" ht="14.25">
      <c r="B52" s="8" t="s">
        <v>270</v>
      </c>
      <c r="C52" s="52" t="s">
        <v>457</v>
      </c>
      <c r="D52" s="49" t="s">
        <v>271</v>
      </c>
      <c r="E52" s="6" t="s">
        <v>172</v>
      </c>
      <c r="F52" s="19">
        <v>1000000</v>
      </c>
      <c r="G52" s="24">
        <v>1083.47</v>
      </c>
      <c r="H52" s="24">
        <v>2.75</v>
      </c>
      <c r="I52" s="30">
        <v>6.62</v>
      </c>
    </row>
    <row r="53" spans="2:9" ht="14.25">
      <c r="B53" s="8" t="s">
        <v>272</v>
      </c>
      <c r="C53" s="52" t="s">
        <v>458</v>
      </c>
      <c r="D53" s="49" t="s">
        <v>273</v>
      </c>
      <c r="E53" s="6" t="s">
        <v>172</v>
      </c>
      <c r="F53" s="19">
        <v>1000000</v>
      </c>
      <c r="G53" s="24">
        <v>1071.28</v>
      </c>
      <c r="H53" s="24">
        <v>2.72</v>
      </c>
      <c r="I53" s="30">
        <v>6.6384</v>
      </c>
    </row>
    <row r="54" spans="2:9" ht="14.25">
      <c r="B54" s="8" t="s">
        <v>274</v>
      </c>
      <c r="C54" s="52" t="s">
        <v>459</v>
      </c>
      <c r="D54" s="49" t="s">
        <v>275</v>
      </c>
      <c r="E54" s="6" t="s">
        <v>172</v>
      </c>
      <c r="F54" s="19">
        <v>500000</v>
      </c>
      <c r="G54" s="24">
        <v>550.48</v>
      </c>
      <c r="H54" s="24">
        <v>1.4</v>
      </c>
      <c r="I54" s="30">
        <v>6.6557</v>
      </c>
    </row>
    <row r="55" spans="2:9" ht="14.25">
      <c r="B55" s="8" t="s">
        <v>276</v>
      </c>
      <c r="C55" s="52" t="s">
        <v>460</v>
      </c>
      <c r="D55" s="49" t="s">
        <v>277</v>
      </c>
      <c r="E55" s="6" t="s">
        <v>172</v>
      </c>
      <c r="F55" s="19">
        <v>500000</v>
      </c>
      <c r="G55" s="24">
        <v>548.63</v>
      </c>
      <c r="H55" s="24">
        <v>1.39</v>
      </c>
      <c r="I55" s="30">
        <v>6.6506</v>
      </c>
    </row>
    <row r="56" spans="2:9" ht="14.25">
      <c r="B56" s="8" t="s">
        <v>278</v>
      </c>
      <c r="C56" s="52" t="s">
        <v>461</v>
      </c>
      <c r="D56" s="49" t="s">
        <v>279</v>
      </c>
      <c r="E56" s="6" t="s">
        <v>172</v>
      </c>
      <c r="F56" s="19">
        <v>500000</v>
      </c>
      <c r="G56" s="24">
        <v>547.42</v>
      </c>
      <c r="H56" s="24">
        <v>1.39</v>
      </c>
      <c r="I56" s="30">
        <v>6.6435</v>
      </c>
    </row>
    <row r="57" spans="2:9" ht="14.25">
      <c r="B57" s="8" t="s">
        <v>280</v>
      </c>
      <c r="C57" s="52" t="s">
        <v>462</v>
      </c>
      <c r="D57" s="49" t="s">
        <v>281</v>
      </c>
      <c r="E57" s="6" t="s">
        <v>172</v>
      </c>
      <c r="F57" s="19">
        <v>500000</v>
      </c>
      <c r="G57" s="24">
        <v>547.29</v>
      </c>
      <c r="H57" s="24">
        <v>1.39</v>
      </c>
      <c r="I57" s="30">
        <v>6.5292</v>
      </c>
    </row>
    <row r="58" spans="2:9" ht="14.25">
      <c r="B58" s="8" t="s">
        <v>282</v>
      </c>
      <c r="C58" s="52" t="s">
        <v>463</v>
      </c>
      <c r="D58" s="49" t="s">
        <v>283</v>
      </c>
      <c r="E58" s="6" t="s">
        <v>172</v>
      </c>
      <c r="F58" s="19">
        <v>500000</v>
      </c>
      <c r="G58" s="24">
        <v>545.46</v>
      </c>
      <c r="H58" s="24">
        <v>1.38</v>
      </c>
      <c r="I58" s="30">
        <v>6.6335</v>
      </c>
    </row>
    <row r="59" spans="2:9" ht="14.25">
      <c r="B59" s="8" t="s">
        <v>284</v>
      </c>
      <c r="C59" s="52" t="s">
        <v>464</v>
      </c>
      <c r="D59" s="49" t="s">
        <v>285</v>
      </c>
      <c r="E59" s="6" t="s">
        <v>172</v>
      </c>
      <c r="F59" s="19">
        <v>500000</v>
      </c>
      <c r="G59" s="24">
        <v>544.5</v>
      </c>
      <c r="H59" s="24">
        <v>1.38</v>
      </c>
      <c r="I59" s="30">
        <v>6.5911</v>
      </c>
    </row>
    <row r="60" spans="2:9" ht="14.25">
      <c r="B60" s="8" t="s">
        <v>286</v>
      </c>
      <c r="C60" s="52" t="s">
        <v>465</v>
      </c>
      <c r="D60" s="49" t="s">
        <v>287</v>
      </c>
      <c r="E60" s="6" t="s">
        <v>172</v>
      </c>
      <c r="F60" s="19">
        <v>500000</v>
      </c>
      <c r="G60" s="24">
        <v>543.35</v>
      </c>
      <c r="H60" s="24">
        <v>1.38</v>
      </c>
      <c r="I60" s="30">
        <v>6.7304</v>
      </c>
    </row>
    <row r="61" spans="2:9" ht="14.25">
      <c r="B61" s="8" t="s">
        <v>288</v>
      </c>
      <c r="C61" s="52" t="s">
        <v>466</v>
      </c>
      <c r="D61" s="49" t="s">
        <v>289</v>
      </c>
      <c r="E61" s="6" t="s">
        <v>172</v>
      </c>
      <c r="F61" s="19">
        <v>500000</v>
      </c>
      <c r="G61" s="24">
        <v>541.15</v>
      </c>
      <c r="H61" s="24">
        <v>1.37</v>
      </c>
      <c r="I61" s="30">
        <v>6.605</v>
      </c>
    </row>
    <row r="62" spans="2:9" ht="14.25">
      <c r="B62" s="8" t="s">
        <v>290</v>
      </c>
      <c r="C62" s="52" t="s">
        <v>467</v>
      </c>
      <c r="D62" s="49" t="s">
        <v>291</v>
      </c>
      <c r="E62" s="6" t="s">
        <v>172</v>
      </c>
      <c r="F62" s="19">
        <v>500000</v>
      </c>
      <c r="G62" s="24">
        <v>539.86</v>
      </c>
      <c r="H62" s="24">
        <v>1.37</v>
      </c>
      <c r="I62" s="30">
        <v>6.575</v>
      </c>
    </row>
    <row r="63" spans="2:9" ht="14.25">
      <c r="B63" s="8" t="s">
        <v>292</v>
      </c>
      <c r="C63" s="52" t="s">
        <v>468</v>
      </c>
      <c r="D63" s="49" t="s">
        <v>293</v>
      </c>
      <c r="E63" s="6" t="s">
        <v>172</v>
      </c>
      <c r="F63" s="19">
        <v>500000</v>
      </c>
      <c r="G63" s="24">
        <v>539.43</v>
      </c>
      <c r="H63" s="24">
        <v>1.37</v>
      </c>
      <c r="I63" s="30">
        <v>6.5812</v>
      </c>
    </row>
    <row r="64" spans="2:9" ht="14.25">
      <c r="B64" s="8" t="s">
        <v>294</v>
      </c>
      <c r="C64" s="52" t="s">
        <v>469</v>
      </c>
      <c r="D64" s="49" t="s">
        <v>295</v>
      </c>
      <c r="E64" s="6" t="s">
        <v>172</v>
      </c>
      <c r="F64" s="19">
        <v>500000</v>
      </c>
      <c r="G64" s="24">
        <v>537.53</v>
      </c>
      <c r="H64" s="24">
        <v>1.36</v>
      </c>
      <c r="I64" s="30">
        <v>6.3953</v>
      </c>
    </row>
    <row r="65" spans="2:9" ht="14.25">
      <c r="B65" s="8" t="s">
        <v>296</v>
      </c>
      <c r="C65" s="52" t="s">
        <v>470</v>
      </c>
      <c r="D65" s="49" t="s">
        <v>297</v>
      </c>
      <c r="E65" s="6" t="s">
        <v>172</v>
      </c>
      <c r="F65" s="19">
        <v>500000</v>
      </c>
      <c r="G65" s="24">
        <v>535.59</v>
      </c>
      <c r="H65" s="24">
        <v>1.36</v>
      </c>
      <c r="I65" s="30">
        <v>6.6306</v>
      </c>
    </row>
    <row r="66" spans="2:9" ht="14.25">
      <c r="B66" s="8" t="s">
        <v>298</v>
      </c>
      <c r="C66" s="52" t="s">
        <v>476</v>
      </c>
      <c r="D66" s="49" t="s">
        <v>299</v>
      </c>
      <c r="E66" s="6" t="s">
        <v>172</v>
      </c>
      <c r="F66" s="19">
        <v>500000</v>
      </c>
      <c r="G66" s="24">
        <v>535.19</v>
      </c>
      <c r="H66" s="24">
        <v>1.36</v>
      </c>
      <c r="I66" s="30">
        <v>6.6384</v>
      </c>
    </row>
    <row r="67" spans="2:9" ht="14.25">
      <c r="B67" s="8" t="s">
        <v>300</v>
      </c>
      <c r="C67" s="52" t="s">
        <v>471</v>
      </c>
      <c r="D67" s="49" t="s">
        <v>301</v>
      </c>
      <c r="E67" s="6" t="s">
        <v>172</v>
      </c>
      <c r="F67" s="19">
        <v>500000</v>
      </c>
      <c r="G67" s="24">
        <v>533.1</v>
      </c>
      <c r="H67" s="24">
        <v>1.35</v>
      </c>
      <c r="I67" s="30">
        <v>6.3498</v>
      </c>
    </row>
    <row r="68" spans="2:9" ht="14.25">
      <c r="B68" s="8" t="s">
        <v>302</v>
      </c>
      <c r="C68" s="52" t="s">
        <v>472</v>
      </c>
      <c r="D68" s="49" t="s">
        <v>303</v>
      </c>
      <c r="E68" s="6" t="s">
        <v>172</v>
      </c>
      <c r="F68" s="19">
        <v>500000</v>
      </c>
      <c r="G68" s="24">
        <v>528.77</v>
      </c>
      <c r="H68" s="24">
        <v>1.34</v>
      </c>
      <c r="I68" s="30">
        <v>6.3922</v>
      </c>
    </row>
    <row r="69" spans="2:9" ht="14.25">
      <c r="B69" s="8" t="s">
        <v>304</v>
      </c>
      <c r="C69" s="52" t="s">
        <v>473</v>
      </c>
      <c r="D69" s="49" t="s">
        <v>305</v>
      </c>
      <c r="E69" s="6" t="s">
        <v>172</v>
      </c>
      <c r="F69" s="19">
        <v>500000</v>
      </c>
      <c r="G69" s="24">
        <v>504.96</v>
      </c>
      <c r="H69" s="24">
        <v>1.28</v>
      </c>
      <c r="I69" s="192">
        <v>6.6048</v>
      </c>
    </row>
    <row r="70" spans="3:9" ht="14.25">
      <c r="C70" s="55" t="s">
        <v>126</v>
      </c>
      <c r="D70" s="49"/>
      <c r="E70" s="6"/>
      <c r="F70" s="19"/>
      <c r="G70" s="25">
        <v>28506.15</v>
      </c>
      <c r="H70" s="25">
        <v>72.3</v>
      </c>
      <c r="I70" s="194"/>
    </row>
    <row r="71" spans="3:9" ht="14.25">
      <c r="C71" s="52"/>
      <c r="D71" s="49"/>
      <c r="E71" s="6"/>
      <c r="F71" s="19"/>
      <c r="G71" s="24"/>
      <c r="H71" s="24"/>
      <c r="I71" s="30"/>
    </row>
    <row r="72" spans="3:9" ht="14.25">
      <c r="C72" s="55" t="s">
        <v>16</v>
      </c>
      <c r="D72" s="49"/>
      <c r="E72" s="6"/>
      <c r="F72" s="19"/>
      <c r="G72" s="24"/>
      <c r="H72" s="24"/>
      <c r="I72" s="30"/>
    </row>
    <row r="73" spans="3:9" ht="14.25">
      <c r="C73" s="52"/>
      <c r="D73" s="49"/>
      <c r="E73" s="6"/>
      <c r="F73" s="19"/>
      <c r="G73" s="24"/>
      <c r="H73" s="24"/>
      <c r="I73" s="30"/>
    </row>
    <row r="74" spans="3:9" ht="14.25">
      <c r="C74" s="55" t="s">
        <v>17</v>
      </c>
      <c r="D74" s="49"/>
      <c r="E74" s="6"/>
      <c r="F74" s="19"/>
      <c r="G74" s="24" t="s">
        <v>2</v>
      </c>
      <c r="H74" s="24" t="s">
        <v>2</v>
      </c>
      <c r="I74" s="30"/>
    </row>
    <row r="75" spans="3:9" ht="14.25">
      <c r="C75" s="52"/>
      <c r="D75" s="49"/>
      <c r="E75" s="6"/>
      <c r="F75" s="19"/>
      <c r="G75" s="24"/>
      <c r="H75" s="24"/>
      <c r="I75" s="30"/>
    </row>
    <row r="76" spans="3:9" ht="14.25">
      <c r="C76" s="55" t="s">
        <v>18</v>
      </c>
      <c r="D76" s="49"/>
      <c r="E76" s="6"/>
      <c r="F76" s="19"/>
      <c r="G76" s="24" t="s">
        <v>2</v>
      </c>
      <c r="H76" s="24" t="s">
        <v>2</v>
      </c>
      <c r="I76" s="30"/>
    </row>
    <row r="77" spans="3:9" ht="14.25">
      <c r="C77" s="52"/>
      <c r="D77" s="49"/>
      <c r="E77" s="6"/>
      <c r="F77" s="19"/>
      <c r="G77" s="24"/>
      <c r="H77" s="24"/>
      <c r="I77" s="30"/>
    </row>
    <row r="78" spans="3:9" ht="14.25">
      <c r="C78" s="55" t="s">
        <v>19</v>
      </c>
      <c r="D78" s="49"/>
      <c r="E78" s="6"/>
      <c r="F78" s="19"/>
      <c r="G78" s="24" t="s">
        <v>2</v>
      </c>
      <c r="H78" s="24" t="s">
        <v>2</v>
      </c>
      <c r="I78" s="30"/>
    </row>
    <row r="79" spans="3:9" ht="14.25">
      <c r="C79" s="52"/>
      <c r="D79" s="49"/>
      <c r="E79" s="6"/>
      <c r="F79" s="19"/>
      <c r="G79" s="24"/>
      <c r="H79" s="24"/>
      <c r="I79" s="30"/>
    </row>
    <row r="80" spans="3:9" ht="14.25">
      <c r="C80" s="55" t="s">
        <v>20</v>
      </c>
      <c r="D80" s="49"/>
      <c r="E80" s="6"/>
      <c r="F80" s="19"/>
      <c r="G80" s="24" t="s">
        <v>2</v>
      </c>
      <c r="H80" s="24" t="s">
        <v>2</v>
      </c>
      <c r="I80" s="30"/>
    </row>
    <row r="81" spans="3:9" ht="14.25">
      <c r="C81" s="52"/>
      <c r="D81" s="49"/>
      <c r="E81" s="6"/>
      <c r="F81" s="19"/>
      <c r="G81" s="24"/>
      <c r="H81" s="24"/>
      <c r="I81" s="30"/>
    </row>
    <row r="82" spans="1:9" ht="14.25">
      <c r="A82" s="10"/>
      <c r="B82" s="28"/>
      <c r="C82" s="53" t="s">
        <v>21</v>
      </c>
      <c r="D82" s="49"/>
      <c r="E82" s="6"/>
      <c r="F82" s="19"/>
      <c r="G82" s="24"/>
      <c r="H82" s="24"/>
      <c r="I82" s="30"/>
    </row>
    <row r="83" spans="1:9" ht="14.25">
      <c r="A83" s="28"/>
      <c r="B83" s="28"/>
      <c r="C83" s="53" t="s">
        <v>22</v>
      </c>
      <c r="D83" s="49"/>
      <c r="E83" s="6"/>
      <c r="F83" s="19"/>
      <c r="G83" s="24" t="s">
        <v>2</v>
      </c>
      <c r="H83" s="24" t="s">
        <v>2</v>
      </c>
      <c r="I83" s="30"/>
    </row>
    <row r="84" spans="1:9" ht="14.25">
      <c r="A84" s="28"/>
      <c r="B84" s="28"/>
      <c r="C84" s="53"/>
      <c r="D84" s="49"/>
      <c r="E84" s="6"/>
      <c r="F84" s="19"/>
      <c r="G84" s="24"/>
      <c r="H84" s="24"/>
      <c r="I84" s="30"/>
    </row>
    <row r="85" spans="3:9" ht="14.25">
      <c r="C85" s="54" t="s">
        <v>444</v>
      </c>
      <c r="D85" s="49"/>
      <c r="E85" s="6"/>
      <c r="F85" s="19"/>
      <c r="G85" s="24" t="s">
        <v>2</v>
      </c>
      <c r="H85" s="24" t="s">
        <v>2</v>
      </c>
      <c r="I85" s="30"/>
    </row>
    <row r="86" spans="3:9" ht="14.25">
      <c r="C86" s="54"/>
      <c r="D86" s="49"/>
      <c r="E86" s="6"/>
      <c r="F86" s="19"/>
      <c r="G86" s="24"/>
      <c r="H86" s="24"/>
      <c r="I86" s="30"/>
    </row>
    <row r="87" spans="3:9" ht="14.25">
      <c r="C87" s="54" t="s">
        <v>445</v>
      </c>
      <c r="D87" s="49"/>
      <c r="E87" s="6"/>
      <c r="F87" s="19"/>
      <c r="G87" s="24"/>
      <c r="H87" s="24"/>
      <c r="I87" s="30"/>
    </row>
    <row r="88" spans="2:9" ht="14.25">
      <c r="B88" s="8" t="s">
        <v>306</v>
      </c>
      <c r="C88" s="52" t="s">
        <v>142</v>
      </c>
      <c r="D88" s="49"/>
      <c r="E88" s="6"/>
      <c r="F88" s="19"/>
      <c r="G88" s="24">
        <v>150</v>
      </c>
      <c r="H88" s="24">
        <v>0.38</v>
      </c>
      <c r="I88" s="30">
        <v>4.9</v>
      </c>
    </row>
    <row r="89" spans="2:9" ht="14.25">
      <c r="B89" s="8" t="s">
        <v>307</v>
      </c>
      <c r="C89" s="52" t="s">
        <v>308</v>
      </c>
      <c r="D89" s="49"/>
      <c r="E89" s="6"/>
      <c r="F89" s="19"/>
      <c r="G89" s="24">
        <v>100</v>
      </c>
      <c r="H89" s="24">
        <v>0.25</v>
      </c>
      <c r="I89" s="30">
        <v>4.9</v>
      </c>
    </row>
    <row r="90" spans="2:9" ht="14.25">
      <c r="B90" s="8" t="s">
        <v>309</v>
      </c>
      <c r="C90" s="52" t="s">
        <v>142</v>
      </c>
      <c r="D90" s="49"/>
      <c r="E90" s="6"/>
      <c r="F90" s="19"/>
      <c r="G90" s="24">
        <v>100</v>
      </c>
      <c r="H90" s="24">
        <v>0.25</v>
      </c>
      <c r="I90" s="30">
        <v>4.9</v>
      </c>
    </row>
    <row r="91" spans="2:9" ht="14.25">
      <c r="B91" s="8"/>
      <c r="C91" s="52" t="s">
        <v>310</v>
      </c>
      <c r="D91" s="49"/>
      <c r="E91" s="6"/>
      <c r="F91" s="19"/>
      <c r="G91" s="24">
        <v>100</v>
      </c>
      <c r="H91" s="24">
        <v>0.25</v>
      </c>
      <c r="I91" s="192">
        <v>5.1</v>
      </c>
    </row>
    <row r="92" spans="3:9" ht="14.25">
      <c r="C92" s="55" t="s">
        <v>126</v>
      </c>
      <c r="D92" s="49"/>
      <c r="E92" s="6"/>
      <c r="F92" s="19"/>
      <c r="G92" s="25">
        <v>450</v>
      </c>
      <c r="H92" s="25">
        <v>1.13</v>
      </c>
      <c r="I92" s="194"/>
    </row>
    <row r="93" spans="3:9" ht="14.25">
      <c r="C93" s="52"/>
      <c r="D93" s="49"/>
      <c r="E93" s="6"/>
      <c r="F93" s="19"/>
      <c r="G93" s="24"/>
      <c r="H93" s="24"/>
      <c r="I93" s="30"/>
    </row>
    <row r="94" spans="3:9" ht="14.25">
      <c r="C94" s="54" t="s">
        <v>446</v>
      </c>
      <c r="D94" s="49"/>
      <c r="E94" s="6"/>
      <c r="F94" s="19"/>
      <c r="G94" s="24"/>
      <c r="H94" s="24"/>
      <c r="I94" s="30"/>
    </row>
    <row r="95" spans="2:9" ht="14.25">
      <c r="B95" s="8" t="s">
        <v>163</v>
      </c>
      <c r="C95" s="52" t="s">
        <v>164</v>
      </c>
      <c r="D95" s="49"/>
      <c r="E95" s="6"/>
      <c r="F95" s="19"/>
      <c r="G95" s="24">
        <v>595</v>
      </c>
      <c r="H95" s="24">
        <v>1.51</v>
      </c>
      <c r="I95" s="192">
        <v>3.11</v>
      </c>
    </row>
    <row r="96" spans="3:9" ht="14.25">
      <c r="C96" s="55" t="s">
        <v>126</v>
      </c>
      <c r="D96" s="49"/>
      <c r="E96" s="6"/>
      <c r="F96" s="19"/>
      <c r="G96" s="25">
        <v>595</v>
      </c>
      <c r="H96" s="25">
        <v>1.51</v>
      </c>
      <c r="I96" s="194"/>
    </row>
    <row r="97" spans="3:9" ht="14.25">
      <c r="C97" s="52"/>
      <c r="D97" s="49"/>
      <c r="E97" s="6"/>
      <c r="F97" s="19"/>
      <c r="G97" s="24"/>
      <c r="H97" s="24"/>
      <c r="I97" s="30"/>
    </row>
    <row r="98" spans="1:9" ht="14.25">
      <c r="A98" s="10"/>
      <c r="B98" s="28"/>
      <c r="C98" s="53" t="s">
        <v>26</v>
      </c>
      <c r="D98" s="49"/>
      <c r="E98" s="6"/>
      <c r="F98" s="19"/>
      <c r="G98" s="24"/>
      <c r="H98" s="24"/>
      <c r="I98" s="30"/>
    </row>
    <row r="99" spans="2:9" ht="14.25">
      <c r="B99" s="8"/>
      <c r="C99" s="52" t="s">
        <v>165</v>
      </c>
      <c r="D99" s="49"/>
      <c r="E99" s="6"/>
      <c r="F99" s="19"/>
      <c r="G99" s="24">
        <v>364.68</v>
      </c>
      <c r="H99" s="24">
        <v>0.91</v>
      </c>
      <c r="I99" s="192"/>
    </row>
    <row r="100" spans="3:9" ht="14.25">
      <c r="C100" s="55" t="s">
        <v>126</v>
      </c>
      <c r="D100" s="49"/>
      <c r="E100" s="6"/>
      <c r="F100" s="19"/>
      <c r="G100" s="25">
        <v>364.68</v>
      </c>
      <c r="H100" s="25">
        <v>0.91</v>
      </c>
      <c r="I100" s="194"/>
    </row>
    <row r="101" spans="3:9" ht="14.25">
      <c r="C101" s="52"/>
      <c r="D101" s="49"/>
      <c r="E101" s="6"/>
      <c r="F101" s="19"/>
      <c r="G101" s="24"/>
      <c r="H101" s="24"/>
      <c r="I101" s="192"/>
    </row>
    <row r="102" spans="3:9" ht="15" thickBot="1">
      <c r="C102" s="56" t="s">
        <v>166</v>
      </c>
      <c r="D102" s="50"/>
      <c r="E102" s="5"/>
      <c r="F102" s="20"/>
      <c r="G102" s="26">
        <v>39438.38</v>
      </c>
      <c r="H102" s="26">
        <f>_xlfn.SUMIFS(H:H,C:C,"Total")</f>
        <v>100</v>
      </c>
      <c r="I102" s="195"/>
    </row>
    <row r="104" ht="15" thickBot="1"/>
    <row r="105" spans="3:9" ht="14.25">
      <c r="C105" s="57" t="s">
        <v>432</v>
      </c>
      <c r="D105" s="58"/>
      <c r="E105" s="58"/>
      <c r="F105" s="59"/>
      <c r="G105" s="161"/>
      <c r="H105" s="161"/>
      <c r="I105" s="61"/>
    </row>
    <row r="106" spans="3:9" ht="15" thickBot="1">
      <c r="C106" s="64" t="s">
        <v>355</v>
      </c>
      <c r="D106" s="65"/>
      <c r="E106" s="65"/>
      <c r="F106" s="66"/>
      <c r="G106" s="67"/>
      <c r="H106" s="67"/>
      <c r="I106" s="68"/>
    </row>
    <row r="107" ht="15" thickBot="1"/>
    <row r="108" spans="3:9" ht="14.25">
      <c r="C108" s="57" t="s">
        <v>357</v>
      </c>
      <c r="D108" s="122"/>
      <c r="E108" s="123"/>
      <c r="F108" s="124"/>
      <c r="G108" s="125"/>
      <c r="H108" s="125"/>
      <c r="I108" s="61"/>
    </row>
    <row r="109" spans="3:9" ht="15">
      <c r="C109" s="72" t="s">
        <v>358</v>
      </c>
      <c r="D109" s="73"/>
      <c r="E109" s="74"/>
      <c r="F109" s="74"/>
      <c r="G109" s="73"/>
      <c r="H109" s="126"/>
      <c r="I109" s="62"/>
    </row>
    <row r="110" spans="3:9" ht="41.25">
      <c r="C110" s="215" t="s">
        <v>359</v>
      </c>
      <c r="D110" s="216" t="s">
        <v>360</v>
      </c>
      <c r="E110" s="75" t="s">
        <v>361</v>
      </c>
      <c r="F110" s="75" t="s">
        <v>361</v>
      </c>
      <c r="G110" s="75" t="s">
        <v>362</v>
      </c>
      <c r="H110" s="126"/>
      <c r="I110" s="62"/>
    </row>
    <row r="111" spans="3:9" ht="15">
      <c r="C111" s="215"/>
      <c r="D111" s="216"/>
      <c r="E111" s="75" t="s">
        <v>363</v>
      </c>
      <c r="F111" s="75" t="s">
        <v>364</v>
      </c>
      <c r="G111" s="75" t="s">
        <v>363</v>
      </c>
      <c r="H111" s="126"/>
      <c r="I111" s="62"/>
    </row>
    <row r="112" spans="3:9" ht="15">
      <c r="C112" s="76" t="s">
        <v>2</v>
      </c>
      <c r="D112" s="77" t="s">
        <v>2</v>
      </c>
      <c r="E112" s="77" t="s">
        <v>2</v>
      </c>
      <c r="F112" s="77" t="s">
        <v>2</v>
      </c>
      <c r="G112" s="77" t="s">
        <v>2</v>
      </c>
      <c r="H112" s="126"/>
      <c r="I112" s="62"/>
    </row>
    <row r="113" spans="3:9" ht="15">
      <c r="C113" s="78" t="s">
        <v>365</v>
      </c>
      <c r="D113" s="79"/>
      <c r="E113" s="79"/>
      <c r="F113" s="79"/>
      <c r="G113" s="79"/>
      <c r="H113" s="126"/>
      <c r="I113" s="62"/>
    </row>
    <row r="114" spans="3:9" ht="15">
      <c r="C114" s="80"/>
      <c r="D114" s="127"/>
      <c r="E114" s="127"/>
      <c r="F114" s="127"/>
      <c r="G114" s="127"/>
      <c r="H114" s="126"/>
      <c r="I114" s="62"/>
    </row>
    <row r="115" spans="3:9" ht="15">
      <c r="C115" s="80" t="s">
        <v>394</v>
      </c>
      <c r="D115" s="127"/>
      <c r="E115" s="127"/>
      <c r="F115" s="127"/>
      <c r="G115" s="127"/>
      <c r="H115" s="126"/>
      <c r="I115" s="62"/>
    </row>
    <row r="116" spans="3:9" ht="15">
      <c r="C116" s="128" t="s">
        <v>395</v>
      </c>
      <c r="D116" s="82" t="s">
        <v>504</v>
      </c>
      <c r="E116" s="82" t="s">
        <v>505</v>
      </c>
      <c r="F116" s="127"/>
      <c r="G116" s="127"/>
      <c r="H116" s="126"/>
      <c r="I116" s="62"/>
    </row>
    <row r="117" spans="3:9" ht="15">
      <c r="C117" s="128" t="s">
        <v>369</v>
      </c>
      <c r="D117" s="129"/>
      <c r="E117" s="129"/>
      <c r="F117" s="127"/>
      <c r="G117" s="127"/>
      <c r="H117" s="126"/>
      <c r="I117" s="62"/>
    </row>
    <row r="118" spans="3:9" ht="15">
      <c r="C118" s="128" t="s">
        <v>433</v>
      </c>
      <c r="D118" s="130">
        <v>10.0514</v>
      </c>
      <c r="E118" s="130">
        <v>10.171</v>
      </c>
      <c r="F118" s="127"/>
      <c r="G118" s="127"/>
      <c r="H118" s="126"/>
      <c r="I118" s="62"/>
    </row>
    <row r="119" spans="3:9" ht="15">
      <c r="C119" s="128" t="s">
        <v>434</v>
      </c>
      <c r="D119" s="130">
        <v>10.0249</v>
      </c>
      <c r="E119" s="130">
        <v>10.0317</v>
      </c>
      <c r="F119" s="127"/>
      <c r="G119" s="127"/>
      <c r="H119" s="131"/>
      <c r="I119" s="62"/>
    </row>
    <row r="120" spans="3:9" ht="15">
      <c r="C120" s="128" t="s">
        <v>370</v>
      </c>
      <c r="D120" s="130"/>
      <c r="E120" s="130"/>
      <c r="F120" s="127"/>
      <c r="G120" s="127"/>
      <c r="H120" s="126"/>
      <c r="I120" s="62"/>
    </row>
    <row r="121" spans="3:9" ht="15">
      <c r="C121" s="128" t="s">
        <v>435</v>
      </c>
      <c r="D121" s="130">
        <v>10.0456</v>
      </c>
      <c r="E121" s="130">
        <v>10.1627</v>
      </c>
      <c r="F121" s="127"/>
      <c r="G121" s="127"/>
      <c r="H121" s="131"/>
      <c r="I121" s="62"/>
    </row>
    <row r="122" spans="3:9" ht="15">
      <c r="C122" s="128" t="s">
        <v>436</v>
      </c>
      <c r="D122" s="130">
        <v>10.0216</v>
      </c>
      <c r="E122" s="130">
        <v>10.0316</v>
      </c>
      <c r="F122" s="127"/>
      <c r="G122" s="127"/>
      <c r="H122" s="131"/>
      <c r="I122" s="62"/>
    </row>
    <row r="123" spans="3:9" ht="15">
      <c r="C123" s="133"/>
      <c r="D123" s="127"/>
      <c r="E123" s="127"/>
      <c r="F123" s="127"/>
      <c r="G123" s="127"/>
      <c r="H123" s="126"/>
      <c r="I123" s="62"/>
    </row>
    <row r="124" spans="3:9" ht="15">
      <c r="C124" s="80" t="s">
        <v>518</v>
      </c>
      <c r="D124" s="84"/>
      <c r="E124" s="84"/>
      <c r="F124" s="84"/>
      <c r="G124" s="127"/>
      <c r="H124" s="126"/>
      <c r="I124" s="62"/>
    </row>
    <row r="125" spans="3:9" ht="15">
      <c r="C125" s="80"/>
      <c r="D125" s="84"/>
      <c r="E125" s="84"/>
      <c r="F125" s="84"/>
      <c r="G125" s="127"/>
      <c r="H125" s="126"/>
      <c r="I125" s="62"/>
    </row>
    <row r="126" spans="3:9" ht="30">
      <c r="C126" s="141" t="s">
        <v>404</v>
      </c>
      <c r="D126" s="135" t="s">
        <v>412</v>
      </c>
      <c r="E126" s="135" t="s">
        <v>406</v>
      </c>
      <c r="F126" s="135" t="s">
        <v>410</v>
      </c>
      <c r="G126" s="127"/>
      <c r="H126" s="126"/>
      <c r="I126" s="62"/>
    </row>
    <row r="127" spans="3:9" ht="30">
      <c r="C127" s="144">
        <v>44438</v>
      </c>
      <c r="D127" s="135" t="s">
        <v>413</v>
      </c>
      <c r="E127" s="138">
        <v>0.11236317</v>
      </c>
      <c r="F127" s="138">
        <v>0.11236317</v>
      </c>
      <c r="G127" s="127"/>
      <c r="H127" s="126"/>
      <c r="I127" s="62"/>
    </row>
    <row r="128" spans="3:9" ht="15">
      <c r="C128" s="145"/>
      <c r="D128" s="143"/>
      <c r="E128"/>
      <c r="F128"/>
      <c r="G128" s="127"/>
      <c r="H128" s="126"/>
      <c r="I128" s="62"/>
    </row>
    <row r="129" spans="3:9" ht="30">
      <c r="C129" s="141" t="s">
        <v>404</v>
      </c>
      <c r="D129" s="135" t="s">
        <v>414</v>
      </c>
      <c r="E129" s="135" t="s">
        <v>406</v>
      </c>
      <c r="F129" s="135" t="s">
        <v>410</v>
      </c>
      <c r="G129" s="127"/>
      <c r="H129" s="126"/>
      <c r="I129" s="62"/>
    </row>
    <row r="130" spans="3:9" ht="30">
      <c r="C130" s="144">
        <v>44438</v>
      </c>
      <c r="D130" s="135" t="s">
        <v>415</v>
      </c>
      <c r="E130" s="34">
        <v>0.10668205</v>
      </c>
      <c r="F130" s="34">
        <v>0.10668205</v>
      </c>
      <c r="G130" s="127"/>
      <c r="H130" s="126"/>
      <c r="I130" s="62"/>
    </row>
    <row r="131" spans="3:9" ht="15">
      <c r="C131" s="80"/>
      <c r="D131" s="84"/>
      <c r="E131" s="84"/>
      <c r="F131" s="84"/>
      <c r="G131" s="127"/>
      <c r="H131" s="126"/>
      <c r="I131" s="62"/>
    </row>
    <row r="132" spans="3:9" ht="15">
      <c r="C132" s="80" t="s">
        <v>490</v>
      </c>
      <c r="D132" s="84"/>
      <c r="E132" s="84"/>
      <c r="F132" s="84"/>
      <c r="G132" s="127"/>
      <c r="H132" s="126"/>
      <c r="I132" s="62"/>
    </row>
    <row r="133" spans="3:9" ht="15">
      <c r="C133" s="80"/>
      <c r="D133" s="84"/>
      <c r="E133" s="84"/>
      <c r="F133" s="84"/>
      <c r="G133" s="127"/>
      <c r="H133" s="126"/>
      <c r="I133" s="62"/>
    </row>
    <row r="134" spans="3:9" ht="15">
      <c r="C134" s="80" t="s">
        <v>491</v>
      </c>
      <c r="D134" s="84"/>
      <c r="E134" s="84"/>
      <c r="F134" s="84"/>
      <c r="G134" s="127"/>
      <c r="H134" s="126"/>
      <c r="I134" s="62"/>
    </row>
    <row r="135" spans="3:9" ht="15">
      <c r="C135" s="87" t="s">
        <v>371</v>
      </c>
      <c r="D135" s="84"/>
      <c r="E135" s="84"/>
      <c r="F135" s="84"/>
      <c r="G135" s="127"/>
      <c r="H135" s="126"/>
      <c r="I135" s="62"/>
    </row>
    <row r="136" spans="3:9" ht="15">
      <c r="C136" s="87"/>
      <c r="D136" s="84"/>
      <c r="E136" s="84"/>
      <c r="F136" s="84"/>
      <c r="G136" s="127"/>
      <c r="H136" s="126"/>
      <c r="I136" s="62"/>
    </row>
    <row r="137" spans="3:9" ht="15">
      <c r="C137" s="80" t="s">
        <v>492</v>
      </c>
      <c r="D137" s="84"/>
      <c r="E137" s="84"/>
      <c r="F137" s="84"/>
      <c r="G137" s="127"/>
      <c r="H137" s="126"/>
      <c r="I137" s="62"/>
    </row>
    <row r="138" spans="3:9" ht="15">
      <c r="C138" s="80"/>
      <c r="D138" s="84"/>
      <c r="E138" s="84"/>
      <c r="F138" s="84"/>
      <c r="G138" s="127"/>
      <c r="H138" s="126"/>
      <c r="I138" s="62"/>
    </row>
    <row r="139" spans="3:9" ht="15">
      <c r="C139" s="80" t="s">
        <v>493</v>
      </c>
      <c r="D139" s="84"/>
      <c r="E139" s="84"/>
      <c r="F139" s="84"/>
      <c r="G139" s="127"/>
      <c r="H139" s="126"/>
      <c r="I139" s="62"/>
    </row>
    <row r="140" spans="3:9" ht="15">
      <c r="C140" s="88"/>
      <c r="D140" s="84"/>
      <c r="E140" s="84"/>
      <c r="F140" s="84"/>
      <c r="G140" s="127"/>
      <c r="H140" s="126"/>
      <c r="I140" s="62"/>
    </row>
    <row r="141" spans="3:9" ht="15">
      <c r="C141" s="80" t="s">
        <v>508</v>
      </c>
      <c r="D141" s="84"/>
      <c r="E141" s="147"/>
      <c r="F141" s="84"/>
      <c r="G141" s="127"/>
      <c r="H141" s="126"/>
      <c r="I141" s="62"/>
    </row>
    <row r="142" spans="3:9" ht="15">
      <c r="C142" s="80"/>
      <c r="D142" s="84"/>
      <c r="E142" s="84"/>
      <c r="F142" s="84"/>
      <c r="G142" s="127"/>
      <c r="H142" s="126"/>
      <c r="I142" s="62"/>
    </row>
    <row r="143" spans="3:9" ht="15">
      <c r="C143" s="80" t="s">
        <v>494</v>
      </c>
      <c r="D143" s="84"/>
      <c r="E143" s="84"/>
      <c r="F143" s="84"/>
      <c r="G143" s="127"/>
      <c r="H143" s="126"/>
      <c r="I143" s="62"/>
    </row>
    <row r="144" spans="3:9" ht="15">
      <c r="C144" s="80"/>
      <c r="D144" s="84"/>
      <c r="E144" s="84"/>
      <c r="F144" s="84"/>
      <c r="G144" s="127"/>
      <c r="H144" s="126"/>
      <c r="I144" s="62"/>
    </row>
    <row r="145" spans="3:9" ht="15">
      <c r="C145" s="80" t="s">
        <v>423</v>
      </c>
      <c r="D145" s="84"/>
      <c r="E145" s="84"/>
      <c r="F145" s="84"/>
      <c r="G145" s="127"/>
      <c r="H145" s="126"/>
      <c r="I145" s="62"/>
    </row>
    <row r="146" spans="3:9" ht="15">
      <c r="C146" s="148" t="s">
        <v>424</v>
      </c>
      <c r="D146" s="149"/>
      <c r="E146" s="149"/>
      <c r="F146" s="149"/>
      <c r="G146" s="150" t="s">
        <v>2</v>
      </c>
      <c r="H146" s="126"/>
      <c r="I146" s="62"/>
    </row>
    <row r="147" spans="3:9" ht="15">
      <c r="C147" s="148" t="s">
        <v>425</v>
      </c>
      <c r="D147" s="149"/>
      <c r="E147" s="149"/>
      <c r="F147" s="149"/>
      <c r="G147" s="150">
        <v>73.57</v>
      </c>
      <c r="H147" s="126"/>
      <c r="I147" s="62"/>
    </row>
    <row r="148" spans="3:9" ht="15">
      <c r="C148" s="148" t="s">
        <v>426</v>
      </c>
      <c r="D148" s="149"/>
      <c r="E148" s="149"/>
      <c r="F148" s="149"/>
      <c r="G148" s="150">
        <v>0</v>
      </c>
      <c r="H148" s="126"/>
      <c r="I148" s="62"/>
    </row>
    <row r="149" spans="3:9" ht="15">
      <c r="C149" s="151" t="s">
        <v>437</v>
      </c>
      <c r="D149" s="152"/>
      <c r="E149" s="152"/>
      <c r="F149" s="152"/>
      <c r="G149" s="150">
        <v>21.6</v>
      </c>
      <c r="H149" s="126"/>
      <c r="I149" s="62"/>
    </row>
    <row r="150" spans="3:9" ht="15">
      <c r="C150" s="151" t="s">
        <v>438</v>
      </c>
      <c r="D150" s="152"/>
      <c r="E150" s="152"/>
      <c r="F150" s="152"/>
      <c r="G150" s="150">
        <v>1.28</v>
      </c>
      <c r="H150" s="126"/>
      <c r="I150" s="62"/>
    </row>
    <row r="151" spans="3:9" ht="15">
      <c r="C151" s="151" t="s">
        <v>427</v>
      </c>
      <c r="D151" s="152"/>
      <c r="E151" s="152"/>
      <c r="F151" s="152"/>
      <c r="G151" s="150">
        <v>3.55</v>
      </c>
      <c r="H151" s="126"/>
      <c r="I151" s="62"/>
    </row>
    <row r="152" spans="3:9" ht="15">
      <c r="C152" s="80"/>
      <c r="D152" s="84"/>
      <c r="E152" s="84"/>
      <c r="F152" s="84"/>
      <c r="G152" s="168"/>
      <c r="H152" s="126"/>
      <c r="I152" s="62"/>
    </row>
    <row r="153" spans="3:9" ht="15">
      <c r="C153" s="80"/>
      <c r="D153" s="84"/>
      <c r="E153" s="84"/>
      <c r="F153" s="84"/>
      <c r="G153" s="127"/>
      <c r="H153" s="126"/>
      <c r="I153" s="62"/>
    </row>
    <row r="154" spans="3:9" ht="15">
      <c r="C154" s="80" t="s">
        <v>428</v>
      </c>
      <c r="D154" s="84"/>
      <c r="E154" s="84"/>
      <c r="F154" s="84"/>
      <c r="G154" s="127"/>
      <c r="H154" s="126"/>
      <c r="I154" s="62"/>
    </row>
    <row r="155" spans="3:9" ht="15">
      <c r="C155" s="148" t="s">
        <v>429</v>
      </c>
      <c r="D155" s="153"/>
      <c r="E155" s="153"/>
      <c r="F155" s="153"/>
      <c r="G155" s="150">
        <v>73.57</v>
      </c>
      <c r="H155" s="126"/>
      <c r="I155" s="62"/>
    </row>
    <row r="156" spans="3:9" ht="15">
      <c r="C156" s="148" t="s">
        <v>439</v>
      </c>
      <c r="D156" s="154"/>
      <c r="E156" s="154"/>
      <c r="F156" s="154"/>
      <c r="G156" s="150">
        <v>1.28</v>
      </c>
      <c r="H156" s="126"/>
      <c r="I156" s="62"/>
    </row>
    <row r="157" spans="3:9" ht="15">
      <c r="C157" s="148" t="s">
        <v>440</v>
      </c>
      <c r="D157" s="154"/>
      <c r="E157" s="154"/>
      <c r="F157" s="154"/>
      <c r="G157" s="150">
        <v>21.6</v>
      </c>
      <c r="H157" s="126"/>
      <c r="I157" s="62"/>
    </row>
    <row r="158" spans="3:9" ht="15">
      <c r="C158" s="148" t="s">
        <v>427</v>
      </c>
      <c r="D158" s="154"/>
      <c r="E158" s="154"/>
      <c r="F158" s="154"/>
      <c r="G158" s="150">
        <v>3.55</v>
      </c>
      <c r="H158" s="126"/>
      <c r="I158" s="62"/>
    </row>
    <row r="159" spans="3:9" ht="15">
      <c r="C159" s="80"/>
      <c r="D159" s="155"/>
      <c r="E159" s="155"/>
      <c r="F159" s="155"/>
      <c r="G159" s="3"/>
      <c r="H159" s="126"/>
      <c r="I159" s="62"/>
    </row>
    <row r="160" spans="3:9" ht="15">
      <c r="C160" s="80" t="s">
        <v>431</v>
      </c>
      <c r="D160" s="155"/>
      <c r="E160" s="155"/>
      <c r="F160" s="155"/>
      <c r="G160" s="156"/>
      <c r="H160" s="126"/>
      <c r="I160" s="62"/>
    </row>
    <row r="161" spans="3:9" ht="15" thickBot="1">
      <c r="C161" s="157"/>
      <c r="D161" s="158"/>
      <c r="E161" s="158"/>
      <c r="F161" s="159"/>
      <c r="G161" s="160"/>
      <c r="H161" s="159"/>
      <c r="I161" s="68"/>
    </row>
    <row r="162" ht="15" thickBot="1"/>
    <row r="163" spans="3:7" ht="14.25">
      <c r="C163" s="276"/>
      <c r="D163" s="271"/>
      <c r="E163" s="283"/>
      <c r="F163" s="284" t="s">
        <v>519</v>
      </c>
      <c r="G163" s="281"/>
    </row>
    <row r="164" spans="3:7" ht="15">
      <c r="C164" s="277" t="s">
        <v>520</v>
      </c>
      <c r="D164" s="269"/>
      <c r="E164" s="269"/>
      <c r="F164" s="275"/>
      <c r="G164" s="279"/>
    </row>
    <row r="165" spans="3:7" ht="15">
      <c r="C165" s="278" t="s">
        <v>521</v>
      </c>
      <c r="D165" s="269"/>
      <c r="E165" s="269"/>
      <c r="F165" s="275"/>
      <c r="G165" s="279"/>
    </row>
    <row r="166" spans="3:7" ht="15">
      <c r="C166" s="282" t="s">
        <v>529</v>
      </c>
      <c r="D166" s="269"/>
      <c r="E166" s="269"/>
      <c r="F166" s="275"/>
      <c r="G166" s="279"/>
    </row>
    <row r="167" spans="3:7" ht="15">
      <c r="C167" s="282" t="s">
        <v>530</v>
      </c>
      <c r="D167" s="269"/>
      <c r="E167" s="269"/>
      <c r="F167" s="275"/>
      <c r="G167" s="279"/>
    </row>
    <row r="168" spans="3:7" ht="15">
      <c r="C168" s="270"/>
      <c r="D168" s="269"/>
      <c r="E168" s="269"/>
      <c r="F168" s="275"/>
      <c r="G168" s="279"/>
    </row>
    <row r="169" spans="3:7" ht="15">
      <c r="C169" s="270"/>
      <c r="D169" s="269"/>
      <c r="E169" s="269"/>
      <c r="F169" s="275"/>
      <c r="G169" s="279"/>
    </row>
    <row r="170" spans="3:7" ht="15">
      <c r="C170" s="270"/>
      <c r="D170" s="269"/>
      <c r="E170" s="269"/>
      <c r="F170" s="275"/>
      <c r="G170" s="279"/>
    </row>
    <row r="171" spans="3:7" ht="15">
      <c r="C171" s="278" t="s">
        <v>523</v>
      </c>
      <c r="D171" s="269"/>
      <c r="E171" s="269"/>
      <c r="F171" s="275"/>
      <c r="G171" s="279"/>
    </row>
    <row r="172" spans="3:7" ht="15" thickBot="1">
      <c r="C172" s="272"/>
      <c r="D172" s="273"/>
      <c r="E172" s="273"/>
      <c r="F172" s="274"/>
      <c r="G172" s="280"/>
    </row>
  </sheetData>
  <sheetProtection/>
  <mergeCells count="2">
    <mergeCell ref="C110:C111"/>
    <mergeCell ref="D110:D111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2021-09-09T10:32:32Z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