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64" activeTab="1"/>
  </bookViews>
  <sheets>
    <sheet name="Index" sheetId="1" r:id="rId1"/>
    <sheet name="PPLTVF" sheetId="2" r:id="rId2"/>
    <sheet name="PPLF" sheetId="3" r:id="rId3"/>
    <sheet name="PPTSF" sheetId="4" r:id="rId4"/>
  </sheets>
  <definedNames>
    <definedName name="_xlfn.IFERROR" hidden="1">#NAME?</definedName>
    <definedName name="_xlfn.SUMIFS" hidden="1">#NAME?</definedName>
    <definedName name="XDO_?AUM?">'PPLTVF'!$G$13</definedName>
    <definedName name="XDO_?CLASS_3?">'PPLTVF'!$C$8:$C$29</definedName>
    <definedName name="XDO_?CLASS_3?1?">'PPLF'!$C$8:$C$16</definedName>
    <definedName name="XDO_?CLASS_3?2?">'PPTSF'!$C$8:$C$32</definedName>
    <definedName name="XDO_?CLASS_4?">'PPLTVF'!$C$9</definedName>
    <definedName name="XDO_?CS_1?">'PPLTVF'!$G$11</definedName>
    <definedName name="XDO_?CS_2?">'PPLTVF'!$H$11</definedName>
    <definedName name="XDO_?FINAL_ISIN?">'PPLTVF'!$D$10:$D$82</definedName>
    <definedName name="XDO_?FINAL_ISIN?1?">'PPLF'!$D$16</definedName>
    <definedName name="XDO_?FINAL_ISIN?2?">'PPLF'!$D$16:$D$23</definedName>
    <definedName name="XDO_?FINAL_ISIN?3?">'PPLF'!$D$16:$D$40</definedName>
    <definedName name="XDO_?FINAL_ISIN?4?">'PPLF'!$D$16:$D$53</definedName>
    <definedName name="XDO_?FINAL_ISIN?5?">'PPLF'!$D$16:$D$57</definedName>
    <definedName name="XDO_?FINAL_ISIN?6?">'PPLF'!$D$16:$D$61</definedName>
    <definedName name="XDO_?FINAL_ISIN?7?">'PPTSF'!$D$10:$D$32</definedName>
    <definedName name="XDO_?FINAL_ISIN?8?">'PPTSF'!$D$10:$D$69</definedName>
    <definedName name="XDO_?FINAL_ISIN?9?">'PPTSF'!$D$10:$D$73</definedName>
    <definedName name="XDO_?FINAL_MV?">'PPLTVF'!$G$10:$G$82</definedName>
    <definedName name="XDO_?FINAL_MV?1?">'PPLF'!$G$16</definedName>
    <definedName name="XDO_?FINAL_MV?2?">'PPLF'!$G$16:$G$23</definedName>
    <definedName name="XDO_?FINAL_MV?3?">'PPLF'!$G$16:$G$40</definedName>
    <definedName name="XDO_?FINAL_MV?4?">'PPLF'!$G$16:$G$53</definedName>
    <definedName name="XDO_?FINAL_MV?5?">'PPLF'!$G$16:$G$57</definedName>
    <definedName name="XDO_?FINAL_MV?6?">'PPLF'!$G$16:$G$61</definedName>
    <definedName name="XDO_?FINAL_MV?7?">'PPTSF'!$G$10:$G$32</definedName>
    <definedName name="XDO_?FINAL_MV?8?">'PPTSF'!$G$10:$G$69</definedName>
    <definedName name="XDO_?FINAL_MV?9?">'PPTSF'!$G$10:$G$73</definedName>
    <definedName name="XDO_?FINAL_NAME?">'PPLTVF'!$C$10:$C$82</definedName>
    <definedName name="XDO_?FINAL_NAME?1?">'PPLF'!$C$16</definedName>
    <definedName name="XDO_?FINAL_NAME?2?">'PPLF'!$C$16:$C$23</definedName>
    <definedName name="XDO_?FINAL_NAME?3?">'PPLF'!$C$16:$C$40</definedName>
    <definedName name="XDO_?FINAL_NAME?4?">'PPLF'!$C$16:$C$53</definedName>
    <definedName name="XDO_?FINAL_NAME?5?">'PPLF'!$C$16:$C$57</definedName>
    <definedName name="XDO_?FINAL_NAME?6?">'PPLF'!$C$16:$C$61</definedName>
    <definedName name="XDO_?FINAL_NAME?7?">'PPTSF'!$C$10:$C$32</definedName>
    <definedName name="XDO_?FINAL_NAME?8?">'PPTSF'!$C$10:$C$69</definedName>
    <definedName name="XDO_?FINAL_NAME?9?">'PPTSF'!$C$10:$C$73</definedName>
    <definedName name="XDO_?FINAL_PER_NET?">'PPLTVF'!$H$10:$H$82</definedName>
    <definedName name="XDO_?FINAL_PER_NET?1?">'PPLF'!$H$16</definedName>
    <definedName name="XDO_?FINAL_PER_NET?2?">'PPLF'!$H$16:$H$23</definedName>
    <definedName name="XDO_?FINAL_PER_NET?3?">'PPLF'!$H$16:$H$40</definedName>
    <definedName name="XDO_?FINAL_PER_NET?4?">'PPLF'!$H$16:$H$53</definedName>
    <definedName name="XDO_?FINAL_PER_NET?5?">'PPLF'!$H$16:$H$57</definedName>
    <definedName name="XDO_?FINAL_PER_NET?6?">'PPLF'!$H$16:$H$61</definedName>
    <definedName name="XDO_?FINAL_PER_NET?7?">'PPTSF'!$H$10:$H$32</definedName>
    <definedName name="XDO_?FINAL_PER_NET?8?">'PPTSF'!$H$10:$H$69</definedName>
    <definedName name="XDO_?FINAL_PER_NET?9?">'PPTSF'!$H$10:$H$73</definedName>
    <definedName name="XDO_?FINAL_QUANTITE?">'PPLTVF'!$F$10:$F$82</definedName>
    <definedName name="XDO_?FINAL_QUANTITE?1?">'PPLF'!$F$16</definedName>
    <definedName name="XDO_?FINAL_QUANTITE?2?">'PPLF'!$F$16:$F$23</definedName>
    <definedName name="XDO_?FINAL_QUANTITE?3?">'PPLF'!$F$16:$F$40</definedName>
    <definedName name="XDO_?FINAL_QUANTITE?4?">'PPLF'!$F$16:$F$53</definedName>
    <definedName name="XDO_?FINAL_QUANTITE?5?">'PPLF'!$F$16:$F$57</definedName>
    <definedName name="XDO_?FINAL_QUANTITE?6?">'PPLF'!$F$16:$F$61</definedName>
    <definedName name="XDO_?FINAL_QUANTITE?7?">'PPTSF'!$F$10:$F$32</definedName>
    <definedName name="XDO_?FINAL_QUANTITE?8?">'PPTSF'!$F$10:$F$69</definedName>
    <definedName name="XDO_?FINAL_QUANTITE?9?">'PPTSF'!$F$10:$F$73</definedName>
    <definedName name="XDO_?LONG_DESC?">'PPLTVF'!$D$3</definedName>
    <definedName name="XDO_?NAMC?">'PPLTVF'!#REF!</definedName>
    <definedName name="XDO_?NAMC?1?">'PPLF'!#REF!</definedName>
    <definedName name="XDO_?NAMC?2?">'PPTSF'!#REF!</definedName>
    <definedName name="XDO_?NAMCNAME?">'PPLTVF'!$C$2:$C$29</definedName>
    <definedName name="XDO_?NAMCNAME?1?">'PPLF'!$C$2:$C$16</definedName>
    <definedName name="XDO_?NAMCNAME?2?">'PPTSF'!$C$2:$C$32</definedName>
    <definedName name="XDO_?NDATE?">'PPLTVF'!#REF!</definedName>
    <definedName name="XDO_?NDATE?1?">'PPLF'!#REF!</definedName>
    <definedName name="XDO_?NDATE?2?">'PPTSF'!#REF!</definedName>
    <definedName name="XDO_?NNPTF?">'PPLTVF'!#REF!</definedName>
    <definedName name="XDO_?NNPTF?1?">'PPLF'!#REF!</definedName>
    <definedName name="XDO_?NNPTF?2?">'PPTSF'!#REF!</definedName>
    <definedName name="XDO_?NOVAL?">'PPLTVF'!$B$10:$B$82</definedName>
    <definedName name="XDO_?NOVAL?1?">'PPLF'!$B$16</definedName>
    <definedName name="XDO_?NOVAL?2?">'PPLF'!$B$16:$B$23</definedName>
    <definedName name="XDO_?NOVAL?3?">'PPLF'!$B$16:$B$40</definedName>
    <definedName name="XDO_?NOVAL?4?">'PPLF'!$B$16:$B$53</definedName>
    <definedName name="XDO_?NOVAL?5?">'PPLF'!$B$16:$B$57</definedName>
    <definedName name="XDO_?NOVAL?6?">'PPLF'!$B$16:$B$61</definedName>
    <definedName name="XDO_?NOVAL?7?">'PPTSF'!$B$10:$B$32</definedName>
    <definedName name="XDO_?NOVAL?8?">'PPTSF'!$B$10:$B$69</definedName>
    <definedName name="XDO_?NOVAL?9?">'PPTSF'!$B$10:$B$73</definedName>
    <definedName name="XDO_?NPTF?">'PPLTVF'!$D$2:$D$29</definedName>
    <definedName name="XDO_?NPTF?1?">'PPLF'!$D$2:$D$16</definedName>
    <definedName name="XDO_?NPTF?2?">'PPTSF'!$D$2:$D$32</definedName>
    <definedName name="XDO_?RATING?">'PPLTVF'!$E$10:$E$82</definedName>
    <definedName name="XDO_?RATING?1?">'PPLF'!$E$16</definedName>
    <definedName name="XDO_?RATING?2?">'PPLF'!$E$16:$E$23</definedName>
    <definedName name="XDO_?RATING?3?">'PPLF'!$E$16:$E$40</definedName>
    <definedName name="XDO_?RATING?4?">'PPLF'!$E$16:$E$53</definedName>
    <definedName name="XDO_?RATING?5?">'PPLF'!$E$16:$E$57</definedName>
    <definedName name="XDO_?RATING?6?">'PPLF'!$E$16:$E$61</definedName>
    <definedName name="XDO_?RATING?7?">'PPTSF'!$E$10:$E$32</definedName>
    <definedName name="XDO_?RATING?8?">'PPTSF'!$E$10:$E$69</definedName>
    <definedName name="XDO_?RATING?9?">'PPTSF'!$E$10:$E$73</definedName>
    <definedName name="XDO_?REMARKS?">'PPLTVF'!#REF!</definedName>
    <definedName name="XDO_?REMARKS?1?">'PPLF'!#REF!</definedName>
    <definedName name="XDO_?REMARKS?2?">'PPLF'!#REF!</definedName>
    <definedName name="XDO_?REMARKS?3?">'PPLF'!#REF!</definedName>
    <definedName name="XDO_?REMARKS?4?">'PPLF'!#REF!</definedName>
    <definedName name="XDO_?REMARKS?5?">'PPLF'!#REF!</definedName>
    <definedName name="XDO_?REMARKS?6?">'PPLF'!#REF!</definedName>
    <definedName name="XDO_?REMARKS?7?">'PPTSF'!#REF!</definedName>
    <definedName name="XDO_?REMARKS?8?">'PPTSF'!#REF!</definedName>
    <definedName name="XDO_?REMARKS?9?">'PPTSF'!#REF!</definedName>
    <definedName name="XDO_?TDATE?">'PPLTVF'!$D$4</definedName>
    <definedName name="XDO_?TITL?">'PPLTVF'!$A$8:$A$29</definedName>
    <definedName name="XDO_?TITL?1?">'PPLF'!$A$8:$A$16</definedName>
    <definedName name="XDO_?TITL?2?">'PPTSF'!$A$8:$A$32</definedName>
    <definedName name="XDO_GROUP_?G_2?">'PPLTVF'!$2:$58</definedName>
    <definedName name="XDO_GROUP_?G_2?1?">'PPLF'!$2:$41</definedName>
    <definedName name="XDO_GROUP_?G_2?2?">'PPTSF'!$2:$45</definedName>
    <definedName name="XDO_GROUP_?G_3?">'PPLTVF'!$8:$57</definedName>
    <definedName name="XDO_GROUP_?G_3?1?">'PPLF'!$8:$40</definedName>
    <definedName name="XDO_GROUP_?G_3?2?">'PPTSF'!$8:$44</definedName>
    <definedName name="XDO_GROUP_?G_4?">'PPLTVF'!$B$55:$IV$55</definedName>
    <definedName name="XDO_GROUP_?G_4?1?">'PPLF'!#REF!</definedName>
    <definedName name="XDO_GROUP_?G_4?2?">'PPLF'!#REF!</definedName>
    <definedName name="XDO_GROUP_?G_4?3?">'PPLF'!$B$11:$IV$22</definedName>
    <definedName name="XDO_GROUP_?G_4?4?">'PPLF'!$B$27:$IV$29</definedName>
    <definedName name="XDO_GROUP_?G_4?5?">'PPLF'!$B$33:$IV$33</definedName>
    <definedName name="XDO_GROUP_?G_4?6?">'PPLF'!$B$38:$IV$38</definedName>
    <definedName name="XDO_GROUP_?G_4?7?">'PPTSF'!$B$10:$IV$32</definedName>
    <definedName name="XDO_GROUP_?G_4?8?">'PPTSF'!$B$37:$IV$37</definedName>
    <definedName name="XDO_GROUP_?G_4?9?">'PPTSF'!$B$42:$IV$42</definedName>
  </definedNames>
  <calcPr fullCalcOnLoad="1"/>
</workbook>
</file>

<file path=xl/sharedStrings.xml><?xml version="1.0" encoding="utf-8"?>
<sst xmlns="http://schemas.openxmlformats.org/spreadsheetml/2006/main" count="667" uniqueCount="324">
  <si>
    <t>EQUITY &amp; EQUITY RELATED</t>
  </si>
  <si>
    <t>a) Listed/awaiting listing on Stock Exchanges</t>
  </si>
  <si>
    <t>NIL</t>
  </si>
  <si>
    <t>b) Unlisted</t>
  </si>
  <si>
    <t>c) Foreign Securities and /or overseas ETF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</si>
  <si>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</si>
  <si>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</si>
  <si>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</si>
  <si>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</si>
  <si>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</si>
  <si>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</si>
  <si>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</si>
  <si>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Index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</si>
  <si>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</si>
  <si>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</si>
  <si>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</si>
  <si>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</si>
  <si>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</si>
  <si>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</si>
  <si>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</si>
  <si>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</si>
  <si>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PP001</t>
  </si>
  <si>
    <t>SCHEME NAME :</t>
  </si>
  <si>
    <t>Parag Parikh Long Term Equity Fund (An Open Ended Equity Scheme)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</si>
  <si>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</si>
  <si>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</si>
  <si>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</si>
  <si>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</si>
  <si>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</si>
  <si>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</si>
  <si>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</si>
  <si>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100006</t>
  </si>
  <si>
    <t>HDFC Bank Ltd.</t>
  </si>
  <si>
    <t>INE040A01034</t>
  </si>
  <si>
    <t>Banks</t>
  </si>
  <si>
    <t>100179</t>
  </si>
  <si>
    <t>Hero MotoCorp Ltd.</t>
  </si>
  <si>
    <t>INE158A01026</t>
  </si>
  <si>
    <t>Auto</t>
  </si>
  <si>
    <t>100325</t>
  </si>
  <si>
    <t>Bajaj Holdings &amp; Investment Ltd.</t>
  </si>
  <si>
    <t>INE118A01012</t>
  </si>
  <si>
    <t>Finance</t>
  </si>
  <si>
    <t>100029</t>
  </si>
  <si>
    <t>Mphasis Ltd.</t>
  </si>
  <si>
    <t>INE356A01018</t>
  </si>
  <si>
    <t>Software</t>
  </si>
  <si>
    <t>100019</t>
  </si>
  <si>
    <t>ITC Ltd.</t>
  </si>
  <si>
    <t>INE154A01025</t>
  </si>
  <si>
    <t>Consumer Non Durables</t>
  </si>
  <si>
    <t>100026</t>
  </si>
  <si>
    <t>Persistent Systems Ltd.</t>
  </si>
  <si>
    <t>INE262H01013</t>
  </si>
  <si>
    <t>100012</t>
  </si>
  <si>
    <t>ICICI Bank Ltd.</t>
  </si>
  <si>
    <t>INE090A01021</t>
  </si>
  <si>
    <t>100271</t>
  </si>
  <si>
    <t>Balkrishna Industries Ltd.</t>
  </si>
  <si>
    <t>INE787D01026</t>
  </si>
  <si>
    <t>Auto Ancillaries</t>
  </si>
  <si>
    <t>100024</t>
  </si>
  <si>
    <t>Axis Bank Ltd.</t>
  </si>
  <si>
    <t>INE238A01034</t>
  </si>
  <si>
    <t>100133</t>
  </si>
  <si>
    <t>Oracle Financial Services Software Ltd.</t>
  </si>
  <si>
    <t>INE881D01027</t>
  </si>
  <si>
    <t>100389</t>
  </si>
  <si>
    <t>Zydus Wellness Ltd.</t>
  </si>
  <si>
    <t>INE768C01010</t>
  </si>
  <si>
    <t>100028</t>
  </si>
  <si>
    <t>Lupin Ltd.</t>
  </si>
  <si>
    <t>INE326A01037</t>
  </si>
  <si>
    <t>Pharmaceuticals</t>
  </si>
  <si>
    <t>100080</t>
  </si>
  <si>
    <t>Dr. Reddy's Laboratories Ltd.</t>
  </si>
  <si>
    <t>INE089A01023</t>
  </si>
  <si>
    <t>100004</t>
  </si>
  <si>
    <t>Cadila Healthcare Ltd.</t>
  </si>
  <si>
    <t>INE010B01027</t>
  </si>
  <si>
    <t>100243</t>
  </si>
  <si>
    <t>Multi Commodity Exchange of India Ltd.</t>
  </si>
  <si>
    <t>INE745G01035</t>
  </si>
  <si>
    <t>100136</t>
  </si>
  <si>
    <t>Mahindra Holidays &amp; Resorts India Ltd.</t>
  </si>
  <si>
    <t>INE998I01010</t>
  </si>
  <si>
    <t>Hotels, Resorts And Other Recreational Activities</t>
  </si>
  <si>
    <t>100661</t>
  </si>
  <si>
    <t>Central Depository Services (I) Ltd.</t>
  </si>
  <si>
    <t>INE736A01011</t>
  </si>
  <si>
    <t>100008</t>
  </si>
  <si>
    <t>Sun Pharmaceutical Industries Ltd.</t>
  </si>
  <si>
    <t>INE044A01036</t>
  </si>
  <si>
    <t>100160</t>
  </si>
  <si>
    <t>ICRA Ltd.</t>
  </si>
  <si>
    <t>INE725G01011</t>
  </si>
  <si>
    <t>100034</t>
  </si>
  <si>
    <t>IPCA Laboratories Ltd.</t>
  </si>
  <si>
    <t>INE571A01020</t>
  </si>
  <si>
    <t>Total</t>
  </si>
  <si>
    <t>3000001</t>
  </si>
  <si>
    <t>Alphabet Inc.</t>
  </si>
  <si>
    <t>US02079K1079</t>
  </si>
  <si>
    <t>3000004</t>
  </si>
  <si>
    <t>Amazon.Com Inc</t>
  </si>
  <si>
    <t>US0231351067</t>
  </si>
  <si>
    <t>3000002</t>
  </si>
  <si>
    <t>Facebook Inc</t>
  </si>
  <si>
    <t>US30303M1027</t>
  </si>
  <si>
    <t>3000005</t>
  </si>
  <si>
    <t>Microsoft Corporation</t>
  </si>
  <si>
    <t>US5949181045</t>
  </si>
  <si>
    <t>d) ADR/GDR</t>
  </si>
  <si>
    <t>3500001</t>
  </si>
  <si>
    <t>US86959X1072</t>
  </si>
  <si>
    <t>1301314</t>
  </si>
  <si>
    <t>1301318</t>
  </si>
  <si>
    <t>106200100</t>
  </si>
  <si>
    <t>TREPS 01-Jun-2020</t>
  </si>
  <si>
    <t>Net Receivable / Payable</t>
  </si>
  <si>
    <t>GRAND TOTAL (AUM)</t>
  </si>
  <si>
    <t>PP002</t>
  </si>
  <si>
    <t>Parag Parikh Liquid Fund (An Open Ended Liquid Scheme)</t>
  </si>
  <si>
    <t>900015</t>
  </si>
  <si>
    <t>8.27% Government of India 09-Jun-2020</t>
  </si>
  <si>
    <t>IN0020140029</t>
  </si>
  <si>
    <t>Sovereign</t>
  </si>
  <si>
    <t>1006469</t>
  </si>
  <si>
    <t>Export-Import Bank of India 11-Jun-2020</t>
  </si>
  <si>
    <t>INE514E14OL5</t>
  </si>
  <si>
    <t>CRISIL A1+</t>
  </si>
  <si>
    <t>1800449</t>
  </si>
  <si>
    <t>77 DAYS CMB 16-06-20</t>
  </si>
  <si>
    <t>IN002019U108</t>
  </si>
  <si>
    <t>1800466</t>
  </si>
  <si>
    <t>IN002020X043</t>
  </si>
  <si>
    <t>1800467</t>
  </si>
  <si>
    <t>IN002020X050</t>
  </si>
  <si>
    <t>1800471</t>
  </si>
  <si>
    <t>IN002020X076</t>
  </si>
  <si>
    <t>1800477</t>
  </si>
  <si>
    <t>IN002020X100</t>
  </si>
  <si>
    <t>1800459</t>
  </si>
  <si>
    <t>IN002020X019</t>
  </si>
  <si>
    <t>1800469</t>
  </si>
  <si>
    <t>IN002020X068</t>
  </si>
  <si>
    <t>1800450</t>
  </si>
  <si>
    <t>84 DAYS CMB 23-06-20</t>
  </si>
  <si>
    <t>IN002019U116</t>
  </si>
  <si>
    <t>1800368</t>
  </si>
  <si>
    <t>IN002019Z156</t>
  </si>
  <si>
    <t>1800465</t>
  </si>
  <si>
    <t>IN002019Y431</t>
  </si>
  <si>
    <t>1800474</t>
  </si>
  <si>
    <t>IN002019Y480</t>
  </si>
  <si>
    <t>1800448</t>
  </si>
  <si>
    <t>IN002019X532</t>
  </si>
  <si>
    <t>1301312</t>
  </si>
  <si>
    <t>5.40% HDFC Bank Ltd. (Duration 91 Days)</t>
  </si>
  <si>
    <t>1301326</t>
  </si>
  <si>
    <t>5.24% HDFC Bank Ltd. (Duration 186 Days)</t>
  </si>
  <si>
    <t>1301011</t>
  </si>
  <si>
    <t>6.60% HDFC Bank Ltd. (Duration 369 Days)</t>
  </si>
  <si>
    <t>PP003</t>
  </si>
  <si>
    <t>Parag Parikh Tax Saver Fund (An open ended equity linked saving scheme with a statutory lock in of 3 years and tax benefit)</t>
  </si>
  <si>
    <t>100106</t>
  </si>
  <si>
    <t>Maruti Suzuki India Ltd.</t>
  </si>
  <si>
    <t>INE585B01010</t>
  </si>
  <si>
    <t>100011</t>
  </si>
  <si>
    <t>Wipro Ltd.</t>
  </si>
  <si>
    <t>INE075A01022</t>
  </si>
  <si>
    <t>100032</t>
  </si>
  <si>
    <t>Tata Consultancy Services Ltd.</t>
  </si>
  <si>
    <t>INE467B01029</t>
  </si>
  <si>
    <t>PPLTVF</t>
  </si>
  <si>
    <t>Parag Parikh Long Term Equity Fund</t>
  </si>
  <si>
    <t>PPLF</t>
  </si>
  <si>
    <t>Parag Parikh Liquid Fund</t>
  </si>
  <si>
    <t>PPTSF</t>
  </si>
  <si>
    <t>Parag Parikh Tax Saver Fund</t>
  </si>
  <si>
    <t>Back to Index</t>
  </si>
  <si>
    <t>Scheme Code</t>
  </si>
  <si>
    <t>Scheme Short code</t>
  </si>
  <si>
    <t>Scheme Name</t>
  </si>
  <si>
    <t>Currency Derivatives 26-JUN-20</t>
  </si>
  <si>
    <t>Short</t>
  </si>
  <si>
    <t>Currency Future</t>
  </si>
  <si>
    <t>Name of the Instrument</t>
  </si>
  <si>
    <t>Long / Short</t>
  </si>
  <si>
    <t>Market value 
(Rs. in Lakhs)</t>
  </si>
  <si>
    <t>Derivatives Total</t>
  </si>
  <si>
    <t>DERIVATIVES</t>
  </si>
  <si>
    <t>91 DAY T-BILL 23-Jul-2020</t>
  </si>
  <si>
    <t>91 DAY T-BILL 30-Jul-2020</t>
  </si>
  <si>
    <t>91 DAY T-BILL 13-Aug-2020</t>
  </si>
  <si>
    <t>91 DAY T-BILL 27-Aug-2020</t>
  </si>
  <si>
    <t>91 DAY T-BILL 09-Jul-2020</t>
  </si>
  <si>
    <t>91 DAY T-BILL 07-Aug-2020</t>
  </si>
  <si>
    <t>364 DAY T-BILL 02-Jul-2020</t>
  </si>
  <si>
    <t>182 DAY T-BILL 16-Jul-2020</t>
  </si>
  <si>
    <t>182 DAY T-BILL 20-Aug-2020</t>
  </si>
  <si>
    <t>91 DAY T-BILL 25-Jun-2020</t>
  </si>
  <si>
    <t>^ The Name of the Industry is in accordance with Industry Classification as recommended by AMFI.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</si>
  <si>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</si>
  <si>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</si>
  <si>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</si>
  <si>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</si>
  <si>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</si>
  <si>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</si>
  <si>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</si>
  <si>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</si>
  <si>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</si>
  <si>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</si>
  <si>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</si>
  <si>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</si>
  <si>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Direct Plan</t>
  </si>
  <si>
    <t>Regular Plan</t>
  </si>
  <si>
    <t xml:space="preserve">       (Gross exposure means sum of all long and short positions in derivatives)</t>
  </si>
  <si>
    <t>12.  Deviation from the valuation prices given by valuation agencies: NIL</t>
  </si>
  <si>
    <t>Symbols :-</t>
  </si>
  <si>
    <t>May 31, 2020 (Rs.)</t>
  </si>
  <si>
    <t>4.   Total Dividend (Net) declared during the period ended May 31, 2020 - Nil</t>
  </si>
  <si>
    <t>5.   Total Bonus declared during the period ended May 31, 2020 - Nil</t>
  </si>
  <si>
    <t>6.    Total outstanding exposure in derivative instruments as on May 31, 2020: Nil</t>
  </si>
  <si>
    <t>7.    Total investment in Foreign Securities / ADRs / GDRs as on May 31, 2020: Nil</t>
  </si>
  <si>
    <t>11.  Repo transactions in corporate debt securities during the period ending May 31, 2020 is Nil.</t>
  </si>
  <si>
    <t>8.    Total Commission paid in the month of May 31, 2020: 1,16,484.56</t>
  </si>
  <si>
    <t>9.    Total Brokerage paid for Buying/ Selling of Investment for May 2020 is Rs. 9164.18</t>
  </si>
  <si>
    <t>b) Short Term Deposits</t>
  </si>
  <si>
    <t>C) Term Deposits Placed as Margins</t>
  </si>
  <si>
    <t>d) TREPS / Reverse Repo Investments</t>
  </si>
  <si>
    <t>c) Term Deposits Placed as Margins</t>
  </si>
  <si>
    <t>2.   Plan wise per unit Net Asset Value are as follows: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</si>
  <si>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</si>
  <si>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</si>
  <si>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</si>
  <si>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</si>
  <si>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</si>
  <si>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</si>
  <si>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</si>
  <si>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</si>
  <si>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</si>
  <si>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Record Date</t>
  </si>
  <si>
    <t>Daily  Dividend (Direct)</t>
  </si>
  <si>
    <t>Dividend Per Unit
(Huf &amp; Individuals)</t>
  </si>
  <si>
    <t>Dividend Per Unit
(Others)</t>
  </si>
  <si>
    <t>LFDDZ</t>
  </si>
  <si>
    <t>Daily  Dividend
(Regular)</t>
  </si>
  <si>
    <t>Dividend Per Unit 
(Others)</t>
  </si>
  <si>
    <t>LFDD</t>
  </si>
  <si>
    <t>Weekly Dividend (Direct)</t>
  </si>
  <si>
    <t>LFWDZ</t>
  </si>
  <si>
    <t>Weekly Dividend (Regular)</t>
  </si>
  <si>
    <t>LFWD</t>
  </si>
  <si>
    <t>Monthly Dividend (Direct)</t>
  </si>
  <si>
    <t>LFMDZ</t>
  </si>
  <si>
    <t>Monthly Dividend (Regular)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</si>
  <si>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</si>
  <si>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</si>
  <si>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</si>
  <si>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</si>
  <si>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</si>
  <si>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</si>
  <si>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</si>
  <si>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</si>
  <si>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</si>
  <si>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</si>
  <si>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A1+</t>
  </si>
  <si>
    <t>3.   Total Dividend (Net) declared during the period ended May 31, 2020</t>
  </si>
  <si>
    <t>May 2020</t>
  </si>
  <si>
    <t>4.   Total Bonus declared during the period ended May 31, 2020 - Nil</t>
  </si>
  <si>
    <t>5.    Total outstanding exposure in derivative instruments as on May 31, 2020: Nil</t>
  </si>
  <si>
    <t>6.    Total investment in Foreign Securities / ADRs / GDRs as on May 31, 2020: Nil</t>
  </si>
  <si>
    <t>7.    Details of transactions of "Credit Default Swap" for the month ended May 31, 2020: Nil.</t>
  </si>
  <si>
    <t>9.  Repo transactions in corporate debt securities during the period ending May 31, 2020 is Nil.</t>
  </si>
  <si>
    <t>Consumer Services #</t>
  </si>
  <si>
    <t>Internet and Technology #</t>
  </si>
  <si>
    <t>Suzuki Motor Corporation *</t>
  </si>
  <si>
    <t>Auto #</t>
  </si>
  <si>
    <t>*Traded on US OTC Markets</t>
  </si>
  <si>
    <t># The Name of the Industry is in accordance with Industry Classification for Foreign Securities is as per NASDAQ.</t>
  </si>
  <si>
    <t>13.  Deviation from the valuation prices given by valuation agencies: NIL</t>
  </si>
  <si>
    <t>14.  Disclosure for investments in derivative instruments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</si>
  <si>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</si>
  <si>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</si>
  <si>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</si>
  <si>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</si>
  <si>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</si>
  <si>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</si>
  <si>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Nil</t>
  </si>
  <si>
    <t>b. Currency Future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</si>
  <si>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</si>
  <si>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</si>
  <si>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</si>
  <si>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</si>
  <si>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</si>
  <si>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</si>
  <si>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</si>
  <si>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</si>
  <si>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</si>
  <si>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</si>
  <si>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May 29, 2020 (Rs.)</t>
  </si>
  <si>
    <t>May 04, 2020 (Rs.)</t>
  </si>
  <si>
    <t>7.    Total investment in Foreign Securities / ADRs / GDRs as on May 31, 2020: Rs.998,69,40,721.15</t>
  </si>
  <si>
    <t>6.    Total outstanding exposure in derivative instruments as on May 31, 2020: Rs.(704,80,05,000)</t>
  </si>
  <si>
    <t>8.    Total Commission paid in the month of May 2020: Rs. 58,22,940.24</t>
  </si>
  <si>
    <t>9.    Total Brokerage paid for Buying/ Selling of Investment for May 2020 is Rs. 21,07,083.36</t>
  </si>
  <si>
    <t>12.  Repo transactions in corporate debt securities during the period ending May 31, 2020 is Nil.</t>
  </si>
  <si>
    <t>A. Hedging Positions through Futures as on May 31, 2020:</t>
  </si>
  <si>
    <t>Currency Derivatives-26-Jun-2020</t>
  </si>
  <si>
    <t>Total %age of existing assets hedged through futures: 22.12%</t>
  </si>
  <si>
    <t>Note: In addition to this, 31.35% of our Portfolio is in Foreign Securities (USD) and 0.01% is in Foreign Currency (USD). 70.56% of total Foreign Portfolio (USD) is hedged through Currency Derivatives to avoid currency risk.</t>
  </si>
  <si>
    <t xml:space="preserve">For the period 01-May-2020 to 31-May-2020, the following details specified for hedging transactions through futures which have been squared off/expired : </t>
  </si>
  <si>
    <t>B. Other than Hedging Positions through Futures as on May 31, 2020 : Nil</t>
  </si>
  <si>
    <t>C. Hedging Position through Put Option as on May 31, 2020 : Nil</t>
  </si>
  <si>
    <t>D. Other than Hedging Positions through Options as on May 31, 2020 : Nil</t>
  </si>
  <si>
    <t>E. Hedging Positions through swaps as on May 31, 2020 : Nil</t>
  </si>
  <si>
    <t>May 03, 2020 (Rs.)</t>
  </si>
  <si>
    <t>8.   Average Portfolio Maturity is 44.54 days.</t>
  </si>
  <si>
    <t>10.  Portfolio Turnover Ratio (Including Equity Arbitrage): 75.06%</t>
  </si>
  <si>
    <t>11.  Portfolio Turnover Ratio (Excluding Equity Arbitrage): 4.84%</t>
  </si>
  <si>
    <t>10.  Portfolio Turnover Ratio : 1.71%</t>
  </si>
  <si>
    <t>4.75% Axis Bank Ltd. (Duration 195 Days)</t>
  </si>
  <si>
    <t>5.65% HDFC Bank Ltd. (Duration 194 Days)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</si>
</sst>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\-mm\-dd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\-mmm\-yy;@"/>
    <numFmt numFmtId="172" formatCode="dd/mm/yyyy;@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[$-409]dddd\,\ mmmm\ d\,\ yyyy"/>
    <numFmt numFmtId="178" formatCode="mmmm\ dd\,\ yyyy"/>
    <numFmt numFmtId="179" formatCode="0.0000"/>
    <numFmt numFmtId="180" formatCode="_(* #,##0.00000_);_(* \(#,##0.00000\);_(* &quot;-&quot;??_);_(@_)"/>
    <numFmt numFmtId="181" formatCode="[$-409]d/mmm/yy;@"/>
    <numFmt numFmtId="182" formatCode="0.00000000"/>
    <numFmt numFmtId="183" formatCode="0.0%"/>
    <numFmt numFmtId="184" formatCode="#,##0.0000"/>
    <numFmt numFmtId="185" formatCode="[$-409]mmmm/yy;@"/>
    <numFmt numFmtId="186" formatCode="_(* #,##0_);_(* \(#,##0\);_(* &quot;-&quot;_);_(* @_)"/>
    <numFmt numFmtId="187" formatCode="_(* #,##0.00_);_(* \(#,##0.00\);_(* &quot;-&quot;_);_(* @_)"/>
    <numFmt numFmtId="188" formatCode="#,##0.000"/>
    <numFmt numFmtId="189" formatCode="#,##0.00000"/>
    <numFmt numFmtId="190" formatCode="#,##0.000000"/>
    <numFmt numFmtId="191" formatCode="#,##0.0000000"/>
    <numFmt numFmtId="192" formatCode="#,##0.00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Franklin Gothic Book"/>
      <family val="2"/>
    </font>
    <font>
      <b/>
      <sz val="11"/>
      <color indexed="8"/>
      <name val="Franklin Gothic Boo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0"/>
      <color indexed="10"/>
      <name val="Franklin Gothic Book"/>
      <family val="2"/>
    </font>
    <font>
      <sz val="11"/>
      <color indexed="10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0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72" fontId="58" fillId="0" borderId="0" xfId="0" applyNumberFormat="1" applyFont="1" applyAlignment="1">
      <alignment/>
    </xf>
    <xf numFmtId="0" fontId="58" fillId="0" borderId="10" xfId="0" applyFont="1" applyBorder="1" applyAlignment="1">
      <alignment/>
    </xf>
    <xf numFmtId="176" fontId="3" fillId="33" borderId="11" xfId="44" applyNumberFormat="1" applyFont="1" applyFill="1" applyBorder="1" applyAlignment="1">
      <alignment/>
    </xf>
    <xf numFmtId="0" fontId="58" fillId="0" borderId="12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13" xfId="0" applyFont="1" applyFill="1" applyBorder="1" applyAlignment="1">
      <alignment vertical="center"/>
    </xf>
    <xf numFmtId="0" fontId="60" fillId="33" borderId="14" xfId="58" applyFont="1" applyFill="1" applyBorder="1">
      <alignment/>
      <protection/>
    </xf>
    <xf numFmtId="172" fontId="60" fillId="0" borderId="0" xfId="0" applyNumberFormat="1" applyFont="1" applyAlignment="1">
      <alignment/>
    </xf>
    <xf numFmtId="43" fontId="60" fillId="0" borderId="0" xfId="42" applyFont="1" applyAlignment="1">
      <alignment/>
    </xf>
    <xf numFmtId="43" fontId="58" fillId="0" borderId="0" xfId="42" applyFont="1" applyAlignment="1">
      <alignment/>
    </xf>
    <xf numFmtId="43" fontId="3" fillId="0" borderId="13" xfId="42" applyFont="1" applyFill="1" applyBorder="1" applyAlignment="1">
      <alignment vertical="center" wrapText="1"/>
    </xf>
    <xf numFmtId="176" fontId="60" fillId="0" borderId="0" xfId="42" applyNumberFormat="1" applyFont="1" applyAlignment="1">
      <alignment/>
    </xf>
    <xf numFmtId="176" fontId="58" fillId="0" borderId="0" xfId="42" applyNumberFormat="1" applyFont="1" applyAlignment="1">
      <alignment/>
    </xf>
    <xf numFmtId="176" fontId="3" fillId="0" borderId="13" xfId="42" applyNumberFormat="1" applyFont="1" applyFill="1" applyBorder="1" applyAlignment="1">
      <alignment vertical="center"/>
    </xf>
    <xf numFmtId="176" fontId="58" fillId="0" borderId="10" xfId="42" applyNumberFormat="1" applyFont="1" applyBorder="1" applyAlignment="1">
      <alignment/>
    </xf>
    <xf numFmtId="176" fontId="58" fillId="0" borderId="12" xfId="42" applyNumberFormat="1" applyFont="1" applyBorder="1" applyAlignment="1">
      <alignment/>
    </xf>
    <xf numFmtId="176" fontId="58" fillId="0" borderId="11" xfId="42" applyNumberFormat="1" applyFont="1" applyBorder="1" applyAlignment="1">
      <alignment/>
    </xf>
    <xf numFmtId="0" fontId="61" fillId="0" borderId="0" xfId="0" applyFont="1" applyAlignment="1">
      <alignment/>
    </xf>
    <xf numFmtId="178" fontId="62" fillId="0" borderId="0" xfId="0" applyNumberFormat="1" applyFont="1" applyAlignment="1">
      <alignment horizontal="left"/>
    </xf>
    <xf numFmtId="43" fontId="58" fillId="0" borderId="10" xfId="42" applyFont="1" applyBorder="1" applyAlignment="1">
      <alignment horizontal="right"/>
    </xf>
    <xf numFmtId="43" fontId="58" fillId="0" borderId="12" xfId="42" applyFont="1" applyBorder="1" applyAlignment="1">
      <alignment horizontal="right"/>
    </xf>
    <xf numFmtId="43" fontId="3" fillId="33" borderId="15" xfId="42" applyFont="1" applyFill="1" applyBorder="1" applyAlignment="1">
      <alignment horizontal="right"/>
    </xf>
    <xf numFmtId="43" fontId="57" fillId="0" borderId="16" xfId="42" applyFont="1" applyBorder="1" applyAlignment="1">
      <alignment horizontal="right"/>
    </xf>
    <xf numFmtId="0" fontId="55" fillId="0" borderId="0" xfId="0" applyFont="1" applyAlignment="1">
      <alignment/>
    </xf>
    <xf numFmtId="0" fontId="57" fillId="0" borderId="17" xfId="0" applyFont="1" applyFill="1" applyBorder="1" applyAlignment="1">
      <alignment/>
    </xf>
    <xf numFmtId="0" fontId="60" fillId="33" borderId="0" xfId="58" applyFont="1" applyFill="1" applyBorder="1">
      <alignment/>
      <protection/>
    </xf>
    <xf numFmtId="0" fontId="58" fillId="0" borderId="0" xfId="0" applyFont="1" applyFill="1" applyAlignment="1">
      <alignment/>
    </xf>
    <xf numFmtId="172" fontId="49" fillId="0" borderId="0" xfId="54" applyNumberFormat="1" applyAlignment="1" applyProtection="1" quotePrefix="1">
      <alignment/>
      <protection/>
    </xf>
    <xf numFmtId="0" fontId="55" fillId="0" borderId="15" xfId="0" applyFont="1" applyBorder="1" applyAlignment="1">
      <alignment/>
    </xf>
    <xf numFmtId="0" fontId="0" fillId="0" borderId="15" xfId="0" applyBorder="1" applyAlignment="1">
      <alignment/>
    </xf>
    <xf numFmtId="0" fontId="49" fillId="0" borderId="15" xfId="54" applyBorder="1" applyAlignment="1" applyProtection="1">
      <alignment/>
      <protection/>
    </xf>
    <xf numFmtId="0" fontId="57" fillId="0" borderId="0" xfId="0" applyFont="1" applyAlignment="1">
      <alignment vertical="center"/>
    </xf>
    <xf numFmtId="0" fontId="57" fillId="0" borderId="15" xfId="0" applyFont="1" applyBorder="1" applyAlignment="1">
      <alignment vertical="center"/>
    </xf>
    <xf numFmtId="43" fontId="57" fillId="0" borderId="15" xfId="42" applyFont="1" applyBorder="1" applyAlignment="1">
      <alignment vertical="center"/>
    </xf>
    <xf numFmtId="43" fontId="57" fillId="0" borderId="15" xfId="42" applyFont="1" applyBorder="1" applyAlignment="1">
      <alignment vertical="center" wrapText="1"/>
    </xf>
    <xf numFmtId="0" fontId="58" fillId="0" borderId="0" xfId="0" applyFont="1" applyAlignment="1">
      <alignment/>
    </xf>
    <xf numFmtId="0" fontId="58" fillId="0" borderId="15" xfId="0" applyFont="1" applyBorder="1" applyAlignment="1">
      <alignment/>
    </xf>
    <xf numFmtId="43" fontId="58" fillId="0" borderId="15" xfId="42" applyFont="1" applyBorder="1" applyAlignment="1">
      <alignment/>
    </xf>
    <xf numFmtId="0" fontId="57" fillId="0" borderId="0" xfId="0" applyFont="1" applyAlignment="1">
      <alignment/>
    </xf>
    <xf numFmtId="0" fontId="57" fillId="0" borderId="15" xfId="0" applyFont="1" applyBorder="1" applyAlignment="1">
      <alignment/>
    </xf>
    <xf numFmtId="43" fontId="57" fillId="0" borderId="15" xfId="42" applyFont="1" applyBorder="1" applyAlignment="1">
      <alignment/>
    </xf>
    <xf numFmtId="0" fontId="63" fillId="0" borderId="0" xfId="0" applyFont="1" applyAlignment="1">
      <alignment/>
    </xf>
    <xf numFmtId="43" fontId="63" fillId="0" borderId="0" xfId="42" applyFont="1" applyAlignment="1">
      <alignment/>
    </xf>
    <xf numFmtId="0" fontId="58" fillId="0" borderId="17" xfId="0" applyFont="1" applyBorder="1" applyAlignment="1">
      <alignment/>
    </xf>
    <xf numFmtId="0" fontId="3" fillId="0" borderId="18" xfId="63" applyFont="1" applyFill="1" applyBorder="1" applyAlignment="1">
      <alignment vertical="center"/>
      <protection/>
    </xf>
    <xf numFmtId="0" fontId="58" fillId="0" borderId="19" xfId="0" applyFont="1" applyBorder="1" applyAlignment="1">
      <alignment/>
    </xf>
    <xf numFmtId="0" fontId="58" fillId="0" borderId="20" xfId="0" applyFont="1" applyBorder="1" applyAlignment="1">
      <alignment/>
    </xf>
    <xf numFmtId="0" fontId="3" fillId="33" borderId="21" xfId="0" applyFont="1" applyFill="1" applyBorder="1" applyAlignment="1">
      <alignment/>
    </xf>
    <xf numFmtId="0" fontId="3" fillId="0" borderId="22" xfId="63" applyFont="1" applyFill="1" applyBorder="1" applyAlignment="1">
      <alignment vertical="center"/>
      <protection/>
    </xf>
    <xf numFmtId="0" fontId="58" fillId="0" borderId="23" xfId="0" applyFont="1" applyBorder="1" applyAlignment="1">
      <alignment/>
    </xf>
    <xf numFmtId="0" fontId="57" fillId="0" borderId="23" xfId="0" applyFont="1" applyFill="1" applyBorder="1" applyAlignment="1">
      <alignment/>
    </xf>
    <xf numFmtId="0" fontId="3" fillId="33" borderId="23" xfId="58" applyFont="1" applyFill="1" applyBorder="1">
      <alignment/>
      <protection/>
    </xf>
    <xf numFmtId="0" fontId="57" fillId="0" borderId="23" xfId="0" applyFont="1" applyBorder="1" applyAlignment="1">
      <alignment/>
    </xf>
    <xf numFmtId="0" fontId="57" fillId="0" borderId="23" xfId="0" applyFont="1" applyBorder="1" applyAlignment="1">
      <alignment/>
    </xf>
    <xf numFmtId="0" fontId="57" fillId="0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58" fillId="0" borderId="17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43" fontId="58" fillId="0" borderId="14" xfId="42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0" xfId="44" applyFont="1" applyFill="1" applyBorder="1" applyAlignment="1">
      <alignment horizontal="right"/>
    </xf>
    <xf numFmtId="0" fontId="58" fillId="0" borderId="15" xfId="0" applyFont="1" applyFill="1" applyBorder="1" applyAlignment="1">
      <alignment vertical="center" wrapText="1"/>
    </xf>
    <xf numFmtId="0" fontId="58" fillId="0" borderId="25" xfId="0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top"/>
    </xf>
    <xf numFmtId="0" fontId="58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top"/>
    </xf>
    <xf numFmtId="0" fontId="58" fillId="0" borderId="25" xfId="0" applyFont="1" applyFill="1" applyBorder="1" applyAlignment="1">
      <alignment horizontal="left" indent="5"/>
    </xf>
    <xf numFmtId="0" fontId="58" fillId="0" borderId="15" xfId="0" applyFont="1" applyFill="1" applyBorder="1" applyAlignment="1">
      <alignment/>
    </xf>
    <xf numFmtId="179" fontId="58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4" fontId="58" fillId="0" borderId="0" xfId="0" applyNumberFormat="1" applyFont="1" applyFill="1" applyBorder="1" applyAlignment="1">
      <alignment/>
    </xf>
    <xf numFmtId="0" fontId="5" fillId="0" borderId="17" xfId="58" applyFont="1" applyFill="1" applyBorder="1" applyAlignment="1">
      <alignment vertical="top"/>
      <protection/>
    </xf>
    <xf numFmtId="0" fontId="5" fillId="0" borderId="17" xfId="0" applyFont="1" applyFill="1" applyBorder="1" applyAlignment="1">
      <alignment horizontal="left" vertical="top" indent="3"/>
    </xf>
    <xf numFmtId="0" fontId="2" fillId="0" borderId="26" xfId="58" applyFont="1" applyFill="1" applyBorder="1">
      <alignment/>
      <protection/>
    </xf>
    <xf numFmtId="0" fontId="2" fillId="0" borderId="27" xfId="58" applyFont="1" applyFill="1" applyBorder="1">
      <alignment/>
      <protection/>
    </xf>
    <xf numFmtId="4" fontId="2" fillId="0" borderId="27" xfId="58" applyNumberFormat="1" applyFont="1" applyFill="1" applyBorder="1">
      <alignment/>
      <protection/>
    </xf>
    <xf numFmtId="0" fontId="6" fillId="0" borderId="27" xfId="58" applyFont="1" applyFill="1" applyBorder="1" applyAlignment="1">
      <alignment/>
      <protection/>
    </xf>
    <xf numFmtId="4" fontId="2" fillId="0" borderId="28" xfId="58" applyNumberFormat="1" applyFont="1" applyFill="1" applyBorder="1">
      <alignment/>
      <protection/>
    </xf>
    <xf numFmtId="43" fontId="3" fillId="0" borderId="29" xfId="42" applyFont="1" applyFill="1" applyBorder="1" applyAlignment="1">
      <alignment vertical="center" wrapText="1"/>
    </xf>
    <xf numFmtId="43" fontId="58" fillId="0" borderId="30" xfId="42" applyFont="1" applyBorder="1" applyAlignment="1">
      <alignment horizontal="right"/>
    </xf>
    <xf numFmtId="43" fontId="58" fillId="0" borderId="31" xfId="42" applyFont="1" applyBorder="1" applyAlignment="1">
      <alignment horizontal="right"/>
    </xf>
    <xf numFmtId="43" fontId="3" fillId="33" borderId="32" xfId="42" applyFont="1" applyFill="1" applyBorder="1" applyAlignment="1">
      <alignment horizontal="right"/>
    </xf>
    <xf numFmtId="43" fontId="57" fillId="0" borderId="33" xfId="42" applyFont="1" applyBorder="1" applyAlignment="1">
      <alignment horizontal="right"/>
    </xf>
    <xf numFmtId="0" fontId="58" fillId="0" borderId="0" xfId="0" applyFont="1" applyBorder="1" applyAlignment="1">
      <alignment/>
    </xf>
    <xf numFmtId="176" fontId="58" fillId="0" borderId="0" xfId="42" applyNumberFormat="1" applyFont="1" applyBorder="1" applyAlignment="1">
      <alignment/>
    </xf>
    <xf numFmtId="43" fontId="58" fillId="0" borderId="0" xfId="42" applyFont="1" applyBorder="1" applyAlignment="1">
      <alignment/>
    </xf>
    <xf numFmtId="43" fontId="58" fillId="0" borderId="14" xfId="42" applyFont="1" applyBorder="1" applyAlignment="1">
      <alignment/>
    </xf>
    <xf numFmtId="0" fontId="57" fillId="0" borderId="17" xfId="0" applyFont="1" applyBorder="1" applyAlignment="1">
      <alignment/>
    </xf>
    <xf numFmtId="172" fontId="5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7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76" fontId="3" fillId="0" borderId="35" xfId="44" applyNumberFormat="1" applyFont="1" applyFill="1" applyBorder="1" applyAlignment="1">
      <alignment/>
    </xf>
    <xf numFmtId="176" fontId="58" fillId="0" borderId="35" xfId="42" applyNumberFormat="1" applyFont="1" applyFill="1" applyBorder="1" applyAlignment="1">
      <alignment/>
    </xf>
    <xf numFmtId="43" fontId="57" fillId="0" borderId="35" xfId="42" applyFont="1" applyFill="1" applyBorder="1" applyAlignment="1">
      <alignment horizontal="right"/>
    </xf>
    <xf numFmtId="43" fontId="57" fillId="0" borderId="36" xfId="42" applyFont="1" applyFill="1" applyBorder="1" applyAlignment="1">
      <alignment horizontal="right"/>
    </xf>
    <xf numFmtId="43" fontId="62" fillId="0" borderId="14" xfId="42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25" xfId="0" applyFont="1" applyFill="1" applyBorder="1" applyAlignment="1">
      <alignment horizontal="left" indent="5"/>
    </xf>
    <xf numFmtId="0" fontId="62" fillId="0" borderId="15" xfId="0" applyFont="1" applyFill="1" applyBorder="1" applyAlignment="1">
      <alignment/>
    </xf>
    <xf numFmtId="179" fontId="62" fillId="0" borderId="15" xfId="0" applyNumberFormat="1" applyFont="1" applyFill="1" applyBorder="1" applyAlignment="1">
      <alignment/>
    </xf>
    <xf numFmtId="174" fontId="62" fillId="0" borderId="14" xfId="42" applyNumberFormat="1" applyFont="1" applyFill="1" applyBorder="1" applyAlignment="1">
      <alignment/>
    </xf>
    <xf numFmtId="180" fontId="62" fillId="0" borderId="14" xfId="42" applyNumberFormat="1" applyFont="1" applyFill="1" applyBorder="1" applyAlignment="1">
      <alignment/>
    </xf>
    <xf numFmtId="0" fontId="62" fillId="0" borderId="17" xfId="0" applyFont="1" applyFill="1" applyBorder="1" applyAlignment="1">
      <alignment/>
    </xf>
    <xf numFmtId="0" fontId="5" fillId="0" borderId="25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 wrapText="1"/>
    </xf>
    <xf numFmtId="0" fontId="58" fillId="0" borderId="14" xfId="0" applyFont="1" applyFill="1" applyBorder="1" applyAlignment="1">
      <alignment/>
    </xf>
    <xf numFmtId="15" fontId="5" fillId="0" borderId="25" xfId="0" applyNumberFormat="1" applyFont="1" applyFill="1" applyBorder="1" applyAlignment="1" quotePrefix="1">
      <alignment horizontal="center" vertical="top"/>
    </xf>
    <xf numFmtId="0" fontId="5" fillId="0" borderId="15" xfId="0" applyFont="1" applyFill="1" applyBorder="1" applyAlignment="1">
      <alignment vertical="top"/>
    </xf>
    <xf numFmtId="43" fontId="64" fillId="0" borderId="14" xfId="42" applyFont="1" applyFill="1" applyBorder="1" applyAlignment="1">
      <alignment/>
    </xf>
    <xf numFmtId="15" fontId="5" fillId="0" borderId="17" xfId="0" applyNumberFormat="1" applyFont="1" applyFill="1" applyBorder="1" applyAlignment="1">
      <alignment horizontal="center" vertical="top"/>
    </xf>
    <xf numFmtId="15" fontId="5" fillId="0" borderId="25" xfId="0" applyNumberFormat="1" applyFont="1" applyFill="1" applyBorder="1" applyAlignment="1">
      <alignment horizontal="center" vertical="top"/>
    </xf>
    <xf numFmtId="181" fontId="5" fillId="0" borderId="25" xfId="0" applyNumberFormat="1" applyFont="1" applyFill="1" applyBorder="1" applyAlignment="1">
      <alignment horizontal="center" vertical="top"/>
    </xf>
    <xf numFmtId="182" fontId="5" fillId="0" borderId="15" xfId="0" applyNumberFormat="1" applyFont="1" applyFill="1" applyBorder="1" applyAlignment="1">
      <alignment vertical="top"/>
    </xf>
    <xf numFmtId="0" fontId="64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5" fillId="0" borderId="0" xfId="0" applyFont="1" applyFill="1" applyBorder="1" applyAlignment="1">
      <alignment vertical="top"/>
    </xf>
    <xf numFmtId="0" fontId="5" fillId="0" borderId="37" xfId="0" applyFont="1" applyFill="1" applyBorder="1" applyAlignment="1">
      <alignment vertical="top"/>
    </xf>
    <xf numFmtId="0" fontId="5" fillId="0" borderId="38" xfId="0" applyFont="1" applyFill="1" applyBorder="1" applyAlignment="1">
      <alignment vertical="top"/>
    </xf>
    <xf numFmtId="10" fontId="62" fillId="0" borderId="39" xfId="61" applyNumberFormat="1" applyFont="1" applyFill="1" applyBorder="1" applyAlignment="1">
      <alignment/>
    </xf>
    <xf numFmtId="0" fontId="5" fillId="0" borderId="40" xfId="0" applyFont="1" applyFill="1" applyBorder="1" applyAlignment="1">
      <alignment vertical="top"/>
    </xf>
    <xf numFmtId="0" fontId="5" fillId="0" borderId="41" xfId="0" applyFont="1" applyFill="1" applyBorder="1" applyAlignment="1">
      <alignment vertical="top"/>
    </xf>
    <xf numFmtId="10" fontId="62" fillId="0" borderId="42" xfId="61" applyNumberFormat="1" applyFont="1" applyFill="1" applyBorder="1" applyAlignment="1">
      <alignment/>
    </xf>
    <xf numFmtId="0" fontId="7" fillId="0" borderId="43" xfId="58" applyFont="1" applyFill="1" applyBorder="1">
      <alignment/>
      <protection/>
    </xf>
    <xf numFmtId="0" fontId="7" fillId="0" borderId="44" xfId="58" applyFont="1" applyFill="1" applyBorder="1">
      <alignment/>
      <protection/>
    </xf>
    <xf numFmtId="0" fontId="7" fillId="0" borderId="0" xfId="58" applyFont="1" applyFill="1" applyBorder="1">
      <alignment/>
      <protection/>
    </xf>
    <xf numFmtId="10" fontId="62" fillId="0" borderId="0" xfId="61" applyNumberFormat="1" applyFont="1" applyFill="1" applyBorder="1" applyAlignment="1">
      <alignment/>
    </xf>
    <xf numFmtId="0" fontId="8" fillId="0" borderId="26" xfId="58" applyFont="1" applyFill="1" applyBorder="1">
      <alignment/>
      <protection/>
    </xf>
    <xf numFmtId="0" fontId="8" fillId="0" borderId="27" xfId="58" applyFont="1" applyFill="1" applyBorder="1">
      <alignment/>
      <protection/>
    </xf>
    <xf numFmtId="4" fontId="8" fillId="0" borderId="27" xfId="58" applyNumberFormat="1" applyFont="1" applyFill="1" applyBorder="1">
      <alignment/>
      <protection/>
    </xf>
    <xf numFmtId="0" fontId="9" fillId="0" borderId="27" xfId="58" applyFont="1" applyFill="1" applyBorder="1" applyAlignment="1">
      <alignment/>
      <protection/>
    </xf>
    <xf numFmtId="4" fontId="8" fillId="0" borderId="28" xfId="58" applyNumberFormat="1" applyFont="1" applyFill="1" applyBorder="1">
      <alignment/>
      <protection/>
    </xf>
    <xf numFmtId="176" fontId="58" fillId="0" borderId="0" xfId="42" applyNumberFormat="1" applyFont="1" applyFill="1" applyAlignment="1">
      <alignment/>
    </xf>
    <xf numFmtId="43" fontId="58" fillId="0" borderId="0" xfId="42" applyFont="1" applyFill="1" applyAlignment="1">
      <alignment/>
    </xf>
    <xf numFmtId="0" fontId="58" fillId="0" borderId="34" xfId="0" applyFont="1" applyFill="1" applyBorder="1" applyAlignment="1">
      <alignment/>
    </xf>
    <xf numFmtId="0" fontId="58" fillId="0" borderId="35" xfId="0" applyFont="1" applyFill="1" applyBorder="1" applyAlignment="1">
      <alignment/>
    </xf>
    <xf numFmtId="43" fontId="58" fillId="0" borderId="35" xfId="42" applyFont="1" applyFill="1" applyBorder="1" applyAlignment="1">
      <alignment/>
    </xf>
    <xf numFmtId="43" fontId="58" fillId="0" borderId="36" xfId="42" applyFont="1" applyFill="1" applyBorder="1" applyAlignment="1">
      <alignment/>
    </xf>
    <xf numFmtId="176" fontId="58" fillId="0" borderId="0" xfId="42" applyNumberFormat="1" applyFont="1" applyFill="1" applyBorder="1" applyAlignment="1">
      <alignment/>
    </xf>
    <xf numFmtId="43" fontId="58" fillId="0" borderId="0" xfId="42" applyFont="1" applyFill="1" applyBorder="1" applyAlignment="1">
      <alignment/>
    </xf>
    <xf numFmtId="2" fontId="5" fillId="0" borderId="0" xfId="0" applyNumberFormat="1" applyFont="1" applyFill="1" applyBorder="1" applyAlignment="1">
      <alignment vertical="top"/>
    </xf>
    <xf numFmtId="0" fontId="5" fillId="0" borderId="0" xfId="58" applyFont="1" applyFill="1" applyBorder="1" applyAlignment="1">
      <alignment vertical="top"/>
      <protection/>
    </xf>
    <xf numFmtId="184" fontId="10" fillId="0" borderId="0" xfId="58" applyNumberFormat="1" applyFont="1" applyFill="1" applyBorder="1">
      <alignment/>
      <protection/>
    </xf>
    <xf numFmtId="0" fontId="10" fillId="0" borderId="17" xfId="58" applyFont="1" applyFill="1" applyBorder="1" applyAlignment="1">
      <alignment vertical="top"/>
      <protection/>
    </xf>
    <xf numFmtId="0" fontId="10" fillId="0" borderId="2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32" xfId="0" applyFont="1" applyFill="1" applyBorder="1" applyAlignment="1">
      <alignment vertical="top" wrapText="1"/>
    </xf>
    <xf numFmtId="0" fontId="10" fillId="0" borderId="25" xfId="0" applyFont="1" applyFill="1" applyBorder="1" applyAlignment="1">
      <alignment/>
    </xf>
    <xf numFmtId="185" fontId="5" fillId="0" borderId="15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43" fontId="5" fillId="0" borderId="15" xfId="42" applyFont="1" applyFill="1" applyBorder="1" applyAlignment="1">
      <alignment/>
    </xf>
    <xf numFmtId="43" fontId="5" fillId="0" borderId="32" xfId="42" applyFont="1" applyFill="1" applyBorder="1" applyAlignment="1">
      <alignment/>
    </xf>
    <xf numFmtId="0" fontId="5" fillId="0" borderId="25" xfId="0" applyFont="1" applyFill="1" applyBorder="1" applyAlignment="1">
      <alignment/>
    </xf>
    <xf numFmtId="185" fontId="5" fillId="0" borderId="45" xfId="0" applyNumberFormat="1" applyFont="1" applyFill="1" applyBorder="1" applyAlignment="1">
      <alignment/>
    </xf>
    <xf numFmtId="43" fontId="5" fillId="0" borderId="46" xfId="42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176" fontId="5" fillId="0" borderId="0" xfId="42" applyNumberFormat="1" applyFont="1" applyFill="1" applyBorder="1" applyAlignment="1">
      <alignment/>
    </xf>
    <xf numFmtId="176" fontId="65" fillId="0" borderId="0" xfId="44" applyNumberFormat="1" applyFont="1" applyFill="1" applyBorder="1" applyAlignment="1">
      <alignment/>
    </xf>
    <xf numFmtId="176" fontId="5" fillId="0" borderId="14" xfId="44" applyNumberFormat="1" applyFont="1" applyFill="1" applyBorder="1" applyAlignment="1">
      <alignment/>
    </xf>
    <xf numFmtId="176" fontId="5" fillId="0" borderId="0" xfId="44" applyNumberFormat="1" applyFont="1" applyFill="1" applyBorder="1" applyAlignment="1">
      <alignment/>
    </xf>
    <xf numFmtId="0" fontId="5" fillId="0" borderId="17" xfId="44" applyNumberFormat="1" applyFont="1" applyFill="1" applyBorder="1" applyAlignment="1">
      <alignment horizontal="left"/>
    </xf>
    <xf numFmtId="0" fontId="5" fillId="0" borderId="0" xfId="44" applyNumberFormat="1" applyFont="1" applyFill="1" applyBorder="1" applyAlignment="1">
      <alignment horizontal="left"/>
    </xf>
    <xf numFmtId="186" fontId="5" fillId="0" borderId="0" xfId="44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87" fontId="5" fillId="0" borderId="0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0" fontId="58" fillId="0" borderId="0" xfId="61" applyNumberFormat="1" applyFont="1" applyAlignment="1">
      <alignment/>
    </xf>
    <xf numFmtId="192" fontId="60" fillId="0" borderId="0" xfId="0" applyNumberFormat="1" applyFont="1" applyAlignment="1">
      <alignment/>
    </xf>
    <xf numFmtId="192" fontId="58" fillId="0" borderId="0" xfId="0" applyNumberFormat="1" applyFont="1" applyAlignment="1">
      <alignment/>
    </xf>
    <xf numFmtId="192" fontId="58" fillId="0" borderId="0" xfId="0" applyNumberFormat="1" applyFont="1" applyFill="1" applyAlignment="1">
      <alignment/>
    </xf>
    <xf numFmtId="0" fontId="66" fillId="0" borderId="0" xfId="0" applyFont="1" applyAlignment="1">
      <alignment horizontal="center"/>
    </xf>
    <xf numFmtId="0" fontId="5" fillId="0" borderId="37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left" wrapText="1"/>
    </xf>
    <xf numFmtId="0" fontId="5" fillId="0" borderId="48" xfId="0" applyFont="1" applyFill="1" applyBorder="1" applyAlignment="1">
      <alignment horizontal="left" wrapText="1"/>
    </xf>
    <xf numFmtId="0" fontId="57" fillId="0" borderId="15" xfId="0" applyFont="1" applyBorder="1" applyAlignment="1">
      <alignment vertical="center"/>
    </xf>
    <xf numFmtId="0" fontId="58" fillId="0" borderId="15" xfId="0" applyFont="1" applyBorder="1" applyAlignment="1">
      <alignment/>
    </xf>
    <xf numFmtId="0" fontId="57" fillId="0" borderId="15" xfId="0" applyFont="1" applyBorder="1" applyAlignment="1">
      <alignment/>
    </xf>
    <xf numFmtId="0" fontId="58" fillId="0" borderId="17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left" wrapText="1"/>
    </xf>
    <xf numFmtId="0" fontId="58" fillId="0" borderId="14" xfId="0" applyFont="1" applyFill="1" applyBorder="1" applyAlignment="1">
      <alignment horizontal="left" wrapText="1"/>
    </xf>
    <xf numFmtId="0" fontId="58" fillId="0" borderId="25" xfId="0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="90" zoomScaleNormal="90" zoomScalePageLayoutView="0" workbookViewId="0" topLeftCell="A1">
      <selection activeCell="A1" sqref="A1:C1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3.00390625" style="0" bestFit="1" customWidth="1"/>
  </cols>
  <sheetData>
    <row r="1" spans="1:3" s="27" customFormat="1" ht="18">
      <c r="A1" s="190" t="s">
        <v>12</v>
      </c>
      <c r="B1" s="190"/>
      <c r="C1" s="190"/>
    </row>
    <row r="2" s="27" customFormat="1" ht="14.25"/>
    <row r="3" spans="1:3" s="27" customFormat="1" ht="14.25">
      <c r="A3" s="32" t="s">
        <v>181</v>
      </c>
      <c r="B3" s="32" t="s">
        <v>182</v>
      </c>
      <c r="C3" s="32" t="s">
        <v>183</v>
      </c>
    </row>
    <row r="4" spans="1:3" ht="14.25">
      <c r="A4" s="33" t="s">
        <v>21</v>
      </c>
      <c r="B4" s="34" t="s">
        <v>174</v>
      </c>
      <c r="C4" s="33" t="s">
        <v>175</v>
      </c>
    </row>
    <row r="5" spans="1:3" ht="14.25">
      <c r="A5" s="33" t="s">
        <v>121</v>
      </c>
      <c r="B5" s="34" t="s">
        <v>176</v>
      </c>
      <c r="C5" s="33" t="s">
        <v>177</v>
      </c>
    </row>
    <row r="6" spans="1:3" ht="14.25">
      <c r="A6" s="33" t="s">
        <v>163</v>
      </c>
      <c r="B6" s="34" t="s">
        <v>178</v>
      </c>
      <c r="C6" s="33" t="s">
        <v>179</v>
      </c>
    </row>
  </sheetData>
  <sheetProtection/>
  <mergeCells count="1">
    <mergeCell ref="A1:C1"/>
  </mergeCells>
  <hyperlinks>
    <hyperlink ref="B4" location="'PPLTVF'!A1" display="'PPLTVF'!A1"/>
    <hyperlink ref="B5" location="'PPLF'!A1" display="'PPLF'!A1"/>
    <hyperlink ref="B6" location="'PPTSF'!A1" display="'PPTSF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Z161"/>
  <sheetViews>
    <sheetView showGridLines="0" tabSelected="1" zoomScale="90" zoomScaleNormal="90" zoomScalePageLayoutView="0" workbookViewId="0" topLeftCell="A1">
      <pane ySplit="6" topLeftCell="A84" activePane="bottomLeft" state="frozen"/>
      <selection pane="topLeft" activeCell="A1" sqref="A1"/>
      <selection pane="bottomLeft" activeCell="F84" sqref="F84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9.00390625" style="3" bestFit="1" customWidth="1"/>
    <col min="10" max="10" width="9.140625" style="3" bestFit="1" customWidth="1"/>
    <col min="11" max="11" width="7.421875" style="2" bestFit="1" customWidth="1"/>
    <col min="12" max="12" width="6.7109375" style="2" bestFit="1" customWidth="1"/>
    <col min="13" max="13" width="9.8515625" style="2" bestFit="1" customWidth="1"/>
    <col min="14" max="14" width="21.140625" style="2" bestFit="1" customWidth="1"/>
    <col min="15" max="15" width="16.421875" style="2" bestFit="1" customWidth="1"/>
    <col min="16" max="16" width="7.28125" style="2" bestFit="1" customWidth="1"/>
    <col min="17" max="17" width="9.28125" style="2" bestFit="1" customWidth="1"/>
    <col min="18" max="18" width="17.8515625" style="2" bestFit="1" customWidth="1"/>
    <col min="19" max="19" width="6.7109375" style="2" bestFit="1" customWidth="1"/>
    <col min="20" max="20" width="19.140625" style="2" bestFit="1" customWidth="1"/>
    <col min="21" max="21" width="25.140625" style="2" bestFit="1" customWidth="1"/>
    <col min="22" max="22" width="21.421875" style="2" bestFit="1" customWidth="1"/>
    <col min="23" max="23" width="19.7109375" style="2" bestFit="1" customWidth="1"/>
    <col min="24" max="24" width="14.00390625" style="2" bestFit="1" customWidth="1"/>
    <col min="25" max="25" width="13.140625" style="2" bestFit="1" customWidth="1"/>
    <col min="26" max="26" width="9.28125" style="2" bestFit="1" customWidth="1"/>
    <col min="27" max="27" width="13.140625" style="2" bestFit="1" customWidth="1"/>
    <col min="28" max="28" width="7.421875" style="2" bestFit="1" customWidth="1"/>
    <col min="29" max="29" width="19.421875" style="2" bestFit="1" customWidth="1"/>
    <col min="30" max="30" width="20.8515625" style="2" bestFit="1" customWidth="1"/>
    <col min="31" max="31" width="19.00390625" style="2" bestFit="1" customWidth="1"/>
    <col min="32" max="32" width="25.8515625" style="2" bestFit="1" customWidth="1"/>
    <col min="33" max="33" width="14.57421875" style="3" bestFit="1" customWidth="1"/>
    <col min="34" max="34" width="14.421875" style="2" bestFit="1" customWidth="1"/>
    <col min="35" max="35" width="27.28125" style="2" bestFit="1" customWidth="1"/>
    <col min="36" max="36" width="11.57421875" style="2" bestFit="1" customWidth="1"/>
    <col min="37" max="37" width="6.28125" style="2" bestFit="1" customWidth="1"/>
    <col min="38" max="38" width="7.00390625" style="2" bestFit="1" customWidth="1"/>
    <col min="39" max="39" width="23.8515625" style="2" bestFit="1" customWidth="1"/>
    <col min="40" max="40" width="12.8515625" style="2" bestFit="1" customWidth="1"/>
    <col min="41" max="41" width="11.28125" style="2" bestFit="1" customWidth="1"/>
    <col min="42" max="42" width="15.28125" style="2" bestFit="1" customWidth="1"/>
    <col min="43" max="43" width="21.140625" style="2" bestFit="1" customWidth="1"/>
    <col min="44" max="44" width="23.8515625" style="2" bestFit="1" customWidth="1"/>
    <col min="45" max="45" width="14.421875" style="2" bestFit="1" customWidth="1"/>
    <col min="46" max="46" width="11.140625" style="3" bestFit="1" customWidth="1"/>
    <col min="47" max="47" width="15.00390625" style="2" bestFit="1" customWidth="1"/>
    <col min="48" max="48" width="11.7109375" style="3" bestFit="1" customWidth="1"/>
    <col min="49" max="49" width="23.57421875" style="2" bestFit="1" customWidth="1"/>
    <col min="50" max="50" width="22.140625" style="2" bestFit="1" customWidth="1"/>
    <col min="51" max="51" width="21.00390625" style="2" bestFit="1" customWidth="1"/>
    <col min="52" max="52" width="15.7109375" style="3" bestFit="1" customWidth="1"/>
    <col min="53" max="53" width="10.421875" style="2" bestFit="1" customWidth="1"/>
    <col min="54" max="54" width="13.7109375" style="2" bestFit="1" customWidth="1"/>
    <col min="55" max="55" width="18.00390625" style="2" bestFit="1" customWidth="1"/>
    <col min="56" max="56" width="19.7109375" style="2" bestFit="1" customWidth="1"/>
    <col min="57" max="57" width="13.8515625" style="2" bestFit="1" customWidth="1"/>
    <col min="58" max="58" width="15.7109375" style="2" bestFit="1" customWidth="1"/>
    <col min="59" max="59" width="28.57421875" style="2" bestFit="1" customWidth="1"/>
    <col min="60" max="60" width="20.28125" style="2" bestFit="1" customWidth="1"/>
    <col min="61" max="61" width="16.00390625" style="2" bestFit="1" customWidth="1"/>
    <col min="62" max="62" width="13.7109375" style="2" bestFit="1" customWidth="1"/>
    <col min="63" max="63" width="28.140625" style="2" bestFit="1" customWidth="1"/>
    <col min="64" max="64" width="15.8515625" style="2" bestFit="1" customWidth="1"/>
    <col min="65" max="65" width="26.28125" style="2" bestFit="1" customWidth="1"/>
    <col min="66" max="66" width="13.140625" style="2" bestFit="1" customWidth="1"/>
    <col min="67" max="67" width="15.00390625" style="2" bestFit="1" customWidth="1"/>
    <col min="68" max="68" width="9.00390625" style="2" bestFit="1" customWidth="1"/>
    <col min="69" max="69" width="18.00390625" style="2" bestFit="1" customWidth="1"/>
    <col min="70" max="70" width="14.28125" style="2" bestFit="1" customWidth="1"/>
    <col min="71" max="71" width="15.7109375" style="2" bestFit="1" customWidth="1"/>
    <col min="72" max="72" width="18.7109375" style="2" bestFit="1" customWidth="1"/>
    <col min="73" max="73" width="16.140625" style="2" bestFit="1" customWidth="1"/>
    <col min="74" max="74" width="23.57421875" style="2" bestFit="1" customWidth="1"/>
    <col min="75" max="75" width="23.8515625" style="2" bestFit="1" customWidth="1"/>
    <col min="76" max="76" width="22.8515625" style="2" bestFit="1" customWidth="1"/>
    <col min="77" max="77" width="11.7109375" style="2" bestFit="1" customWidth="1"/>
    <col min="78" max="78" width="11.8515625" style="2" bestFit="1" customWidth="1"/>
    <col min="79" max="79" width="15.140625" style="2" bestFit="1" customWidth="1"/>
    <col min="80" max="80" width="15.28125" style="2" bestFit="1" customWidth="1"/>
    <col min="81" max="81" width="19.57421875" style="2" bestFit="1" customWidth="1"/>
    <col min="82" max="82" width="21.57421875" style="2" bestFit="1" customWidth="1"/>
    <col min="83" max="83" width="18.8515625" style="2" bestFit="1" customWidth="1"/>
    <col min="84" max="84" width="8.7109375" style="2" bestFit="1" customWidth="1"/>
    <col min="85" max="85" width="8.8515625" style="2" bestFit="1" customWidth="1"/>
    <col min="86" max="86" width="13.140625" style="2" bestFit="1" customWidth="1"/>
    <col min="87" max="87" width="9.57421875" style="2" bestFit="1" customWidth="1"/>
    <col min="88" max="88" width="9.7109375" style="2" bestFit="1" customWidth="1"/>
    <col min="89" max="89" width="14.00390625" style="2" bestFit="1" customWidth="1"/>
    <col min="90" max="90" width="17.00390625" style="2" bestFit="1" customWidth="1"/>
    <col min="91" max="91" width="17.28125" style="2" bestFit="1" customWidth="1"/>
    <col min="92" max="92" width="21.57421875" style="2" bestFit="1" customWidth="1"/>
    <col min="93" max="93" width="17.7109375" style="2" bestFit="1" customWidth="1"/>
    <col min="94" max="94" width="14.57421875" style="2" bestFit="1" customWidth="1"/>
    <col min="95" max="95" width="15.7109375" style="2" bestFit="1" customWidth="1"/>
    <col min="96" max="96" width="19.140625" style="2" bestFit="1" customWidth="1"/>
    <col min="97" max="97" width="12.421875" style="2" bestFit="1" customWidth="1"/>
    <col min="98" max="99" width="14.8515625" style="2" bestFit="1" customWidth="1"/>
    <col min="100" max="100" width="14.421875" style="2" bestFit="1" customWidth="1"/>
    <col min="101" max="101" width="23.140625" style="2" bestFit="1" customWidth="1"/>
    <col min="102" max="102" width="26.00390625" style="2" bestFit="1" customWidth="1"/>
    <col min="103" max="103" width="19.421875" style="2" bestFit="1" customWidth="1"/>
    <col min="104" max="104" width="21.57421875" style="2" bestFit="1" customWidth="1"/>
    <col min="105" max="105" width="25.8515625" style="2" bestFit="1" customWidth="1"/>
    <col min="106" max="106" width="18.57421875" style="2" bestFit="1" customWidth="1"/>
    <col min="107" max="107" width="16.28125" style="2" bestFit="1" customWidth="1"/>
    <col min="108" max="108" width="15.421875" style="2" bestFit="1" customWidth="1"/>
    <col min="109" max="109" width="17.28125" style="2" bestFit="1" customWidth="1"/>
    <col min="110" max="110" width="17.421875" style="2" bestFit="1" customWidth="1"/>
    <col min="111" max="111" width="21.7109375" style="2" bestFit="1" customWidth="1"/>
    <col min="112" max="112" width="17.28125" style="2" bestFit="1" customWidth="1"/>
    <col min="113" max="113" width="17.421875" style="2" bestFit="1" customWidth="1"/>
    <col min="114" max="114" width="21.7109375" style="2" bestFit="1" customWidth="1"/>
    <col min="115" max="115" width="13.421875" style="2" bestFit="1" customWidth="1"/>
    <col min="116" max="213" width="12.00390625" style="2" customWidth="1"/>
    <col min="214" max="214" width="17.140625" style="2" customWidth="1"/>
    <col min="215" max="16384" width="13.8515625" style="2" customWidth="1"/>
  </cols>
  <sheetData>
    <row r="1" spans="1:52" ht="13.5">
      <c r="A1" s="8"/>
      <c r="C1" s="8"/>
      <c r="D1" s="8"/>
      <c r="E1" s="8"/>
      <c r="F1" s="15"/>
      <c r="G1" s="12"/>
      <c r="H1" s="12"/>
      <c r="I1" s="11"/>
      <c r="J1" s="11"/>
      <c r="AG1" s="11"/>
      <c r="AT1" s="11"/>
      <c r="AV1" s="11"/>
      <c r="AZ1" s="11"/>
    </row>
    <row r="2" spans="3:8" ht="18">
      <c r="C2" s="7" t="s">
        <v>20</v>
      </c>
      <c r="D2" s="8" t="s">
        <v>21</v>
      </c>
      <c r="H2" s="31" t="s">
        <v>180</v>
      </c>
    </row>
    <row r="3" spans="3:4" ht="15.75">
      <c r="C3" s="1" t="s">
        <v>22</v>
      </c>
      <c r="D3" s="21" t="s">
        <v>23</v>
      </c>
    </row>
    <row r="4" spans="3:4" ht="15">
      <c r="C4" s="1" t="s">
        <v>24</v>
      </c>
      <c r="D4" s="22">
        <v>43982</v>
      </c>
    </row>
    <row r="5" ht="13.5">
      <c r="C5" s="1"/>
    </row>
    <row r="6" spans="3:8" ht="27">
      <c r="C6" s="52" t="s">
        <v>25</v>
      </c>
      <c r="D6" s="48" t="s">
        <v>26</v>
      </c>
      <c r="E6" s="9" t="s">
        <v>27</v>
      </c>
      <c r="F6" s="17" t="s">
        <v>28</v>
      </c>
      <c r="G6" s="14" t="s">
        <v>29</v>
      </c>
      <c r="H6" s="14" t="s">
        <v>30</v>
      </c>
    </row>
    <row r="7" spans="3:8" ht="13.5">
      <c r="C7" s="53"/>
      <c r="D7" s="49"/>
      <c r="E7" s="4"/>
      <c r="F7" s="18"/>
      <c r="G7" s="23"/>
      <c r="H7" s="23"/>
    </row>
    <row r="8" spans="1:8" ht="13.5">
      <c r="A8" s="10"/>
      <c r="B8" s="29"/>
      <c r="C8" s="54" t="s">
        <v>0</v>
      </c>
      <c r="D8" s="50"/>
      <c r="E8" s="6"/>
      <c r="F8" s="19"/>
      <c r="G8" s="24"/>
      <c r="H8" s="24"/>
    </row>
    <row r="9" spans="3:8" ht="13.5">
      <c r="C9" s="55" t="s">
        <v>1</v>
      </c>
      <c r="D9" s="50"/>
      <c r="E9" s="6"/>
      <c r="F9" s="19"/>
      <c r="G9" s="24"/>
      <c r="H9" s="24"/>
    </row>
    <row r="10" spans="2:8" ht="13.5">
      <c r="B10" s="8" t="s">
        <v>31</v>
      </c>
      <c r="C10" s="53" t="s">
        <v>32</v>
      </c>
      <c r="D10" s="50" t="s">
        <v>33</v>
      </c>
      <c r="E10" s="6" t="s">
        <v>34</v>
      </c>
      <c r="F10" s="19">
        <v>2285909</v>
      </c>
      <c r="G10" s="24">
        <v>21753.85</v>
      </c>
      <c r="H10" s="24">
        <v>6.83</v>
      </c>
    </row>
    <row r="11" spans="2:8" ht="13.5">
      <c r="B11" s="8" t="s">
        <v>35</v>
      </c>
      <c r="C11" s="53" t="s">
        <v>36</v>
      </c>
      <c r="D11" s="50" t="s">
        <v>37</v>
      </c>
      <c r="E11" s="6" t="s">
        <v>38</v>
      </c>
      <c r="F11" s="19">
        <v>792207</v>
      </c>
      <c r="G11" s="24">
        <v>18702.82</v>
      </c>
      <c r="H11" s="24">
        <v>5.87</v>
      </c>
    </row>
    <row r="12" spans="2:8" ht="13.5">
      <c r="B12" s="8" t="s">
        <v>39</v>
      </c>
      <c r="C12" s="53" t="s">
        <v>40</v>
      </c>
      <c r="D12" s="50" t="s">
        <v>41</v>
      </c>
      <c r="E12" s="6" t="s">
        <v>42</v>
      </c>
      <c r="F12" s="19">
        <v>863323</v>
      </c>
      <c r="G12" s="24">
        <v>17271.64</v>
      </c>
      <c r="H12" s="24">
        <v>5.42</v>
      </c>
    </row>
    <row r="13" spans="2:8" ht="13.5">
      <c r="B13" s="8" t="s">
        <v>43</v>
      </c>
      <c r="C13" s="53" t="s">
        <v>44</v>
      </c>
      <c r="D13" s="50" t="s">
        <v>45</v>
      </c>
      <c r="E13" s="6" t="s">
        <v>46</v>
      </c>
      <c r="F13" s="19">
        <v>1955578</v>
      </c>
      <c r="G13" s="24">
        <v>16836.55</v>
      </c>
      <c r="H13" s="24">
        <v>5.29</v>
      </c>
    </row>
    <row r="14" spans="2:8" ht="13.5">
      <c r="B14" s="8" t="s">
        <v>47</v>
      </c>
      <c r="C14" s="53" t="s">
        <v>48</v>
      </c>
      <c r="D14" s="50" t="s">
        <v>49</v>
      </c>
      <c r="E14" s="6" t="s">
        <v>50</v>
      </c>
      <c r="F14" s="19">
        <v>8265842</v>
      </c>
      <c r="G14" s="24">
        <v>16312.64</v>
      </c>
      <c r="H14" s="24">
        <v>5.12</v>
      </c>
    </row>
    <row r="15" spans="2:8" ht="13.5">
      <c r="B15" s="8" t="s">
        <v>51</v>
      </c>
      <c r="C15" s="53" t="s">
        <v>52</v>
      </c>
      <c r="D15" s="50" t="s">
        <v>53</v>
      </c>
      <c r="E15" s="6" t="s">
        <v>46</v>
      </c>
      <c r="F15" s="19">
        <v>2958527</v>
      </c>
      <c r="G15" s="24">
        <v>15548.54</v>
      </c>
      <c r="H15" s="24">
        <v>4.88</v>
      </c>
    </row>
    <row r="16" spans="2:8" ht="13.5">
      <c r="B16" s="8" t="s">
        <v>54</v>
      </c>
      <c r="C16" s="53" t="s">
        <v>55</v>
      </c>
      <c r="D16" s="50" t="s">
        <v>56</v>
      </c>
      <c r="E16" s="6" t="s">
        <v>34</v>
      </c>
      <c r="F16" s="19">
        <v>3675988</v>
      </c>
      <c r="G16" s="24">
        <v>12202.44</v>
      </c>
      <c r="H16" s="24">
        <v>3.83</v>
      </c>
    </row>
    <row r="17" spans="2:8" ht="13.5">
      <c r="B17" s="8" t="s">
        <v>57</v>
      </c>
      <c r="C17" s="53" t="s">
        <v>58</v>
      </c>
      <c r="D17" s="50" t="s">
        <v>59</v>
      </c>
      <c r="E17" s="6" t="s">
        <v>60</v>
      </c>
      <c r="F17" s="19">
        <v>1063106</v>
      </c>
      <c r="G17" s="24">
        <v>11469.85</v>
      </c>
      <c r="H17" s="24">
        <v>3.6</v>
      </c>
    </row>
    <row r="18" spans="2:8" ht="13.5">
      <c r="B18" s="8" t="s">
        <v>61</v>
      </c>
      <c r="C18" s="53" t="s">
        <v>62</v>
      </c>
      <c r="D18" s="50" t="s">
        <v>63</v>
      </c>
      <c r="E18" s="6" t="s">
        <v>34</v>
      </c>
      <c r="F18" s="19">
        <v>2969094</v>
      </c>
      <c r="G18" s="24">
        <v>11429.53</v>
      </c>
      <c r="H18" s="24">
        <v>3.59</v>
      </c>
    </row>
    <row r="19" spans="2:8" ht="13.5">
      <c r="B19" s="8" t="s">
        <v>64</v>
      </c>
      <c r="C19" s="53" t="s">
        <v>65</v>
      </c>
      <c r="D19" s="50" t="s">
        <v>66</v>
      </c>
      <c r="E19" s="6" t="s">
        <v>46</v>
      </c>
      <c r="F19" s="19">
        <v>417679</v>
      </c>
      <c r="G19" s="24">
        <v>10407.73</v>
      </c>
      <c r="H19" s="24">
        <v>3.27</v>
      </c>
    </row>
    <row r="20" spans="2:8" ht="13.5">
      <c r="B20" s="8" t="s">
        <v>67</v>
      </c>
      <c r="C20" s="53" t="s">
        <v>68</v>
      </c>
      <c r="D20" s="50" t="s">
        <v>69</v>
      </c>
      <c r="E20" s="6" t="s">
        <v>50</v>
      </c>
      <c r="F20" s="19">
        <v>724789</v>
      </c>
      <c r="G20" s="24">
        <v>9081.24</v>
      </c>
      <c r="H20" s="24">
        <v>2.85</v>
      </c>
    </row>
    <row r="21" spans="2:8" ht="13.5">
      <c r="B21" s="8" t="s">
        <v>70</v>
      </c>
      <c r="C21" s="53" t="s">
        <v>71</v>
      </c>
      <c r="D21" s="50" t="s">
        <v>72</v>
      </c>
      <c r="E21" s="6" t="s">
        <v>73</v>
      </c>
      <c r="F21" s="19">
        <v>864964</v>
      </c>
      <c r="G21" s="24">
        <v>7523.46</v>
      </c>
      <c r="H21" s="24">
        <v>2.36</v>
      </c>
    </row>
    <row r="22" spans="2:8" ht="13.5">
      <c r="B22" s="8" t="s">
        <v>74</v>
      </c>
      <c r="C22" s="53" t="s">
        <v>75</v>
      </c>
      <c r="D22" s="50" t="s">
        <v>76</v>
      </c>
      <c r="E22" s="6" t="s">
        <v>73</v>
      </c>
      <c r="F22" s="19">
        <v>160325</v>
      </c>
      <c r="G22" s="24">
        <v>6527.23</v>
      </c>
      <c r="H22" s="24">
        <v>2.05</v>
      </c>
    </row>
    <row r="23" spans="2:8" ht="13.5">
      <c r="B23" s="8" t="s">
        <v>77</v>
      </c>
      <c r="C23" s="53" t="s">
        <v>78</v>
      </c>
      <c r="D23" s="50" t="s">
        <v>79</v>
      </c>
      <c r="E23" s="6" t="s">
        <v>73</v>
      </c>
      <c r="F23" s="19">
        <v>1790050</v>
      </c>
      <c r="G23" s="24">
        <v>6168.51</v>
      </c>
      <c r="H23" s="24">
        <v>1.94</v>
      </c>
    </row>
    <row r="24" spans="2:8" ht="13.5">
      <c r="B24" s="8" t="s">
        <v>80</v>
      </c>
      <c r="C24" s="53" t="s">
        <v>81</v>
      </c>
      <c r="D24" s="50" t="s">
        <v>82</v>
      </c>
      <c r="E24" s="6" t="s">
        <v>42</v>
      </c>
      <c r="F24" s="19">
        <v>404878</v>
      </c>
      <c r="G24" s="24">
        <v>5376.98</v>
      </c>
      <c r="H24" s="24">
        <v>1.69</v>
      </c>
    </row>
    <row r="25" spans="2:8" ht="13.5">
      <c r="B25" s="8" t="s">
        <v>83</v>
      </c>
      <c r="C25" s="53" t="s">
        <v>84</v>
      </c>
      <c r="D25" s="50" t="s">
        <v>85</v>
      </c>
      <c r="E25" s="6" t="s">
        <v>86</v>
      </c>
      <c r="F25" s="19">
        <v>3147495</v>
      </c>
      <c r="G25" s="24">
        <v>5278.35</v>
      </c>
      <c r="H25" s="24">
        <v>1.66</v>
      </c>
    </row>
    <row r="26" spans="2:8" ht="13.5">
      <c r="B26" s="8" t="s">
        <v>87</v>
      </c>
      <c r="C26" s="53" t="s">
        <v>88</v>
      </c>
      <c r="D26" s="50" t="s">
        <v>89</v>
      </c>
      <c r="E26" s="6" t="s">
        <v>42</v>
      </c>
      <c r="F26" s="19">
        <v>2135079</v>
      </c>
      <c r="G26" s="24">
        <v>5275.78</v>
      </c>
      <c r="H26" s="24">
        <v>1.66</v>
      </c>
    </row>
    <row r="27" spans="2:8" ht="13.5">
      <c r="B27" s="8" t="s">
        <v>90</v>
      </c>
      <c r="C27" s="53" t="s">
        <v>91</v>
      </c>
      <c r="D27" s="50" t="s">
        <v>92</v>
      </c>
      <c r="E27" s="6" t="s">
        <v>73</v>
      </c>
      <c r="F27" s="19">
        <v>976500</v>
      </c>
      <c r="G27" s="24">
        <v>4631.05</v>
      </c>
      <c r="H27" s="24">
        <v>1.45</v>
      </c>
    </row>
    <row r="28" spans="2:8" ht="13.5">
      <c r="B28" s="8" t="s">
        <v>93</v>
      </c>
      <c r="C28" s="53" t="s">
        <v>94</v>
      </c>
      <c r="D28" s="50" t="s">
        <v>95</v>
      </c>
      <c r="E28" s="6" t="s">
        <v>42</v>
      </c>
      <c r="F28" s="19">
        <v>172952</v>
      </c>
      <c r="G28" s="24">
        <v>4381.65</v>
      </c>
      <c r="H28" s="24">
        <v>1.38</v>
      </c>
    </row>
    <row r="29" spans="2:8" ht="13.5">
      <c r="B29" s="8" t="s">
        <v>96</v>
      </c>
      <c r="C29" s="53" t="s">
        <v>97</v>
      </c>
      <c r="D29" s="50" t="s">
        <v>98</v>
      </c>
      <c r="E29" s="6" t="s">
        <v>73</v>
      </c>
      <c r="F29" s="19">
        <v>236663</v>
      </c>
      <c r="G29" s="24">
        <v>3537.17</v>
      </c>
      <c r="H29" s="24">
        <v>1.11</v>
      </c>
    </row>
    <row r="30" spans="3:8" ht="13.5">
      <c r="C30" s="56" t="s">
        <v>99</v>
      </c>
      <c r="D30" s="50"/>
      <c r="E30" s="6"/>
      <c r="F30" s="19"/>
      <c r="G30" s="25">
        <v>209717.01</v>
      </c>
      <c r="H30" s="25">
        <v>65.85</v>
      </c>
    </row>
    <row r="31" spans="3:8" ht="13.5">
      <c r="C31" s="53"/>
      <c r="D31" s="50"/>
      <c r="E31" s="6"/>
      <c r="F31" s="19"/>
      <c r="G31" s="24"/>
      <c r="H31" s="24"/>
    </row>
    <row r="32" spans="3:8" ht="13.5">
      <c r="C32" s="57" t="s">
        <v>3</v>
      </c>
      <c r="D32" s="50"/>
      <c r="E32" s="6"/>
      <c r="F32" s="19"/>
      <c r="G32" s="24" t="s">
        <v>2</v>
      </c>
      <c r="H32" s="24" t="s">
        <v>2</v>
      </c>
    </row>
    <row r="33" spans="3:8" ht="13.5">
      <c r="C33" s="53"/>
      <c r="D33" s="50"/>
      <c r="E33" s="6"/>
      <c r="F33" s="19"/>
      <c r="G33" s="24"/>
      <c r="H33" s="24"/>
    </row>
    <row r="34" spans="3:8" ht="13.5">
      <c r="C34" s="55" t="s">
        <v>4</v>
      </c>
      <c r="D34" s="50"/>
      <c r="E34" s="6"/>
      <c r="F34" s="19"/>
      <c r="G34" s="24"/>
      <c r="H34" s="24"/>
    </row>
    <row r="35" spans="2:8" ht="13.5">
      <c r="B35" s="8" t="s">
        <v>100</v>
      </c>
      <c r="C35" s="53" t="s">
        <v>101</v>
      </c>
      <c r="D35" s="50" t="s">
        <v>102</v>
      </c>
      <c r="E35" s="6" t="s">
        <v>276</v>
      </c>
      <c r="F35" s="19">
        <v>26373</v>
      </c>
      <c r="G35" s="24">
        <v>28260.53</v>
      </c>
      <c r="H35" s="24">
        <v>8.87</v>
      </c>
    </row>
    <row r="36" spans="2:8" ht="13.5">
      <c r="B36" s="8" t="s">
        <v>103</v>
      </c>
      <c r="C36" s="53" t="s">
        <v>104</v>
      </c>
      <c r="D36" s="50" t="s">
        <v>105</v>
      </c>
      <c r="E36" s="6" t="s">
        <v>275</v>
      </c>
      <c r="F36" s="19">
        <v>15323</v>
      </c>
      <c r="G36" s="24">
        <v>27828.37</v>
      </c>
      <c r="H36" s="24">
        <v>8.74</v>
      </c>
    </row>
    <row r="37" spans="2:8" ht="13.5">
      <c r="B37" s="8" t="s">
        <v>106</v>
      </c>
      <c r="C37" s="53" t="s">
        <v>107</v>
      </c>
      <c r="D37" s="50" t="s">
        <v>108</v>
      </c>
      <c r="E37" s="6" t="s">
        <v>276</v>
      </c>
      <c r="F37" s="19">
        <v>124349</v>
      </c>
      <c r="G37" s="24">
        <v>21205.35</v>
      </c>
      <c r="H37" s="24">
        <v>6.66</v>
      </c>
    </row>
    <row r="38" spans="2:8" ht="13.5">
      <c r="B38" s="8" t="s">
        <v>109</v>
      </c>
      <c r="C38" s="53" t="s">
        <v>110</v>
      </c>
      <c r="D38" s="50" t="s">
        <v>111</v>
      </c>
      <c r="E38" s="6" t="s">
        <v>276</v>
      </c>
      <c r="F38" s="19">
        <v>49880</v>
      </c>
      <c r="G38" s="24">
        <v>6843.8</v>
      </c>
      <c r="H38" s="24">
        <v>2.15</v>
      </c>
    </row>
    <row r="39" spans="3:8" ht="13.5">
      <c r="C39" s="56" t="s">
        <v>99</v>
      </c>
      <c r="D39" s="50"/>
      <c r="E39" s="6"/>
      <c r="F39" s="19"/>
      <c r="G39" s="25">
        <v>84138.05</v>
      </c>
      <c r="H39" s="25">
        <v>26.42</v>
      </c>
    </row>
    <row r="40" spans="3:8" ht="13.5">
      <c r="C40" s="53"/>
      <c r="D40" s="50"/>
      <c r="E40" s="6"/>
      <c r="F40" s="19"/>
      <c r="G40" s="24"/>
      <c r="H40" s="24"/>
    </row>
    <row r="41" spans="3:8" ht="13.5">
      <c r="C41" s="55" t="s">
        <v>112</v>
      </c>
      <c r="D41" s="50"/>
      <c r="E41" s="6"/>
      <c r="F41" s="19"/>
      <c r="G41" s="24"/>
      <c r="H41" s="24"/>
    </row>
    <row r="42" spans="2:8" ht="13.5">
      <c r="B42" s="8" t="s">
        <v>113</v>
      </c>
      <c r="C42" s="53" t="s">
        <v>277</v>
      </c>
      <c r="D42" s="50" t="s">
        <v>114</v>
      </c>
      <c r="E42" s="6" t="s">
        <v>278</v>
      </c>
      <c r="F42" s="19">
        <v>142519</v>
      </c>
      <c r="G42" s="24">
        <v>15731.35</v>
      </c>
      <c r="H42" s="24">
        <v>4.94</v>
      </c>
    </row>
    <row r="43" spans="3:8" ht="13.5">
      <c r="C43" s="56" t="s">
        <v>99</v>
      </c>
      <c r="D43" s="50"/>
      <c r="E43" s="6"/>
      <c r="F43" s="19"/>
      <c r="G43" s="25">
        <v>15731.35</v>
      </c>
      <c r="H43" s="25">
        <v>4.94</v>
      </c>
    </row>
    <row r="44" spans="3:8" ht="13.5">
      <c r="C44" s="53"/>
      <c r="D44" s="50"/>
      <c r="E44" s="6"/>
      <c r="F44" s="19"/>
      <c r="G44" s="24"/>
      <c r="H44" s="24"/>
    </row>
    <row r="45" spans="3:8" ht="13.5">
      <c r="C45" s="57" t="s">
        <v>5</v>
      </c>
      <c r="D45" s="50"/>
      <c r="E45" s="6"/>
      <c r="F45" s="19"/>
      <c r="G45" s="24"/>
      <c r="H45" s="24"/>
    </row>
    <row r="46" spans="3:8" ht="13.5">
      <c r="C46" s="53"/>
      <c r="D46" s="50"/>
      <c r="E46" s="6"/>
      <c r="F46" s="19"/>
      <c r="G46" s="24"/>
      <c r="H46" s="24"/>
    </row>
    <row r="47" spans="3:8" ht="13.5">
      <c r="C47" s="57" t="s">
        <v>6</v>
      </c>
      <c r="D47" s="50"/>
      <c r="E47" s="6"/>
      <c r="F47" s="19"/>
      <c r="G47" s="24" t="s">
        <v>2</v>
      </c>
      <c r="H47" s="24" t="s">
        <v>2</v>
      </c>
    </row>
    <row r="48" spans="3:8" ht="13.5">
      <c r="C48" s="53"/>
      <c r="D48" s="50"/>
      <c r="E48" s="6"/>
      <c r="F48" s="19"/>
      <c r="G48" s="24"/>
      <c r="H48" s="24"/>
    </row>
    <row r="49" spans="3:8" ht="13.5">
      <c r="C49" s="57" t="s">
        <v>7</v>
      </c>
      <c r="D49" s="50"/>
      <c r="E49" s="6"/>
      <c r="F49" s="19"/>
      <c r="G49" s="24" t="s">
        <v>2</v>
      </c>
      <c r="H49" s="24" t="s">
        <v>2</v>
      </c>
    </row>
    <row r="50" spans="3:8" ht="13.5">
      <c r="C50" s="53"/>
      <c r="D50" s="50"/>
      <c r="E50" s="6"/>
      <c r="F50" s="19"/>
      <c r="G50" s="24"/>
      <c r="H50" s="24"/>
    </row>
    <row r="51" spans="3:8" ht="13.5">
      <c r="C51" s="57" t="s">
        <v>8</v>
      </c>
      <c r="D51" s="50"/>
      <c r="E51" s="6"/>
      <c r="F51" s="19"/>
      <c r="G51" s="24" t="s">
        <v>2</v>
      </c>
      <c r="H51" s="24" t="s">
        <v>2</v>
      </c>
    </row>
    <row r="52" spans="3:8" ht="13.5">
      <c r="C52" s="53"/>
      <c r="D52" s="50"/>
      <c r="E52" s="6"/>
      <c r="F52" s="19"/>
      <c r="G52" s="24"/>
      <c r="H52" s="24"/>
    </row>
    <row r="53" spans="3:8" ht="13.5">
      <c r="C53" s="57" t="s">
        <v>9</v>
      </c>
      <c r="D53" s="50"/>
      <c r="E53" s="6"/>
      <c r="F53" s="19"/>
      <c r="G53" s="24" t="s">
        <v>2</v>
      </c>
      <c r="H53" s="24" t="s">
        <v>2</v>
      </c>
    </row>
    <row r="54" spans="3:8" ht="13.5">
      <c r="C54" s="53"/>
      <c r="D54" s="50"/>
      <c r="E54" s="6"/>
      <c r="F54" s="19"/>
      <c r="G54" s="24"/>
      <c r="H54" s="24"/>
    </row>
    <row r="55" spans="3:8" ht="13.5">
      <c r="C55" s="57" t="s">
        <v>10</v>
      </c>
      <c r="D55" s="50"/>
      <c r="E55" s="6"/>
      <c r="F55" s="19"/>
      <c r="G55" s="24" t="s">
        <v>2</v>
      </c>
      <c r="H55" s="24" t="s">
        <v>2</v>
      </c>
    </row>
    <row r="56" spans="3:8" ht="13.5">
      <c r="C56" s="53"/>
      <c r="D56" s="50"/>
      <c r="E56" s="6"/>
      <c r="F56" s="19"/>
      <c r="G56" s="24"/>
      <c r="H56" s="24"/>
    </row>
    <row r="57" spans="3:8" ht="13.5">
      <c r="C57" s="57" t="s">
        <v>11</v>
      </c>
      <c r="D57" s="50"/>
      <c r="E57" s="6"/>
      <c r="F57" s="19"/>
      <c r="G57" s="24"/>
      <c r="H57" s="24"/>
    </row>
    <row r="58" spans="3:8" ht="13.5">
      <c r="C58" s="53"/>
      <c r="D58" s="50"/>
      <c r="E58" s="6"/>
      <c r="F58" s="19"/>
      <c r="G58" s="24"/>
      <c r="H58" s="24"/>
    </row>
    <row r="59" spans="3:8" ht="13.5">
      <c r="C59" s="57" t="s">
        <v>13</v>
      </c>
      <c r="D59" s="50"/>
      <c r="E59" s="6"/>
      <c r="F59" s="19"/>
      <c r="G59" s="24" t="s">
        <v>2</v>
      </c>
      <c r="H59" s="24" t="s">
        <v>2</v>
      </c>
    </row>
    <row r="60" spans="1:9" s="45" customFormat="1" ht="15">
      <c r="A60" s="2"/>
      <c r="B60" s="2"/>
      <c r="C60" s="53"/>
      <c r="D60" s="50"/>
      <c r="E60" s="6"/>
      <c r="F60" s="19"/>
      <c r="G60" s="24"/>
      <c r="H60" s="24"/>
      <c r="I60" s="3"/>
    </row>
    <row r="61" spans="1:9" s="35" customFormat="1" ht="13.5">
      <c r="A61" s="2"/>
      <c r="B61" s="2"/>
      <c r="C61" s="57" t="s">
        <v>14</v>
      </c>
      <c r="D61" s="50"/>
      <c r="E61" s="6"/>
      <c r="F61" s="19"/>
      <c r="G61" s="24" t="s">
        <v>2</v>
      </c>
      <c r="H61" s="24" t="s">
        <v>2</v>
      </c>
      <c r="I61" s="3"/>
    </row>
    <row r="62" spans="1:9" s="35" customFormat="1" ht="13.5">
      <c r="A62" s="2"/>
      <c r="B62" s="2"/>
      <c r="C62" s="53"/>
      <c r="D62" s="50"/>
      <c r="E62" s="6"/>
      <c r="F62" s="19"/>
      <c r="G62" s="24"/>
      <c r="H62" s="24"/>
      <c r="I62" s="3"/>
    </row>
    <row r="63" spans="1:9" s="39" customFormat="1" ht="13.5">
      <c r="A63" s="2"/>
      <c r="B63" s="2"/>
      <c r="C63" s="57" t="s">
        <v>15</v>
      </c>
      <c r="D63" s="50"/>
      <c r="E63" s="6"/>
      <c r="F63" s="19"/>
      <c r="G63" s="24" t="s">
        <v>2</v>
      </c>
      <c r="H63" s="24" t="s">
        <v>2</v>
      </c>
      <c r="I63" s="3"/>
    </row>
    <row r="64" spans="1:9" s="42" customFormat="1" ht="13.5">
      <c r="A64" s="2"/>
      <c r="B64" s="2"/>
      <c r="C64" s="53"/>
      <c r="D64" s="50"/>
      <c r="E64" s="6"/>
      <c r="F64" s="19"/>
      <c r="G64" s="24"/>
      <c r="H64" s="24"/>
      <c r="I64" s="3"/>
    </row>
    <row r="65" spans="3:8" ht="13.5">
      <c r="C65" s="57" t="s">
        <v>16</v>
      </c>
      <c r="D65" s="50"/>
      <c r="E65" s="6"/>
      <c r="F65" s="19"/>
      <c r="G65" s="24" t="s">
        <v>2</v>
      </c>
      <c r="H65" s="24" t="s">
        <v>2</v>
      </c>
    </row>
    <row r="66" spans="3:8" ht="13.5">
      <c r="C66" s="53"/>
      <c r="D66" s="50"/>
      <c r="E66" s="6"/>
      <c r="F66" s="19"/>
      <c r="G66" s="24"/>
      <c r="H66" s="24"/>
    </row>
    <row r="67" spans="1:8" ht="13.5">
      <c r="A67" s="10"/>
      <c r="B67" s="29"/>
      <c r="C67" s="54" t="s">
        <v>17</v>
      </c>
      <c r="D67" s="50"/>
      <c r="E67" s="6"/>
      <c r="F67" s="19"/>
      <c r="G67" s="24"/>
      <c r="H67" s="24"/>
    </row>
    <row r="68" spans="1:8" ht="13.5">
      <c r="A68" s="29"/>
      <c r="B68" s="29"/>
      <c r="C68" s="58" t="s">
        <v>18</v>
      </c>
      <c r="D68" s="50"/>
      <c r="E68" s="6"/>
      <c r="F68" s="19"/>
      <c r="G68" s="24" t="s">
        <v>2</v>
      </c>
      <c r="H68" s="24" t="s">
        <v>2</v>
      </c>
    </row>
    <row r="69" spans="1:8" ht="13.5">
      <c r="A69" s="29"/>
      <c r="B69" s="29"/>
      <c r="C69" s="54"/>
      <c r="D69" s="50"/>
      <c r="E69" s="6"/>
      <c r="F69" s="19"/>
      <c r="G69" s="24"/>
      <c r="H69" s="24"/>
    </row>
    <row r="70" spans="1:8" ht="13.5">
      <c r="A70" s="29"/>
      <c r="B70" s="29"/>
      <c r="C70" s="58" t="s">
        <v>228</v>
      </c>
      <c r="D70" s="50"/>
      <c r="E70" s="6"/>
      <c r="F70" s="19"/>
      <c r="G70" s="24" t="s">
        <v>2</v>
      </c>
      <c r="H70" s="24" t="s">
        <v>2</v>
      </c>
    </row>
    <row r="71" spans="1:8" ht="13.5">
      <c r="A71" s="29"/>
      <c r="B71" s="29"/>
      <c r="C71" s="54"/>
      <c r="D71" s="50"/>
      <c r="E71" s="6"/>
      <c r="F71" s="19"/>
      <c r="G71" s="24"/>
      <c r="H71" s="24"/>
    </row>
    <row r="72" spans="3:8" ht="13.5">
      <c r="C72" s="55" t="s">
        <v>231</v>
      </c>
      <c r="D72" s="50"/>
      <c r="E72" s="6"/>
      <c r="F72" s="19"/>
      <c r="G72" s="24"/>
      <c r="H72" s="24"/>
    </row>
    <row r="73" spans="2:8" ht="13.5">
      <c r="B73" s="8" t="s">
        <v>115</v>
      </c>
      <c r="C73" s="53" t="s">
        <v>322</v>
      </c>
      <c r="D73" s="50"/>
      <c r="E73" s="6"/>
      <c r="F73" s="19"/>
      <c r="G73" s="24">
        <v>491</v>
      </c>
      <c r="H73" s="24">
        <v>0.15</v>
      </c>
    </row>
    <row r="74" spans="2:8" ht="13.5">
      <c r="B74" s="8" t="s">
        <v>116</v>
      </c>
      <c r="C74" s="53" t="s">
        <v>323</v>
      </c>
      <c r="D74" s="50"/>
      <c r="E74" s="6"/>
      <c r="F74" s="19"/>
      <c r="G74" s="24">
        <v>100</v>
      </c>
      <c r="H74" s="24">
        <v>0.03</v>
      </c>
    </row>
    <row r="75" spans="3:8" ht="13.5">
      <c r="C75" s="56" t="s">
        <v>99</v>
      </c>
      <c r="D75" s="50"/>
      <c r="E75" s="6"/>
      <c r="F75" s="19"/>
      <c r="G75" s="25">
        <v>591</v>
      </c>
      <c r="H75" s="25">
        <v>0.18</v>
      </c>
    </row>
    <row r="76" spans="3:8" ht="13.5">
      <c r="C76" s="53"/>
      <c r="D76" s="50"/>
      <c r="E76" s="6"/>
      <c r="F76" s="19"/>
      <c r="G76" s="24"/>
      <c r="H76" s="24"/>
    </row>
    <row r="77" spans="3:8" ht="13.5">
      <c r="C77" s="55" t="s">
        <v>230</v>
      </c>
      <c r="D77" s="50"/>
      <c r="E77" s="6"/>
      <c r="F77" s="19"/>
      <c r="G77" s="24"/>
      <c r="H77" s="24"/>
    </row>
    <row r="78" spans="2:8" ht="13.5">
      <c r="B78" s="8" t="s">
        <v>117</v>
      </c>
      <c r="C78" s="53" t="s">
        <v>118</v>
      </c>
      <c r="D78" s="50"/>
      <c r="E78" s="6"/>
      <c r="F78" s="19"/>
      <c r="G78" s="24">
        <v>6700</v>
      </c>
      <c r="H78" s="24">
        <v>2.1</v>
      </c>
    </row>
    <row r="79" spans="3:8" ht="13.5">
      <c r="C79" s="56" t="s">
        <v>99</v>
      </c>
      <c r="D79" s="50"/>
      <c r="E79" s="6"/>
      <c r="F79" s="19"/>
      <c r="G79" s="25">
        <v>6700</v>
      </c>
      <c r="H79" s="25">
        <v>2.1</v>
      </c>
    </row>
    <row r="80" spans="3:8" ht="13.5">
      <c r="C80" s="53"/>
      <c r="D80" s="50"/>
      <c r="E80" s="6"/>
      <c r="F80" s="19"/>
      <c r="G80" s="24"/>
      <c r="H80" s="24"/>
    </row>
    <row r="81" spans="1:8" ht="13.5">
      <c r="A81" s="10"/>
      <c r="B81" s="29"/>
      <c r="C81" s="54" t="s">
        <v>19</v>
      </c>
      <c r="D81" s="50"/>
      <c r="E81" s="6"/>
      <c r="F81" s="19"/>
      <c r="G81" s="24"/>
      <c r="H81" s="24"/>
    </row>
    <row r="82" spans="2:8" ht="13.5">
      <c r="B82" s="8"/>
      <c r="C82" s="53" t="s">
        <v>119</v>
      </c>
      <c r="D82" s="50"/>
      <c r="E82" s="6"/>
      <c r="F82" s="19"/>
      <c r="G82" s="24">
        <v>1689.64</v>
      </c>
      <c r="H82" s="24">
        <v>0.51</v>
      </c>
    </row>
    <row r="83" spans="3:8" ht="13.5">
      <c r="C83" s="56" t="s">
        <v>99</v>
      </c>
      <c r="D83" s="50"/>
      <c r="E83" s="6"/>
      <c r="F83" s="19"/>
      <c r="G83" s="25">
        <v>1689.64</v>
      </c>
      <c r="H83" s="25">
        <v>0.51</v>
      </c>
    </row>
    <row r="84" spans="3:8" ht="13.5">
      <c r="C84" s="53"/>
      <c r="D84" s="50"/>
      <c r="E84" s="6"/>
      <c r="F84" s="19"/>
      <c r="G84" s="24"/>
      <c r="H84" s="24"/>
    </row>
    <row r="85" spans="3:8" ht="13.5">
      <c r="C85" s="59" t="s">
        <v>120</v>
      </c>
      <c r="D85" s="51"/>
      <c r="E85" s="5"/>
      <c r="F85" s="20"/>
      <c r="G85" s="26">
        <v>318567.05</v>
      </c>
      <c r="H85" s="26">
        <f>_xlfn.SUMIFS(H:H,C:C,"Total")</f>
        <v>100</v>
      </c>
    </row>
    <row r="87" spans="1:9" ht="15">
      <c r="A87" s="45"/>
      <c r="B87" s="45"/>
      <c r="C87" s="45" t="s">
        <v>191</v>
      </c>
      <c r="D87" s="45"/>
      <c r="E87" s="45"/>
      <c r="F87" s="46"/>
      <c r="G87" s="46"/>
      <c r="H87" s="46"/>
      <c r="I87" s="45"/>
    </row>
    <row r="88" spans="1:9" ht="27">
      <c r="A88" s="35"/>
      <c r="B88" s="36"/>
      <c r="C88" s="197" t="s">
        <v>187</v>
      </c>
      <c r="D88" s="197"/>
      <c r="E88" s="36" t="s">
        <v>188</v>
      </c>
      <c r="F88" s="37" t="s">
        <v>28</v>
      </c>
      <c r="G88" s="38" t="s">
        <v>189</v>
      </c>
      <c r="H88" s="37" t="s">
        <v>30</v>
      </c>
      <c r="I88" s="35"/>
    </row>
    <row r="89" spans="1:9" ht="13.5">
      <c r="A89" s="35"/>
      <c r="B89" s="36"/>
      <c r="C89" s="197" t="s">
        <v>186</v>
      </c>
      <c r="D89" s="197"/>
      <c r="E89" s="36"/>
      <c r="F89" s="37"/>
      <c r="G89" s="38"/>
      <c r="H89" s="37"/>
      <c r="I89" s="35"/>
    </row>
    <row r="90" spans="1:10" ht="13.5">
      <c r="A90" s="39"/>
      <c r="B90" s="40">
        <v>3700014</v>
      </c>
      <c r="C90" s="198" t="s">
        <v>184</v>
      </c>
      <c r="D90" s="198"/>
      <c r="E90" s="40" t="s">
        <v>185</v>
      </c>
      <c r="F90" s="41">
        <v>-93000000</v>
      </c>
      <c r="G90" s="41">
        <v>-70480.05</v>
      </c>
      <c r="H90" s="41">
        <v>-22.12</v>
      </c>
      <c r="I90" s="39"/>
      <c r="J90" s="186"/>
    </row>
    <row r="91" spans="1:9" ht="14.25" thickBot="1">
      <c r="A91" s="42"/>
      <c r="B91" s="43"/>
      <c r="C91" s="199" t="s">
        <v>190</v>
      </c>
      <c r="D91" s="199"/>
      <c r="E91" s="43"/>
      <c r="F91" s="44"/>
      <c r="G91" s="44">
        <f>SUM(G89:G90)</f>
        <v>-70480.05</v>
      </c>
      <c r="H91" s="44">
        <f>SUM(H89:H90)</f>
        <v>-22.12</v>
      </c>
      <c r="I91" s="42"/>
    </row>
    <row r="92" spans="3:8" ht="13.5">
      <c r="C92" s="141"/>
      <c r="D92" s="142"/>
      <c r="E92" s="142"/>
      <c r="F92" s="100"/>
      <c r="G92" s="143"/>
      <c r="H92" s="144"/>
    </row>
    <row r="93" spans="3:8" ht="13.5">
      <c r="C93" s="28" t="s">
        <v>219</v>
      </c>
      <c r="D93" s="61"/>
      <c r="E93" s="61"/>
      <c r="F93" s="145"/>
      <c r="G93" s="146"/>
      <c r="H93" s="62"/>
    </row>
    <row r="94" spans="3:8" ht="13.5">
      <c r="C94" s="200" t="s">
        <v>279</v>
      </c>
      <c r="D94" s="201"/>
      <c r="E94" s="201"/>
      <c r="F94" s="201"/>
      <c r="G94" s="201"/>
      <c r="H94" s="202"/>
    </row>
    <row r="95" spans="3:8" ht="13.5">
      <c r="C95" s="60" t="s">
        <v>202</v>
      </c>
      <c r="D95" s="61"/>
      <c r="E95" s="61"/>
      <c r="F95" s="61"/>
      <c r="G95" s="61"/>
      <c r="H95" s="62"/>
    </row>
    <row r="96" spans="3:8" ht="13.5">
      <c r="C96" s="60" t="s">
        <v>280</v>
      </c>
      <c r="D96" s="61"/>
      <c r="E96" s="61"/>
      <c r="F96" s="61"/>
      <c r="G96" s="61"/>
      <c r="H96" s="62"/>
    </row>
    <row r="97" spans="3:8" ht="13.5">
      <c r="C97" s="28" t="s">
        <v>203</v>
      </c>
      <c r="D97" s="61"/>
      <c r="E97" s="61"/>
      <c r="F97" s="61"/>
      <c r="G97" s="61"/>
      <c r="H97" s="62"/>
    </row>
    <row r="98" spans="3:8" ht="13.5">
      <c r="C98" s="63" t="s">
        <v>204</v>
      </c>
      <c r="D98" s="64"/>
      <c r="E98" s="65"/>
      <c r="F98" s="65"/>
      <c r="G98" s="64"/>
      <c r="H98" s="62"/>
    </row>
    <row r="99" spans="3:8" ht="41.25">
      <c r="C99" s="203" t="s">
        <v>205</v>
      </c>
      <c r="D99" s="204" t="s">
        <v>206</v>
      </c>
      <c r="E99" s="66" t="s">
        <v>207</v>
      </c>
      <c r="F99" s="66" t="s">
        <v>207</v>
      </c>
      <c r="G99" s="66" t="s">
        <v>208</v>
      </c>
      <c r="H99" s="62"/>
    </row>
    <row r="100" spans="3:8" ht="13.5">
      <c r="C100" s="203"/>
      <c r="D100" s="204"/>
      <c r="E100" s="66" t="s">
        <v>209</v>
      </c>
      <c r="F100" s="66" t="s">
        <v>210</v>
      </c>
      <c r="G100" s="66" t="s">
        <v>209</v>
      </c>
      <c r="H100" s="62"/>
    </row>
    <row r="101" spans="3:8" ht="13.5">
      <c r="C101" s="67" t="s">
        <v>2</v>
      </c>
      <c r="D101" s="68" t="s">
        <v>2</v>
      </c>
      <c r="E101" s="68" t="s">
        <v>2</v>
      </c>
      <c r="F101" s="68" t="s">
        <v>2</v>
      </c>
      <c r="G101" s="68" t="s">
        <v>2</v>
      </c>
      <c r="H101" s="62"/>
    </row>
    <row r="102" spans="3:8" ht="15">
      <c r="C102" s="69" t="s">
        <v>211</v>
      </c>
      <c r="D102" s="70"/>
      <c r="E102" s="70"/>
      <c r="F102" s="70"/>
      <c r="G102" s="70"/>
      <c r="H102" s="62"/>
    </row>
    <row r="103" spans="3:8" ht="15">
      <c r="C103" s="71"/>
      <c r="D103" s="61"/>
      <c r="E103" s="61"/>
      <c r="F103" s="61"/>
      <c r="G103" s="61"/>
      <c r="H103" s="62"/>
    </row>
    <row r="104" spans="3:8" ht="15">
      <c r="C104" s="71" t="s">
        <v>212</v>
      </c>
      <c r="D104" s="61"/>
      <c r="E104" s="61"/>
      <c r="F104" s="61"/>
      <c r="G104" s="61"/>
      <c r="H104" s="62"/>
    </row>
    <row r="105" spans="3:8" ht="13.5">
      <c r="C105" s="60"/>
      <c r="D105" s="61"/>
      <c r="E105" s="61"/>
      <c r="F105" s="61"/>
      <c r="G105" s="61"/>
      <c r="H105" s="62"/>
    </row>
    <row r="106" spans="3:8" ht="15">
      <c r="C106" s="71" t="s">
        <v>213</v>
      </c>
      <c r="D106" s="61"/>
      <c r="E106" s="61"/>
      <c r="F106" s="61"/>
      <c r="G106" s="61"/>
      <c r="H106" s="62"/>
    </row>
    <row r="107" spans="3:8" ht="13.5">
      <c r="C107" s="72" t="s">
        <v>214</v>
      </c>
      <c r="D107" s="73" t="s">
        <v>302</v>
      </c>
      <c r="E107" s="73" t="s">
        <v>301</v>
      </c>
      <c r="F107" s="61"/>
      <c r="G107" s="61"/>
      <c r="H107" s="62"/>
    </row>
    <row r="108" spans="3:8" ht="13.5">
      <c r="C108" s="72" t="s">
        <v>215</v>
      </c>
      <c r="D108" s="74">
        <v>24.1339</v>
      </c>
      <c r="E108" s="74">
        <v>26.172</v>
      </c>
      <c r="F108" s="61"/>
      <c r="G108" s="61"/>
      <c r="H108" s="62"/>
    </row>
    <row r="109" spans="3:8" ht="13.5">
      <c r="C109" s="72" t="s">
        <v>216</v>
      </c>
      <c r="D109" s="74">
        <v>23.1709</v>
      </c>
      <c r="E109" s="73">
        <v>25.1094</v>
      </c>
      <c r="F109" s="61"/>
      <c r="G109" s="61"/>
      <c r="H109" s="62"/>
    </row>
    <row r="110" spans="3:8" ht="13.5">
      <c r="C110" s="60"/>
      <c r="D110" s="61"/>
      <c r="E110" s="61"/>
      <c r="F110" s="61"/>
      <c r="G110" s="61"/>
      <c r="H110" s="62"/>
    </row>
    <row r="111" spans="3:8" ht="15">
      <c r="C111" s="71" t="s">
        <v>221</v>
      </c>
      <c r="D111" s="75"/>
      <c r="E111" s="75"/>
      <c r="F111" s="75"/>
      <c r="G111" s="61"/>
      <c r="H111" s="62"/>
    </row>
    <row r="112" spans="3:8" ht="15">
      <c r="C112" s="71"/>
      <c r="D112" s="75"/>
      <c r="E112" s="75"/>
      <c r="F112" s="75"/>
      <c r="G112" s="61"/>
      <c r="H112" s="62"/>
    </row>
    <row r="113" spans="3:8" ht="15">
      <c r="C113" s="71" t="s">
        <v>222</v>
      </c>
      <c r="D113" s="75"/>
      <c r="E113" s="75"/>
      <c r="F113" s="75"/>
      <c r="G113" s="61"/>
      <c r="H113" s="62"/>
    </row>
    <row r="114" spans="3:8" ht="15">
      <c r="C114" s="71"/>
      <c r="D114" s="75"/>
      <c r="E114" s="75"/>
      <c r="F114" s="75"/>
      <c r="G114" s="61"/>
      <c r="H114" s="62"/>
    </row>
    <row r="115" spans="3:8" ht="15">
      <c r="C115" s="71" t="s">
        <v>304</v>
      </c>
      <c r="D115" s="75"/>
      <c r="E115" s="75"/>
      <c r="F115" s="76"/>
      <c r="G115" s="77"/>
      <c r="H115" s="62"/>
    </row>
    <row r="116" spans="3:8" ht="15">
      <c r="C116" s="78" t="s">
        <v>217</v>
      </c>
      <c r="D116" s="75"/>
      <c r="E116" s="75"/>
      <c r="F116" s="76"/>
      <c r="G116" s="61"/>
      <c r="H116" s="62"/>
    </row>
    <row r="117" spans="3:8" ht="15">
      <c r="C117" s="79"/>
      <c r="D117" s="75"/>
      <c r="E117" s="75"/>
      <c r="F117" s="75"/>
      <c r="G117" s="61"/>
      <c r="H117" s="62"/>
    </row>
    <row r="118" spans="3:8" ht="15">
      <c r="C118" s="71" t="s">
        <v>303</v>
      </c>
      <c r="D118" s="75"/>
      <c r="E118" s="75"/>
      <c r="F118" s="76"/>
      <c r="G118" s="77"/>
      <c r="H118" s="62"/>
    </row>
    <row r="119" spans="3:8" ht="15">
      <c r="C119" s="71"/>
      <c r="D119" s="75"/>
      <c r="E119" s="75"/>
      <c r="F119" s="75"/>
      <c r="G119" s="61"/>
      <c r="H119" s="62"/>
    </row>
    <row r="120" spans="3:8" ht="15">
      <c r="C120" s="71" t="s">
        <v>305</v>
      </c>
      <c r="D120" s="75"/>
      <c r="E120" s="75"/>
      <c r="F120" s="76"/>
      <c r="G120" s="61"/>
      <c r="H120" s="62"/>
    </row>
    <row r="121" spans="3:8" ht="15">
      <c r="C121" s="71"/>
      <c r="D121" s="75"/>
      <c r="E121" s="75"/>
      <c r="F121" s="75"/>
      <c r="G121" s="61"/>
      <c r="H121" s="62"/>
    </row>
    <row r="122" spans="3:8" ht="15">
      <c r="C122" s="71" t="s">
        <v>306</v>
      </c>
      <c r="D122" s="75"/>
      <c r="E122" s="75"/>
      <c r="F122" s="76"/>
      <c r="G122" s="61"/>
      <c r="H122" s="62"/>
    </row>
    <row r="123" spans="3:8" ht="15">
      <c r="C123" s="71"/>
      <c r="D123" s="76"/>
      <c r="E123" s="75"/>
      <c r="F123" s="147"/>
      <c r="G123" s="61"/>
      <c r="H123" s="62"/>
    </row>
    <row r="124" spans="3:52" s="30" customFormat="1" ht="15">
      <c r="C124" s="71" t="s">
        <v>319</v>
      </c>
      <c r="D124" s="75"/>
      <c r="E124" s="75"/>
      <c r="F124" s="75"/>
      <c r="G124" s="61"/>
      <c r="H124" s="62"/>
      <c r="I124" s="95"/>
      <c r="J124" s="95"/>
      <c r="AG124" s="95"/>
      <c r="AT124" s="95"/>
      <c r="AV124" s="95"/>
      <c r="AZ124" s="95"/>
    </row>
    <row r="125" spans="3:52" s="30" customFormat="1" ht="15">
      <c r="C125" s="71"/>
      <c r="D125" s="75"/>
      <c r="E125" s="75"/>
      <c r="F125" s="75"/>
      <c r="G125" s="61"/>
      <c r="H125" s="62"/>
      <c r="I125" s="95"/>
      <c r="J125" s="95"/>
      <c r="AG125" s="95"/>
      <c r="AT125" s="95"/>
      <c r="AV125" s="95"/>
      <c r="AZ125" s="95"/>
    </row>
    <row r="126" spans="3:52" s="30" customFormat="1" ht="15">
      <c r="C126" s="71" t="s">
        <v>320</v>
      </c>
      <c r="D126" s="75"/>
      <c r="E126" s="75"/>
      <c r="F126" s="75"/>
      <c r="G126" s="61"/>
      <c r="H126" s="62"/>
      <c r="I126" s="95"/>
      <c r="J126" s="95"/>
      <c r="AG126" s="95"/>
      <c r="AT126" s="95"/>
      <c r="AV126" s="95"/>
      <c r="AZ126" s="95"/>
    </row>
    <row r="127" spans="3:8" ht="15">
      <c r="C127" s="71"/>
      <c r="D127" s="75"/>
      <c r="E127" s="75"/>
      <c r="F127" s="75"/>
      <c r="G127" s="61"/>
      <c r="H127" s="62"/>
    </row>
    <row r="128" spans="3:8" ht="15">
      <c r="C128" s="71" t="s">
        <v>307</v>
      </c>
      <c r="D128" s="75"/>
      <c r="E128" s="75"/>
      <c r="F128" s="75"/>
      <c r="G128" s="61"/>
      <c r="H128" s="62"/>
    </row>
    <row r="129" spans="3:8" ht="15">
      <c r="C129" s="78"/>
      <c r="D129" s="148"/>
      <c r="E129" s="148"/>
      <c r="F129" s="148"/>
      <c r="G129" s="149"/>
      <c r="H129" s="62"/>
    </row>
    <row r="130" spans="3:8" ht="15">
      <c r="C130" s="78" t="s">
        <v>281</v>
      </c>
      <c r="D130" s="148"/>
      <c r="E130" s="148"/>
      <c r="F130" s="148"/>
      <c r="G130" s="149"/>
      <c r="H130" s="62"/>
    </row>
    <row r="131" spans="3:8" ht="15">
      <c r="C131" s="78"/>
      <c r="D131" s="148"/>
      <c r="E131" s="148"/>
      <c r="F131" s="148"/>
      <c r="G131" s="149"/>
      <c r="H131" s="62"/>
    </row>
    <row r="132" spans="3:8" ht="15">
      <c r="C132" s="71" t="s">
        <v>282</v>
      </c>
      <c r="D132" s="148"/>
      <c r="E132" s="148"/>
      <c r="F132" s="148"/>
      <c r="G132" s="149"/>
      <c r="H132" s="62"/>
    </row>
    <row r="133" spans="3:8" ht="15">
      <c r="C133" s="78"/>
      <c r="D133" s="148"/>
      <c r="E133" s="148"/>
      <c r="F133" s="148"/>
      <c r="G133" s="149"/>
      <c r="H133" s="62"/>
    </row>
    <row r="134" spans="3:8" ht="15">
      <c r="C134" s="150" t="s">
        <v>308</v>
      </c>
      <c r="D134" s="148"/>
      <c r="E134" s="148"/>
      <c r="F134" s="148"/>
      <c r="G134" s="149"/>
      <c r="H134" s="103"/>
    </row>
    <row r="135" spans="3:8" ht="45">
      <c r="C135" s="151" t="s">
        <v>283</v>
      </c>
      <c r="D135" s="152" t="s">
        <v>284</v>
      </c>
      <c r="E135" s="152" t="s">
        <v>188</v>
      </c>
      <c r="F135" s="152" t="s">
        <v>285</v>
      </c>
      <c r="G135" s="152" t="s">
        <v>286</v>
      </c>
      <c r="H135" s="153" t="s">
        <v>287</v>
      </c>
    </row>
    <row r="136" spans="3:8" ht="15">
      <c r="C136" s="154" t="s">
        <v>288</v>
      </c>
      <c r="D136" s="155"/>
      <c r="E136" s="156"/>
      <c r="F136" s="157"/>
      <c r="G136" s="157"/>
      <c r="H136" s="158"/>
    </row>
    <row r="137" spans="3:8" ht="15">
      <c r="C137" s="159" t="s">
        <v>289</v>
      </c>
      <c r="D137" s="155"/>
      <c r="E137" s="156"/>
      <c r="F137" s="157"/>
      <c r="G137" s="157"/>
      <c r="H137" s="158"/>
    </row>
    <row r="138" spans="3:8" ht="15">
      <c r="C138" s="154" t="s">
        <v>290</v>
      </c>
      <c r="D138" s="155"/>
      <c r="E138" s="156"/>
      <c r="F138" s="157"/>
      <c r="G138" s="157"/>
      <c r="H138" s="158"/>
    </row>
    <row r="139" spans="3:8" ht="15">
      <c r="C139" s="159" t="s">
        <v>309</v>
      </c>
      <c r="D139" s="160">
        <v>43983</v>
      </c>
      <c r="E139" s="156" t="s">
        <v>185</v>
      </c>
      <c r="F139" s="157">
        <v>75.889268</v>
      </c>
      <c r="G139" s="157">
        <v>75.785</v>
      </c>
      <c r="H139" s="161">
        <v>1882.134</v>
      </c>
    </row>
    <row r="140" spans="3:8" ht="15">
      <c r="C140" s="191" t="s">
        <v>310</v>
      </c>
      <c r="D140" s="192"/>
      <c r="E140" s="192"/>
      <c r="F140" s="192"/>
      <c r="G140" s="192"/>
      <c r="H140" s="193"/>
    </row>
    <row r="141" spans="3:8" ht="33" customHeight="1">
      <c r="C141" s="194" t="s">
        <v>311</v>
      </c>
      <c r="D141" s="195"/>
      <c r="E141" s="195"/>
      <c r="F141" s="195"/>
      <c r="G141" s="195"/>
      <c r="H141" s="196"/>
    </row>
    <row r="142" spans="3:8" ht="15">
      <c r="C142" s="162"/>
      <c r="D142" s="163"/>
      <c r="E142" s="163"/>
      <c r="F142" s="164"/>
      <c r="G142" s="164"/>
      <c r="H142" s="165"/>
    </row>
    <row r="143" spans="3:8" ht="15">
      <c r="C143" s="166" t="s">
        <v>312</v>
      </c>
      <c r="D143" s="163"/>
      <c r="E143" s="167"/>
      <c r="F143" s="164"/>
      <c r="G143" s="164"/>
      <c r="H143" s="165"/>
    </row>
    <row r="144" spans="3:8" ht="15">
      <c r="C144" s="122" t="s">
        <v>291</v>
      </c>
      <c r="D144" s="164"/>
      <c r="E144" s="164"/>
      <c r="F144" s="164" t="s">
        <v>289</v>
      </c>
      <c r="G144" s="164"/>
      <c r="H144" s="165"/>
    </row>
    <row r="145" spans="3:8" ht="15">
      <c r="C145" s="122" t="s">
        <v>292</v>
      </c>
      <c r="D145" s="164"/>
      <c r="E145" s="164"/>
      <c r="F145" s="168">
        <v>86000000</v>
      </c>
      <c r="G145" s="164"/>
      <c r="H145" s="165"/>
    </row>
    <row r="146" spans="3:8" ht="15">
      <c r="C146" s="122" t="s">
        <v>293</v>
      </c>
      <c r="D146" s="164"/>
      <c r="E146" s="164"/>
      <c r="F146" s="168">
        <v>86000000</v>
      </c>
      <c r="G146" s="169"/>
      <c r="H146" s="170"/>
    </row>
    <row r="147" spans="3:8" ht="15">
      <c r="C147" s="122" t="s">
        <v>294</v>
      </c>
      <c r="D147" s="164"/>
      <c r="E147" s="164"/>
      <c r="F147" s="168" t="s">
        <v>289</v>
      </c>
      <c r="G147" s="171"/>
      <c r="H147" s="170"/>
    </row>
    <row r="148" spans="3:8" ht="15">
      <c r="C148" s="122" t="s">
        <v>295</v>
      </c>
      <c r="D148" s="164"/>
      <c r="E148" s="164"/>
      <c r="F148" s="168" t="s">
        <v>289</v>
      </c>
      <c r="G148" s="171"/>
      <c r="H148" s="170"/>
    </row>
    <row r="149" spans="3:8" ht="15">
      <c r="C149" s="122" t="s">
        <v>296</v>
      </c>
      <c r="D149" s="164"/>
      <c r="E149" s="164"/>
      <c r="F149" s="168">
        <v>6508033847.5</v>
      </c>
      <c r="G149" s="171"/>
      <c r="H149" s="170"/>
    </row>
    <row r="150" spans="3:8" ht="15">
      <c r="C150" s="122" t="s">
        <v>297</v>
      </c>
      <c r="D150" s="164"/>
      <c r="E150" s="164"/>
      <c r="F150" s="168">
        <v>6507317841.6</v>
      </c>
      <c r="G150" s="169"/>
      <c r="H150" s="170"/>
    </row>
    <row r="151" spans="3:8" ht="15">
      <c r="C151" s="122" t="s">
        <v>298</v>
      </c>
      <c r="D151" s="164"/>
      <c r="E151" s="164"/>
      <c r="F151" s="168" t="s">
        <v>289</v>
      </c>
      <c r="G151" s="171"/>
      <c r="H151" s="170"/>
    </row>
    <row r="152" spans="3:8" ht="15">
      <c r="C152" s="122" t="s">
        <v>299</v>
      </c>
      <c r="D152" s="164"/>
      <c r="E152" s="164"/>
      <c r="F152" s="168">
        <f>+F150-F149</f>
        <v>-716005.8999996185</v>
      </c>
      <c r="G152" s="171"/>
      <c r="H152" s="170"/>
    </row>
    <row r="153" spans="3:8" ht="15">
      <c r="C153" s="172" t="s">
        <v>300</v>
      </c>
      <c r="D153" s="173"/>
      <c r="E153" s="173"/>
      <c r="F153" s="174"/>
      <c r="G153" s="171"/>
      <c r="H153" s="170"/>
    </row>
    <row r="154" spans="3:8" ht="15">
      <c r="C154" s="122"/>
      <c r="D154" s="164"/>
      <c r="E154" s="164"/>
      <c r="F154" s="174"/>
      <c r="G154" s="174"/>
      <c r="H154" s="170"/>
    </row>
    <row r="155" spans="3:8" ht="15">
      <c r="C155" s="166" t="s">
        <v>313</v>
      </c>
      <c r="D155" s="163"/>
      <c r="E155" s="167"/>
      <c r="F155" s="164"/>
      <c r="G155" s="164"/>
      <c r="H155" s="165"/>
    </row>
    <row r="156" spans="3:8" ht="15">
      <c r="C156" s="122"/>
      <c r="D156" s="164"/>
      <c r="E156" s="164"/>
      <c r="F156" s="164"/>
      <c r="G156" s="175"/>
      <c r="H156" s="176"/>
    </row>
    <row r="157" spans="3:8" ht="15">
      <c r="C157" s="166" t="s">
        <v>314</v>
      </c>
      <c r="D157" s="163"/>
      <c r="E157" s="177"/>
      <c r="F157" s="164"/>
      <c r="G157" s="178"/>
      <c r="H157" s="165"/>
    </row>
    <row r="158" spans="3:8" ht="15">
      <c r="C158" s="172"/>
      <c r="D158" s="173"/>
      <c r="E158" s="173"/>
      <c r="F158" s="164"/>
      <c r="G158" s="164"/>
      <c r="H158" s="165"/>
    </row>
    <row r="159" spans="3:8" ht="15">
      <c r="C159" s="179" t="s">
        <v>315</v>
      </c>
      <c r="D159" s="177"/>
      <c r="E159" s="177"/>
      <c r="F159" s="164"/>
      <c r="G159" s="178"/>
      <c r="H159" s="165"/>
    </row>
    <row r="160" spans="3:8" ht="14.25">
      <c r="C160" s="180"/>
      <c r="D160" s="181"/>
      <c r="E160" s="181"/>
      <c r="F160" s="181"/>
      <c r="G160" s="181"/>
      <c r="H160" s="182"/>
    </row>
    <row r="161" spans="3:8" ht="15" thickBot="1">
      <c r="C161" s="183" t="s">
        <v>316</v>
      </c>
      <c r="D161" s="184"/>
      <c r="E161" s="184"/>
      <c r="F161" s="184"/>
      <c r="G161" s="184"/>
      <c r="H161" s="185"/>
    </row>
  </sheetData>
  <sheetProtection/>
  <mergeCells count="9">
    <mergeCell ref="C140:H140"/>
    <mergeCell ref="C141:H141"/>
    <mergeCell ref="C88:D88"/>
    <mergeCell ref="C89:D89"/>
    <mergeCell ref="C90:D90"/>
    <mergeCell ref="C91:D91"/>
    <mergeCell ref="C94:H94"/>
    <mergeCell ref="C99:C100"/>
    <mergeCell ref="D99:D100"/>
  </mergeCells>
  <hyperlinks>
    <hyperlink ref="H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U152"/>
  <sheetViews>
    <sheetView showGridLines="0" zoomScale="90" zoomScaleNormal="90" zoomScalePageLayoutView="0" workbookViewId="0" topLeftCell="A1">
      <pane ySplit="6" topLeftCell="A117" activePane="bottomLeft" state="frozen"/>
      <selection pane="topLeft" activeCell="A1" sqref="A1"/>
      <selection pane="bottomLeft" activeCell="H118" sqref="H118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9.00390625" style="3" bestFit="1" customWidth="1"/>
    <col min="10" max="10" width="12.140625" style="188" bestFit="1" customWidth="1"/>
    <col min="11" max="12" width="11.57421875" style="188" bestFit="1" customWidth="1"/>
    <col min="13" max="13" width="9.8515625" style="188" bestFit="1" customWidth="1"/>
    <col min="14" max="14" width="21.140625" style="2" bestFit="1" customWidth="1"/>
    <col min="15" max="15" width="16.421875" style="2" bestFit="1" customWidth="1"/>
    <col min="16" max="16" width="7.28125" style="2" bestFit="1" customWidth="1"/>
    <col min="17" max="17" width="9.28125" style="2" bestFit="1" customWidth="1"/>
    <col min="18" max="18" width="17.8515625" style="2" bestFit="1" customWidth="1"/>
    <col min="19" max="19" width="6.7109375" style="2" bestFit="1" customWidth="1"/>
    <col min="20" max="20" width="19.140625" style="2" bestFit="1" customWidth="1"/>
    <col min="21" max="21" width="25.140625" style="2" bestFit="1" customWidth="1"/>
    <col min="22" max="22" width="21.421875" style="2" bestFit="1" customWidth="1"/>
    <col min="23" max="23" width="19.7109375" style="2" bestFit="1" customWidth="1"/>
    <col min="24" max="24" width="14.00390625" style="2" bestFit="1" customWidth="1"/>
    <col min="25" max="25" width="13.140625" style="2" bestFit="1" customWidth="1"/>
    <col min="26" max="26" width="9.28125" style="2" bestFit="1" customWidth="1"/>
    <col min="27" max="27" width="13.140625" style="2" bestFit="1" customWidth="1"/>
    <col min="28" max="28" width="7.421875" style="2" bestFit="1" customWidth="1"/>
    <col min="29" max="29" width="19.421875" style="2" bestFit="1" customWidth="1"/>
    <col min="30" max="30" width="20.8515625" style="2" bestFit="1" customWidth="1"/>
    <col min="31" max="31" width="19.00390625" style="2" bestFit="1" customWidth="1"/>
    <col min="32" max="32" width="25.8515625" style="2" bestFit="1" customWidth="1"/>
    <col min="33" max="33" width="14.57421875" style="3" bestFit="1" customWidth="1"/>
    <col min="34" max="34" width="14.421875" style="2" bestFit="1" customWidth="1"/>
    <col min="35" max="35" width="27.28125" style="2" bestFit="1" customWidth="1"/>
    <col min="36" max="36" width="11.57421875" style="2" bestFit="1" customWidth="1"/>
    <col min="37" max="37" width="6.28125" style="2" bestFit="1" customWidth="1"/>
    <col min="38" max="38" width="7.00390625" style="2" bestFit="1" customWidth="1"/>
    <col min="39" max="39" width="23.8515625" style="2" bestFit="1" customWidth="1"/>
    <col min="40" max="40" width="12.8515625" style="2" bestFit="1" customWidth="1"/>
    <col min="41" max="41" width="11.28125" style="2" bestFit="1" customWidth="1"/>
    <col min="42" max="42" width="15.28125" style="2" bestFit="1" customWidth="1"/>
    <col min="43" max="43" width="21.140625" style="2" bestFit="1" customWidth="1"/>
    <col min="44" max="44" width="23.8515625" style="2" bestFit="1" customWidth="1"/>
    <col min="45" max="45" width="14.421875" style="2" bestFit="1" customWidth="1"/>
    <col min="46" max="46" width="11.140625" style="3" bestFit="1" customWidth="1"/>
    <col min="47" max="47" width="15.00390625" style="2" bestFit="1" customWidth="1"/>
    <col min="48" max="48" width="11.7109375" style="3" bestFit="1" customWidth="1"/>
    <col min="49" max="49" width="23.57421875" style="2" bestFit="1" customWidth="1"/>
    <col min="50" max="50" width="22.140625" style="2" bestFit="1" customWidth="1"/>
    <col min="51" max="51" width="21.00390625" style="2" bestFit="1" customWidth="1"/>
    <col min="52" max="52" width="15.7109375" style="3" bestFit="1" customWidth="1"/>
    <col min="53" max="53" width="10.421875" style="2" bestFit="1" customWidth="1"/>
    <col min="54" max="54" width="13.7109375" style="2" bestFit="1" customWidth="1"/>
    <col min="55" max="55" width="18.00390625" style="2" bestFit="1" customWidth="1"/>
    <col min="56" max="56" width="19.7109375" style="2" bestFit="1" customWidth="1"/>
    <col min="57" max="57" width="13.8515625" style="2" bestFit="1" customWidth="1"/>
    <col min="58" max="58" width="15.7109375" style="2" bestFit="1" customWidth="1"/>
    <col min="59" max="59" width="28.57421875" style="2" bestFit="1" customWidth="1"/>
    <col min="60" max="60" width="20.28125" style="2" bestFit="1" customWidth="1"/>
    <col min="61" max="61" width="16.00390625" style="2" bestFit="1" customWidth="1"/>
    <col min="62" max="62" width="13.7109375" style="2" bestFit="1" customWidth="1"/>
    <col min="63" max="63" width="28.140625" style="2" bestFit="1" customWidth="1"/>
    <col min="64" max="64" width="15.8515625" style="2" bestFit="1" customWidth="1"/>
    <col min="65" max="65" width="26.28125" style="2" bestFit="1" customWidth="1"/>
    <col min="66" max="66" width="13.140625" style="2" bestFit="1" customWidth="1"/>
    <col min="67" max="67" width="15.00390625" style="2" bestFit="1" customWidth="1"/>
    <col min="68" max="68" width="9.00390625" style="2" bestFit="1" customWidth="1"/>
    <col min="69" max="69" width="18.00390625" style="2" bestFit="1" customWidth="1"/>
    <col min="70" max="70" width="14.28125" style="2" bestFit="1" customWidth="1"/>
    <col min="71" max="71" width="15.7109375" style="2" bestFit="1" customWidth="1"/>
    <col min="72" max="72" width="18.7109375" style="2" bestFit="1" customWidth="1"/>
    <col min="73" max="73" width="16.140625" style="2" bestFit="1" customWidth="1"/>
    <col min="74" max="74" width="23.57421875" style="2" bestFit="1" customWidth="1"/>
    <col min="75" max="75" width="23.8515625" style="2" bestFit="1" customWidth="1"/>
    <col min="76" max="76" width="22.8515625" style="2" bestFit="1" customWidth="1"/>
    <col min="77" max="77" width="11.7109375" style="2" bestFit="1" customWidth="1"/>
    <col min="78" max="78" width="11.8515625" style="2" bestFit="1" customWidth="1"/>
    <col min="79" max="79" width="15.140625" style="2" bestFit="1" customWidth="1"/>
    <col min="80" max="80" width="15.28125" style="2" bestFit="1" customWidth="1"/>
    <col min="81" max="81" width="19.57421875" style="2" bestFit="1" customWidth="1"/>
    <col min="82" max="82" width="21.57421875" style="2" bestFit="1" customWidth="1"/>
    <col min="83" max="83" width="18.8515625" style="2" bestFit="1" customWidth="1"/>
    <col min="84" max="84" width="8.7109375" style="2" bestFit="1" customWidth="1"/>
    <col min="85" max="85" width="8.8515625" style="2" bestFit="1" customWidth="1"/>
    <col min="86" max="86" width="13.140625" style="2" bestFit="1" customWidth="1"/>
    <col min="87" max="87" width="9.57421875" style="2" bestFit="1" customWidth="1"/>
    <col min="88" max="88" width="9.7109375" style="2" bestFit="1" customWidth="1"/>
    <col min="89" max="89" width="14.00390625" style="2" bestFit="1" customWidth="1"/>
    <col min="90" max="90" width="17.00390625" style="2" bestFit="1" customWidth="1"/>
    <col min="91" max="91" width="17.28125" style="2" bestFit="1" customWidth="1"/>
    <col min="92" max="92" width="21.57421875" style="2" bestFit="1" customWidth="1"/>
    <col min="93" max="93" width="17.7109375" style="2" bestFit="1" customWidth="1"/>
    <col min="94" max="94" width="14.57421875" style="2" bestFit="1" customWidth="1"/>
    <col min="95" max="95" width="15.7109375" style="2" bestFit="1" customWidth="1"/>
    <col min="96" max="96" width="19.140625" style="2" bestFit="1" customWidth="1"/>
    <col min="97" max="97" width="12.421875" style="2" bestFit="1" customWidth="1"/>
    <col min="98" max="99" width="14.8515625" style="2" bestFit="1" customWidth="1"/>
    <col min="100" max="100" width="14.421875" style="2" bestFit="1" customWidth="1"/>
    <col min="101" max="101" width="23.140625" style="2" bestFit="1" customWidth="1"/>
    <col min="102" max="102" width="26.00390625" style="2" bestFit="1" customWidth="1"/>
    <col min="103" max="103" width="19.421875" style="2" bestFit="1" customWidth="1"/>
    <col min="104" max="104" width="21.57421875" style="2" bestFit="1" customWidth="1"/>
    <col min="105" max="105" width="25.8515625" style="2" bestFit="1" customWidth="1"/>
    <col min="106" max="106" width="18.57421875" style="2" bestFit="1" customWidth="1"/>
    <col min="107" max="107" width="16.28125" style="2" bestFit="1" customWidth="1"/>
    <col min="108" max="108" width="15.421875" style="2" bestFit="1" customWidth="1"/>
    <col min="109" max="109" width="17.28125" style="2" bestFit="1" customWidth="1"/>
    <col min="110" max="110" width="17.421875" style="2" bestFit="1" customWidth="1"/>
    <col min="111" max="111" width="21.7109375" style="2" bestFit="1" customWidth="1"/>
    <col min="112" max="112" width="17.28125" style="2" bestFit="1" customWidth="1"/>
    <col min="113" max="113" width="17.421875" style="2" bestFit="1" customWidth="1"/>
    <col min="114" max="114" width="21.7109375" style="2" bestFit="1" customWidth="1"/>
    <col min="115" max="115" width="13.421875" style="2" bestFit="1" customWidth="1"/>
    <col min="116" max="213" width="12.00390625" style="2" customWidth="1"/>
    <col min="214" max="214" width="17.140625" style="2" customWidth="1"/>
    <col min="215" max="255" width="13.8515625" style="2" customWidth="1"/>
  </cols>
  <sheetData>
    <row r="1" spans="1:52" ht="14.25">
      <c r="A1" s="8"/>
      <c r="C1" s="8"/>
      <c r="D1" s="8"/>
      <c r="E1" s="8"/>
      <c r="F1" s="15"/>
      <c r="G1" s="12"/>
      <c r="H1" s="12"/>
      <c r="I1" s="11"/>
      <c r="J1" s="187"/>
      <c r="AG1" s="11"/>
      <c r="AT1" s="11"/>
      <c r="AV1" s="11"/>
      <c r="AZ1" s="11"/>
    </row>
    <row r="2" spans="3:8" ht="18">
      <c r="C2" s="7" t="s">
        <v>20</v>
      </c>
      <c r="D2" s="8" t="s">
        <v>121</v>
      </c>
      <c r="H2" s="31" t="s">
        <v>180</v>
      </c>
    </row>
    <row r="3" spans="3:4" ht="15.75">
      <c r="C3" s="1" t="s">
        <v>22</v>
      </c>
      <c r="D3" s="21" t="s">
        <v>122</v>
      </c>
    </row>
    <row r="4" spans="3:4" ht="15">
      <c r="C4" s="1" t="s">
        <v>24</v>
      </c>
      <c r="D4" s="22">
        <v>43982</v>
      </c>
    </row>
    <row r="5" ht="14.25">
      <c r="C5" s="1"/>
    </row>
    <row r="6" spans="3:8" ht="27">
      <c r="C6" s="52" t="s">
        <v>25</v>
      </c>
      <c r="D6" s="48" t="s">
        <v>26</v>
      </c>
      <c r="E6" s="9" t="s">
        <v>27</v>
      </c>
      <c r="F6" s="17" t="s">
        <v>28</v>
      </c>
      <c r="G6" s="14" t="s">
        <v>29</v>
      </c>
      <c r="H6" s="14" t="s">
        <v>30</v>
      </c>
    </row>
    <row r="7" spans="3:8" ht="14.25">
      <c r="C7" s="53"/>
      <c r="D7" s="49"/>
      <c r="E7" s="4"/>
      <c r="F7" s="18"/>
      <c r="G7" s="23"/>
      <c r="H7" s="23"/>
    </row>
    <row r="8" spans="1:8" ht="14.25">
      <c r="A8" s="10"/>
      <c r="B8" s="29"/>
      <c r="C8" s="54" t="s">
        <v>5</v>
      </c>
      <c r="D8" s="50"/>
      <c r="E8" s="6"/>
      <c r="F8" s="19"/>
      <c r="G8" s="24"/>
      <c r="H8" s="24"/>
    </row>
    <row r="9" spans="1:8" ht="14.25">
      <c r="A9" s="29"/>
      <c r="B9" s="29"/>
      <c r="C9" s="58" t="s">
        <v>6</v>
      </c>
      <c r="D9" s="50"/>
      <c r="E9" s="6"/>
      <c r="F9" s="19"/>
      <c r="G9" s="24" t="s">
        <v>2</v>
      </c>
      <c r="H9" s="24" t="s">
        <v>2</v>
      </c>
    </row>
    <row r="10" spans="1:8" ht="14.25">
      <c r="A10" s="29"/>
      <c r="B10" s="29"/>
      <c r="C10" s="54"/>
      <c r="D10" s="50"/>
      <c r="E10" s="6"/>
      <c r="F10" s="19"/>
      <c r="G10" s="24"/>
      <c r="H10" s="24"/>
    </row>
    <row r="11" spans="1:8" ht="14.25">
      <c r="A11" s="29"/>
      <c r="B11" s="29"/>
      <c r="C11" s="58" t="s">
        <v>7</v>
      </c>
      <c r="D11" s="50"/>
      <c r="E11" s="6"/>
      <c r="F11" s="19"/>
      <c r="G11" s="24" t="s">
        <v>2</v>
      </c>
      <c r="H11" s="24" t="s">
        <v>2</v>
      </c>
    </row>
    <row r="12" spans="1:8" ht="14.25">
      <c r="A12" s="29"/>
      <c r="B12" s="29"/>
      <c r="C12" s="54"/>
      <c r="D12" s="50"/>
      <c r="E12" s="6"/>
      <c r="F12" s="19"/>
      <c r="G12" s="24"/>
      <c r="H12" s="24"/>
    </row>
    <row r="13" spans="1:8" ht="14.25">
      <c r="A13" s="29"/>
      <c r="B13" s="29"/>
      <c r="C13" s="58" t="s">
        <v>8</v>
      </c>
      <c r="D13" s="50"/>
      <c r="E13" s="6"/>
      <c r="F13" s="19"/>
      <c r="G13" s="24" t="s">
        <v>2</v>
      </c>
      <c r="H13" s="24" t="s">
        <v>2</v>
      </c>
    </row>
    <row r="14" spans="1:8" ht="14.25">
      <c r="A14" s="29"/>
      <c r="B14" s="29"/>
      <c r="C14" s="54"/>
      <c r="D14" s="50"/>
      <c r="E14" s="6"/>
      <c r="F14" s="19"/>
      <c r="G14" s="24"/>
      <c r="H14" s="24"/>
    </row>
    <row r="15" spans="3:8" ht="14.25">
      <c r="C15" s="55" t="s">
        <v>9</v>
      </c>
      <c r="D15" s="50"/>
      <c r="E15" s="6"/>
      <c r="F15" s="19"/>
      <c r="G15" s="24"/>
      <c r="H15" s="24"/>
    </row>
    <row r="16" spans="2:8" ht="14.25">
      <c r="B16" s="8" t="s">
        <v>123</v>
      </c>
      <c r="C16" s="53" t="s">
        <v>124</v>
      </c>
      <c r="D16" s="50" t="s">
        <v>125</v>
      </c>
      <c r="E16" s="6" t="s">
        <v>126</v>
      </c>
      <c r="F16" s="19">
        <v>2000000</v>
      </c>
      <c r="G16" s="24">
        <v>2002.2</v>
      </c>
      <c r="H16" s="24">
        <v>3.5</v>
      </c>
    </row>
    <row r="17" spans="3:8" ht="14.25">
      <c r="C17" s="56" t="s">
        <v>99</v>
      </c>
      <c r="D17" s="50"/>
      <c r="E17" s="6"/>
      <c r="F17" s="19"/>
      <c r="G17" s="25">
        <v>2002.2</v>
      </c>
      <c r="H17" s="25">
        <v>3.5</v>
      </c>
    </row>
    <row r="18" spans="3:8" ht="14.25">
      <c r="C18" s="53"/>
      <c r="D18" s="50"/>
      <c r="E18" s="6"/>
      <c r="F18" s="19"/>
      <c r="G18" s="24"/>
      <c r="H18" s="24"/>
    </row>
    <row r="19" spans="3:8" ht="14.25">
      <c r="C19" s="57" t="s">
        <v>10</v>
      </c>
      <c r="D19" s="50"/>
      <c r="E19" s="6"/>
      <c r="F19" s="19"/>
      <c r="G19" s="24" t="s">
        <v>2</v>
      </c>
      <c r="H19" s="24" t="s">
        <v>2</v>
      </c>
    </row>
    <row r="20" spans="3:8" ht="14.25">
      <c r="C20" s="53"/>
      <c r="D20" s="50"/>
      <c r="E20" s="6"/>
      <c r="F20" s="19"/>
      <c r="G20" s="24"/>
      <c r="H20" s="24"/>
    </row>
    <row r="21" spans="1:8" ht="14.25">
      <c r="A21" s="10"/>
      <c r="B21" s="29"/>
      <c r="C21" s="54" t="s">
        <v>11</v>
      </c>
      <c r="D21" s="50"/>
      <c r="E21" s="6"/>
      <c r="F21" s="19"/>
      <c r="G21" s="24"/>
      <c r="H21" s="24"/>
    </row>
    <row r="22" spans="3:8" ht="14.25">
      <c r="C22" s="55" t="s">
        <v>13</v>
      </c>
      <c r="D22" s="50"/>
      <c r="E22" s="6"/>
      <c r="F22" s="19"/>
      <c r="G22" s="24"/>
      <c r="H22" s="24"/>
    </row>
    <row r="23" spans="2:8" ht="14.25">
      <c r="B23" s="8" t="s">
        <v>127</v>
      </c>
      <c r="C23" s="53" t="s">
        <v>128</v>
      </c>
      <c r="D23" s="50" t="s">
        <v>129</v>
      </c>
      <c r="E23" s="6" t="s">
        <v>130</v>
      </c>
      <c r="F23" s="19">
        <v>100</v>
      </c>
      <c r="G23" s="24">
        <v>499.51</v>
      </c>
      <c r="H23" s="24">
        <v>0.87</v>
      </c>
    </row>
    <row r="24" spans="3:8" ht="14.25">
      <c r="C24" s="56" t="s">
        <v>99</v>
      </c>
      <c r="D24" s="50"/>
      <c r="E24" s="6"/>
      <c r="F24" s="19"/>
      <c r="G24" s="25">
        <v>499.51</v>
      </c>
      <c r="H24" s="25">
        <v>0.87</v>
      </c>
    </row>
    <row r="25" spans="3:8" ht="14.25">
      <c r="C25" s="53"/>
      <c r="D25" s="50"/>
      <c r="E25" s="6"/>
      <c r="F25" s="19"/>
      <c r="G25" s="24"/>
      <c r="H25" s="24"/>
    </row>
    <row r="26" spans="3:8" ht="14.25">
      <c r="C26" s="57" t="s">
        <v>14</v>
      </c>
      <c r="D26" s="50"/>
      <c r="E26" s="6"/>
      <c r="F26" s="19"/>
      <c r="G26" s="24" t="s">
        <v>2</v>
      </c>
      <c r="H26" s="24" t="s">
        <v>2</v>
      </c>
    </row>
    <row r="27" spans="3:8" ht="14.25">
      <c r="C27" s="53"/>
      <c r="D27" s="50"/>
      <c r="E27" s="6"/>
      <c r="F27" s="19"/>
      <c r="G27" s="24"/>
      <c r="H27" s="24"/>
    </row>
    <row r="28" spans="3:8" ht="14.25">
      <c r="C28" s="55" t="s">
        <v>15</v>
      </c>
      <c r="D28" s="50"/>
      <c r="E28" s="6"/>
      <c r="F28" s="19"/>
      <c r="G28" s="24"/>
      <c r="H28" s="24"/>
    </row>
    <row r="29" spans="2:8" ht="14.25">
      <c r="B29" s="8" t="s">
        <v>131</v>
      </c>
      <c r="C29" s="53" t="s">
        <v>132</v>
      </c>
      <c r="D29" s="50" t="s">
        <v>133</v>
      </c>
      <c r="E29" s="6" t="s">
        <v>126</v>
      </c>
      <c r="F29" s="19">
        <v>5000000</v>
      </c>
      <c r="G29" s="24">
        <v>4993.56</v>
      </c>
      <c r="H29" s="24">
        <v>8.72</v>
      </c>
    </row>
    <row r="30" spans="2:8" ht="14.25">
      <c r="B30" s="8" t="s">
        <v>134</v>
      </c>
      <c r="C30" s="53" t="s">
        <v>192</v>
      </c>
      <c r="D30" s="50" t="s">
        <v>135</v>
      </c>
      <c r="E30" s="6" t="s">
        <v>126</v>
      </c>
      <c r="F30" s="19">
        <v>5000000</v>
      </c>
      <c r="G30" s="24">
        <v>4977.38</v>
      </c>
      <c r="H30" s="24">
        <v>8.69</v>
      </c>
    </row>
    <row r="31" spans="2:8" ht="14.25">
      <c r="B31" s="8" t="s">
        <v>136</v>
      </c>
      <c r="C31" s="53" t="s">
        <v>193</v>
      </c>
      <c r="D31" s="50" t="s">
        <v>137</v>
      </c>
      <c r="E31" s="6" t="s">
        <v>126</v>
      </c>
      <c r="F31" s="19">
        <v>5000000</v>
      </c>
      <c r="G31" s="24">
        <v>4974.35</v>
      </c>
      <c r="H31" s="24">
        <v>8.68</v>
      </c>
    </row>
    <row r="32" spans="2:8" ht="14.25">
      <c r="B32" s="8" t="s">
        <v>138</v>
      </c>
      <c r="C32" s="53" t="s">
        <v>194</v>
      </c>
      <c r="D32" s="50" t="s">
        <v>139</v>
      </c>
      <c r="E32" s="6" t="s">
        <v>126</v>
      </c>
      <c r="F32" s="19">
        <v>5000000</v>
      </c>
      <c r="G32" s="24">
        <v>4968.11</v>
      </c>
      <c r="H32" s="24">
        <v>8.67</v>
      </c>
    </row>
    <row r="33" spans="2:8" ht="14.25">
      <c r="B33" s="8" t="s">
        <v>140</v>
      </c>
      <c r="C33" s="53" t="s">
        <v>195</v>
      </c>
      <c r="D33" s="50" t="s">
        <v>141</v>
      </c>
      <c r="E33" s="6" t="s">
        <v>126</v>
      </c>
      <c r="F33" s="19">
        <v>5000000</v>
      </c>
      <c r="G33" s="24">
        <v>4961.67</v>
      </c>
      <c r="H33" s="24">
        <v>8.66</v>
      </c>
    </row>
    <row r="34" spans="2:8" ht="14.25">
      <c r="B34" s="8" t="s">
        <v>142</v>
      </c>
      <c r="C34" s="53" t="s">
        <v>196</v>
      </c>
      <c r="D34" s="50" t="s">
        <v>143</v>
      </c>
      <c r="E34" s="6" t="s">
        <v>126</v>
      </c>
      <c r="F34" s="19">
        <v>4500000</v>
      </c>
      <c r="G34" s="24">
        <v>4485.18</v>
      </c>
      <c r="H34" s="24">
        <v>7.83</v>
      </c>
    </row>
    <row r="35" spans="2:8" ht="14.25">
      <c r="B35" s="8" t="s">
        <v>144</v>
      </c>
      <c r="C35" s="53" t="s">
        <v>197</v>
      </c>
      <c r="D35" s="50" t="s">
        <v>145</v>
      </c>
      <c r="E35" s="6" t="s">
        <v>126</v>
      </c>
      <c r="F35" s="19">
        <v>4000000</v>
      </c>
      <c r="G35" s="24">
        <v>3976.57</v>
      </c>
      <c r="H35" s="24">
        <v>6.94</v>
      </c>
    </row>
    <row r="36" spans="2:8" ht="14.25">
      <c r="B36" s="8" t="s">
        <v>146</v>
      </c>
      <c r="C36" s="53" t="s">
        <v>147</v>
      </c>
      <c r="D36" s="50" t="s">
        <v>148</v>
      </c>
      <c r="E36" s="6" t="s">
        <v>126</v>
      </c>
      <c r="F36" s="19">
        <v>3000000</v>
      </c>
      <c r="G36" s="24">
        <v>2994.32</v>
      </c>
      <c r="H36" s="24">
        <v>5.23</v>
      </c>
    </row>
    <row r="37" spans="2:8" ht="14.25">
      <c r="B37" s="8" t="s">
        <v>149</v>
      </c>
      <c r="C37" s="53" t="s">
        <v>198</v>
      </c>
      <c r="D37" s="50" t="s">
        <v>150</v>
      </c>
      <c r="E37" s="6" t="s">
        <v>126</v>
      </c>
      <c r="F37" s="19">
        <v>3000000</v>
      </c>
      <c r="G37" s="24">
        <v>2992.06</v>
      </c>
      <c r="H37" s="24">
        <v>5.22</v>
      </c>
    </row>
    <row r="38" spans="2:8" ht="14.25">
      <c r="B38" s="8" t="s">
        <v>151</v>
      </c>
      <c r="C38" s="53" t="s">
        <v>199</v>
      </c>
      <c r="D38" s="50" t="s">
        <v>152</v>
      </c>
      <c r="E38" s="6" t="s">
        <v>126</v>
      </c>
      <c r="F38" s="19">
        <v>3000000</v>
      </c>
      <c r="G38" s="24">
        <v>2988.25</v>
      </c>
      <c r="H38" s="24">
        <v>5.22</v>
      </c>
    </row>
    <row r="39" spans="2:8" ht="14.25">
      <c r="B39" s="8" t="s">
        <v>153</v>
      </c>
      <c r="C39" s="53" t="s">
        <v>200</v>
      </c>
      <c r="D39" s="50" t="s">
        <v>154</v>
      </c>
      <c r="E39" s="6" t="s">
        <v>126</v>
      </c>
      <c r="F39" s="19">
        <v>3000000</v>
      </c>
      <c r="G39" s="24">
        <v>2978.87</v>
      </c>
      <c r="H39" s="24">
        <v>5.2</v>
      </c>
    </row>
    <row r="40" spans="2:8" ht="14.25">
      <c r="B40" s="8" t="s">
        <v>155</v>
      </c>
      <c r="C40" s="53" t="s">
        <v>201</v>
      </c>
      <c r="D40" s="50" t="s">
        <v>156</v>
      </c>
      <c r="E40" s="6" t="s">
        <v>126</v>
      </c>
      <c r="F40" s="19">
        <v>2000000</v>
      </c>
      <c r="G40" s="24">
        <v>1995.87</v>
      </c>
      <c r="H40" s="24">
        <v>3.48</v>
      </c>
    </row>
    <row r="41" spans="3:8" ht="14.25">
      <c r="C41" s="56" t="s">
        <v>99</v>
      </c>
      <c r="D41" s="50"/>
      <c r="E41" s="6"/>
      <c r="F41" s="19"/>
      <c r="G41" s="25">
        <v>47286.19</v>
      </c>
      <c r="H41" s="25">
        <v>82.54</v>
      </c>
    </row>
    <row r="42" spans="3:8" ht="14.25">
      <c r="C42" s="53"/>
      <c r="D42" s="50"/>
      <c r="E42" s="6"/>
      <c r="F42" s="19"/>
      <c r="G42" s="24"/>
      <c r="H42" s="24"/>
    </row>
    <row r="43" spans="3:8" ht="14.25">
      <c r="C43" s="57" t="s">
        <v>16</v>
      </c>
      <c r="D43" s="50"/>
      <c r="E43" s="6"/>
      <c r="F43" s="19"/>
      <c r="G43" s="24" t="s">
        <v>2</v>
      </c>
      <c r="H43" s="24" t="s">
        <v>2</v>
      </c>
    </row>
    <row r="44" spans="3:8" ht="14.25">
      <c r="C44" s="53"/>
      <c r="D44" s="50"/>
      <c r="E44" s="6"/>
      <c r="F44" s="19"/>
      <c r="G44" s="24"/>
      <c r="H44" s="24"/>
    </row>
    <row r="45" spans="1:8" ht="14.25">
      <c r="A45" s="10"/>
      <c r="B45" s="29"/>
      <c r="C45" s="54" t="s">
        <v>17</v>
      </c>
      <c r="D45" s="50"/>
      <c r="E45" s="6"/>
      <c r="F45" s="19"/>
      <c r="G45" s="24"/>
      <c r="H45" s="24"/>
    </row>
    <row r="46" spans="1:8" ht="14.25">
      <c r="A46" s="29"/>
      <c r="B46" s="29"/>
      <c r="C46" s="58" t="s">
        <v>18</v>
      </c>
      <c r="D46" s="50"/>
      <c r="E46" s="6"/>
      <c r="F46" s="19"/>
      <c r="G46" s="24" t="s">
        <v>2</v>
      </c>
      <c r="H46" s="24" t="s">
        <v>2</v>
      </c>
    </row>
    <row r="47" spans="1:8" ht="14.25">
      <c r="A47" s="29"/>
      <c r="B47" s="29"/>
      <c r="C47" s="54"/>
      <c r="D47" s="50"/>
      <c r="E47" s="6"/>
      <c r="F47" s="19"/>
      <c r="G47" s="24"/>
      <c r="H47" s="24"/>
    </row>
    <row r="48" spans="1:8" ht="14.25">
      <c r="A48" s="29"/>
      <c r="B48" s="29"/>
      <c r="C48" s="58" t="s">
        <v>228</v>
      </c>
      <c r="D48" s="50"/>
      <c r="E48" s="6"/>
      <c r="F48" s="19"/>
      <c r="G48" s="24" t="s">
        <v>2</v>
      </c>
      <c r="H48" s="24" t="s">
        <v>2</v>
      </c>
    </row>
    <row r="49" spans="1:8" ht="14.25">
      <c r="A49" s="29"/>
      <c r="B49" s="29"/>
      <c r="C49" s="54"/>
      <c r="D49" s="50"/>
      <c r="E49" s="6"/>
      <c r="F49" s="19"/>
      <c r="G49" s="24"/>
      <c r="H49" s="24"/>
    </row>
    <row r="50" spans="3:8" ht="14.25">
      <c r="C50" s="55" t="s">
        <v>231</v>
      </c>
      <c r="D50" s="50"/>
      <c r="E50" s="6"/>
      <c r="F50" s="19"/>
      <c r="G50" s="24"/>
      <c r="H50" s="24"/>
    </row>
    <row r="51" spans="2:8" ht="14.25">
      <c r="B51" s="8" t="s">
        <v>157</v>
      </c>
      <c r="C51" s="53" t="s">
        <v>158</v>
      </c>
      <c r="D51" s="50"/>
      <c r="E51" s="6"/>
      <c r="F51" s="19"/>
      <c r="G51" s="24">
        <v>100</v>
      </c>
      <c r="H51" s="24">
        <v>0.17</v>
      </c>
    </row>
    <row r="52" spans="2:8" ht="14.25">
      <c r="B52" s="8" t="s">
        <v>159</v>
      </c>
      <c r="C52" s="53" t="s">
        <v>160</v>
      </c>
      <c r="D52" s="50"/>
      <c r="E52" s="6"/>
      <c r="F52" s="19"/>
      <c r="G52" s="24">
        <v>100</v>
      </c>
      <c r="H52" s="24">
        <v>0.17</v>
      </c>
    </row>
    <row r="53" spans="2:8" ht="14.25">
      <c r="B53" s="8" t="s">
        <v>161</v>
      </c>
      <c r="C53" s="53" t="s">
        <v>162</v>
      </c>
      <c r="D53" s="50"/>
      <c r="E53" s="6"/>
      <c r="F53" s="19"/>
      <c r="G53" s="24">
        <v>100</v>
      </c>
      <c r="H53" s="24">
        <v>0.17</v>
      </c>
    </row>
    <row r="54" spans="3:8" ht="14.25">
      <c r="C54" s="56" t="s">
        <v>99</v>
      </c>
      <c r="D54" s="50"/>
      <c r="E54" s="6"/>
      <c r="F54" s="19"/>
      <c r="G54" s="25">
        <v>300</v>
      </c>
      <c r="H54" s="25">
        <v>0.51</v>
      </c>
    </row>
    <row r="55" spans="3:8" ht="14.25">
      <c r="C55" s="53"/>
      <c r="D55" s="50"/>
      <c r="E55" s="6"/>
      <c r="F55" s="19"/>
      <c r="G55" s="24"/>
      <c r="H55" s="24"/>
    </row>
    <row r="56" spans="3:8" ht="14.25">
      <c r="C56" s="55" t="s">
        <v>230</v>
      </c>
      <c r="D56" s="50"/>
      <c r="E56" s="6"/>
      <c r="F56" s="19"/>
      <c r="G56" s="24"/>
      <c r="H56" s="24"/>
    </row>
    <row r="57" spans="2:8" ht="14.25">
      <c r="B57" s="8" t="s">
        <v>117</v>
      </c>
      <c r="C57" s="53" t="s">
        <v>118</v>
      </c>
      <c r="D57" s="50"/>
      <c r="E57" s="6"/>
      <c r="F57" s="19"/>
      <c r="G57" s="24">
        <v>7070</v>
      </c>
      <c r="H57" s="24">
        <v>12.34</v>
      </c>
    </row>
    <row r="58" spans="3:8" ht="14.25">
      <c r="C58" s="56" t="s">
        <v>99</v>
      </c>
      <c r="D58" s="50"/>
      <c r="E58" s="6"/>
      <c r="F58" s="19"/>
      <c r="G58" s="25">
        <v>7070</v>
      </c>
      <c r="H58" s="25">
        <v>12.34</v>
      </c>
    </row>
    <row r="59" spans="3:8" ht="14.25">
      <c r="C59" s="53"/>
      <c r="D59" s="50"/>
      <c r="E59" s="6"/>
      <c r="F59" s="19"/>
      <c r="G59" s="24"/>
      <c r="H59" s="24"/>
    </row>
    <row r="60" spans="1:8" ht="14.25">
      <c r="A60" s="10"/>
      <c r="B60" s="29"/>
      <c r="C60" s="54" t="s">
        <v>19</v>
      </c>
      <c r="D60" s="50"/>
      <c r="E60" s="6"/>
      <c r="F60" s="19"/>
      <c r="G60" s="24"/>
      <c r="H60" s="24"/>
    </row>
    <row r="61" spans="2:8" ht="14.25">
      <c r="B61" s="8"/>
      <c r="C61" s="53" t="s">
        <v>119</v>
      </c>
      <c r="D61" s="50"/>
      <c r="E61" s="6"/>
      <c r="F61" s="19"/>
      <c r="G61" s="24">
        <v>126.32</v>
      </c>
      <c r="H61" s="24">
        <v>0.24</v>
      </c>
    </row>
    <row r="62" spans="3:8" ht="14.25">
      <c r="C62" s="56" t="s">
        <v>99</v>
      </c>
      <c r="D62" s="50"/>
      <c r="E62" s="6"/>
      <c r="F62" s="19"/>
      <c r="G62" s="25">
        <v>126.32</v>
      </c>
      <c r="H62" s="25">
        <v>0.24</v>
      </c>
    </row>
    <row r="63" spans="3:8" ht="14.25">
      <c r="C63" s="53"/>
      <c r="D63" s="50"/>
      <c r="E63" s="6"/>
      <c r="F63" s="19"/>
      <c r="G63" s="24"/>
      <c r="H63" s="24"/>
    </row>
    <row r="64" spans="3:8" ht="15" thickBot="1">
      <c r="C64" s="59" t="s">
        <v>120</v>
      </c>
      <c r="D64" s="51"/>
      <c r="E64" s="5"/>
      <c r="F64" s="20"/>
      <c r="G64" s="26">
        <v>57284.22</v>
      </c>
      <c r="H64" s="26">
        <f>_xlfn.SUMIFS(H:H,C:C,"Total")</f>
        <v>100.00000000000001</v>
      </c>
    </row>
    <row r="65" spans="1:255" s="96" customFormat="1" ht="14.25">
      <c r="A65" s="30"/>
      <c r="B65" s="30"/>
      <c r="C65" s="97" t="s">
        <v>203</v>
      </c>
      <c r="D65" s="98"/>
      <c r="E65" s="99"/>
      <c r="F65" s="100"/>
      <c r="G65" s="101"/>
      <c r="H65" s="102"/>
      <c r="I65" s="95"/>
      <c r="J65" s="189"/>
      <c r="K65" s="189"/>
      <c r="L65" s="189"/>
      <c r="M65" s="189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95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95"/>
      <c r="AU65" s="30"/>
      <c r="AV65" s="95"/>
      <c r="AW65" s="30"/>
      <c r="AX65" s="30"/>
      <c r="AY65" s="30"/>
      <c r="AZ65" s="95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</row>
    <row r="66" spans="1:255" s="96" customFormat="1" ht="15">
      <c r="A66" s="30"/>
      <c r="B66" s="30"/>
      <c r="C66" s="63" t="s">
        <v>204</v>
      </c>
      <c r="D66" s="64"/>
      <c r="E66" s="65"/>
      <c r="F66" s="65"/>
      <c r="G66" s="64"/>
      <c r="H66" s="103"/>
      <c r="I66" s="95"/>
      <c r="J66" s="189"/>
      <c r="K66" s="189"/>
      <c r="L66" s="189"/>
      <c r="M66" s="189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95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95"/>
      <c r="AU66" s="30"/>
      <c r="AV66" s="95"/>
      <c r="AW66" s="30"/>
      <c r="AX66" s="30"/>
      <c r="AY66" s="30"/>
      <c r="AZ66" s="95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</row>
    <row r="67" spans="1:255" s="96" customFormat="1" ht="41.25">
      <c r="A67" s="30"/>
      <c r="B67" s="30"/>
      <c r="C67" s="203" t="s">
        <v>205</v>
      </c>
      <c r="D67" s="204" t="s">
        <v>206</v>
      </c>
      <c r="E67" s="66" t="s">
        <v>207</v>
      </c>
      <c r="F67" s="66" t="s">
        <v>207</v>
      </c>
      <c r="G67" s="66" t="s">
        <v>208</v>
      </c>
      <c r="H67" s="103"/>
      <c r="I67" s="95"/>
      <c r="J67" s="189"/>
      <c r="K67" s="189"/>
      <c r="L67" s="189"/>
      <c r="M67" s="189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95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95"/>
      <c r="AU67" s="30"/>
      <c r="AV67" s="95"/>
      <c r="AW67" s="30"/>
      <c r="AX67" s="30"/>
      <c r="AY67" s="30"/>
      <c r="AZ67" s="95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</row>
    <row r="68" spans="1:255" s="96" customFormat="1" ht="15">
      <c r="A68" s="30"/>
      <c r="B68" s="30"/>
      <c r="C68" s="203"/>
      <c r="D68" s="204"/>
      <c r="E68" s="66" t="s">
        <v>209</v>
      </c>
      <c r="F68" s="66" t="s">
        <v>210</v>
      </c>
      <c r="G68" s="66" t="s">
        <v>209</v>
      </c>
      <c r="H68" s="103"/>
      <c r="I68" s="95"/>
      <c r="J68" s="189"/>
      <c r="K68" s="189"/>
      <c r="L68" s="189"/>
      <c r="M68" s="189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95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95"/>
      <c r="AU68" s="30"/>
      <c r="AV68" s="95"/>
      <c r="AW68" s="30"/>
      <c r="AX68" s="30"/>
      <c r="AY68" s="30"/>
      <c r="AZ68" s="95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</row>
    <row r="69" spans="1:255" s="96" customFormat="1" ht="15">
      <c r="A69" s="30"/>
      <c r="B69" s="30"/>
      <c r="C69" s="67" t="s">
        <v>2</v>
      </c>
      <c r="D69" s="68" t="s">
        <v>2</v>
      </c>
      <c r="E69" s="68" t="s">
        <v>2</v>
      </c>
      <c r="F69" s="68" t="s">
        <v>2</v>
      </c>
      <c r="G69" s="68" t="s">
        <v>2</v>
      </c>
      <c r="H69" s="103"/>
      <c r="I69" s="95"/>
      <c r="J69" s="189"/>
      <c r="K69" s="189"/>
      <c r="L69" s="189"/>
      <c r="M69" s="189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95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95"/>
      <c r="AU69" s="30"/>
      <c r="AV69" s="95"/>
      <c r="AW69" s="30"/>
      <c r="AX69" s="30"/>
      <c r="AY69" s="30"/>
      <c r="AZ69" s="95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</row>
    <row r="70" spans="1:255" s="96" customFormat="1" ht="15">
      <c r="A70" s="30"/>
      <c r="B70" s="30"/>
      <c r="C70" s="69" t="s">
        <v>211</v>
      </c>
      <c r="D70" s="70"/>
      <c r="E70" s="70"/>
      <c r="F70" s="70"/>
      <c r="G70" s="70"/>
      <c r="H70" s="103"/>
      <c r="I70" s="95"/>
      <c r="J70" s="189"/>
      <c r="K70" s="189"/>
      <c r="L70" s="189"/>
      <c r="M70" s="189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95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95"/>
      <c r="AU70" s="30"/>
      <c r="AV70" s="95"/>
      <c r="AW70" s="30"/>
      <c r="AX70" s="30"/>
      <c r="AY70" s="30"/>
      <c r="AZ70" s="95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</row>
    <row r="71" spans="1:255" s="96" customFormat="1" ht="15">
      <c r="A71" s="30"/>
      <c r="B71" s="30"/>
      <c r="C71" s="71"/>
      <c r="D71" s="104"/>
      <c r="E71" s="104"/>
      <c r="F71" s="104"/>
      <c r="G71" s="104"/>
      <c r="H71" s="103"/>
      <c r="I71" s="95"/>
      <c r="J71" s="189"/>
      <c r="K71" s="189"/>
      <c r="L71" s="189"/>
      <c r="M71" s="189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95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95"/>
      <c r="AU71" s="30"/>
      <c r="AV71" s="95"/>
      <c r="AW71" s="30"/>
      <c r="AX71" s="30"/>
      <c r="AY71" s="30"/>
      <c r="AZ71" s="95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</row>
    <row r="72" spans="1:255" s="96" customFormat="1" ht="15">
      <c r="A72" s="30"/>
      <c r="B72" s="30"/>
      <c r="C72" s="71" t="s">
        <v>232</v>
      </c>
      <c r="D72" s="104"/>
      <c r="E72" s="104"/>
      <c r="F72" s="104"/>
      <c r="G72" s="104"/>
      <c r="H72" s="103"/>
      <c r="I72" s="95"/>
      <c r="J72" s="189"/>
      <c r="K72" s="189"/>
      <c r="L72" s="189"/>
      <c r="M72" s="189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95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95"/>
      <c r="AU72" s="30"/>
      <c r="AV72" s="95"/>
      <c r="AW72" s="30"/>
      <c r="AX72" s="30"/>
      <c r="AY72" s="30"/>
      <c r="AZ72" s="95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</row>
    <row r="73" spans="1:255" s="96" customFormat="1" ht="15">
      <c r="A73" s="30"/>
      <c r="B73" s="30"/>
      <c r="C73" s="105" t="s">
        <v>233</v>
      </c>
      <c r="D73" s="73" t="s">
        <v>317</v>
      </c>
      <c r="E73" s="73" t="s">
        <v>220</v>
      </c>
      <c r="F73" s="104"/>
      <c r="G73" s="104"/>
      <c r="H73" s="103"/>
      <c r="I73" s="95"/>
      <c r="J73" s="189"/>
      <c r="K73" s="189"/>
      <c r="L73" s="189"/>
      <c r="M73" s="189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95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95"/>
      <c r="AU73" s="30"/>
      <c r="AV73" s="95"/>
      <c r="AW73" s="30"/>
      <c r="AX73" s="30"/>
      <c r="AY73" s="30"/>
      <c r="AZ73" s="95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</row>
    <row r="74" spans="1:255" s="96" customFormat="1" ht="15">
      <c r="A74" s="30"/>
      <c r="B74" s="30"/>
      <c r="C74" s="105" t="s">
        <v>215</v>
      </c>
      <c r="D74" s="106"/>
      <c r="E74" s="106"/>
      <c r="F74" s="104"/>
      <c r="G74" s="104"/>
      <c r="H74" s="103"/>
      <c r="I74" s="95"/>
      <c r="J74" s="189"/>
      <c r="K74" s="189"/>
      <c r="L74" s="189"/>
      <c r="M74" s="189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95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95"/>
      <c r="AU74" s="30"/>
      <c r="AV74" s="95"/>
      <c r="AW74" s="30"/>
      <c r="AX74" s="30"/>
      <c r="AY74" s="30"/>
      <c r="AZ74" s="95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</row>
    <row r="75" spans="1:255" s="96" customFormat="1" ht="15">
      <c r="A75" s="30"/>
      <c r="B75" s="30"/>
      <c r="C75" s="105" t="s">
        <v>234</v>
      </c>
      <c r="D75" s="107">
        <v>1121.1549</v>
      </c>
      <c r="E75" s="107">
        <v>1124.2628</v>
      </c>
      <c r="F75" s="104"/>
      <c r="G75" s="104"/>
      <c r="H75" s="103"/>
      <c r="I75" s="95"/>
      <c r="J75" s="189"/>
      <c r="K75" s="189"/>
      <c r="L75" s="189"/>
      <c r="M75" s="189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95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95"/>
      <c r="AU75" s="30"/>
      <c r="AV75" s="95"/>
      <c r="AW75" s="30"/>
      <c r="AX75" s="30"/>
      <c r="AY75" s="30"/>
      <c r="AZ75" s="95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</row>
    <row r="76" spans="1:255" s="96" customFormat="1" ht="15">
      <c r="A76" s="30"/>
      <c r="B76" s="30"/>
      <c r="C76" s="105" t="s">
        <v>235</v>
      </c>
      <c r="D76" s="107">
        <v>1000.3453</v>
      </c>
      <c r="E76" s="107">
        <v>1000.5404</v>
      </c>
      <c r="F76" s="104"/>
      <c r="G76" s="104"/>
      <c r="H76" s="108"/>
      <c r="I76" s="95"/>
      <c r="J76" s="189"/>
      <c r="K76" s="189"/>
      <c r="L76" s="189"/>
      <c r="M76" s="189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95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95"/>
      <c r="AU76" s="30"/>
      <c r="AV76" s="95"/>
      <c r="AW76" s="30"/>
      <c r="AX76" s="30"/>
      <c r="AY76" s="30"/>
      <c r="AZ76" s="95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</row>
    <row r="77" spans="1:255" s="96" customFormat="1" ht="15">
      <c r="A77" s="30"/>
      <c r="B77" s="30"/>
      <c r="C77" s="105" t="s">
        <v>236</v>
      </c>
      <c r="D77" s="107">
        <v>1001.5598</v>
      </c>
      <c r="E77" s="107">
        <v>1001.1922</v>
      </c>
      <c r="F77" s="104"/>
      <c r="G77" s="104"/>
      <c r="H77" s="108"/>
      <c r="I77" s="95"/>
      <c r="J77" s="189"/>
      <c r="K77" s="189"/>
      <c r="L77" s="189"/>
      <c r="M77" s="189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95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95"/>
      <c r="AU77" s="30"/>
      <c r="AV77" s="95"/>
      <c r="AW77" s="30"/>
      <c r="AX77" s="30"/>
      <c r="AY77" s="30"/>
      <c r="AZ77" s="95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</row>
    <row r="78" spans="1:255" s="96" customFormat="1" ht="15">
      <c r="A78" s="30"/>
      <c r="B78" s="30"/>
      <c r="C78" s="105" t="s">
        <v>237</v>
      </c>
      <c r="D78" s="107">
        <v>1003.5609</v>
      </c>
      <c r="E78" s="107">
        <v>1003.1918</v>
      </c>
      <c r="F78" s="104"/>
      <c r="G78" s="104"/>
      <c r="H78" s="108"/>
      <c r="I78" s="95"/>
      <c r="J78" s="189"/>
      <c r="K78" s="189"/>
      <c r="L78" s="189"/>
      <c r="M78" s="189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95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95"/>
      <c r="AU78" s="30"/>
      <c r="AV78" s="95"/>
      <c r="AW78" s="30"/>
      <c r="AX78" s="30"/>
      <c r="AY78" s="30"/>
      <c r="AZ78" s="95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</row>
    <row r="79" spans="1:255" s="96" customFormat="1" ht="15">
      <c r="A79" s="30"/>
      <c r="B79" s="30"/>
      <c r="C79" s="105" t="s">
        <v>216</v>
      </c>
      <c r="D79" s="107"/>
      <c r="E79" s="107"/>
      <c r="F79" s="104"/>
      <c r="G79" s="104"/>
      <c r="H79" s="103"/>
      <c r="I79" s="95"/>
      <c r="J79" s="189"/>
      <c r="K79" s="189"/>
      <c r="L79" s="189"/>
      <c r="M79" s="189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95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95"/>
      <c r="AU79" s="30"/>
      <c r="AV79" s="95"/>
      <c r="AW79" s="30"/>
      <c r="AX79" s="30"/>
      <c r="AY79" s="30"/>
      <c r="AZ79" s="95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</row>
    <row r="80" spans="1:255" s="96" customFormat="1" ht="15">
      <c r="A80" s="30"/>
      <c r="B80" s="30"/>
      <c r="C80" s="105" t="s">
        <v>238</v>
      </c>
      <c r="D80" s="107">
        <v>1118.8108</v>
      </c>
      <c r="E80" s="107">
        <v>1121.8264</v>
      </c>
      <c r="F80" s="104"/>
      <c r="G80" s="104"/>
      <c r="H80" s="103"/>
      <c r="I80" s="95"/>
      <c r="J80" s="189"/>
      <c r="K80" s="189"/>
      <c r="L80" s="189"/>
      <c r="M80" s="189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95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95"/>
      <c r="AU80" s="30"/>
      <c r="AV80" s="95"/>
      <c r="AW80" s="30"/>
      <c r="AX80" s="30"/>
      <c r="AY80" s="30"/>
      <c r="AZ80" s="95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</row>
    <row r="81" spans="1:255" s="96" customFormat="1" ht="15">
      <c r="A81" s="30"/>
      <c r="B81" s="30"/>
      <c r="C81" s="105" t="s">
        <v>239</v>
      </c>
      <c r="D81" s="107">
        <v>1000.3453</v>
      </c>
      <c r="E81" s="107">
        <v>1000.5404</v>
      </c>
      <c r="F81" s="104"/>
      <c r="G81" s="104"/>
      <c r="H81" s="109"/>
      <c r="I81" s="95"/>
      <c r="J81" s="189"/>
      <c r="K81" s="189"/>
      <c r="L81" s="189"/>
      <c r="M81" s="189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95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95"/>
      <c r="AU81" s="30"/>
      <c r="AV81" s="95"/>
      <c r="AW81" s="30"/>
      <c r="AX81" s="30"/>
      <c r="AY81" s="30"/>
      <c r="AZ81" s="95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</row>
    <row r="82" spans="1:255" s="96" customFormat="1" ht="15">
      <c r="A82" s="30"/>
      <c r="B82" s="30"/>
      <c r="C82" s="105" t="s">
        <v>240</v>
      </c>
      <c r="D82" s="107">
        <v>1001.5434</v>
      </c>
      <c r="E82" s="107">
        <v>1001.1785</v>
      </c>
      <c r="F82" s="104"/>
      <c r="G82" s="104"/>
      <c r="H82" s="108"/>
      <c r="I82" s="95"/>
      <c r="J82" s="189"/>
      <c r="K82" s="189"/>
      <c r="L82" s="189"/>
      <c r="M82" s="189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95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95"/>
      <c r="AU82" s="30"/>
      <c r="AV82" s="95"/>
      <c r="AW82" s="30"/>
      <c r="AX82" s="30"/>
      <c r="AY82" s="30"/>
      <c r="AZ82" s="95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</row>
    <row r="83" spans="1:255" s="96" customFormat="1" ht="15">
      <c r="A83" s="30"/>
      <c r="B83" s="30"/>
      <c r="C83" s="105" t="s">
        <v>241</v>
      </c>
      <c r="D83" s="107">
        <v>1003.5444</v>
      </c>
      <c r="E83" s="107">
        <v>1003.1785</v>
      </c>
      <c r="F83" s="104"/>
      <c r="G83" s="104"/>
      <c r="H83" s="108"/>
      <c r="I83" s="95"/>
      <c r="J83" s="189"/>
      <c r="K83" s="189"/>
      <c r="L83" s="189"/>
      <c r="M83" s="189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95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95"/>
      <c r="AU83" s="30"/>
      <c r="AV83" s="95"/>
      <c r="AW83" s="30"/>
      <c r="AX83" s="30"/>
      <c r="AY83" s="30"/>
      <c r="AZ83" s="95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</row>
    <row r="84" spans="1:255" s="96" customFormat="1" ht="15">
      <c r="A84" s="30"/>
      <c r="B84" s="30"/>
      <c r="C84" s="110"/>
      <c r="D84" s="104"/>
      <c r="E84" s="104"/>
      <c r="F84" s="104"/>
      <c r="G84" s="104"/>
      <c r="H84" s="103"/>
      <c r="I84" s="95"/>
      <c r="J84" s="189"/>
      <c r="K84" s="189"/>
      <c r="L84" s="189"/>
      <c r="M84" s="189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95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95"/>
      <c r="AU84" s="30"/>
      <c r="AV84" s="95"/>
      <c r="AW84" s="30"/>
      <c r="AX84" s="30"/>
      <c r="AY84" s="30"/>
      <c r="AZ84" s="95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</row>
    <row r="85" spans="1:255" s="96" customFormat="1" ht="15">
      <c r="A85" s="30"/>
      <c r="B85" s="30"/>
      <c r="C85" s="71" t="s">
        <v>268</v>
      </c>
      <c r="D85" s="75"/>
      <c r="E85" s="75"/>
      <c r="F85" s="75"/>
      <c r="G85" s="104"/>
      <c r="H85" s="103"/>
      <c r="I85" s="95"/>
      <c r="J85" s="189"/>
      <c r="K85" s="189"/>
      <c r="L85" s="189"/>
      <c r="M85" s="189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95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95"/>
      <c r="AU85" s="30"/>
      <c r="AV85" s="95"/>
      <c r="AW85" s="30"/>
      <c r="AX85" s="30"/>
      <c r="AY85" s="30"/>
      <c r="AZ85" s="95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</row>
    <row r="86" spans="1:255" s="96" customFormat="1" ht="15">
      <c r="A86" s="30"/>
      <c r="B86" s="30"/>
      <c r="C86" s="71"/>
      <c r="D86" s="75"/>
      <c r="E86" s="75"/>
      <c r="F86" s="75"/>
      <c r="G86" s="104"/>
      <c r="H86" s="103"/>
      <c r="I86" s="95"/>
      <c r="J86" s="189"/>
      <c r="K86" s="189"/>
      <c r="L86" s="189"/>
      <c r="M86" s="189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95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95"/>
      <c r="AU86" s="30"/>
      <c r="AV86" s="95"/>
      <c r="AW86" s="30"/>
      <c r="AX86" s="30"/>
      <c r="AY86" s="30"/>
      <c r="AZ86" s="95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</row>
    <row r="87" spans="1:255" s="96" customFormat="1" ht="30">
      <c r="A87" s="30"/>
      <c r="B87" s="30"/>
      <c r="C87" s="111" t="s">
        <v>242</v>
      </c>
      <c r="D87" s="112" t="s">
        <v>243</v>
      </c>
      <c r="E87" s="112" t="s">
        <v>244</v>
      </c>
      <c r="F87" s="112" t="s">
        <v>245</v>
      </c>
      <c r="G87" s="61"/>
      <c r="H87" s="113"/>
      <c r="I87" s="95"/>
      <c r="J87" s="189"/>
      <c r="K87" s="189"/>
      <c r="L87" s="189"/>
      <c r="M87" s="189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95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95"/>
      <c r="AU87" s="30"/>
      <c r="AV87" s="95"/>
      <c r="AW87" s="30"/>
      <c r="AX87" s="30"/>
      <c r="AY87" s="30"/>
      <c r="AZ87" s="95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</row>
    <row r="88" spans="1:255" s="96" customFormat="1" ht="15">
      <c r="A88" s="30"/>
      <c r="B88" s="30"/>
      <c r="C88" s="114" t="s">
        <v>269</v>
      </c>
      <c r="D88" s="115" t="s">
        <v>246</v>
      </c>
      <c r="E88" s="115">
        <v>2.73503904</v>
      </c>
      <c r="F88" s="115">
        <v>2.73503904</v>
      </c>
      <c r="G88" s="61"/>
      <c r="H88" s="116"/>
      <c r="I88" s="95"/>
      <c r="J88" s="189"/>
      <c r="K88" s="189"/>
      <c r="L88" s="189"/>
      <c r="M88" s="189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95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95"/>
      <c r="AU88" s="30"/>
      <c r="AV88" s="95"/>
      <c r="AW88" s="30"/>
      <c r="AX88" s="30"/>
      <c r="AY88" s="30"/>
      <c r="AZ88" s="95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</row>
    <row r="89" spans="1:255" s="96" customFormat="1" ht="15">
      <c r="A89" s="30"/>
      <c r="B89" s="30"/>
      <c r="C89" s="117"/>
      <c r="D89" s="75"/>
      <c r="E89" s="75"/>
      <c r="F89" s="75"/>
      <c r="G89" s="61"/>
      <c r="H89" s="62"/>
      <c r="I89" s="95"/>
      <c r="J89" s="189"/>
      <c r="K89" s="189"/>
      <c r="L89" s="189"/>
      <c r="M89" s="189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95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95"/>
      <c r="AU89" s="30"/>
      <c r="AV89" s="95"/>
      <c r="AW89" s="30"/>
      <c r="AX89" s="30"/>
      <c r="AY89" s="30"/>
      <c r="AZ89" s="95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</row>
    <row r="90" spans="1:255" s="96" customFormat="1" ht="30">
      <c r="A90" s="30"/>
      <c r="B90" s="30"/>
      <c r="C90" s="118" t="s">
        <v>242</v>
      </c>
      <c r="D90" s="112" t="s">
        <v>247</v>
      </c>
      <c r="E90" s="112" t="s">
        <v>244</v>
      </c>
      <c r="F90" s="112" t="s">
        <v>248</v>
      </c>
      <c r="G90" s="61"/>
      <c r="H90" s="62"/>
      <c r="I90" s="95"/>
      <c r="J90" s="189"/>
      <c r="K90" s="189"/>
      <c r="L90" s="189"/>
      <c r="M90" s="189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95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95"/>
      <c r="AU90" s="30"/>
      <c r="AV90" s="95"/>
      <c r="AW90" s="30"/>
      <c r="AX90" s="30"/>
      <c r="AY90" s="30"/>
      <c r="AZ90" s="95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</row>
    <row r="91" spans="1:255" s="96" customFormat="1" ht="15">
      <c r="A91" s="30"/>
      <c r="B91" s="30"/>
      <c r="C91" s="114" t="s">
        <v>269</v>
      </c>
      <c r="D91" s="115" t="s">
        <v>249</v>
      </c>
      <c r="E91" s="115">
        <v>2.64977326</v>
      </c>
      <c r="F91" s="115">
        <v>2.64977326</v>
      </c>
      <c r="G91" s="61"/>
      <c r="H91" s="62"/>
      <c r="I91" s="95"/>
      <c r="J91" s="189"/>
      <c r="K91" s="189"/>
      <c r="L91" s="189"/>
      <c r="M91" s="189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95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95"/>
      <c r="AU91" s="30"/>
      <c r="AV91" s="95"/>
      <c r="AW91" s="30"/>
      <c r="AX91" s="30"/>
      <c r="AY91" s="30"/>
      <c r="AZ91" s="95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</row>
    <row r="92" spans="1:255" s="96" customFormat="1" ht="15">
      <c r="A92" s="30"/>
      <c r="B92" s="30"/>
      <c r="C92" s="117"/>
      <c r="D92" s="75"/>
      <c r="E92" s="75"/>
      <c r="F92" s="75"/>
      <c r="G92" s="61"/>
      <c r="H92" s="62"/>
      <c r="I92" s="95"/>
      <c r="J92" s="189"/>
      <c r="K92" s="189"/>
      <c r="L92" s="189"/>
      <c r="M92" s="189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95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95"/>
      <c r="AU92" s="30"/>
      <c r="AV92" s="95"/>
      <c r="AW92" s="30"/>
      <c r="AX92" s="30"/>
      <c r="AY92" s="30"/>
      <c r="AZ92" s="95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</row>
    <row r="93" spans="1:255" s="96" customFormat="1" ht="30">
      <c r="A93" s="30"/>
      <c r="B93" s="30"/>
      <c r="C93" s="118" t="s">
        <v>242</v>
      </c>
      <c r="D93" s="112" t="s">
        <v>250</v>
      </c>
      <c r="E93" s="112" t="s">
        <v>244</v>
      </c>
      <c r="F93" s="112" t="s">
        <v>248</v>
      </c>
      <c r="G93" s="61"/>
      <c r="H93" s="62"/>
      <c r="I93" s="95"/>
      <c r="J93" s="189"/>
      <c r="K93" s="189"/>
      <c r="L93" s="189"/>
      <c r="M93" s="189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95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95"/>
      <c r="AU93" s="30"/>
      <c r="AV93" s="95"/>
      <c r="AW93" s="30"/>
      <c r="AX93" s="30"/>
      <c r="AY93" s="30"/>
      <c r="AZ93" s="95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</row>
    <row r="94" spans="1:255" s="96" customFormat="1" ht="15">
      <c r="A94" s="30"/>
      <c r="B94" s="30"/>
      <c r="C94" s="119">
        <v>43955</v>
      </c>
      <c r="D94" s="115" t="s">
        <v>251</v>
      </c>
      <c r="E94" s="120">
        <v>0.69787132</v>
      </c>
      <c r="F94" s="120">
        <v>0.69787132</v>
      </c>
      <c r="G94" s="61"/>
      <c r="H94" s="62"/>
      <c r="I94" s="95"/>
      <c r="J94"/>
      <c r="K94" s="189"/>
      <c r="L94" s="189"/>
      <c r="M94" s="189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95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95"/>
      <c r="AU94" s="30"/>
      <c r="AV94" s="95"/>
      <c r="AW94" s="30"/>
      <c r="AX94" s="30"/>
      <c r="AY94" s="30"/>
      <c r="AZ94" s="95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</row>
    <row r="95" spans="1:255" s="96" customFormat="1" ht="15">
      <c r="A95" s="30"/>
      <c r="B95" s="30"/>
      <c r="C95" s="119">
        <v>43962</v>
      </c>
      <c r="D95" s="115" t="s">
        <v>251</v>
      </c>
      <c r="E95" s="120">
        <v>0.68180674</v>
      </c>
      <c r="F95" s="120">
        <v>0.68180674</v>
      </c>
      <c r="G95" s="61"/>
      <c r="H95" s="62"/>
      <c r="I95" s="95"/>
      <c r="J95"/>
      <c r="K95" s="189"/>
      <c r="L95" s="189"/>
      <c r="M95" s="189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95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95"/>
      <c r="AU95" s="30"/>
      <c r="AV95" s="95"/>
      <c r="AW95" s="30"/>
      <c r="AX95" s="30"/>
      <c r="AY95" s="30"/>
      <c r="AZ95" s="95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</row>
    <row r="96" spans="1:255" s="96" customFormat="1" ht="15">
      <c r="A96" s="30"/>
      <c r="B96" s="30"/>
      <c r="C96" s="119">
        <v>43969</v>
      </c>
      <c r="D96" s="115" t="s">
        <v>251</v>
      </c>
      <c r="E96" s="120">
        <v>0.75699918</v>
      </c>
      <c r="F96" s="120">
        <v>0.75699918</v>
      </c>
      <c r="G96" s="61"/>
      <c r="H96" s="62"/>
      <c r="I96" s="95"/>
      <c r="J96"/>
      <c r="K96" s="189"/>
      <c r="L96" s="189"/>
      <c r="M96" s="189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95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95"/>
      <c r="AU96" s="30"/>
      <c r="AV96" s="95"/>
      <c r="AW96" s="30"/>
      <c r="AX96" s="30"/>
      <c r="AY96" s="30"/>
      <c r="AZ96" s="95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</row>
    <row r="97" spans="1:255" s="96" customFormat="1" ht="15">
      <c r="A97" s="30"/>
      <c r="B97" s="30"/>
      <c r="C97" s="119">
        <v>43977</v>
      </c>
      <c r="D97" s="115" t="s">
        <v>251</v>
      </c>
      <c r="E97" s="120">
        <v>1.00325538</v>
      </c>
      <c r="F97" s="120">
        <v>1.00325538</v>
      </c>
      <c r="G97" s="61"/>
      <c r="H97" s="62"/>
      <c r="I97" s="95"/>
      <c r="J97"/>
      <c r="K97" s="189"/>
      <c r="L97" s="189"/>
      <c r="M97" s="189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95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95"/>
      <c r="AU97" s="30"/>
      <c r="AV97" s="95"/>
      <c r="AW97" s="30"/>
      <c r="AX97" s="30"/>
      <c r="AY97" s="30"/>
      <c r="AZ97" s="95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</row>
    <row r="98" spans="1:255" s="96" customFormat="1" ht="15">
      <c r="A98" s="30"/>
      <c r="B98" s="30"/>
      <c r="C98" s="117"/>
      <c r="D98" s="75"/>
      <c r="E98" s="75"/>
      <c r="F98" s="75"/>
      <c r="G98" s="61"/>
      <c r="H98" s="62"/>
      <c r="I98" s="95"/>
      <c r="J98" s="189"/>
      <c r="K98" s="189"/>
      <c r="L98" s="189"/>
      <c r="M98" s="189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95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95"/>
      <c r="AU98" s="30"/>
      <c r="AV98" s="95"/>
      <c r="AW98" s="30"/>
      <c r="AX98" s="30"/>
      <c r="AY98" s="30"/>
      <c r="AZ98" s="95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</row>
    <row r="99" spans="1:255" s="96" customFormat="1" ht="30">
      <c r="A99" s="30"/>
      <c r="B99" s="30"/>
      <c r="C99" s="118" t="s">
        <v>242</v>
      </c>
      <c r="D99" s="112" t="s">
        <v>252</v>
      </c>
      <c r="E99" s="112" t="s">
        <v>244</v>
      </c>
      <c r="F99" s="112" t="s">
        <v>248</v>
      </c>
      <c r="G99" s="61"/>
      <c r="H99" s="62"/>
      <c r="I99" s="95"/>
      <c r="J99" s="189"/>
      <c r="K99" s="189"/>
      <c r="L99" s="189"/>
      <c r="M99" s="189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95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95"/>
      <c r="AU99" s="30"/>
      <c r="AV99" s="95"/>
      <c r="AW99" s="30"/>
      <c r="AX99" s="30"/>
      <c r="AY99" s="30"/>
      <c r="AZ99" s="95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</row>
    <row r="100" spans="1:255" s="96" customFormat="1" ht="15">
      <c r="A100" s="30"/>
      <c r="B100" s="30"/>
      <c r="C100" s="119">
        <v>43955</v>
      </c>
      <c r="D100" s="115" t="s">
        <v>253</v>
      </c>
      <c r="E100" s="120">
        <v>0.67874258</v>
      </c>
      <c r="F100" s="120">
        <v>0.67874258</v>
      </c>
      <c r="G100" s="121"/>
      <c r="H100" s="62"/>
      <c r="I100" s="95"/>
      <c r="J100"/>
      <c r="K100" s="189"/>
      <c r="L100" s="189"/>
      <c r="M100" s="189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95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95"/>
      <c r="AU100" s="30"/>
      <c r="AV100" s="95"/>
      <c r="AW100" s="30"/>
      <c r="AX100" s="30"/>
      <c r="AY100" s="30"/>
      <c r="AZ100" s="95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</row>
    <row r="101" spans="1:255" s="96" customFormat="1" ht="15">
      <c r="A101" s="30"/>
      <c r="B101" s="30"/>
      <c r="C101" s="119">
        <v>43962</v>
      </c>
      <c r="D101" s="115" t="s">
        <v>253</v>
      </c>
      <c r="E101" s="120">
        <v>0.66291739</v>
      </c>
      <c r="F101" s="120">
        <v>0.66291739</v>
      </c>
      <c r="G101" s="121"/>
      <c r="H101" s="62"/>
      <c r="I101" s="95"/>
      <c r="J101"/>
      <c r="K101" s="189"/>
      <c r="L101" s="189"/>
      <c r="M101" s="189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95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95"/>
      <c r="AU101" s="30"/>
      <c r="AV101" s="95"/>
      <c r="AW101" s="30"/>
      <c r="AX101" s="30"/>
      <c r="AY101" s="30"/>
      <c r="AZ101" s="95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  <c r="IT101" s="30"/>
      <c r="IU101" s="30"/>
    </row>
    <row r="102" spans="1:255" s="96" customFormat="1" ht="15">
      <c r="A102" s="30"/>
      <c r="B102" s="30"/>
      <c r="C102" s="119">
        <v>43969</v>
      </c>
      <c r="D102" s="115" t="s">
        <v>253</v>
      </c>
      <c r="E102" s="120">
        <v>0.73798407</v>
      </c>
      <c r="F102" s="120">
        <v>0.73798407</v>
      </c>
      <c r="G102" s="121"/>
      <c r="H102" s="62"/>
      <c r="I102" s="95"/>
      <c r="J102"/>
      <c r="K102" s="189"/>
      <c r="L102" s="189"/>
      <c r="M102" s="189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95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95"/>
      <c r="AU102" s="30"/>
      <c r="AV102" s="95"/>
      <c r="AW102" s="30"/>
      <c r="AX102" s="30"/>
      <c r="AY102" s="30"/>
      <c r="AZ102" s="95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</row>
    <row r="103" spans="1:255" s="96" customFormat="1" ht="15">
      <c r="A103" s="30"/>
      <c r="B103" s="30"/>
      <c r="C103" s="119">
        <v>43977</v>
      </c>
      <c r="D103" s="115" t="s">
        <v>253</v>
      </c>
      <c r="E103" s="120">
        <v>0.98122242</v>
      </c>
      <c r="F103" s="120">
        <v>0.98122242</v>
      </c>
      <c r="G103" s="121"/>
      <c r="H103" s="62"/>
      <c r="I103" s="95"/>
      <c r="J103"/>
      <c r="K103" s="189"/>
      <c r="L103" s="189"/>
      <c r="M103" s="189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95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95"/>
      <c r="AU103" s="30"/>
      <c r="AV103" s="95"/>
      <c r="AW103" s="30"/>
      <c r="AX103" s="30"/>
      <c r="AY103" s="30"/>
      <c r="AZ103" s="95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</row>
    <row r="104" spans="1:255" s="96" customFormat="1" ht="15">
      <c r="A104" s="30"/>
      <c r="B104" s="30"/>
      <c r="C104" s="117"/>
      <c r="D104" s="75"/>
      <c r="E104" s="75"/>
      <c r="F104" s="75"/>
      <c r="G104" s="61"/>
      <c r="H104" s="62"/>
      <c r="I104" s="95"/>
      <c r="J104" s="189"/>
      <c r="K104" s="189"/>
      <c r="L104" s="189"/>
      <c r="M104" s="189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95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95"/>
      <c r="AU104" s="30"/>
      <c r="AV104" s="95"/>
      <c r="AW104" s="30"/>
      <c r="AX104" s="30"/>
      <c r="AY104" s="30"/>
      <c r="AZ104" s="95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</row>
    <row r="105" spans="1:255" s="96" customFormat="1" ht="30">
      <c r="A105" s="30"/>
      <c r="B105" s="30"/>
      <c r="C105" s="118" t="s">
        <v>242</v>
      </c>
      <c r="D105" s="112" t="s">
        <v>254</v>
      </c>
      <c r="E105" s="112" t="s">
        <v>244</v>
      </c>
      <c r="F105" s="112" t="s">
        <v>248</v>
      </c>
      <c r="G105" s="61"/>
      <c r="H105" s="62"/>
      <c r="I105" s="95"/>
      <c r="J105" s="189"/>
      <c r="K105" s="189"/>
      <c r="L105" s="189"/>
      <c r="M105" s="189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95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95"/>
      <c r="AU105" s="30"/>
      <c r="AV105" s="95"/>
      <c r="AW105" s="30"/>
      <c r="AX105" s="30"/>
      <c r="AY105" s="30"/>
      <c r="AZ105" s="95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</row>
    <row r="106" spans="1:255" s="96" customFormat="1" ht="15">
      <c r="A106" s="30"/>
      <c r="B106" s="30"/>
      <c r="C106" s="119">
        <v>43977</v>
      </c>
      <c r="D106" s="115" t="s">
        <v>255</v>
      </c>
      <c r="E106" s="115">
        <v>3.15009538</v>
      </c>
      <c r="F106" s="115">
        <v>3.15009538</v>
      </c>
      <c r="G106" s="61"/>
      <c r="H106" s="62"/>
      <c r="I106" s="95"/>
      <c r="J106" s="189"/>
      <c r="K106" s="189"/>
      <c r="L106" s="189"/>
      <c r="M106" s="189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95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95"/>
      <c r="AU106" s="30"/>
      <c r="AV106" s="95"/>
      <c r="AW106" s="30"/>
      <c r="AX106" s="30"/>
      <c r="AY106" s="30"/>
      <c r="AZ106" s="95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</row>
    <row r="107" spans="1:255" s="96" customFormat="1" ht="15">
      <c r="A107" s="30"/>
      <c r="B107" s="30"/>
      <c r="C107" s="117"/>
      <c r="D107" s="75"/>
      <c r="E107" s="75"/>
      <c r="F107" s="75"/>
      <c r="G107" s="61"/>
      <c r="H107" s="62"/>
      <c r="I107" s="95"/>
      <c r="J107" s="189"/>
      <c r="K107" s="189"/>
      <c r="L107" s="189"/>
      <c r="M107" s="189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95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95"/>
      <c r="AU107" s="30"/>
      <c r="AV107" s="95"/>
      <c r="AW107" s="30"/>
      <c r="AX107" s="30"/>
      <c r="AY107" s="30"/>
      <c r="AZ107" s="95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</row>
    <row r="108" spans="1:255" s="96" customFormat="1" ht="30">
      <c r="A108" s="30"/>
      <c r="B108" s="30"/>
      <c r="C108" s="118" t="s">
        <v>242</v>
      </c>
      <c r="D108" s="112" t="s">
        <v>256</v>
      </c>
      <c r="E108" s="112" t="s">
        <v>244</v>
      </c>
      <c r="F108" s="112" t="s">
        <v>248</v>
      </c>
      <c r="G108" s="61"/>
      <c r="H108" s="62"/>
      <c r="I108" s="95"/>
      <c r="J108" s="189"/>
      <c r="K108" s="189"/>
      <c r="L108" s="189"/>
      <c r="M108" s="189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95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95"/>
      <c r="AU108" s="30"/>
      <c r="AV108" s="95"/>
      <c r="AW108" s="30"/>
      <c r="AX108" s="30"/>
      <c r="AY108" s="30"/>
      <c r="AZ108" s="95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</row>
    <row r="109" spans="1:255" s="96" customFormat="1" ht="15">
      <c r="A109" s="30"/>
      <c r="B109" s="30"/>
      <c r="C109" s="119">
        <v>43977</v>
      </c>
      <c r="D109" s="115" t="s">
        <v>257</v>
      </c>
      <c r="E109" s="120">
        <v>3.06992019</v>
      </c>
      <c r="F109" s="115">
        <v>3.06992019</v>
      </c>
      <c r="G109" s="61"/>
      <c r="H109" s="62"/>
      <c r="I109" s="95"/>
      <c r="J109" s="189"/>
      <c r="K109" s="189"/>
      <c r="L109" s="189"/>
      <c r="M109" s="189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95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95"/>
      <c r="AU109" s="30"/>
      <c r="AV109" s="95"/>
      <c r="AW109" s="30"/>
      <c r="AX109" s="30"/>
      <c r="AY109" s="30"/>
      <c r="AZ109" s="95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</row>
    <row r="110" spans="1:255" s="96" customFormat="1" ht="15">
      <c r="A110" s="30"/>
      <c r="B110" s="30"/>
      <c r="C110" s="71"/>
      <c r="D110" s="75"/>
      <c r="E110" s="75"/>
      <c r="F110" s="75"/>
      <c r="G110" s="104"/>
      <c r="H110" s="103"/>
      <c r="I110" s="95"/>
      <c r="J110" s="189"/>
      <c r="K110" s="189"/>
      <c r="L110" s="189"/>
      <c r="M110" s="189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95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95"/>
      <c r="AU110" s="30"/>
      <c r="AV110" s="95"/>
      <c r="AW110" s="30"/>
      <c r="AX110" s="30"/>
      <c r="AY110" s="30"/>
      <c r="AZ110" s="95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</row>
    <row r="111" spans="1:255" s="96" customFormat="1" ht="15">
      <c r="A111" s="30"/>
      <c r="B111" s="30"/>
      <c r="C111" s="71" t="s">
        <v>258</v>
      </c>
      <c r="D111" s="75"/>
      <c r="E111" s="75"/>
      <c r="F111" s="75"/>
      <c r="G111" s="104"/>
      <c r="H111" s="103"/>
      <c r="I111" s="95"/>
      <c r="J111" s="189"/>
      <c r="K111" s="189"/>
      <c r="L111" s="189"/>
      <c r="M111" s="189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95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95"/>
      <c r="AU111" s="30"/>
      <c r="AV111" s="95"/>
      <c r="AW111" s="30"/>
      <c r="AX111" s="30"/>
      <c r="AY111" s="30"/>
      <c r="AZ111" s="95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</row>
    <row r="112" spans="1:255" s="96" customFormat="1" ht="15">
      <c r="A112" s="30"/>
      <c r="B112" s="30"/>
      <c r="C112" s="71" t="s">
        <v>259</v>
      </c>
      <c r="D112" s="75"/>
      <c r="E112" s="75"/>
      <c r="F112" s="75"/>
      <c r="G112" s="104"/>
      <c r="H112" s="103"/>
      <c r="I112" s="95"/>
      <c r="J112" s="189"/>
      <c r="K112" s="189"/>
      <c r="L112" s="189"/>
      <c r="M112" s="189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95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95"/>
      <c r="AU112" s="30"/>
      <c r="AV112" s="95"/>
      <c r="AW112" s="30"/>
      <c r="AX112" s="30"/>
      <c r="AY112" s="30"/>
      <c r="AZ112" s="95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</row>
    <row r="113" spans="1:255" s="96" customFormat="1" ht="15">
      <c r="A113" s="30"/>
      <c r="B113" s="30"/>
      <c r="C113" s="71"/>
      <c r="D113" s="75"/>
      <c r="E113" s="75"/>
      <c r="F113" s="75"/>
      <c r="G113" s="104"/>
      <c r="H113" s="103"/>
      <c r="I113" s="95"/>
      <c r="J113" s="189"/>
      <c r="K113" s="189"/>
      <c r="L113" s="189"/>
      <c r="M113" s="189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95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95"/>
      <c r="AU113" s="30"/>
      <c r="AV113" s="95"/>
      <c r="AW113" s="30"/>
      <c r="AX113" s="30"/>
      <c r="AY113" s="30"/>
      <c r="AZ113" s="95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</row>
    <row r="114" spans="1:255" s="96" customFormat="1" ht="15">
      <c r="A114" s="30"/>
      <c r="B114" s="30"/>
      <c r="C114" s="71" t="s">
        <v>270</v>
      </c>
      <c r="D114" s="75"/>
      <c r="E114" s="75"/>
      <c r="F114" s="75"/>
      <c r="G114" s="104"/>
      <c r="H114" s="103"/>
      <c r="I114" s="95"/>
      <c r="J114" s="189"/>
      <c r="K114" s="189"/>
      <c r="L114" s="189"/>
      <c r="M114" s="189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95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95"/>
      <c r="AU114" s="30"/>
      <c r="AV114" s="95"/>
      <c r="AW114" s="30"/>
      <c r="AX114" s="30"/>
      <c r="AY114" s="30"/>
      <c r="AZ114" s="95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</row>
    <row r="115" spans="1:255" s="96" customFormat="1" ht="15">
      <c r="A115" s="30"/>
      <c r="B115" s="30"/>
      <c r="C115" s="71"/>
      <c r="D115" s="75"/>
      <c r="E115" s="75"/>
      <c r="F115" s="75"/>
      <c r="G115" s="104"/>
      <c r="H115" s="103"/>
      <c r="I115" s="95"/>
      <c r="J115" s="189"/>
      <c r="K115" s="189"/>
      <c r="L115" s="189"/>
      <c r="M115" s="189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95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95"/>
      <c r="AU115" s="30"/>
      <c r="AV115" s="95"/>
      <c r="AW115" s="30"/>
      <c r="AX115" s="30"/>
      <c r="AY115" s="30"/>
      <c r="AZ115" s="95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</row>
    <row r="116" spans="1:255" s="96" customFormat="1" ht="15">
      <c r="A116" s="30"/>
      <c r="B116" s="30"/>
      <c r="C116" s="71" t="s">
        <v>271</v>
      </c>
      <c r="D116" s="75"/>
      <c r="E116" s="75"/>
      <c r="F116" s="75"/>
      <c r="G116" s="104"/>
      <c r="H116" s="103"/>
      <c r="I116" s="95"/>
      <c r="J116" s="189"/>
      <c r="K116" s="189"/>
      <c r="L116" s="189"/>
      <c r="M116" s="189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95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95"/>
      <c r="AU116" s="30"/>
      <c r="AV116" s="95"/>
      <c r="AW116" s="30"/>
      <c r="AX116" s="30"/>
      <c r="AY116" s="30"/>
      <c r="AZ116" s="95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</row>
    <row r="117" spans="1:255" s="96" customFormat="1" ht="15">
      <c r="A117" s="30"/>
      <c r="B117" s="30"/>
      <c r="C117" s="78" t="s">
        <v>217</v>
      </c>
      <c r="D117" s="75"/>
      <c r="E117" s="75"/>
      <c r="F117" s="75"/>
      <c r="G117" s="104"/>
      <c r="H117" s="103"/>
      <c r="I117" s="95"/>
      <c r="J117" s="189"/>
      <c r="K117" s="189"/>
      <c r="L117" s="189"/>
      <c r="M117" s="189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95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95"/>
      <c r="AU117" s="30"/>
      <c r="AV117" s="95"/>
      <c r="AW117" s="30"/>
      <c r="AX117" s="30"/>
      <c r="AY117" s="30"/>
      <c r="AZ117" s="95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</row>
    <row r="118" spans="1:255" s="96" customFormat="1" ht="15">
      <c r="A118" s="30"/>
      <c r="B118" s="30"/>
      <c r="C118" s="78"/>
      <c r="D118" s="75"/>
      <c r="E118" s="75"/>
      <c r="F118" s="75"/>
      <c r="G118" s="104"/>
      <c r="H118" s="103"/>
      <c r="I118" s="95"/>
      <c r="J118" s="189"/>
      <c r="K118" s="189"/>
      <c r="L118" s="189"/>
      <c r="M118" s="189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95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95"/>
      <c r="AU118" s="30"/>
      <c r="AV118" s="95"/>
      <c r="AW118" s="30"/>
      <c r="AX118" s="30"/>
      <c r="AY118" s="30"/>
      <c r="AZ118" s="95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</row>
    <row r="119" spans="1:255" s="96" customFormat="1" ht="15">
      <c r="A119" s="30"/>
      <c r="B119" s="30"/>
      <c r="C119" s="71" t="s">
        <v>272</v>
      </c>
      <c r="D119" s="75"/>
      <c r="E119" s="75"/>
      <c r="F119" s="75"/>
      <c r="G119" s="104"/>
      <c r="H119" s="103"/>
      <c r="I119" s="95"/>
      <c r="J119" s="189"/>
      <c r="K119" s="189"/>
      <c r="L119" s="189"/>
      <c r="M119" s="189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95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95"/>
      <c r="AU119" s="30"/>
      <c r="AV119" s="95"/>
      <c r="AW119" s="30"/>
      <c r="AX119" s="30"/>
      <c r="AY119" s="30"/>
      <c r="AZ119" s="95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</row>
    <row r="120" spans="1:255" s="96" customFormat="1" ht="15">
      <c r="A120" s="30"/>
      <c r="B120" s="30"/>
      <c r="C120" s="71"/>
      <c r="D120" s="75"/>
      <c r="E120" s="75"/>
      <c r="F120" s="75"/>
      <c r="G120" s="104"/>
      <c r="H120" s="103"/>
      <c r="I120" s="95"/>
      <c r="J120" s="189"/>
      <c r="K120" s="189"/>
      <c r="L120" s="189"/>
      <c r="M120" s="189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95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95"/>
      <c r="AU120" s="30"/>
      <c r="AV120" s="95"/>
      <c r="AW120" s="30"/>
      <c r="AX120" s="30"/>
      <c r="AY120" s="30"/>
      <c r="AZ120" s="95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</row>
    <row r="121" spans="1:255" s="96" customFormat="1" ht="15">
      <c r="A121" s="30"/>
      <c r="B121" s="30"/>
      <c r="C121" s="71" t="s">
        <v>273</v>
      </c>
      <c r="D121" s="75"/>
      <c r="E121" s="75"/>
      <c r="F121" s="75"/>
      <c r="G121" s="104"/>
      <c r="H121" s="103"/>
      <c r="I121" s="95"/>
      <c r="J121" s="189"/>
      <c r="K121" s="189"/>
      <c r="L121" s="189"/>
      <c r="M121" s="189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95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95"/>
      <c r="AU121" s="30"/>
      <c r="AV121" s="95"/>
      <c r="AW121" s="30"/>
      <c r="AX121" s="30"/>
      <c r="AY121" s="30"/>
      <c r="AZ121" s="95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</row>
    <row r="122" spans="1:255" s="96" customFormat="1" ht="15">
      <c r="A122" s="30"/>
      <c r="B122" s="30"/>
      <c r="C122" s="79"/>
      <c r="D122" s="75"/>
      <c r="E122" s="75"/>
      <c r="F122" s="75"/>
      <c r="G122" s="104"/>
      <c r="H122" s="103"/>
      <c r="I122" s="95"/>
      <c r="J122" s="189"/>
      <c r="K122" s="189"/>
      <c r="L122" s="189"/>
      <c r="M122" s="189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95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95"/>
      <c r="AU122" s="30"/>
      <c r="AV122" s="95"/>
      <c r="AW122" s="30"/>
      <c r="AX122" s="30"/>
      <c r="AY122" s="30"/>
      <c r="AZ122" s="95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</row>
    <row r="123" spans="1:255" s="96" customFormat="1" ht="15">
      <c r="A123" s="30"/>
      <c r="B123" s="30"/>
      <c r="C123" s="122" t="s">
        <v>318</v>
      </c>
      <c r="D123" s="75"/>
      <c r="E123" s="123"/>
      <c r="F123" s="75"/>
      <c r="G123" s="104"/>
      <c r="H123" s="103"/>
      <c r="I123" s="95"/>
      <c r="J123" s="189"/>
      <c r="K123" s="189"/>
      <c r="L123" s="189"/>
      <c r="M123" s="189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95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95"/>
      <c r="AU123" s="30"/>
      <c r="AV123" s="95"/>
      <c r="AW123" s="30"/>
      <c r="AX123" s="30"/>
      <c r="AY123" s="30"/>
      <c r="AZ123" s="95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</row>
    <row r="124" spans="1:255" s="96" customFormat="1" ht="15">
      <c r="A124" s="30"/>
      <c r="B124" s="30"/>
      <c r="C124" s="71"/>
      <c r="D124" s="75"/>
      <c r="E124" s="75"/>
      <c r="F124" s="75"/>
      <c r="G124" s="104"/>
      <c r="H124" s="103"/>
      <c r="I124" s="95"/>
      <c r="J124" s="189"/>
      <c r="K124" s="189"/>
      <c r="L124" s="189"/>
      <c r="M124" s="189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95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95"/>
      <c r="AU124" s="30"/>
      <c r="AV124" s="95"/>
      <c r="AW124" s="30"/>
      <c r="AX124" s="30"/>
      <c r="AY124" s="30"/>
      <c r="AZ124" s="95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</row>
    <row r="125" spans="1:255" s="96" customFormat="1" ht="15">
      <c r="A125" s="30"/>
      <c r="B125" s="30"/>
      <c r="C125" s="71" t="s">
        <v>274</v>
      </c>
      <c r="D125" s="75"/>
      <c r="E125" s="75"/>
      <c r="F125" s="75"/>
      <c r="G125" s="104"/>
      <c r="H125" s="103"/>
      <c r="I125" s="95"/>
      <c r="J125" s="189"/>
      <c r="K125" s="189"/>
      <c r="L125" s="189"/>
      <c r="M125" s="189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95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95"/>
      <c r="AU125" s="30"/>
      <c r="AV125" s="95"/>
      <c r="AW125" s="30"/>
      <c r="AX125" s="30"/>
      <c r="AY125" s="30"/>
      <c r="AZ125" s="95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</row>
    <row r="126" spans="1:255" s="96" customFormat="1" ht="15">
      <c r="A126" s="30"/>
      <c r="B126" s="30"/>
      <c r="C126" s="71"/>
      <c r="D126" s="75"/>
      <c r="E126" s="75"/>
      <c r="F126" s="75"/>
      <c r="G126" s="104"/>
      <c r="H126" s="103"/>
      <c r="I126" s="95"/>
      <c r="J126" s="189"/>
      <c r="K126" s="189"/>
      <c r="L126" s="189"/>
      <c r="M126" s="189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95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95"/>
      <c r="AU126" s="30"/>
      <c r="AV126" s="95"/>
      <c r="AW126" s="30"/>
      <c r="AX126" s="30"/>
      <c r="AY126" s="30"/>
      <c r="AZ126" s="95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</row>
    <row r="127" spans="1:255" s="96" customFormat="1" ht="15">
      <c r="A127" s="30"/>
      <c r="B127" s="30"/>
      <c r="C127" s="71" t="s">
        <v>260</v>
      </c>
      <c r="D127" s="75"/>
      <c r="E127" s="75"/>
      <c r="F127" s="75"/>
      <c r="G127" s="104"/>
      <c r="H127" s="103"/>
      <c r="I127" s="95"/>
      <c r="J127" s="189"/>
      <c r="K127" s="189"/>
      <c r="L127" s="189"/>
      <c r="M127" s="189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95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95"/>
      <c r="AU127" s="30"/>
      <c r="AV127" s="95"/>
      <c r="AW127" s="30"/>
      <c r="AX127" s="30"/>
      <c r="AY127" s="30"/>
      <c r="AZ127" s="95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  <c r="IU127" s="30"/>
    </row>
    <row r="128" spans="1:255" s="96" customFormat="1" ht="15">
      <c r="A128" s="30"/>
      <c r="B128" s="30"/>
      <c r="C128" s="124" t="s">
        <v>261</v>
      </c>
      <c r="D128" s="125"/>
      <c r="E128" s="125"/>
      <c r="F128" s="125"/>
      <c r="G128" s="126">
        <f>H41/100</f>
        <v>0.8254</v>
      </c>
      <c r="H128" s="103"/>
      <c r="I128" s="95"/>
      <c r="J128" s="189"/>
      <c r="K128" s="189"/>
      <c r="L128" s="189"/>
      <c r="M128" s="189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95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95"/>
      <c r="AU128" s="30"/>
      <c r="AV128" s="95"/>
      <c r="AW128" s="30"/>
      <c r="AX128" s="30"/>
      <c r="AY128" s="30"/>
      <c r="AZ128" s="95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</row>
    <row r="129" spans="1:255" s="96" customFormat="1" ht="15">
      <c r="A129" s="30"/>
      <c r="B129" s="30"/>
      <c r="C129" s="124" t="s">
        <v>262</v>
      </c>
      <c r="D129" s="125"/>
      <c r="E129" s="125"/>
      <c r="F129" s="125"/>
      <c r="G129" s="126">
        <f>(H16)/100</f>
        <v>0.035</v>
      </c>
      <c r="H129" s="103"/>
      <c r="I129" s="95"/>
      <c r="J129" s="189"/>
      <c r="K129" s="189"/>
      <c r="L129" s="189"/>
      <c r="M129" s="189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95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95"/>
      <c r="AU129" s="30"/>
      <c r="AV129" s="95"/>
      <c r="AW129" s="30"/>
      <c r="AX129" s="30"/>
      <c r="AY129" s="30"/>
      <c r="AZ129" s="95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</row>
    <row r="130" spans="1:255" s="96" customFormat="1" ht="15">
      <c r="A130" s="30"/>
      <c r="B130" s="30"/>
      <c r="C130" s="124" t="s">
        <v>263</v>
      </c>
      <c r="D130" s="125"/>
      <c r="E130" s="125"/>
      <c r="F130" s="125"/>
      <c r="G130" s="126">
        <f>(H24+H25)/100</f>
        <v>0.0087</v>
      </c>
      <c r="H130" s="103"/>
      <c r="I130" s="95"/>
      <c r="J130" s="189"/>
      <c r="K130" s="189"/>
      <c r="L130" s="189"/>
      <c r="M130" s="189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95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95"/>
      <c r="AU130" s="30"/>
      <c r="AV130" s="95"/>
      <c r="AW130" s="30"/>
      <c r="AX130" s="30"/>
      <c r="AY130" s="30"/>
      <c r="AZ130" s="95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  <c r="IU130" s="30"/>
    </row>
    <row r="131" spans="1:255" s="96" customFormat="1" ht="15">
      <c r="A131" s="30"/>
      <c r="B131" s="30"/>
      <c r="C131" s="127" t="s">
        <v>264</v>
      </c>
      <c r="D131" s="128"/>
      <c r="E131" s="128"/>
      <c r="F131" s="128"/>
      <c r="G131" s="129">
        <f>(H62+H58+H54)/100</f>
        <v>0.1309</v>
      </c>
      <c r="H131" s="103"/>
      <c r="I131" s="95"/>
      <c r="J131" s="189"/>
      <c r="K131" s="189"/>
      <c r="L131" s="189"/>
      <c r="M131" s="189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95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95"/>
      <c r="AU131" s="30"/>
      <c r="AV131" s="95"/>
      <c r="AW131" s="30"/>
      <c r="AX131" s="30"/>
      <c r="AY131" s="30"/>
      <c r="AZ131" s="95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  <c r="IU131" s="30"/>
    </row>
    <row r="132" spans="1:255" s="96" customFormat="1" ht="15">
      <c r="A132" s="30"/>
      <c r="B132" s="30"/>
      <c r="C132" s="71"/>
      <c r="D132" s="75"/>
      <c r="E132" s="75"/>
      <c r="F132" s="75"/>
      <c r="G132" s="104"/>
      <c r="H132" s="103"/>
      <c r="I132" s="95"/>
      <c r="J132" s="189"/>
      <c r="K132" s="189"/>
      <c r="L132" s="189"/>
      <c r="M132" s="189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95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95"/>
      <c r="AU132" s="30"/>
      <c r="AV132" s="95"/>
      <c r="AW132" s="30"/>
      <c r="AX132" s="30"/>
      <c r="AY132" s="30"/>
      <c r="AZ132" s="95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</row>
    <row r="133" spans="1:255" s="96" customFormat="1" ht="15">
      <c r="A133" s="30"/>
      <c r="B133" s="30"/>
      <c r="C133" s="71" t="s">
        <v>265</v>
      </c>
      <c r="D133" s="75"/>
      <c r="E133" s="75"/>
      <c r="F133" s="75"/>
      <c r="G133" s="104"/>
      <c r="H133" s="103"/>
      <c r="I133" s="95"/>
      <c r="J133" s="189"/>
      <c r="K133" s="189"/>
      <c r="L133" s="189"/>
      <c r="M133" s="189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95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95"/>
      <c r="AU133" s="30"/>
      <c r="AV133" s="95"/>
      <c r="AW133" s="30"/>
      <c r="AX133" s="30"/>
      <c r="AY133" s="30"/>
      <c r="AZ133" s="95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  <c r="IU133" s="30"/>
    </row>
    <row r="134" spans="1:255" s="96" customFormat="1" ht="15">
      <c r="A134" s="30"/>
      <c r="B134" s="30"/>
      <c r="C134" s="124" t="s">
        <v>266</v>
      </c>
      <c r="D134" s="130"/>
      <c r="E134" s="130"/>
      <c r="F134" s="130"/>
      <c r="G134" s="126">
        <f>G128+G129</f>
        <v>0.8604</v>
      </c>
      <c r="H134" s="103"/>
      <c r="I134" s="95"/>
      <c r="J134" s="189"/>
      <c r="K134" s="189"/>
      <c r="L134" s="189"/>
      <c r="M134" s="189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95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95"/>
      <c r="AU134" s="30"/>
      <c r="AV134" s="95"/>
      <c r="AW134" s="30"/>
      <c r="AX134" s="30"/>
      <c r="AY134" s="30"/>
      <c r="AZ134" s="95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  <c r="IU134" s="30"/>
    </row>
    <row r="135" spans="1:255" s="96" customFormat="1" ht="15">
      <c r="A135" s="30"/>
      <c r="B135" s="30"/>
      <c r="C135" s="124" t="s">
        <v>267</v>
      </c>
      <c r="D135" s="131"/>
      <c r="E135" s="131"/>
      <c r="F135" s="131"/>
      <c r="G135" s="126">
        <f>(H24/100)</f>
        <v>0.0087</v>
      </c>
      <c r="H135" s="103"/>
      <c r="I135" s="95"/>
      <c r="J135" s="189"/>
      <c r="K135" s="189"/>
      <c r="L135" s="189"/>
      <c r="M135" s="189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95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95"/>
      <c r="AU135" s="30"/>
      <c r="AV135" s="95"/>
      <c r="AW135" s="30"/>
      <c r="AX135" s="30"/>
      <c r="AY135" s="30"/>
      <c r="AZ135" s="95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  <c r="IU135" s="30"/>
    </row>
    <row r="136" spans="1:255" s="96" customFormat="1" ht="15">
      <c r="A136" s="30"/>
      <c r="B136" s="30"/>
      <c r="C136" s="124" t="s">
        <v>264</v>
      </c>
      <c r="D136" s="131"/>
      <c r="E136" s="131"/>
      <c r="F136" s="131"/>
      <c r="G136" s="126">
        <f>G131</f>
        <v>0.1309</v>
      </c>
      <c r="H136" s="103"/>
      <c r="I136" s="95"/>
      <c r="J136" s="189"/>
      <c r="K136" s="189"/>
      <c r="L136" s="189"/>
      <c r="M136" s="189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95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95"/>
      <c r="AU136" s="30"/>
      <c r="AV136" s="95"/>
      <c r="AW136" s="30"/>
      <c r="AX136" s="30"/>
      <c r="AY136" s="30"/>
      <c r="AZ136" s="95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  <c r="IU136" s="30"/>
    </row>
    <row r="137" spans="1:255" s="96" customFormat="1" ht="15">
      <c r="A137" s="30"/>
      <c r="B137" s="30"/>
      <c r="C137" s="71"/>
      <c r="D137" s="132"/>
      <c r="E137" s="132"/>
      <c r="F137" s="132"/>
      <c r="G137" s="133"/>
      <c r="H137" s="103"/>
      <c r="I137" s="95"/>
      <c r="J137" s="189"/>
      <c r="K137" s="189"/>
      <c r="L137" s="189"/>
      <c r="M137" s="189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95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95"/>
      <c r="AU137" s="30"/>
      <c r="AV137" s="95"/>
      <c r="AW137" s="30"/>
      <c r="AX137" s="30"/>
      <c r="AY137" s="30"/>
      <c r="AZ137" s="95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0"/>
      <c r="IU137" s="30"/>
    </row>
    <row r="138" spans="1:255" s="96" customFormat="1" ht="15">
      <c r="A138" s="30"/>
      <c r="B138" s="30"/>
      <c r="C138" s="71" t="s">
        <v>218</v>
      </c>
      <c r="D138" s="132"/>
      <c r="E138" s="132"/>
      <c r="F138" s="132"/>
      <c r="G138" s="133"/>
      <c r="H138" s="103"/>
      <c r="I138" s="95"/>
      <c r="J138" s="189"/>
      <c r="K138" s="189"/>
      <c r="L138" s="189"/>
      <c r="M138" s="189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95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95"/>
      <c r="AU138" s="30"/>
      <c r="AV138" s="95"/>
      <c r="AW138" s="30"/>
      <c r="AX138" s="30"/>
      <c r="AY138" s="30"/>
      <c r="AZ138" s="95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  <c r="IU138" s="30"/>
    </row>
    <row r="139" spans="1:255" s="96" customFormat="1" ht="15" thickBot="1">
      <c r="A139" s="30"/>
      <c r="B139" s="30"/>
      <c r="C139" s="134"/>
      <c r="D139" s="135"/>
      <c r="E139" s="135"/>
      <c r="F139" s="136"/>
      <c r="G139" s="137"/>
      <c r="H139" s="138"/>
      <c r="I139" s="95"/>
      <c r="J139" s="189"/>
      <c r="K139" s="189"/>
      <c r="L139" s="189"/>
      <c r="M139" s="189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95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95"/>
      <c r="AU139" s="30"/>
      <c r="AV139" s="95"/>
      <c r="AW139" s="30"/>
      <c r="AX139" s="30"/>
      <c r="AY139" s="30"/>
      <c r="AZ139" s="95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</row>
    <row r="140" spans="1:255" s="96" customFormat="1" ht="14.25">
      <c r="A140" s="30"/>
      <c r="B140" s="30"/>
      <c r="C140" s="30"/>
      <c r="D140" s="30"/>
      <c r="E140" s="30"/>
      <c r="F140" s="139"/>
      <c r="G140" s="140"/>
      <c r="H140" s="140"/>
      <c r="I140" s="95"/>
      <c r="J140" s="189"/>
      <c r="K140" s="189"/>
      <c r="L140" s="189"/>
      <c r="M140" s="189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95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95"/>
      <c r="AU140" s="30"/>
      <c r="AV140" s="95"/>
      <c r="AW140" s="30"/>
      <c r="AX140" s="30"/>
      <c r="AY140" s="30"/>
      <c r="AZ140" s="95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</row>
    <row r="141" spans="1:255" s="96" customFormat="1" ht="14.25">
      <c r="A141" s="30"/>
      <c r="B141" s="30"/>
      <c r="C141" s="30"/>
      <c r="D141" s="30"/>
      <c r="E141" s="30"/>
      <c r="F141" s="139"/>
      <c r="G141" s="140"/>
      <c r="H141" s="140"/>
      <c r="I141" s="95"/>
      <c r="J141" s="189"/>
      <c r="K141" s="189"/>
      <c r="L141" s="189"/>
      <c r="M141" s="189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95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95"/>
      <c r="AU141" s="30"/>
      <c r="AV141" s="95"/>
      <c r="AW141" s="30"/>
      <c r="AX141" s="30"/>
      <c r="AY141" s="30"/>
      <c r="AZ141" s="95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</row>
    <row r="142" spans="1:255" s="96" customFormat="1" ht="14.25">
      <c r="A142" s="30"/>
      <c r="B142" s="30"/>
      <c r="C142" s="30"/>
      <c r="D142" s="30"/>
      <c r="E142" s="30"/>
      <c r="F142" s="139"/>
      <c r="G142" s="140"/>
      <c r="H142" s="140"/>
      <c r="I142" s="95"/>
      <c r="J142" s="189"/>
      <c r="K142" s="189"/>
      <c r="L142" s="189"/>
      <c r="M142" s="189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95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95"/>
      <c r="AU142" s="30"/>
      <c r="AV142" s="95"/>
      <c r="AW142" s="30"/>
      <c r="AX142" s="30"/>
      <c r="AY142" s="30"/>
      <c r="AZ142" s="95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</row>
    <row r="143" spans="1:255" s="96" customFormat="1" ht="14.25">
      <c r="A143" s="30"/>
      <c r="B143" s="30"/>
      <c r="C143" s="30"/>
      <c r="D143" s="30"/>
      <c r="E143" s="30"/>
      <c r="F143" s="139"/>
      <c r="G143" s="140"/>
      <c r="H143" s="140"/>
      <c r="I143" s="95"/>
      <c r="J143" s="189"/>
      <c r="K143" s="189"/>
      <c r="L143" s="189"/>
      <c r="M143" s="189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95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95"/>
      <c r="AU143" s="30"/>
      <c r="AV143" s="95"/>
      <c r="AW143" s="30"/>
      <c r="AX143" s="30"/>
      <c r="AY143" s="30"/>
      <c r="AZ143" s="95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</row>
    <row r="144" spans="1:255" s="96" customFormat="1" ht="14.25">
      <c r="A144" s="30"/>
      <c r="B144" s="30"/>
      <c r="C144" s="30"/>
      <c r="D144" s="30"/>
      <c r="E144" s="30"/>
      <c r="F144" s="139"/>
      <c r="G144" s="140"/>
      <c r="H144" s="140"/>
      <c r="I144" s="95"/>
      <c r="J144" s="189"/>
      <c r="K144" s="189"/>
      <c r="L144" s="189"/>
      <c r="M144" s="189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95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95"/>
      <c r="AU144" s="30"/>
      <c r="AV144" s="95"/>
      <c r="AW144" s="30"/>
      <c r="AX144" s="30"/>
      <c r="AY144" s="30"/>
      <c r="AZ144" s="95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</row>
    <row r="145" spans="1:255" s="96" customFormat="1" ht="14.25">
      <c r="A145" s="30"/>
      <c r="B145" s="30"/>
      <c r="C145" s="30"/>
      <c r="D145" s="30"/>
      <c r="E145" s="30"/>
      <c r="F145" s="139"/>
      <c r="G145" s="140"/>
      <c r="H145" s="140"/>
      <c r="I145" s="95"/>
      <c r="J145" s="189"/>
      <c r="K145" s="189"/>
      <c r="L145" s="189"/>
      <c r="M145" s="189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95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95"/>
      <c r="AU145" s="30"/>
      <c r="AV145" s="95"/>
      <c r="AW145" s="30"/>
      <c r="AX145" s="30"/>
      <c r="AY145" s="30"/>
      <c r="AZ145" s="95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  <c r="IU145" s="30"/>
    </row>
    <row r="146" spans="1:255" s="96" customFormat="1" ht="14.25">
      <c r="A146" s="30"/>
      <c r="B146" s="30"/>
      <c r="C146" s="30"/>
      <c r="D146" s="30"/>
      <c r="E146" s="30"/>
      <c r="F146" s="139"/>
      <c r="G146" s="140"/>
      <c r="H146" s="140"/>
      <c r="I146" s="95"/>
      <c r="J146" s="189"/>
      <c r="K146" s="189"/>
      <c r="L146" s="189"/>
      <c r="M146" s="189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95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95"/>
      <c r="AU146" s="30"/>
      <c r="AV146" s="95"/>
      <c r="AW146" s="30"/>
      <c r="AX146" s="30"/>
      <c r="AY146" s="30"/>
      <c r="AZ146" s="95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  <c r="IU146" s="30"/>
    </row>
    <row r="147" spans="1:255" s="96" customFormat="1" ht="14.25">
      <c r="A147" s="30"/>
      <c r="B147" s="30"/>
      <c r="C147" s="30"/>
      <c r="D147" s="30"/>
      <c r="E147" s="30"/>
      <c r="F147" s="139"/>
      <c r="G147" s="140"/>
      <c r="H147" s="140"/>
      <c r="I147" s="95"/>
      <c r="J147" s="189"/>
      <c r="K147" s="189"/>
      <c r="L147" s="189"/>
      <c r="M147" s="189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95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95"/>
      <c r="AU147" s="30"/>
      <c r="AV147" s="95"/>
      <c r="AW147" s="30"/>
      <c r="AX147" s="30"/>
      <c r="AY147" s="30"/>
      <c r="AZ147" s="95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  <c r="IU147" s="30"/>
    </row>
    <row r="148" spans="1:255" s="96" customFormat="1" ht="14.25">
      <c r="A148" s="30"/>
      <c r="B148" s="30"/>
      <c r="C148" s="30"/>
      <c r="D148" s="30"/>
      <c r="E148" s="30"/>
      <c r="F148" s="139"/>
      <c r="G148" s="140"/>
      <c r="H148" s="140"/>
      <c r="I148" s="95"/>
      <c r="J148" s="189"/>
      <c r="K148" s="189"/>
      <c r="L148" s="189"/>
      <c r="M148" s="189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95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95"/>
      <c r="AU148" s="30"/>
      <c r="AV148" s="95"/>
      <c r="AW148" s="30"/>
      <c r="AX148" s="30"/>
      <c r="AY148" s="30"/>
      <c r="AZ148" s="95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</row>
    <row r="149" spans="1:255" s="96" customFormat="1" ht="14.25">
      <c r="A149" s="30"/>
      <c r="B149" s="30"/>
      <c r="C149" s="30"/>
      <c r="D149" s="30"/>
      <c r="E149" s="30"/>
      <c r="F149" s="139"/>
      <c r="G149" s="140"/>
      <c r="H149" s="140"/>
      <c r="I149" s="95"/>
      <c r="J149" s="189"/>
      <c r="K149" s="189"/>
      <c r="L149" s="189"/>
      <c r="M149" s="189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95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95"/>
      <c r="AU149" s="30"/>
      <c r="AV149" s="95"/>
      <c r="AW149" s="30"/>
      <c r="AX149" s="30"/>
      <c r="AY149" s="30"/>
      <c r="AZ149" s="95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</row>
    <row r="150" spans="1:255" s="96" customFormat="1" ht="14.25">
      <c r="A150" s="30"/>
      <c r="B150" s="30"/>
      <c r="C150" s="30"/>
      <c r="D150" s="30"/>
      <c r="E150" s="30"/>
      <c r="F150" s="139"/>
      <c r="G150" s="140"/>
      <c r="H150" s="140"/>
      <c r="I150" s="95"/>
      <c r="J150" s="189"/>
      <c r="K150" s="189"/>
      <c r="L150" s="189"/>
      <c r="M150" s="189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95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95"/>
      <c r="AU150" s="30"/>
      <c r="AV150" s="95"/>
      <c r="AW150" s="30"/>
      <c r="AX150" s="30"/>
      <c r="AY150" s="30"/>
      <c r="AZ150" s="95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  <c r="IU150" s="30"/>
    </row>
    <row r="151" spans="1:255" s="96" customFormat="1" ht="14.25">
      <c r="A151" s="30"/>
      <c r="B151" s="30"/>
      <c r="C151" s="30"/>
      <c r="D151" s="30"/>
      <c r="E151" s="30"/>
      <c r="F151" s="139"/>
      <c r="G151" s="140"/>
      <c r="H151" s="140"/>
      <c r="I151" s="95"/>
      <c r="J151" s="189"/>
      <c r="K151" s="189"/>
      <c r="L151" s="189"/>
      <c r="M151" s="189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95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95"/>
      <c r="AU151" s="30"/>
      <c r="AV151" s="95"/>
      <c r="AW151" s="30"/>
      <c r="AX151" s="30"/>
      <c r="AY151" s="30"/>
      <c r="AZ151" s="95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  <c r="IU151" s="30"/>
    </row>
    <row r="152" spans="1:255" s="96" customFormat="1" ht="14.25">
      <c r="A152" s="30"/>
      <c r="B152" s="30"/>
      <c r="C152" s="30"/>
      <c r="D152" s="30"/>
      <c r="E152" s="30"/>
      <c r="F152" s="139"/>
      <c r="G152" s="140"/>
      <c r="H152" s="140"/>
      <c r="I152" s="95"/>
      <c r="J152" s="189"/>
      <c r="K152" s="189"/>
      <c r="L152" s="189"/>
      <c r="M152" s="189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95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95"/>
      <c r="AU152" s="30"/>
      <c r="AV152" s="95"/>
      <c r="AW152" s="30"/>
      <c r="AX152" s="30"/>
      <c r="AY152" s="30"/>
      <c r="AZ152" s="95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</row>
  </sheetData>
  <sheetProtection/>
  <mergeCells count="2">
    <mergeCell ref="C67:C68"/>
    <mergeCell ref="D67:D68"/>
  </mergeCells>
  <hyperlinks>
    <hyperlink ref="H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IU112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G1" sqref="G1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9.00390625" style="3" bestFit="1" customWidth="1"/>
    <col min="10" max="10" width="9.140625" style="3" bestFit="1" customWidth="1"/>
    <col min="11" max="11" width="7.421875" style="2" bestFit="1" customWidth="1"/>
    <col min="12" max="12" width="6.7109375" style="2" bestFit="1" customWidth="1"/>
    <col min="13" max="13" width="9.8515625" style="2" bestFit="1" customWidth="1"/>
    <col min="14" max="14" width="21.140625" style="2" bestFit="1" customWidth="1"/>
    <col min="15" max="15" width="16.421875" style="2" bestFit="1" customWidth="1"/>
    <col min="16" max="16" width="7.28125" style="2" bestFit="1" customWidth="1"/>
    <col min="17" max="17" width="9.28125" style="2" bestFit="1" customWidth="1"/>
    <col min="18" max="18" width="17.8515625" style="2" bestFit="1" customWidth="1"/>
    <col min="19" max="19" width="6.7109375" style="2" bestFit="1" customWidth="1"/>
    <col min="20" max="20" width="19.140625" style="2" bestFit="1" customWidth="1"/>
    <col min="21" max="21" width="25.140625" style="2" bestFit="1" customWidth="1"/>
    <col min="22" max="22" width="21.421875" style="2" bestFit="1" customWidth="1"/>
    <col min="23" max="23" width="19.7109375" style="2" bestFit="1" customWidth="1"/>
    <col min="24" max="24" width="14.00390625" style="2" bestFit="1" customWidth="1"/>
    <col min="25" max="25" width="13.140625" style="2" bestFit="1" customWidth="1"/>
    <col min="26" max="26" width="9.28125" style="2" bestFit="1" customWidth="1"/>
    <col min="27" max="27" width="13.140625" style="2" bestFit="1" customWidth="1"/>
    <col min="28" max="28" width="7.421875" style="2" bestFit="1" customWidth="1"/>
    <col min="29" max="29" width="19.421875" style="2" bestFit="1" customWidth="1"/>
    <col min="30" max="30" width="20.8515625" style="2" bestFit="1" customWidth="1"/>
    <col min="31" max="31" width="19.00390625" style="2" bestFit="1" customWidth="1"/>
    <col min="32" max="32" width="25.8515625" style="2" bestFit="1" customWidth="1"/>
    <col min="33" max="33" width="14.57421875" style="3" bestFit="1" customWidth="1"/>
    <col min="34" max="34" width="14.421875" style="2" bestFit="1" customWidth="1"/>
    <col min="35" max="35" width="27.28125" style="2" bestFit="1" customWidth="1"/>
    <col min="36" max="36" width="11.57421875" style="2" bestFit="1" customWidth="1"/>
    <col min="37" max="37" width="6.28125" style="2" bestFit="1" customWidth="1"/>
    <col min="38" max="38" width="7.00390625" style="2" bestFit="1" customWidth="1"/>
    <col min="39" max="39" width="23.8515625" style="2" bestFit="1" customWidth="1"/>
    <col min="40" max="40" width="12.8515625" style="2" bestFit="1" customWidth="1"/>
    <col min="41" max="41" width="11.28125" style="2" bestFit="1" customWidth="1"/>
    <col min="42" max="42" width="15.28125" style="2" bestFit="1" customWidth="1"/>
    <col min="43" max="43" width="21.140625" style="2" bestFit="1" customWidth="1"/>
    <col min="44" max="44" width="23.8515625" style="2" bestFit="1" customWidth="1"/>
    <col min="45" max="45" width="14.421875" style="2" bestFit="1" customWidth="1"/>
    <col min="46" max="46" width="11.140625" style="3" bestFit="1" customWidth="1"/>
    <col min="47" max="47" width="15.00390625" style="2" bestFit="1" customWidth="1"/>
    <col min="48" max="48" width="11.7109375" style="3" bestFit="1" customWidth="1"/>
    <col min="49" max="49" width="23.57421875" style="2" bestFit="1" customWidth="1"/>
    <col min="50" max="50" width="22.140625" style="2" bestFit="1" customWidth="1"/>
    <col min="51" max="51" width="21.00390625" style="2" bestFit="1" customWidth="1"/>
    <col min="52" max="52" width="15.7109375" style="3" bestFit="1" customWidth="1"/>
    <col min="53" max="53" width="10.421875" style="2" bestFit="1" customWidth="1"/>
    <col min="54" max="54" width="13.7109375" style="2" bestFit="1" customWidth="1"/>
    <col min="55" max="55" width="18.00390625" style="2" bestFit="1" customWidth="1"/>
    <col min="56" max="56" width="19.7109375" style="2" bestFit="1" customWidth="1"/>
    <col min="57" max="57" width="13.8515625" style="2" bestFit="1" customWidth="1"/>
    <col min="58" max="58" width="15.7109375" style="2" bestFit="1" customWidth="1"/>
    <col min="59" max="59" width="28.57421875" style="2" bestFit="1" customWidth="1"/>
    <col min="60" max="60" width="20.28125" style="2" bestFit="1" customWidth="1"/>
    <col min="61" max="61" width="16.00390625" style="2" bestFit="1" customWidth="1"/>
    <col min="62" max="62" width="13.7109375" style="2" bestFit="1" customWidth="1"/>
    <col min="63" max="63" width="28.140625" style="2" bestFit="1" customWidth="1"/>
    <col min="64" max="64" width="15.8515625" style="2" bestFit="1" customWidth="1"/>
    <col min="65" max="65" width="26.28125" style="2" bestFit="1" customWidth="1"/>
    <col min="66" max="66" width="13.140625" style="2" bestFit="1" customWidth="1"/>
    <col min="67" max="67" width="15.00390625" style="2" bestFit="1" customWidth="1"/>
    <col min="68" max="68" width="9.00390625" style="2" bestFit="1" customWidth="1"/>
    <col min="69" max="69" width="18.00390625" style="2" bestFit="1" customWidth="1"/>
    <col min="70" max="70" width="14.28125" style="2" bestFit="1" customWidth="1"/>
    <col min="71" max="71" width="15.7109375" style="2" bestFit="1" customWidth="1"/>
    <col min="72" max="72" width="18.7109375" style="2" bestFit="1" customWidth="1"/>
    <col min="73" max="73" width="16.140625" style="2" bestFit="1" customWidth="1"/>
    <col min="74" max="74" width="23.57421875" style="2" bestFit="1" customWidth="1"/>
    <col min="75" max="75" width="23.8515625" style="2" bestFit="1" customWidth="1"/>
    <col min="76" max="76" width="22.8515625" style="2" bestFit="1" customWidth="1"/>
    <col min="77" max="77" width="11.7109375" style="2" bestFit="1" customWidth="1"/>
    <col min="78" max="78" width="11.8515625" style="2" bestFit="1" customWidth="1"/>
    <col min="79" max="79" width="15.140625" style="2" bestFit="1" customWidth="1"/>
    <col min="80" max="80" width="15.28125" style="2" bestFit="1" customWidth="1"/>
    <col min="81" max="81" width="19.57421875" style="2" bestFit="1" customWidth="1"/>
    <col min="82" max="82" width="21.57421875" style="2" bestFit="1" customWidth="1"/>
    <col min="83" max="83" width="18.8515625" style="2" bestFit="1" customWidth="1"/>
    <col min="84" max="84" width="8.7109375" style="2" bestFit="1" customWidth="1"/>
    <col min="85" max="85" width="8.8515625" style="2" bestFit="1" customWidth="1"/>
    <col min="86" max="86" width="13.140625" style="2" bestFit="1" customWidth="1"/>
    <col min="87" max="87" width="9.57421875" style="2" bestFit="1" customWidth="1"/>
    <col min="88" max="88" width="9.7109375" style="2" bestFit="1" customWidth="1"/>
    <col min="89" max="89" width="14.00390625" style="2" bestFit="1" customWidth="1"/>
    <col min="90" max="90" width="17.00390625" style="2" bestFit="1" customWidth="1"/>
    <col min="91" max="91" width="17.28125" style="2" bestFit="1" customWidth="1"/>
    <col min="92" max="92" width="21.57421875" style="2" bestFit="1" customWidth="1"/>
    <col min="93" max="93" width="17.7109375" style="2" bestFit="1" customWidth="1"/>
    <col min="94" max="94" width="14.57421875" style="2" bestFit="1" customWidth="1"/>
    <col min="95" max="95" width="15.7109375" style="2" bestFit="1" customWidth="1"/>
    <col min="96" max="96" width="19.140625" style="2" bestFit="1" customWidth="1"/>
    <col min="97" max="97" width="12.421875" style="2" bestFit="1" customWidth="1"/>
    <col min="98" max="99" width="14.8515625" style="2" bestFit="1" customWidth="1"/>
    <col min="100" max="100" width="14.421875" style="2" bestFit="1" customWidth="1"/>
    <col min="101" max="101" width="23.140625" style="2" bestFit="1" customWidth="1"/>
    <col min="102" max="102" width="26.00390625" style="2" bestFit="1" customWidth="1"/>
    <col min="103" max="103" width="19.421875" style="2" bestFit="1" customWidth="1"/>
    <col min="104" max="104" width="21.57421875" style="2" bestFit="1" customWidth="1"/>
    <col min="105" max="105" width="25.8515625" style="2" bestFit="1" customWidth="1"/>
    <col min="106" max="106" width="18.57421875" style="2" bestFit="1" customWidth="1"/>
    <col min="107" max="107" width="16.28125" style="2" bestFit="1" customWidth="1"/>
    <col min="108" max="108" width="15.421875" style="2" bestFit="1" customWidth="1"/>
    <col min="109" max="109" width="17.28125" style="2" bestFit="1" customWidth="1"/>
    <col min="110" max="110" width="17.421875" style="2" bestFit="1" customWidth="1"/>
    <col min="111" max="111" width="21.7109375" style="2" bestFit="1" customWidth="1"/>
    <col min="112" max="112" width="17.28125" style="2" bestFit="1" customWidth="1"/>
    <col min="113" max="113" width="17.421875" style="2" bestFit="1" customWidth="1"/>
    <col min="114" max="114" width="21.7109375" style="2" bestFit="1" customWidth="1"/>
    <col min="115" max="115" width="13.421875" style="2" bestFit="1" customWidth="1"/>
    <col min="116" max="213" width="12.00390625" style="2" customWidth="1"/>
    <col min="214" max="214" width="17.140625" style="2" customWidth="1"/>
    <col min="215" max="255" width="13.8515625" style="2" customWidth="1"/>
  </cols>
  <sheetData>
    <row r="1" spans="1:52" ht="14.25">
      <c r="A1" s="8"/>
      <c r="C1" s="8"/>
      <c r="D1" s="8"/>
      <c r="E1" s="8"/>
      <c r="F1" s="15"/>
      <c r="G1" s="12"/>
      <c r="H1" s="12"/>
      <c r="I1" s="11"/>
      <c r="J1" s="11"/>
      <c r="AG1" s="11"/>
      <c r="AT1" s="11"/>
      <c r="AV1" s="11"/>
      <c r="AZ1" s="11"/>
    </row>
    <row r="2" spans="3:8" ht="18">
      <c r="C2" s="7" t="s">
        <v>20</v>
      </c>
      <c r="D2" s="8" t="s">
        <v>163</v>
      </c>
      <c r="H2" s="31" t="s">
        <v>180</v>
      </c>
    </row>
    <row r="3" spans="3:4" ht="15.75">
      <c r="C3" s="1" t="s">
        <v>22</v>
      </c>
      <c r="D3" s="21" t="s">
        <v>164</v>
      </c>
    </row>
    <row r="4" spans="3:4" ht="15">
      <c r="C4" s="1" t="s">
        <v>24</v>
      </c>
      <c r="D4" s="22">
        <v>43982</v>
      </c>
    </row>
    <row r="5" ht="15" thickBot="1">
      <c r="C5" s="1"/>
    </row>
    <row r="6" spans="3:8" ht="27">
      <c r="C6" s="52" t="s">
        <v>25</v>
      </c>
      <c r="D6" s="48" t="s">
        <v>26</v>
      </c>
      <c r="E6" s="9" t="s">
        <v>27</v>
      </c>
      <c r="F6" s="17" t="s">
        <v>28</v>
      </c>
      <c r="G6" s="14" t="s">
        <v>29</v>
      </c>
      <c r="H6" s="85" t="s">
        <v>30</v>
      </c>
    </row>
    <row r="7" spans="3:8" ht="14.25">
      <c r="C7" s="53"/>
      <c r="D7" s="49"/>
      <c r="E7" s="4"/>
      <c r="F7" s="18"/>
      <c r="G7" s="23"/>
      <c r="H7" s="86"/>
    </row>
    <row r="8" spans="1:8" ht="14.25">
      <c r="A8" s="10"/>
      <c r="B8" s="29"/>
      <c r="C8" s="54" t="s">
        <v>0</v>
      </c>
      <c r="D8" s="50"/>
      <c r="E8" s="6"/>
      <c r="F8" s="19"/>
      <c r="G8" s="24"/>
      <c r="H8" s="87"/>
    </row>
    <row r="9" spans="3:8" ht="14.25">
      <c r="C9" s="55" t="s">
        <v>1</v>
      </c>
      <c r="D9" s="50"/>
      <c r="E9" s="6"/>
      <c r="F9" s="19"/>
      <c r="G9" s="24"/>
      <c r="H9" s="87"/>
    </row>
    <row r="10" spans="2:8" ht="14.25">
      <c r="B10" s="8" t="s">
        <v>31</v>
      </c>
      <c r="C10" s="53" t="s">
        <v>32</v>
      </c>
      <c r="D10" s="50" t="s">
        <v>33</v>
      </c>
      <c r="E10" s="6" t="s">
        <v>34</v>
      </c>
      <c r="F10" s="19">
        <v>31179</v>
      </c>
      <c r="G10" s="24">
        <v>296.71</v>
      </c>
      <c r="H10" s="87">
        <v>7.53</v>
      </c>
    </row>
    <row r="11" spans="2:8" ht="14.25">
      <c r="B11" s="8" t="s">
        <v>39</v>
      </c>
      <c r="C11" s="53" t="s">
        <v>40</v>
      </c>
      <c r="D11" s="50" t="s">
        <v>41</v>
      </c>
      <c r="E11" s="6" t="s">
        <v>42</v>
      </c>
      <c r="F11" s="19">
        <v>11667</v>
      </c>
      <c r="G11" s="24">
        <v>233.41</v>
      </c>
      <c r="H11" s="87">
        <v>5.92</v>
      </c>
    </row>
    <row r="12" spans="2:8" ht="14.25">
      <c r="B12" s="8" t="s">
        <v>35</v>
      </c>
      <c r="C12" s="53" t="s">
        <v>36</v>
      </c>
      <c r="D12" s="50" t="s">
        <v>37</v>
      </c>
      <c r="E12" s="6" t="s">
        <v>38</v>
      </c>
      <c r="F12" s="19">
        <v>9689</v>
      </c>
      <c r="G12" s="24">
        <v>228.74</v>
      </c>
      <c r="H12" s="87">
        <v>5.8</v>
      </c>
    </row>
    <row r="13" spans="2:8" ht="14.25">
      <c r="B13" s="8" t="s">
        <v>165</v>
      </c>
      <c r="C13" s="53" t="s">
        <v>166</v>
      </c>
      <c r="D13" s="50" t="s">
        <v>167</v>
      </c>
      <c r="E13" s="6" t="s">
        <v>38</v>
      </c>
      <c r="F13" s="19">
        <v>4076</v>
      </c>
      <c r="G13" s="24">
        <v>228.7</v>
      </c>
      <c r="H13" s="87">
        <v>5.8</v>
      </c>
    </row>
    <row r="14" spans="2:8" ht="14.25">
      <c r="B14" s="8" t="s">
        <v>168</v>
      </c>
      <c r="C14" s="53" t="s">
        <v>169</v>
      </c>
      <c r="D14" s="50" t="s">
        <v>170</v>
      </c>
      <c r="E14" s="6" t="s">
        <v>46</v>
      </c>
      <c r="F14" s="19">
        <v>100139</v>
      </c>
      <c r="G14" s="24">
        <v>213.1</v>
      </c>
      <c r="H14" s="87">
        <v>5.41</v>
      </c>
    </row>
    <row r="15" spans="2:8" ht="14.25">
      <c r="B15" s="8" t="s">
        <v>43</v>
      </c>
      <c r="C15" s="53" t="s">
        <v>44</v>
      </c>
      <c r="D15" s="50" t="s">
        <v>45</v>
      </c>
      <c r="E15" s="6" t="s">
        <v>46</v>
      </c>
      <c r="F15" s="19">
        <v>23875</v>
      </c>
      <c r="G15" s="24">
        <v>205.55</v>
      </c>
      <c r="H15" s="87">
        <v>5.22</v>
      </c>
    </row>
    <row r="16" spans="2:8" ht="14.25">
      <c r="B16" s="8" t="s">
        <v>93</v>
      </c>
      <c r="C16" s="53" t="s">
        <v>94</v>
      </c>
      <c r="D16" s="50" t="s">
        <v>95</v>
      </c>
      <c r="E16" s="6" t="s">
        <v>42</v>
      </c>
      <c r="F16" s="19">
        <v>8008</v>
      </c>
      <c r="G16" s="24">
        <v>202.88</v>
      </c>
      <c r="H16" s="87">
        <v>5.15</v>
      </c>
    </row>
    <row r="17" spans="2:8" ht="14.25">
      <c r="B17" s="8" t="s">
        <v>51</v>
      </c>
      <c r="C17" s="53" t="s">
        <v>52</v>
      </c>
      <c r="D17" s="50" t="s">
        <v>53</v>
      </c>
      <c r="E17" s="6" t="s">
        <v>46</v>
      </c>
      <c r="F17" s="19">
        <v>37980</v>
      </c>
      <c r="G17" s="24">
        <v>199.6</v>
      </c>
      <c r="H17" s="87">
        <v>5.07</v>
      </c>
    </row>
    <row r="18" spans="2:8" ht="14.25">
      <c r="B18" s="8" t="s">
        <v>47</v>
      </c>
      <c r="C18" s="53" t="s">
        <v>48</v>
      </c>
      <c r="D18" s="50" t="s">
        <v>49</v>
      </c>
      <c r="E18" s="6" t="s">
        <v>50</v>
      </c>
      <c r="F18" s="19">
        <v>98900</v>
      </c>
      <c r="G18" s="24">
        <v>195.18</v>
      </c>
      <c r="H18" s="87">
        <v>4.95</v>
      </c>
    </row>
    <row r="19" spans="2:8" ht="14.25">
      <c r="B19" s="8" t="s">
        <v>171</v>
      </c>
      <c r="C19" s="53" t="s">
        <v>172</v>
      </c>
      <c r="D19" s="50" t="s">
        <v>173</v>
      </c>
      <c r="E19" s="6" t="s">
        <v>46</v>
      </c>
      <c r="F19" s="19">
        <v>9535</v>
      </c>
      <c r="G19" s="24">
        <v>188.06</v>
      </c>
      <c r="H19" s="87">
        <v>4.77</v>
      </c>
    </row>
    <row r="20" spans="2:8" ht="14.25">
      <c r="B20" s="8" t="s">
        <v>64</v>
      </c>
      <c r="C20" s="53" t="s">
        <v>65</v>
      </c>
      <c r="D20" s="50" t="s">
        <v>66</v>
      </c>
      <c r="E20" s="6" t="s">
        <v>46</v>
      </c>
      <c r="F20" s="19">
        <v>7365</v>
      </c>
      <c r="G20" s="24">
        <v>183.52</v>
      </c>
      <c r="H20" s="87">
        <v>4.66</v>
      </c>
    </row>
    <row r="21" spans="2:8" ht="14.25">
      <c r="B21" s="8" t="s">
        <v>67</v>
      </c>
      <c r="C21" s="53" t="s">
        <v>68</v>
      </c>
      <c r="D21" s="50" t="s">
        <v>69</v>
      </c>
      <c r="E21" s="6" t="s">
        <v>50</v>
      </c>
      <c r="F21" s="19">
        <v>14456</v>
      </c>
      <c r="G21" s="24">
        <v>181.13</v>
      </c>
      <c r="H21" s="87">
        <v>4.6</v>
      </c>
    </row>
    <row r="22" spans="2:8" ht="14.25">
      <c r="B22" s="8" t="s">
        <v>87</v>
      </c>
      <c r="C22" s="53" t="s">
        <v>88</v>
      </c>
      <c r="D22" s="50" t="s">
        <v>89</v>
      </c>
      <c r="E22" s="6" t="s">
        <v>42</v>
      </c>
      <c r="F22" s="19">
        <v>66364</v>
      </c>
      <c r="G22" s="24">
        <v>163.99</v>
      </c>
      <c r="H22" s="87">
        <v>4.16</v>
      </c>
    </row>
    <row r="23" spans="2:8" ht="14.25">
      <c r="B23" s="8" t="s">
        <v>61</v>
      </c>
      <c r="C23" s="53" t="s">
        <v>62</v>
      </c>
      <c r="D23" s="50" t="s">
        <v>63</v>
      </c>
      <c r="E23" s="6" t="s">
        <v>34</v>
      </c>
      <c r="F23" s="19">
        <v>41868</v>
      </c>
      <c r="G23" s="24">
        <v>161.17</v>
      </c>
      <c r="H23" s="87">
        <v>4.09</v>
      </c>
    </row>
    <row r="24" spans="2:8" ht="14.25">
      <c r="B24" s="8" t="s">
        <v>54</v>
      </c>
      <c r="C24" s="53" t="s">
        <v>55</v>
      </c>
      <c r="D24" s="50" t="s">
        <v>56</v>
      </c>
      <c r="E24" s="6" t="s">
        <v>34</v>
      </c>
      <c r="F24" s="19">
        <v>45475</v>
      </c>
      <c r="G24" s="24">
        <v>150.95</v>
      </c>
      <c r="H24" s="87">
        <v>3.83</v>
      </c>
    </row>
    <row r="25" spans="2:8" ht="14.25">
      <c r="B25" s="8" t="s">
        <v>57</v>
      </c>
      <c r="C25" s="53" t="s">
        <v>58</v>
      </c>
      <c r="D25" s="50" t="s">
        <v>59</v>
      </c>
      <c r="E25" s="6" t="s">
        <v>60</v>
      </c>
      <c r="F25" s="19">
        <v>12438</v>
      </c>
      <c r="G25" s="24">
        <v>134.19</v>
      </c>
      <c r="H25" s="87">
        <v>3.41</v>
      </c>
    </row>
    <row r="26" spans="2:8" ht="14.25">
      <c r="B26" s="8" t="s">
        <v>83</v>
      </c>
      <c r="C26" s="53" t="s">
        <v>84</v>
      </c>
      <c r="D26" s="50" t="s">
        <v>85</v>
      </c>
      <c r="E26" s="6" t="s">
        <v>86</v>
      </c>
      <c r="F26" s="19">
        <v>68410</v>
      </c>
      <c r="G26" s="24">
        <v>114.72</v>
      </c>
      <c r="H26" s="87">
        <v>2.91</v>
      </c>
    </row>
    <row r="27" spans="2:8" ht="14.25">
      <c r="B27" s="8" t="s">
        <v>80</v>
      </c>
      <c r="C27" s="53" t="s">
        <v>81</v>
      </c>
      <c r="D27" s="50" t="s">
        <v>82</v>
      </c>
      <c r="E27" s="6" t="s">
        <v>42</v>
      </c>
      <c r="F27" s="19">
        <v>6600</v>
      </c>
      <c r="G27" s="24">
        <v>87.65</v>
      </c>
      <c r="H27" s="87">
        <v>2.22</v>
      </c>
    </row>
    <row r="28" spans="2:8" ht="14.25">
      <c r="B28" s="8" t="s">
        <v>70</v>
      </c>
      <c r="C28" s="53" t="s">
        <v>71</v>
      </c>
      <c r="D28" s="50" t="s">
        <v>72</v>
      </c>
      <c r="E28" s="6" t="s">
        <v>73</v>
      </c>
      <c r="F28" s="19">
        <v>8170</v>
      </c>
      <c r="G28" s="24">
        <v>71.06</v>
      </c>
      <c r="H28" s="87">
        <v>1.8</v>
      </c>
    </row>
    <row r="29" spans="2:8" ht="14.25">
      <c r="B29" s="8" t="s">
        <v>74</v>
      </c>
      <c r="C29" s="53" t="s">
        <v>75</v>
      </c>
      <c r="D29" s="50" t="s">
        <v>76</v>
      </c>
      <c r="E29" s="6" t="s">
        <v>73</v>
      </c>
      <c r="F29" s="19">
        <v>1726</v>
      </c>
      <c r="G29" s="24">
        <v>70.27</v>
      </c>
      <c r="H29" s="87">
        <v>1.78</v>
      </c>
    </row>
    <row r="30" spans="2:8" ht="14.25">
      <c r="B30" s="8" t="s">
        <v>77</v>
      </c>
      <c r="C30" s="53" t="s">
        <v>78</v>
      </c>
      <c r="D30" s="50" t="s">
        <v>79</v>
      </c>
      <c r="E30" s="6" t="s">
        <v>73</v>
      </c>
      <c r="F30" s="19">
        <v>20390</v>
      </c>
      <c r="G30" s="24">
        <v>70.26</v>
      </c>
      <c r="H30" s="87">
        <v>1.78</v>
      </c>
    </row>
    <row r="31" spans="2:8" ht="14.25">
      <c r="B31" s="8" t="s">
        <v>96</v>
      </c>
      <c r="C31" s="53" t="s">
        <v>97</v>
      </c>
      <c r="D31" s="50" t="s">
        <v>98</v>
      </c>
      <c r="E31" s="6" t="s">
        <v>73</v>
      </c>
      <c r="F31" s="19">
        <v>4000</v>
      </c>
      <c r="G31" s="24">
        <v>59.78</v>
      </c>
      <c r="H31" s="87">
        <v>1.52</v>
      </c>
    </row>
    <row r="32" spans="2:8" ht="14.25">
      <c r="B32" s="8" t="s">
        <v>90</v>
      </c>
      <c r="C32" s="53" t="s">
        <v>91</v>
      </c>
      <c r="D32" s="50" t="s">
        <v>92</v>
      </c>
      <c r="E32" s="6" t="s">
        <v>73</v>
      </c>
      <c r="F32" s="19">
        <v>12170</v>
      </c>
      <c r="G32" s="24">
        <v>57.72</v>
      </c>
      <c r="H32" s="87">
        <v>1.46</v>
      </c>
    </row>
    <row r="33" spans="3:8" ht="14.25">
      <c r="C33" s="56" t="s">
        <v>99</v>
      </c>
      <c r="D33" s="50"/>
      <c r="E33" s="6"/>
      <c r="F33" s="19"/>
      <c r="G33" s="25">
        <v>3698.34</v>
      </c>
      <c r="H33" s="88">
        <v>93.84</v>
      </c>
    </row>
    <row r="34" spans="3:8" ht="14.25">
      <c r="C34" s="53"/>
      <c r="D34" s="50"/>
      <c r="E34" s="6"/>
      <c r="F34" s="19"/>
      <c r="G34" s="24"/>
      <c r="H34" s="87"/>
    </row>
    <row r="35" spans="3:8" ht="14.25">
      <c r="C35" s="57" t="s">
        <v>3</v>
      </c>
      <c r="D35" s="50"/>
      <c r="E35" s="6"/>
      <c r="F35" s="19"/>
      <c r="G35" s="24" t="s">
        <v>2</v>
      </c>
      <c r="H35" s="87" t="s">
        <v>2</v>
      </c>
    </row>
    <row r="36" spans="3:8" ht="14.25">
      <c r="C36" s="53"/>
      <c r="D36" s="50"/>
      <c r="E36" s="6"/>
      <c r="F36" s="19"/>
      <c r="G36" s="24"/>
      <c r="H36" s="87"/>
    </row>
    <row r="37" spans="3:8" ht="14.25">
      <c r="C37" s="57" t="s">
        <v>4</v>
      </c>
      <c r="D37" s="50"/>
      <c r="E37" s="6"/>
      <c r="F37" s="19"/>
      <c r="G37" s="24" t="s">
        <v>2</v>
      </c>
      <c r="H37" s="87" t="s">
        <v>2</v>
      </c>
    </row>
    <row r="38" spans="3:8" ht="14.25">
      <c r="C38" s="53"/>
      <c r="D38" s="50"/>
      <c r="E38" s="6"/>
      <c r="F38" s="19"/>
      <c r="G38" s="24"/>
      <c r="H38" s="87"/>
    </row>
    <row r="39" spans="3:8" ht="14.25">
      <c r="C39" s="57" t="s">
        <v>5</v>
      </c>
      <c r="D39" s="50"/>
      <c r="E39" s="6"/>
      <c r="F39" s="19"/>
      <c r="G39" s="24"/>
      <c r="H39" s="87"/>
    </row>
    <row r="40" spans="3:8" ht="14.25">
      <c r="C40" s="53"/>
      <c r="D40" s="50"/>
      <c r="E40" s="6"/>
      <c r="F40" s="19"/>
      <c r="G40" s="24"/>
      <c r="H40" s="87"/>
    </row>
    <row r="41" spans="3:8" ht="14.25">
      <c r="C41" s="57" t="s">
        <v>6</v>
      </c>
      <c r="D41" s="50"/>
      <c r="E41" s="6"/>
      <c r="F41" s="19"/>
      <c r="G41" s="24" t="s">
        <v>2</v>
      </c>
      <c r="H41" s="87" t="s">
        <v>2</v>
      </c>
    </row>
    <row r="42" spans="3:8" ht="14.25">
      <c r="C42" s="53"/>
      <c r="D42" s="50"/>
      <c r="E42" s="6"/>
      <c r="F42" s="19"/>
      <c r="G42" s="24"/>
      <c r="H42" s="87"/>
    </row>
    <row r="43" spans="3:8" ht="14.25">
      <c r="C43" s="57" t="s">
        <v>7</v>
      </c>
      <c r="D43" s="50"/>
      <c r="E43" s="6"/>
      <c r="F43" s="19"/>
      <c r="G43" s="24" t="s">
        <v>2</v>
      </c>
      <c r="H43" s="87" t="s">
        <v>2</v>
      </c>
    </row>
    <row r="44" spans="3:8" ht="14.25">
      <c r="C44" s="53"/>
      <c r="D44" s="50"/>
      <c r="E44" s="6"/>
      <c r="F44" s="19"/>
      <c r="G44" s="24"/>
      <c r="H44" s="87"/>
    </row>
    <row r="45" spans="3:8" ht="14.25">
      <c r="C45" s="57" t="s">
        <v>8</v>
      </c>
      <c r="D45" s="50"/>
      <c r="E45" s="6"/>
      <c r="F45" s="19"/>
      <c r="G45" s="24" t="s">
        <v>2</v>
      </c>
      <c r="H45" s="87" t="s">
        <v>2</v>
      </c>
    </row>
    <row r="46" spans="3:8" ht="14.25">
      <c r="C46" s="53"/>
      <c r="D46" s="50"/>
      <c r="E46" s="6"/>
      <c r="F46" s="19"/>
      <c r="G46" s="24"/>
      <c r="H46" s="87"/>
    </row>
    <row r="47" spans="3:8" ht="14.25">
      <c r="C47" s="57" t="s">
        <v>9</v>
      </c>
      <c r="D47" s="50"/>
      <c r="E47" s="6"/>
      <c r="F47" s="19"/>
      <c r="G47" s="24" t="s">
        <v>2</v>
      </c>
      <c r="H47" s="87" t="s">
        <v>2</v>
      </c>
    </row>
    <row r="48" spans="3:8" ht="14.25">
      <c r="C48" s="53"/>
      <c r="D48" s="50"/>
      <c r="E48" s="6"/>
      <c r="F48" s="19"/>
      <c r="G48" s="24"/>
      <c r="H48" s="87"/>
    </row>
    <row r="49" spans="3:8" ht="14.25">
      <c r="C49" s="57" t="s">
        <v>10</v>
      </c>
      <c r="D49" s="50"/>
      <c r="E49" s="6"/>
      <c r="F49" s="19"/>
      <c r="G49" s="24" t="s">
        <v>2</v>
      </c>
      <c r="H49" s="87" t="s">
        <v>2</v>
      </c>
    </row>
    <row r="50" spans="3:8" ht="14.25">
      <c r="C50" s="53"/>
      <c r="D50" s="50"/>
      <c r="E50" s="6"/>
      <c r="F50" s="19"/>
      <c r="G50" s="24"/>
      <c r="H50" s="87"/>
    </row>
    <row r="51" spans="3:8" ht="14.25">
      <c r="C51" s="57" t="s">
        <v>11</v>
      </c>
      <c r="D51" s="50"/>
      <c r="E51" s="6"/>
      <c r="F51" s="19"/>
      <c r="G51" s="24"/>
      <c r="H51" s="87"/>
    </row>
    <row r="52" spans="3:8" ht="14.25">
      <c r="C52" s="53"/>
      <c r="D52" s="50"/>
      <c r="E52" s="6"/>
      <c r="F52" s="19"/>
      <c r="G52" s="24"/>
      <c r="H52" s="87"/>
    </row>
    <row r="53" spans="3:8" ht="14.25">
      <c r="C53" s="57" t="s">
        <v>13</v>
      </c>
      <c r="D53" s="50"/>
      <c r="E53" s="6"/>
      <c r="F53" s="19"/>
      <c r="G53" s="24" t="s">
        <v>2</v>
      </c>
      <c r="H53" s="87" t="s">
        <v>2</v>
      </c>
    </row>
    <row r="54" spans="3:8" ht="14.25">
      <c r="C54" s="53"/>
      <c r="D54" s="50"/>
      <c r="E54" s="6"/>
      <c r="F54" s="19"/>
      <c r="G54" s="24"/>
      <c r="H54" s="87"/>
    </row>
    <row r="55" spans="3:8" ht="14.25">
      <c r="C55" s="57" t="s">
        <v>14</v>
      </c>
      <c r="D55" s="50"/>
      <c r="E55" s="6"/>
      <c r="F55" s="19"/>
      <c r="G55" s="24" t="s">
        <v>2</v>
      </c>
      <c r="H55" s="87" t="s">
        <v>2</v>
      </c>
    </row>
    <row r="56" spans="3:8" ht="14.25">
      <c r="C56" s="53"/>
      <c r="D56" s="50"/>
      <c r="E56" s="6"/>
      <c r="F56" s="19"/>
      <c r="G56" s="24"/>
      <c r="H56" s="87"/>
    </row>
    <row r="57" spans="3:8" ht="14.25">
      <c r="C57" s="57" t="s">
        <v>15</v>
      </c>
      <c r="D57" s="50"/>
      <c r="E57" s="6"/>
      <c r="F57" s="19"/>
      <c r="G57" s="24" t="s">
        <v>2</v>
      </c>
      <c r="H57" s="87" t="s">
        <v>2</v>
      </c>
    </row>
    <row r="58" spans="3:8" ht="14.25">
      <c r="C58" s="53"/>
      <c r="D58" s="50"/>
      <c r="E58" s="6"/>
      <c r="F58" s="19"/>
      <c r="G58" s="24"/>
      <c r="H58" s="87"/>
    </row>
    <row r="59" spans="3:8" ht="14.25">
      <c r="C59" s="57" t="s">
        <v>16</v>
      </c>
      <c r="D59" s="50"/>
      <c r="E59" s="6"/>
      <c r="F59" s="19"/>
      <c r="G59" s="24" t="s">
        <v>2</v>
      </c>
      <c r="H59" s="87" t="s">
        <v>2</v>
      </c>
    </row>
    <row r="60" spans="3:8" ht="14.25">
      <c r="C60" s="53"/>
      <c r="D60" s="50"/>
      <c r="E60" s="6"/>
      <c r="F60" s="19"/>
      <c r="G60" s="24"/>
      <c r="H60" s="87"/>
    </row>
    <row r="61" spans="1:8" ht="14.25">
      <c r="A61" s="10"/>
      <c r="B61" s="29"/>
      <c r="C61" s="54" t="s">
        <v>17</v>
      </c>
      <c r="D61" s="50"/>
      <c r="E61" s="6"/>
      <c r="F61" s="19"/>
      <c r="G61" s="24"/>
      <c r="H61" s="87"/>
    </row>
    <row r="62" spans="1:8" ht="14.25">
      <c r="A62" s="29"/>
      <c r="B62" s="29"/>
      <c r="C62" s="58" t="s">
        <v>18</v>
      </c>
      <c r="D62" s="50"/>
      <c r="E62" s="6"/>
      <c r="F62" s="19"/>
      <c r="G62" s="24" t="s">
        <v>2</v>
      </c>
      <c r="H62" s="87" t="s">
        <v>2</v>
      </c>
    </row>
    <row r="63" spans="1:8" ht="14.25">
      <c r="A63" s="29"/>
      <c r="B63" s="29"/>
      <c r="C63" s="54"/>
      <c r="D63" s="50"/>
      <c r="E63" s="6"/>
      <c r="F63" s="19"/>
      <c r="G63" s="24"/>
      <c r="H63" s="87"/>
    </row>
    <row r="64" spans="1:8" ht="14.25">
      <c r="A64" s="29"/>
      <c r="B64" s="29"/>
      <c r="C64" s="58" t="s">
        <v>228</v>
      </c>
      <c r="D64" s="50"/>
      <c r="E64" s="6"/>
      <c r="F64" s="19"/>
      <c r="G64" s="24" t="s">
        <v>2</v>
      </c>
      <c r="H64" s="87" t="s">
        <v>2</v>
      </c>
    </row>
    <row r="65" spans="1:8" ht="14.25">
      <c r="A65" s="29"/>
      <c r="B65" s="29"/>
      <c r="C65" s="54"/>
      <c r="D65" s="50"/>
      <c r="E65" s="6"/>
      <c r="F65" s="19"/>
      <c r="G65" s="24"/>
      <c r="H65" s="87"/>
    </row>
    <row r="66" spans="1:8" ht="14.25">
      <c r="A66" s="29"/>
      <c r="B66" s="29"/>
      <c r="C66" s="58" t="s">
        <v>229</v>
      </c>
      <c r="D66" s="50"/>
      <c r="E66" s="6"/>
      <c r="F66" s="19"/>
      <c r="G66" s="24" t="s">
        <v>2</v>
      </c>
      <c r="H66" s="87" t="s">
        <v>2</v>
      </c>
    </row>
    <row r="67" spans="1:8" ht="14.25">
      <c r="A67" s="29"/>
      <c r="B67" s="29"/>
      <c r="C67" s="54"/>
      <c r="D67" s="50"/>
      <c r="E67" s="6"/>
      <c r="F67" s="19"/>
      <c r="G67" s="24"/>
      <c r="H67" s="87"/>
    </row>
    <row r="68" spans="3:8" ht="14.25">
      <c r="C68" s="55" t="s">
        <v>230</v>
      </c>
      <c r="D68" s="50"/>
      <c r="E68" s="6"/>
      <c r="F68" s="19"/>
      <c r="G68" s="24"/>
      <c r="H68" s="87"/>
    </row>
    <row r="69" spans="2:8" ht="14.25">
      <c r="B69" s="8" t="s">
        <v>117</v>
      </c>
      <c r="C69" s="53" t="s">
        <v>118</v>
      </c>
      <c r="D69" s="50"/>
      <c r="E69" s="6"/>
      <c r="F69" s="19"/>
      <c r="G69" s="24">
        <v>305</v>
      </c>
      <c r="H69" s="87">
        <v>7.74</v>
      </c>
    </row>
    <row r="70" spans="3:8" ht="14.25">
      <c r="C70" s="56" t="s">
        <v>99</v>
      </c>
      <c r="D70" s="50"/>
      <c r="E70" s="6"/>
      <c r="F70" s="19"/>
      <c r="G70" s="25">
        <v>305</v>
      </c>
      <c r="H70" s="88">
        <v>7.74</v>
      </c>
    </row>
    <row r="71" spans="3:8" ht="14.25">
      <c r="C71" s="53"/>
      <c r="D71" s="50"/>
      <c r="E71" s="6"/>
      <c r="F71" s="19"/>
      <c r="G71" s="24"/>
      <c r="H71" s="87"/>
    </row>
    <row r="72" spans="1:8" ht="14.25">
      <c r="A72" s="10"/>
      <c r="B72" s="29"/>
      <c r="C72" s="54" t="s">
        <v>19</v>
      </c>
      <c r="D72" s="50"/>
      <c r="E72" s="6"/>
      <c r="F72" s="19"/>
      <c r="G72" s="24"/>
      <c r="H72" s="87"/>
    </row>
    <row r="73" spans="2:8" ht="14.25">
      <c r="B73" s="8"/>
      <c r="C73" s="53" t="s">
        <v>119</v>
      </c>
      <c r="D73" s="50"/>
      <c r="E73" s="6"/>
      <c r="F73" s="19"/>
      <c r="G73" s="24">
        <v>-62.78</v>
      </c>
      <c r="H73" s="87">
        <v>-1.58</v>
      </c>
    </row>
    <row r="74" spans="3:8" ht="14.25">
      <c r="C74" s="56" t="s">
        <v>99</v>
      </c>
      <c r="D74" s="50"/>
      <c r="E74" s="6"/>
      <c r="F74" s="19"/>
      <c r="G74" s="25">
        <v>-62.78</v>
      </c>
      <c r="H74" s="88">
        <v>-1.58</v>
      </c>
    </row>
    <row r="75" spans="3:8" ht="14.25">
      <c r="C75" s="53"/>
      <c r="D75" s="50"/>
      <c r="E75" s="6"/>
      <c r="F75" s="19"/>
      <c r="G75" s="24"/>
      <c r="H75" s="87"/>
    </row>
    <row r="76" spans="3:8" ht="15" thickBot="1">
      <c r="C76" s="59" t="s">
        <v>120</v>
      </c>
      <c r="D76" s="51"/>
      <c r="E76" s="5"/>
      <c r="F76" s="20"/>
      <c r="G76" s="26">
        <v>3940.56</v>
      </c>
      <c r="H76" s="89">
        <f>_xlfn.SUMIFS(H:H,C:C,"Total")</f>
        <v>100</v>
      </c>
    </row>
    <row r="77" spans="3:8" ht="14.25">
      <c r="C77" s="47"/>
      <c r="D77" s="90"/>
      <c r="E77" s="90"/>
      <c r="F77" s="91"/>
      <c r="G77" s="92"/>
      <c r="H77" s="93"/>
    </row>
    <row r="78" spans="3:8" ht="14.25">
      <c r="C78" s="94" t="s">
        <v>219</v>
      </c>
      <c r="D78" s="90"/>
      <c r="E78" s="90"/>
      <c r="F78" s="91"/>
      <c r="G78" s="92"/>
      <c r="H78" s="93"/>
    </row>
    <row r="79" spans="3:255" ht="14.25">
      <c r="C79" s="60" t="s">
        <v>202</v>
      </c>
      <c r="D79" s="61"/>
      <c r="E79" s="61"/>
      <c r="F79" s="61"/>
      <c r="G79" s="61"/>
      <c r="H79" s="62"/>
      <c r="J79" s="2"/>
      <c r="AF79" s="3"/>
      <c r="AG79" s="2"/>
      <c r="AS79" s="3"/>
      <c r="AT79" s="2"/>
      <c r="AU79" s="3"/>
      <c r="AV79" s="2"/>
      <c r="AY79" s="3"/>
      <c r="AZ79" s="2"/>
      <c r="IU79"/>
    </row>
    <row r="80" spans="3:255" ht="14.25">
      <c r="C80" s="28" t="s">
        <v>203</v>
      </c>
      <c r="D80" s="61"/>
      <c r="E80" s="61"/>
      <c r="F80" s="61"/>
      <c r="G80" s="61"/>
      <c r="H80" s="62"/>
      <c r="J80" s="2"/>
      <c r="AF80" s="3"/>
      <c r="AG80" s="2"/>
      <c r="AS80" s="3"/>
      <c r="AT80" s="2"/>
      <c r="AU80" s="3"/>
      <c r="AV80" s="2"/>
      <c r="AY80" s="3"/>
      <c r="AZ80" s="2"/>
      <c r="IU80"/>
    </row>
    <row r="81" spans="3:255" ht="14.25">
      <c r="C81" s="63" t="s">
        <v>204</v>
      </c>
      <c r="D81" s="64"/>
      <c r="E81" s="65"/>
      <c r="F81" s="65"/>
      <c r="G81" s="64"/>
      <c r="H81" s="62"/>
      <c r="J81" s="2"/>
      <c r="AF81" s="3"/>
      <c r="AG81" s="2"/>
      <c r="AS81" s="3"/>
      <c r="AT81" s="2"/>
      <c r="AU81" s="3"/>
      <c r="AV81" s="2"/>
      <c r="AY81" s="3"/>
      <c r="AZ81" s="2"/>
      <c r="IU81"/>
    </row>
    <row r="82" spans="3:255" ht="41.25">
      <c r="C82" s="203" t="s">
        <v>205</v>
      </c>
      <c r="D82" s="204" t="s">
        <v>206</v>
      </c>
      <c r="E82" s="66" t="s">
        <v>207</v>
      </c>
      <c r="F82" s="66" t="s">
        <v>207</v>
      </c>
      <c r="G82" s="66" t="s">
        <v>208</v>
      </c>
      <c r="H82" s="62"/>
      <c r="J82" s="2"/>
      <c r="AF82" s="3"/>
      <c r="AG82" s="2"/>
      <c r="AS82" s="3"/>
      <c r="AT82" s="2"/>
      <c r="AU82" s="3"/>
      <c r="AV82" s="2"/>
      <c r="AY82" s="3"/>
      <c r="AZ82" s="2"/>
      <c r="IU82"/>
    </row>
    <row r="83" spans="3:255" ht="14.25">
      <c r="C83" s="203"/>
      <c r="D83" s="204"/>
      <c r="E83" s="66" t="s">
        <v>209</v>
      </c>
      <c r="F83" s="66" t="s">
        <v>210</v>
      </c>
      <c r="G83" s="66" t="s">
        <v>209</v>
      </c>
      <c r="H83" s="62"/>
      <c r="J83" s="2"/>
      <c r="AF83" s="3"/>
      <c r="AG83" s="2"/>
      <c r="AS83" s="3"/>
      <c r="AT83" s="2"/>
      <c r="AU83" s="3"/>
      <c r="AV83" s="2"/>
      <c r="AY83" s="3"/>
      <c r="AZ83" s="2"/>
      <c r="IU83"/>
    </row>
    <row r="84" spans="3:255" ht="14.25">
      <c r="C84" s="67" t="s">
        <v>2</v>
      </c>
      <c r="D84" s="68" t="s">
        <v>2</v>
      </c>
      <c r="E84" s="68" t="s">
        <v>2</v>
      </c>
      <c r="F84" s="68" t="s">
        <v>2</v>
      </c>
      <c r="G84" s="68" t="s">
        <v>2</v>
      </c>
      <c r="H84" s="62"/>
      <c r="J84" s="2"/>
      <c r="AF84" s="3"/>
      <c r="AG84" s="2"/>
      <c r="AS84" s="3"/>
      <c r="AT84" s="2"/>
      <c r="AU84" s="3"/>
      <c r="AV84" s="2"/>
      <c r="AY84" s="3"/>
      <c r="AZ84" s="2"/>
      <c r="IU84"/>
    </row>
    <row r="85" spans="3:255" ht="15">
      <c r="C85" s="69" t="s">
        <v>211</v>
      </c>
      <c r="D85" s="70"/>
      <c r="E85" s="70"/>
      <c r="F85" s="70"/>
      <c r="G85" s="70"/>
      <c r="H85" s="62"/>
      <c r="J85" s="2"/>
      <c r="AF85" s="3"/>
      <c r="AG85" s="2"/>
      <c r="AS85" s="3"/>
      <c r="AT85" s="2"/>
      <c r="AU85" s="3"/>
      <c r="AV85" s="2"/>
      <c r="AY85" s="3"/>
      <c r="AZ85" s="2"/>
      <c r="IU85"/>
    </row>
    <row r="86" spans="3:255" ht="15">
      <c r="C86" s="71"/>
      <c r="D86" s="61"/>
      <c r="E86" s="61"/>
      <c r="F86" s="61"/>
      <c r="G86" s="61"/>
      <c r="H86" s="62"/>
      <c r="J86" s="2"/>
      <c r="AF86" s="3"/>
      <c r="AG86" s="2"/>
      <c r="AS86" s="3"/>
      <c r="AT86" s="2"/>
      <c r="AU86" s="3"/>
      <c r="AV86" s="2"/>
      <c r="AY86" s="3"/>
      <c r="AZ86" s="2"/>
      <c r="IU86"/>
    </row>
    <row r="87" spans="3:255" ht="15">
      <c r="C87" s="71" t="s">
        <v>212</v>
      </c>
      <c r="D87" s="61"/>
      <c r="E87" s="61"/>
      <c r="F87" s="61"/>
      <c r="G87" s="61"/>
      <c r="H87" s="62"/>
      <c r="J87" s="2"/>
      <c r="AF87" s="3"/>
      <c r="AG87" s="2"/>
      <c r="AS87" s="3"/>
      <c r="AT87" s="2"/>
      <c r="AU87" s="3"/>
      <c r="AV87" s="2"/>
      <c r="AY87" s="3"/>
      <c r="AZ87" s="2"/>
      <c r="IU87"/>
    </row>
    <row r="88" spans="3:255" ht="14.25">
      <c r="C88" s="60"/>
      <c r="D88" s="61"/>
      <c r="E88" s="61"/>
      <c r="F88" s="61"/>
      <c r="G88" s="61"/>
      <c r="H88" s="62"/>
      <c r="J88" s="2"/>
      <c r="AF88" s="3"/>
      <c r="AG88" s="2"/>
      <c r="AS88" s="3"/>
      <c r="AT88" s="2"/>
      <c r="AU88" s="3"/>
      <c r="AV88" s="2"/>
      <c r="AY88" s="3"/>
      <c r="AZ88" s="2"/>
      <c r="IU88"/>
    </row>
    <row r="89" spans="3:255" ht="15">
      <c r="C89" s="71" t="s">
        <v>213</v>
      </c>
      <c r="D89" s="61"/>
      <c r="E89" s="61"/>
      <c r="F89" s="61"/>
      <c r="G89" s="61"/>
      <c r="H89" s="62"/>
      <c r="J89" s="2"/>
      <c r="AF89" s="3"/>
      <c r="AG89" s="2"/>
      <c r="AS89" s="3"/>
      <c r="AT89" s="2"/>
      <c r="AU89" s="3"/>
      <c r="AV89" s="2"/>
      <c r="AY89" s="3"/>
      <c r="AZ89" s="2"/>
      <c r="IU89"/>
    </row>
    <row r="90" spans="3:255" ht="14.25">
      <c r="C90" s="72" t="s">
        <v>214</v>
      </c>
      <c r="D90" s="73" t="s">
        <v>302</v>
      </c>
      <c r="E90" s="73" t="s">
        <v>301</v>
      </c>
      <c r="F90" s="61"/>
      <c r="G90" s="61"/>
      <c r="H90" s="62"/>
      <c r="J90" s="2"/>
      <c r="AF90" s="3"/>
      <c r="AG90" s="2"/>
      <c r="AS90" s="3"/>
      <c r="AT90" s="2"/>
      <c r="AU90" s="3"/>
      <c r="AV90" s="2"/>
      <c r="AY90" s="3"/>
      <c r="AZ90" s="2"/>
      <c r="IU90"/>
    </row>
    <row r="91" spans="3:255" ht="14.25">
      <c r="C91" s="72" t="s">
        <v>215</v>
      </c>
      <c r="D91" s="74">
        <v>9.0131</v>
      </c>
      <c r="E91" s="74">
        <v>9.7155</v>
      </c>
      <c r="F91" s="61"/>
      <c r="G91" s="61"/>
      <c r="H91" s="62"/>
      <c r="J91" s="2"/>
      <c r="AF91" s="3"/>
      <c r="AG91" s="2"/>
      <c r="AS91" s="3"/>
      <c r="AT91" s="2"/>
      <c r="AU91" s="3"/>
      <c r="AV91" s="2"/>
      <c r="AY91" s="3"/>
      <c r="AZ91" s="2"/>
      <c r="IU91"/>
    </row>
    <row r="92" spans="3:255" ht="14.25">
      <c r="C92" s="72" t="s">
        <v>216</v>
      </c>
      <c r="D92" s="74">
        <v>8.927</v>
      </c>
      <c r="E92" s="73">
        <v>9.6145</v>
      </c>
      <c r="F92" s="61"/>
      <c r="G92" s="61"/>
      <c r="H92" s="62"/>
      <c r="J92" s="2"/>
      <c r="AF92" s="3"/>
      <c r="AG92" s="2"/>
      <c r="AS92" s="3"/>
      <c r="AT92" s="2"/>
      <c r="AU92" s="3"/>
      <c r="AV92" s="2"/>
      <c r="AY92" s="3"/>
      <c r="AZ92" s="2"/>
      <c r="IU92"/>
    </row>
    <row r="93" spans="3:255" ht="14.25">
      <c r="C93" s="60"/>
      <c r="D93" s="61"/>
      <c r="E93" s="61"/>
      <c r="F93" s="61"/>
      <c r="G93" s="61"/>
      <c r="H93" s="62"/>
      <c r="J93" s="2"/>
      <c r="AF93" s="3"/>
      <c r="AG93" s="2"/>
      <c r="AS93" s="3"/>
      <c r="AT93" s="2"/>
      <c r="AU93" s="3"/>
      <c r="AV93" s="2"/>
      <c r="AY93" s="3"/>
      <c r="AZ93" s="2"/>
      <c r="IU93"/>
    </row>
    <row r="94" spans="3:255" ht="15">
      <c r="C94" s="71" t="s">
        <v>221</v>
      </c>
      <c r="D94" s="75"/>
      <c r="E94" s="75"/>
      <c r="F94" s="75"/>
      <c r="G94" s="61"/>
      <c r="H94" s="62"/>
      <c r="J94" s="2"/>
      <c r="AF94" s="3"/>
      <c r="AG94" s="2"/>
      <c r="AS94" s="3"/>
      <c r="AT94" s="2"/>
      <c r="AU94" s="3"/>
      <c r="AV94" s="2"/>
      <c r="AY94" s="3"/>
      <c r="AZ94" s="2"/>
      <c r="IU94"/>
    </row>
    <row r="95" spans="3:255" ht="15">
      <c r="C95" s="71"/>
      <c r="D95" s="75"/>
      <c r="E95" s="75"/>
      <c r="F95" s="75"/>
      <c r="G95" s="61"/>
      <c r="H95" s="62"/>
      <c r="J95" s="2"/>
      <c r="AF95" s="3"/>
      <c r="AG95" s="2"/>
      <c r="AS95" s="3"/>
      <c r="AT95" s="2"/>
      <c r="AU95" s="3"/>
      <c r="AV95" s="2"/>
      <c r="AY95" s="3"/>
      <c r="AZ95" s="2"/>
      <c r="IU95"/>
    </row>
    <row r="96" spans="3:255" ht="15">
      <c r="C96" s="71" t="s">
        <v>222</v>
      </c>
      <c r="D96" s="75"/>
      <c r="E96" s="75"/>
      <c r="F96" s="75"/>
      <c r="G96" s="61"/>
      <c r="H96" s="62"/>
      <c r="J96" s="2"/>
      <c r="AF96" s="3"/>
      <c r="AG96" s="2"/>
      <c r="AS96" s="3"/>
      <c r="AT96" s="2"/>
      <c r="AU96" s="3"/>
      <c r="AV96" s="2"/>
      <c r="AY96" s="3"/>
      <c r="AZ96" s="2"/>
      <c r="IU96"/>
    </row>
    <row r="97" spans="3:255" ht="15">
      <c r="C97" s="71"/>
      <c r="D97" s="75"/>
      <c r="E97" s="75"/>
      <c r="F97" s="75"/>
      <c r="G97" s="61"/>
      <c r="H97" s="62"/>
      <c r="J97" s="2"/>
      <c r="AF97" s="3"/>
      <c r="AG97" s="2"/>
      <c r="AS97" s="3"/>
      <c r="AT97" s="2"/>
      <c r="AU97" s="3"/>
      <c r="AV97" s="2"/>
      <c r="AY97" s="3"/>
      <c r="AZ97" s="2"/>
      <c r="IU97"/>
    </row>
    <row r="98" spans="3:255" ht="15">
      <c r="C98" s="71" t="s">
        <v>223</v>
      </c>
      <c r="D98" s="75"/>
      <c r="E98" s="76"/>
      <c r="F98" s="77"/>
      <c r="G98" s="61"/>
      <c r="H98" s="62"/>
      <c r="J98" s="2"/>
      <c r="AF98" s="3"/>
      <c r="AG98" s="2"/>
      <c r="AS98" s="3"/>
      <c r="AT98" s="2"/>
      <c r="AU98" s="3"/>
      <c r="AV98" s="2"/>
      <c r="AY98" s="3"/>
      <c r="AZ98" s="2"/>
      <c r="IU98"/>
    </row>
    <row r="99" spans="3:255" ht="15">
      <c r="C99" s="78" t="s">
        <v>217</v>
      </c>
      <c r="D99" s="75"/>
      <c r="E99" s="75"/>
      <c r="F99" s="75"/>
      <c r="G99" s="61"/>
      <c r="H99" s="62"/>
      <c r="J99" s="2"/>
      <c r="AF99" s="3"/>
      <c r="AG99" s="2"/>
      <c r="AS99" s="3"/>
      <c r="AT99" s="2"/>
      <c r="AU99" s="3"/>
      <c r="AV99" s="2"/>
      <c r="AY99" s="3"/>
      <c r="AZ99" s="2"/>
      <c r="IU99"/>
    </row>
    <row r="100" spans="3:255" ht="15">
      <c r="C100" s="79"/>
      <c r="D100" s="75"/>
      <c r="E100" s="75"/>
      <c r="F100" s="75"/>
      <c r="G100" s="61"/>
      <c r="H100" s="62"/>
      <c r="J100" s="2"/>
      <c r="AF100" s="3"/>
      <c r="AG100" s="2"/>
      <c r="AS100" s="3"/>
      <c r="AT100" s="2"/>
      <c r="AU100" s="3"/>
      <c r="AV100" s="2"/>
      <c r="AY100" s="3"/>
      <c r="AZ100" s="2"/>
      <c r="IU100"/>
    </row>
    <row r="101" spans="3:255" ht="15">
      <c r="C101" s="71" t="s">
        <v>224</v>
      </c>
      <c r="D101" s="75"/>
      <c r="E101" s="75"/>
      <c r="F101" s="75"/>
      <c r="G101" s="61"/>
      <c r="H101" s="62"/>
      <c r="J101" s="2"/>
      <c r="AF101" s="3"/>
      <c r="AG101" s="2"/>
      <c r="AS101" s="3"/>
      <c r="AT101" s="2"/>
      <c r="AU101" s="3"/>
      <c r="AV101" s="2"/>
      <c r="AY101" s="3"/>
      <c r="AZ101" s="2"/>
      <c r="IU101"/>
    </row>
    <row r="102" spans="3:255" ht="15">
      <c r="C102" s="71"/>
      <c r="D102" s="75"/>
      <c r="E102" s="75"/>
      <c r="F102" s="75"/>
      <c r="G102" s="61"/>
      <c r="H102" s="62"/>
      <c r="J102" s="2"/>
      <c r="AF102" s="3"/>
      <c r="AG102" s="2"/>
      <c r="AS102" s="3"/>
      <c r="AT102" s="2"/>
      <c r="AU102" s="3"/>
      <c r="AV102" s="2"/>
      <c r="AY102" s="3"/>
      <c r="AZ102" s="2"/>
      <c r="IU102"/>
    </row>
    <row r="103" spans="3:255" ht="15">
      <c r="C103" s="71" t="s">
        <v>226</v>
      </c>
      <c r="D103" s="75"/>
      <c r="E103" s="75"/>
      <c r="F103" s="76"/>
      <c r="G103" s="61"/>
      <c r="H103" s="62"/>
      <c r="J103" s="2"/>
      <c r="AF103" s="3"/>
      <c r="AG103" s="2"/>
      <c r="AS103" s="3"/>
      <c r="AT103" s="2"/>
      <c r="AU103" s="3"/>
      <c r="AV103" s="2"/>
      <c r="AY103" s="3"/>
      <c r="AZ103" s="2"/>
      <c r="IU103"/>
    </row>
    <row r="104" spans="3:255" ht="15">
      <c r="C104" s="71"/>
      <c r="D104" s="75"/>
      <c r="E104" s="75"/>
      <c r="F104" s="75"/>
      <c r="G104" s="61"/>
      <c r="H104" s="62"/>
      <c r="J104" s="2"/>
      <c r="AF104" s="3"/>
      <c r="AG104" s="2"/>
      <c r="AS104" s="3"/>
      <c r="AT104" s="2"/>
      <c r="AU104" s="3"/>
      <c r="AV104" s="2"/>
      <c r="AY104" s="3"/>
      <c r="AZ104" s="2"/>
      <c r="IU104"/>
    </row>
    <row r="105" spans="1:254" s="96" customFormat="1" ht="15">
      <c r="A105" s="30"/>
      <c r="B105" s="30"/>
      <c r="C105" s="71" t="s">
        <v>227</v>
      </c>
      <c r="D105" s="75"/>
      <c r="E105" s="75"/>
      <c r="F105" s="76"/>
      <c r="G105" s="61"/>
      <c r="H105" s="62"/>
      <c r="I105" s="95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95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95"/>
      <c r="AT105" s="30"/>
      <c r="AU105" s="95"/>
      <c r="AV105" s="30"/>
      <c r="AW105" s="30"/>
      <c r="AX105" s="30"/>
      <c r="AY105" s="95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</row>
    <row r="106" spans="3:255" ht="15">
      <c r="C106" s="71"/>
      <c r="D106" s="75"/>
      <c r="E106" s="75"/>
      <c r="F106" s="75"/>
      <c r="G106" s="61"/>
      <c r="H106" s="62"/>
      <c r="J106" s="2"/>
      <c r="AF106" s="3"/>
      <c r="AG106" s="2"/>
      <c r="AS106" s="3"/>
      <c r="AT106" s="2"/>
      <c r="AU106" s="3"/>
      <c r="AV106" s="2"/>
      <c r="AY106" s="3"/>
      <c r="AZ106" s="2"/>
      <c r="IU106"/>
    </row>
    <row r="107" spans="3:255" ht="15">
      <c r="C107" s="71" t="s">
        <v>321</v>
      </c>
      <c r="D107" s="75"/>
      <c r="E107" s="75"/>
      <c r="F107" s="75"/>
      <c r="G107" s="61"/>
      <c r="H107" s="62"/>
      <c r="J107" s="2"/>
      <c r="AF107" s="3"/>
      <c r="AG107" s="2"/>
      <c r="AS107" s="3"/>
      <c r="AT107" s="2"/>
      <c r="AU107" s="3"/>
      <c r="AV107" s="2"/>
      <c r="AY107" s="3"/>
      <c r="AZ107" s="2"/>
      <c r="IU107"/>
    </row>
    <row r="108" spans="3:255" ht="15">
      <c r="C108" s="71"/>
      <c r="D108" s="75"/>
      <c r="E108" s="75"/>
      <c r="F108" s="75"/>
      <c r="G108" s="61"/>
      <c r="H108" s="62"/>
      <c r="J108" s="2"/>
      <c r="AF108" s="3"/>
      <c r="AG108" s="2"/>
      <c r="AS108" s="3"/>
      <c r="AT108" s="2"/>
      <c r="AU108" s="3"/>
      <c r="AV108" s="2"/>
      <c r="AY108" s="3"/>
      <c r="AZ108" s="2"/>
      <c r="IU108"/>
    </row>
    <row r="109" spans="3:255" ht="15">
      <c r="C109" s="71" t="s">
        <v>225</v>
      </c>
      <c r="D109" s="75"/>
      <c r="E109" s="75"/>
      <c r="F109" s="75"/>
      <c r="G109" s="61"/>
      <c r="H109" s="62"/>
      <c r="J109" s="2"/>
      <c r="AF109" s="3"/>
      <c r="AG109" s="2"/>
      <c r="AS109" s="3"/>
      <c r="AT109" s="2"/>
      <c r="AU109" s="3"/>
      <c r="AV109" s="2"/>
      <c r="AY109" s="3"/>
      <c r="AZ109" s="2"/>
      <c r="IU109"/>
    </row>
    <row r="110" spans="3:255" ht="15">
      <c r="C110" s="71"/>
      <c r="D110" s="75"/>
      <c r="E110" s="75"/>
      <c r="F110" s="75"/>
      <c r="G110" s="61"/>
      <c r="H110" s="62"/>
      <c r="J110" s="2"/>
      <c r="AF110" s="3"/>
      <c r="AG110" s="2"/>
      <c r="AS110" s="3"/>
      <c r="AT110" s="2"/>
      <c r="AU110" s="3"/>
      <c r="AV110" s="2"/>
      <c r="AY110" s="3"/>
      <c r="AZ110" s="2"/>
      <c r="IU110"/>
    </row>
    <row r="111" spans="3:255" ht="15">
      <c r="C111" s="71" t="s">
        <v>218</v>
      </c>
      <c r="D111" s="75"/>
      <c r="E111" s="75"/>
      <c r="F111" s="75"/>
      <c r="G111" s="61"/>
      <c r="H111" s="62"/>
      <c r="J111" s="2"/>
      <c r="AF111" s="3"/>
      <c r="AG111" s="2"/>
      <c r="AS111" s="3"/>
      <c r="AT111" s="2"/>
      <c r="AU111" s="3"/>
      <c r="AV111" s="2"/>
      <c r="AY111" s="3"/>
      <c r="AZ111" s="2"/>
      <c r="IU111"/>
    </row>
    <row r="112" spans="3:255" ht="15" thickBot="1">
      <c r="C112" s="80"/>
      <c r="D112" s="81"/>
      <c r="E112" s="81"/>
      <c r="F112" s="82"/>
      <c r="G112" s="83"/>
      <c r="H112" s="84"/>
      <c r="J112" s="2"/>
      <c r="AF112" s="3"/>
      <c r="AG112" s="2"/>
      <c r="AS112" s="3"/>
      <c r="AT112" s="2"/>
      <c r="AU112" s="3"/>
      <c r="AV112" s="2"/>
      <c r="AY112" s="3"/>
      <c r="AZ112" s="2"/>
      <c r="IU112"/>
    </row>
  </sheetData>
  <sheetProtection/>
  <mergeCells count="2">
    <mergeCell ref="C82:C83"/>
    <mergeCell ref="D82:D83"/>
  </mergeCells>
  <hyperlinks>
    <hyperlink ref="H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Raju Shelat</cp:lastModifiedBy>
  <cp:lastPrinted>2013-11-30T11:49:41Z</cp:lastPrinted>
  <dcterms:created xsi:type="dcterms:W3CDTF">2010-04-14T16:02:20Z</dcterms:created>
  <dcterms:modified xsi:type="dcterms:W3CDTF">2020-06-07T09:16:49Z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