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64" activeTab="1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'PPLTVF'!$C$8:$C$29</definedName>
    <definedName name="XDO_?CLASS_3?1?">'PPLF'!$C$8:$C$18</definedName>
    <definedName name="XDO_?CLASS_3?2?">'PPTSF'!$C$8:$C$32</definedName>
    <definedName name="XDO_?CLASS_4?">'PPLTVF'!$C$9</definedName>
    <definedName name="XDO_?CS_1?">'PPLTVF'!$G$11</definedName>
    <definedName name="XDO_?CS_2?">'PPLTVF'!$H$11</definedName>
    <definedName name="XDO_?FINAL_ISIN?">'PPLTVF'!$D$10:$D$82</definedName>
    <definedName name="XDO_?FINAL_ISIN?1?">'PPLF'!$D$16:$D$18</definedName>
    <definedName name="XDO_?FINAL_ISIN?10?">'PPTSF'!$D$10:$D$69</definedName>
    <definedName name="XDO_?FINAL_ISIN?11?">'PPTSF'!$D$10:$D$73</definedName>
    <definedName name="XDO_?FINAL_ISIN?2?">'PPLF'!$D$16:$D$22</definedName>
    <definedName name="XDO_?FINAL_ISIN?3?">'PPLF'!$D$16:$D$29</definedName>
    <definedName name="XDO_?FINAL_ISIN?4?">'PPLF'!$D$16:$D$33</definedName>
    <definedName name="XDO_?FINAL_ISIN?5?">'PPLF'!$D$16:$D$43</definedName>
    <definedName name="XDO_?FINAL_ISIN?6?">'PPLF'!$D$16:$D$55</definedName>
    <definedName name="XDO_?FINAL_ISIN?7?">'PPLF'!$D$16:$D$59</definedName>
    <definedName name="XDO_?FINAL_ISIN?8?">'PPLF'!$D$16:$D$63</definedName>
    <definedName name="XDO_?FINAL_ISIN?9?">'PPTSF'!$D$10:$D$32</definedName>
    <definedName name="XDO_?FINAL_MV?">'PPLTVF'!$G$10:$G$82</definedName>
    <definedName name="XDO_?FINAL_MV?1?">'PPLF'!$G$16:$G$18</definedName>
    <definedName name="XDO_?FINAL_MV?10?">'PPTSF'!$G$10:$G$69</definedName>
    <definedName name="XDO_?FINAL_MV?11?">'PPTSF'!$G$10:$G$73</definedName>
    <definedName name="XDO_?FINAL_MV?2?">'PPLF'!$G$16:$G$22</definedName>
    <definedName name="XDO_?FINAL_MV?3?">'PPLF'!$G$16:$G$29</definedName>
    <definedName name="XDO_?FINAL_MV?4?">'PPLF'!$G$16:$G$33</definedName>
    <definedName name="XDO_?FINAL_MV?5?">'PPLF'!$G$16:$G$43</definedName>
    <definedName name="XDO_?FINAL_MV?6?">'PPLF'!$G$16:$G$55</definedName>
    <definedName name="XDO_?FINAL_MV?7?">'PPLF'!$G$16:$G$59</definedName>
    <definedName name="XDO_?FINAL_MV?8?">'PPLF'!$G$16:$G$63</definedName>
    <definedName name="XDO_?FINAL_MV?9?">'PPTSF'!$G$10:$G$32</definedName>
    <definedName name="XDO_?FINAL_NAME?">'PPLTVF'!$C$10:$C$82</definedName>
    <definedName name="XDO_?FINAL_NAME?1?">'PPLF'!$C$16:$C$18</definedName>
    <definedName name="XDO_?FINAL_NAME?10?">'PPTSF'!$C$10:$C$69</definedName>
    <definedName name="XDO_?FINAL_NAME?11?">'PPTSF'!$C$10:$C$73</definedName>
    <definedName name="XDO_?FINAL_NAME?2?">'PPLF'!$C$16:$C$22</definedName>
    <definedName name="XDO_?FINAL_NAME?3?">'PPLF'!$C$16:$C$29</definedName>
    <definedName name="XDO_?FINAL_NAME?4?">'PPLF'!$C$16:$C$33</definedName>
    <definedName name="XDO_?FINAL_NAME?5?">'PPLF'!$C$16:$C$43</definedName>
    <definedName name="XDO_?FINAL_NAME?6?">'PPLF'!$C$16:$C$55</definedName>
    <definedName name="XDO_?FINAL_NAME?7?">'PPLF'!$C$16:$C$59</definedName>
    <definedName name="XDO_?FINAL_NAME?8?">'PPLF'!$C$16:$C$63</definedName>
    <definedName name="XDO_?FINAL_NAME?9?">'PPTSF'!$C$10:$C$32</definedName>
    <definedName name="XDO_?FINAL_PER_NET?">'PPLTVF'!$H$10:$H$82</definedName>
    <definedName name="XDO_?FINAL_PER_NET?1?">'PPLF'!$H$16:$H$18</definedName>
    <definedName name="XDO_?FINAL_PER_NET?10?">'PPTSF'!$H$10:$H$69</definedName>
    <definedName name="XDO_?FINAL_PER_NET?11?">'PPTSF'!$H$10:$H$73</definedName>
    <definedName name="XDO_?FINAL_PER_NET?2?">'PPLF'!$H$16:$H$22</definedName>
    <definedName name="XDO_?FINAL_PER_NET?3?">'PPLF'!$H$16:$H$29</definedName>
    <definedName name="XDO_?FINAL_PER_NET?4?">'PPLF'!$H$16:$H$33</definedName>
    <definedName name="XDO_?FINAL_PER_NET?5?">'PPLF'!$H$16:$H$43</definedName>
    <definedName name="XDO_?FINAL_PER_NET?6?">'PPLF'!$H$16:$H$55</definedName>
    <definedName name="XDO_?FINAL_PER_NET?7?">'PPLF'!$H$16:$H$59</definedName>
    <definedName name="XDO_?FINAL_PER_NET?8?">'PPLF'!$H$16:$H$63</definedName>
    <definedName name="XDO_?FINAL_PER_NET?9?">'PPTSF'!$H$10:$H$32</definedName>
    <definedName name="XDO_?FINAL_QUANTITE?">'PPLTVF'!$F$10:$F$82</definedName>
    <definedName name="XDO_?FINAL_QUANTITE?1?">'PPLF'!$F$16:$F$18</definedName>
    <definedName name="XDO_?FINAL_QUANTITE?10?">'PPTSF'!$F$10:$F$69</definedName>
    <definedName name="XDO_?FINAL_QUANTITE?11?">'PPTSF'!$F$10:$F$73</definedName>
    <definedName name="XDO_?FINAL_QUANTITE?2?">'PPLF'!$F$16:$F$22</definedName>
    <definedName name="XDO_?FINAL_QUANTITE?3?">'PPLF'!$F$16:$F$29</definedName>
    <definedName name="XDO_?FINAL_QUANTITE?4?">'PPLF'!$F$16:$F$33</definedName>
    <definedName name="XDO_?FINAL_QUANTITE?5?">'PPLF'!$F$16:$F$43</definedName>
    <definedName name="XDO_?FINAL_QUANTITE?6?">'PPLF'!$F$16:$F$55</definedName>
    <definedName name="XDO_?FINAL_QUANTITE?7?">'PPLF'!$F$16:$F$59</definedName>
    <definedName name="XDO_?FINAL_QUANTITE?8?">'PPLF'!$F$16:$F$63</definedName>
    <definedName name="XDO_?FINAL_QUANTITE?9?">'PPTSF'!$F$10:$F$32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NAME?">'PPLTVF'!$C$2:$C$29</definedName>
    <definedName name="XDO_?NAMCNAME?1?">'PPLF'!$C$2:$C$18</definedName>
    <definedName name="XDO_?NAMCNAME?2?">'PPTSF'!$C$2:$C$32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'PPLTVF'!$B$10:$B$82</definedName>
    <definedName name="XDO_?NOVAL?1?">'PPLF'!$B$16:$B$18</definedName>
    <definedName name="XDO_?NOVAL?10?">'PPTSF'!$B$10:$B$69</definedName>
    <definedName name="XDO_?NOVAL?11?">'PPTSF'!$B$10:$B$73</definedName>
    <definedName name="XDO_?NOVAL?2?">'PPLF'!$B$16:$B$22</definedName>
    <definedName name="XDO_?NOVAL?3?">'PPLF'!$B$16:$B$29</definedName>
    <definedName name="XDO_?NOVAL?4?">'PPLF'!$B$16:$B$33</definedName>
    <definedName name="XDO_?NOVAL?5?">'PPLF'!$B$16:$B$43</definedName>
    <definedName name="XDO_?NOVAL?6?">'PPLF'!$B$16:$B$55</definedName>
    <definedName name="XDO_?NOVAL?7?">'PPLF'!$B$16:$B$59</definedName>
    <definedName name="XDO_?NOVAL?8?">'PPLF'!$B$16:$B$63</definedName>
    <definedName name="XDO_?NOVAL?9?">'PPTSF'!$B$10:$B$32</definedName>
    <definedName name="XDO_?NPTF?">'PPLTVF'!$D$2:$D$29</definedName>
    <definedName name="XDO_?NPTF?1?">'PPLF'!$D$2:$D$18</definedName>
    <definedName name="XDO_?NPTF?2?">'PPTSF'!$D$2:$D$32</definedName>
    <definedName name="XDO_?RATING?">'PPLTVF'!$E$10:$E$82</definedName>
    <definedName name="XDO_?RATING?1?">'PPLF'!$E$16:$E$18</definedName>
    <definedName name="XDO_?RATING?10?">'PPTSF'!$E$10:$E$69</definedName>
    <definedName name="XDO_?RATING?11?">'PPTSF'!$E$10:$E$73</definedName>
    <definedName name="XDO_?RATING?2?">'PPLF'!$E$16:$E$22</definedName>
    <definedName name="XDO_?RATING?3?">'PPLF'!$E$16:$E$29</definedName>
    <definedName name="XDO_?RATING?4?">'PPLF'!$E$16:$E$33</definedName>
    <definedName name="XDO_?RATING?5?">'PPLF'!$E$16:$E$43</definedName>
    <definedName name="XDO_?RATING?6?">'PPLF'!$E$16:$E$55</definedName>
    <definedName name="XDO_?RATING?7?">'PPLF'!$E$16:$E$59</definedName>
    <definedName name="XDO_?RATING?8?">'PPLF'!$E$16:$E$63</definedName>
    <definedName name="XDO_?RATING?9?">'PPTSF'!$E$10:$E$32</definedName>
    <definedName name="XDO_?REMARKS?">'PPLTVF'!#REF!</definedName>
    <definedName name="XDO_?REMARKS?1?">'PPLF'!#REF!</definedName>
    <definedName name="XDO_?REMARKS?10?">'PPTSF'!#REF!</definedName>
    <definedName name="XDO_?REMARKS?11?">'PPTSF'!#REF!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'PPLF'!#REF!</definedName>
    <definedName name="XDO_?REMARKS?7?">'PPLF'!#REF!</definedName>
    <definedName name="XDO_?REMARKS?8?">'PPLF'!#REF!</definedName>
    <definedName name="XDO_?REMARKS?9?">'PPTSF'!#REF!</definedName>
    <definedName name="XDO_?TDATE?">'PPLTVF'!$D$4</definedName>
    <definedName name="XDO_?TITL?">'PPLTVF'!$A$8:$A$29</definedName>
    <definedName name="XDO_?TITL?1?">'PPLF'!$A$8:$A$18</definedName>
    <definedName name="XDO_?TITL?2?">'PPTSF'!$A$8:$A$32</definedName>
    <definedName name="XDO_GROUP_?G_2?">'PPLTVF'!$2:$58</definedName>
    <definedName name="XDO_GROUP_?G_2?1?">'PPLF'!$2:$47</definedName>
    <definedName name="XDO_GROUP_?G_2?2?">'PPTSF'!$2:$45</definedName>
    <definedName name="XDO_GROUP_?G_3?">'PPLTVF'!$8:$57</definedName>
    <definedName name="XDO_GROUP_?G_3?1?">'PPLF'!$8:$46</definedName>
    <definedName name="XDO_GROUP_?G_3?2?">'PPTSF'!$8:$44</definedName>
    <definedName name="XDO_GROUP_?G_4?">'PPLTVF'!$B$55:$IV$55</definedName>
    <definedName name="XDO_GROUP_?G_4?1?">'PPLF'!#REF!</definedName>
    <definedName name="XDO_GROUP_?G_4?10?">'PPTSF'!$B$37:$IV$37</definedName>
    <definedName name="XDO_GROUP_?G_4?11?">'PPTSF'!$B$42:$IV$42</definedName>
    <definedName name="XDO_GROUP_?G_4?2?">'PPLF'!$B$8:$IV$8</definedName>
    <definedName name="XDO_GROUP_?G_4?3?">'PPLF'!$B$13:$IV$15</definedName>
    <definedName name="XDO_GROUP_?G_4?4?">'PPLF'!$B$19:$IV$19</definedName>
    <definedName name="XDO_GROUP_?G_4?5?">'PPLF'!$B$23:$IV$29</definedName>
    <definedName name="XDO_GROUP_?G_4?6?">'PPLF'!$B$34:$IV$35</definedName>
    <definedName name="XDO_GROUP_?G_4?7?">'PPLF'!$B$39:$IV$39</definedName>
    <definedName name="XDO_GROUP_?G_4?8?">'PPLF'!$B$44:$IV$44</definedName>
    <definedName name="XDO_GROUP_?G_4?9?">'PPTSF'!$B$10:$IV$32</definedName>
  </definedNames>
  <calcPr fullCalcOnLoad="1"/>
</workbook>
</file>

<file path=xl/sharedStrings.xml><?xml version="1.0" encoding="utf-8"?>
<sst xmlns="http://schemas.openxmlformats.org/spreadsheetml/2006/main" count="667" uniqueCount="325">
  <si>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</si>
  <si>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</si>
  <si>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</si>
  <si>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</si>
  <si>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</si>
  <si>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</si>
  <si>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</si>
  <si>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</si>
  <si>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</si>
  <si>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</si>
  <si>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</si>
  <si>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</si>
  <si>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</si>
  <si>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</si>
  <si>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</si>
  <si>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</si>
  <si>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</si>
  <si>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</si>
  <si>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</si>
  <si>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</si>
  <si>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</si>
  <si>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</si>
  <si>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</si>
  <si>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Parag Parikh Long Term Equity Fund (An Open Ended Equity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</si>
  <si>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</si>
  <si>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</si>
  <si>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</si>
  <si>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</si>
  <si>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</si>
  <si>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</si>
  <si>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</si>
  <si>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100006</t>
  </si>
  <si>
    <t>HDFC Bank Ltd.</t>
  </si>
  <si>
    <t>INE040A01034</t>
  </si>
  <si>
    <t>Banks</t>
  </si>
  <si>
    <t>100325</t>
  </si>
  <si>
    <t>Bajaj Holdings &amp; Investment Ltd.</t>
  </si>
  <si>
    <t>INE118A01012</t>
  </si>
  <si>
    <t>Finance</t>
  </si>
  <si>
    <t>100029</t>
  </si>
  <si>
    <t>Mphasis Ltd.</t>
  </si>
  <si>
    <t>INE356A01018</t>
  </si>
  <si>
    <t>Software</t>
  </si>
  <si>
    <t>100179</t>
  </si>
  <si>
    <t>Hero MotoCorp Ltd.</t>
  </si>
  <si>
    <t>INE158A01026</t>
  </si>
  <si>
    <t>Auto</t>
  </si>
  <si>
    <t>100019</t>
  </si>
  <si>
    <t>ITC Ltd.</t>
  </si>
  <si>
    <t>INE154A01025</t>
  </si>
  <si>
    <t>Consumer Non Durables</t>
  </si>
  <si>
    <t>100012</t>
  </si>
  <si>
    <t>ICICI Bank Ltd.</t>
  </si>
  <si>
    <t>INE090A01021</t>
  </si>
  <si>
    <t>100026</t>
  </si>
  <si>
    <t>Persistent Systems Ltd.</t>
  </si>
  <si>
    <t>INE262H01013</t>
  </si>
  <si>
    <t>100024</t>
  </si>
  <si>
    <t>Axis Bank Ltd.</t>
  </si>
  <si>
    <t>INE238A01034</t>
  </si>
  <si>
    <t>100389</t>
  </si>
  <si>
    <t>Zydus Wellness Ltd.</t>
  </si>
  <si>
    <t>INE768C01010</t>
  </si>
  <si>
    <t>100271</t>
  </si>
  <si>
    <t>Balkrishna Industries Ltd.</t>
  </si>
  <si>
    <t>INE787D01026</t>
  </si>
  <si>
    <t>Auto Ancillaries</t>
  </si>
  <si>
    <t>100028</t>
  </si>
  <si>
    <t>Lupin Ltd.</t>
  </si>
  <si>
    <t>INE326A01037</t>
  </si>
  <si>
    <t>Pharmaceuticals</t>
  </si>
  <si>
    <t>100080</t>
  </si>
  <si>
    <t>Dr. Reddy's Laboratories Ltd.</t>
  </si>
  <si>
    <t>INE089A01023</t>
  </si>
  <si>
    <t>100004</t>
  </si>
  <si>
    <t>Cadila Healthcare Ltd.</t>
  </si>
  <si>
    <t>INE010B01027</t>
  </si>
  <si>
    <t>100661</t>
  </si>
  <si>
    <t>Central Depository Services (I) Ltd.</t>
  </si>
  <si>
    <t>INE736A01011</t>
  </si>
  <si>
    <t>100136</t>
  </si>
  <si>
    <t>Mahindra Holidays &amp; Resorts India Ltd.</t>
  </si>
  <si>
    <t>INE998I01010</t>
  </si>
  <si>
    <t>Hotels, Resorts And Other Recreational Activities</t>
  </si>
  <si>
    <t>100160</t>
  </si>
  <si>
    <t>ICRA Ltd.</t>
  </si>
  <si>
    <t>INE725G01011</t>
  </si>
  <si>
    <t>100034</t>
  </si>
  <si>
    <t>IPCA Laboratories Ltd.</t>
  </si>
  <si>
    <t>INE571A01020</t>
  </si>
  <si>
    <t>100133</t>
  </si>
  <si>
    <t>Oracle Financial Services Software Ltd.</t>
  </si>
  <si>
    <t>INE881D01027</t>
  </si>
  <si>
    <t>100243</t>
  </si>
  <si>
    <t>Multi Commodity Exchange of India Ltd.</t>
  </si>
  <si>
    <t>INE745G01035</t>
  </si>
  <si>
    <t>100008</t>
  </si>
  <si>
    <t>Sun Pharmaceutical Industries Ltd.</t>
  </si>
  <si>
    <t>INE044A01036</t>
  </si>
  <si>
    <t>Total</t>
  </si>
  <si>
    <t>3000001</t>
  </si>
  <si>
    <t>Alphabet Inc.</t>
  </si>
  <si>
    <t>US02079K1079</t>
  </si>
  <si>
    <t>3000004</t>
  </si>
  <si>
    <t>Amazon.Com Inc</t>
  </si>
  <si>
    <t>US0231351067</t>
  </si>
  <si>
    <t>3000002</t>
  </si>
  <si>
    <t>Facebook Inc</t>
  </si>
  <si>
    <t>US30303M1027</t>
  </si>
  <si>
    <t>d) ADR/GDR</t>
  </si>
  <si>
    <t>3500001</t>
  </si>
  <si>
    <t>US86959X1072</t>
  </si>
  <si>
    <t>3500002</t>
  </si>
  <si>
    <t>US6410694060</t>
  </si>
  <si>
    <t>1301314</t>
  </si>
  <si>
    <t>1301179</t>
  </si>
  <si>
    <t>5.40% HDFC Bank Ltd. (Duration 91 Days)</t>
  </si>
  <si>
    <t>304200100</t>
  </si>
  <si>
    <t>TREPS 03-Apr-2020</t>
  </si>
  <si>
    <t>Net Receivable / Payable</t>
  </si>
  <si>
    <t>GRAND TOTAL (AUM)</t>
  </si>
  <si>
    <t>PP002</t>
  </si>
  <si>
    <t>Parag Parikh Liquid Fund (An Open Ended Liquid Scheme)</t>
  </si>
  <si>
    <t>900084</t>
  </si>
  <si>
    <t>6.65% Government of India 09-Apr-2020</t>
  </si>
  <si>
    <t>IN0020180017</t>
  </si>
  <si>
    <t>Sovereign</t>
  </si>
  <si>
    <t>900015</t>
  </si>
  <si>
    <t>8.27% Government of India 09-Jun-2020</t>
  </si>
  <si>
    <t>IN0020140029</t>
  </si>
  <si>
    <t>900075</t>
  </si>
  <si>
    <t>7.80% Government of India 03-May-2020</t>
  </si>
  <si>
    <t>IN0020100015</t>
  </si>
  <si>
    <t>1900677</t>
  </si>
  <si>
    <t>8.49% State Government of Andhra Pradesh 28-Apr-2020</t>
  </si>
  <si>
    <t>IN1020100021</t>
  </si>
  <si>
    <t>1006458</t>
  </si>
  <si>
    <t>Indian Oil Corporation Ltd. 07-Apr-2020</t>
  </si>
  <si>
    <t>INE242A14PE3</t>
  </si>
  <si>
    <t>CRISIL A1+</t>
  </si>
  <si>
    <t>1006313</t>
  </si>
  <si>
    <t>NTPC Ltd. 24-Apr-2020</t>
  </si>
  <si>
    <t>INE733E14682</t>
  </si>
  <si>
    <t>1006469</t>
  </si>
  <si>
    <t>Export-Import Bank of India 11-Jun-2020</t>
  </si>
  <si>
    <t>INE514E14OL5</t>
  </si>
  <si>
    <t>1101480</t>
  </si>
  <si>
    <t>National Bank for Agriculture and Rural Development 23-Apr-2020</t>
  </si>
  <si>
    <t>INE261F16397</t>
  </si>
  <si>
    <t>1800438</t>
  </si>
  <si>
    <t>IN002019X482</t>
  </si>
  <si>
    <t>1800439</t>
  </si>
  <si>
    <t>IN002019X490</t>
  </si>
  <si>
    <t>1800419</t>
  </si>
  <si>
    <t>IN002019X425</t>
  </si>
  <si>
    <t>1800421</t>
  </si>
  <si>
    <t>IN002019X433</t>
  </si>
  <si>
    <t>1800423</t>
  </si>
  <si>
    <t>IN002019X441</t>
  </si>
  <si>
    <t>1800424</t>
  </si>
  <si>
    <t>IN002019X458</t>
  </si>
  <si>
    <t>1800448</t>
  </si>
  <si>
    <t>IN002019X532</t>
  </si>
  <si>
    <t>1301011</t>
  </si>
  <si>
    <t>6.60% HDFC Bank Ltd. (Duration 369 Days)</t>
  </si>
  <si>
    <t>1301312</t>
  </si>
  <si>
    <t>PP003</t>
  </si>
  <si>
    <t>Parag Parikh Tax Saver Fund (An open ended equity linked saving scheme with a statutory lock in of 3 years and tax benefit)</t>
  </si>
  <si>
    <t>100032</t>
  </si>
  <si>
    <t>Tata Consultancy Services Ltd.</t>
  </si>
  <si>
    <t>INE467B01029</t>
  </si>
  <si>
    <t>100106</t>
  </si>
  <si>
    <t>Maruti Suzuki India Ltd.</t>
  </si>
  <si>
    <t>INE585B01010</t>
  </si>
  <si>
    <t>100011</t>
  </si>
  <si>
    <t>Wipro Ltd.</t>
  </si>
  <si>
    <t>INE075A01022</t>
  </si>
  <si>
    <t>PPLTVF</t>
  </si>
  <si>
    <t>Parag Parikh Long Term Equity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</si>
  <si>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</si>
  <si>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</si>
  <si>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</si>
  <si>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</si>
  <si>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</si>
  <si>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</si>
  <si>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</si>
  <si>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</si>
  <si>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28-APR-20</t>
  </si>
  <si>
    <t>Short</t>
  </si>
  <si>
    <t>Currency Future</t>
  </si>
  <si>
    <t>Name of the Instrument</t>
  </si>
  <si>
    <t>Long / Short</t>
  </si>
  <si>
    <t>Market value 
(Rs. in Lakhs)</t>
  </si>
  <si>
    <t>Derivatives Total</t>
  </si>
  <si>
    <t>DERIVATIVES</t>
  </si>
  <si>
    <t>91 DAY T-BILL 21-May-2020</t>
  </si>
  <si>
    <t>91 DAY T-BILL 28-May-2020</t>
  </si>
  <si>
    <t>91 DAY T-BILL 09-Apr-2020</t>
  </si>
  <si>
    <t>91 DAY T-BILL 16-Apr-2020</t>
  </si>
  <si>
    <t>91 DAY T-BILL 23-Apr-2020</t>
  </si>
  <si>
    <t>91 DAY T-BILL 30-Apr-2020</t>
  </si>
  <si>
    <t>91 DAY T-BILL 25-Jun-2020</t>
  </si>
  <si>
    <t>Internet and Technology #</t>
  </si>
  <si>
    <t>Consumer Services #</t>
  </si>
  <si>
    <t>Auto #</t>
  </si>
  <si>
    <t>Packaged Foods #</t>
  </si>
  <si>
    <t>Suzuki Motor Corporation *</t>
  </si>
  <si>
    <t>Nestle SA *</t>
  </si>
  <si>
    <t>b) Short Term Deposits</t>
  </si>
  <si>
    <t>c) Term Deposits Placed as Margins</t>
  </si>
  <si>
    <t>d) TREPS / Reverse Repo Investments</t>
  </si>
  <si>
    <t>Symbols :-</t>
  </si>
  <si>
    <t>*Traded on US OTC Markets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</si>
  <si>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</si>
  <si>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</si>
  <si>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</si>
  <si>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</si>
  <si>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</si>
  <si>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</si>
  <si>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</si>
  <si>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</si>
  <si>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</si>
  <si>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</si>
  <si>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</si>
  <si>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</si>
  <si>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</si>
  <si>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</si>
  <si>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</si>
  <si>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</si>
  <si>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</si>
  <si>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</si>
  <si>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</si>
  <si>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</si>
  <si>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</si>
  <si>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</si>
  <si>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</si>
  <si>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</si>
  <si>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Currency Derivatives-28-APR-2020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</si>
  <si>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</si>
  <si>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</si>
  <si>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</si>
  <si>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</si>
  <si>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</si>
  <si>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</si>
  <si>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</si>
  <si>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</si>
  <si>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</si>
  <si>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</si>
  <si>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</si>
  <si>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</si>
  <si>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</si>
  <si>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</si>
  <si>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</si>
  <si>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</si>
  <si>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</si>
  <si>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</si>
  <si>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</si>
  <si>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</si>
  <si>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</si>
  <si>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</si>
  <si>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</si>
  <si>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</si>
  <si>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</si>
  <si>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</si>
  <si>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</si>
  <si>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</si>
  <si>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</si>
  <si>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</si>
  <si>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</si>
  <si>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</si>
  <si>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</si>
  <si>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</si>
  <si>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</si>
  <si>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</si>
  <si>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</si>
  <si>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</si>
  <si>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</si>
  <si>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</si>
  <si>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</si>
  <si>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</si>
  <si>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</si>
  <si>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</si>
  <si>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</si>
  <si>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>March 02, 2020 (Rs.)</t>
  </si>
  <si>
    <t>March 31, 2020 (Rs.)</t>
  </si>
  <si>
    <t>March 01, 2020 (Rs.)</t>
  </si>
  <si>
    <t>4.   Total Dividend (Net) declared during the period ended March 31, 2020 - Nil</t>
  </si>
  <si>
    <t>5.   Total Bonus declared during the period ended March 31, 2020 - Nil</t>
  </si>
  <si>
    <t>12.  Repo transactions in corporate debt securities during the period ending March 31, 2020 is Nil.</t>
  </si>
  <si>
    <t>A. Hedging Positions through Futures as on March 31, 2020 :</t>
  </si>
  <si>
    <t>B. Other than Hedging Positions through Futures as on March 31, 2020 : Nil</t>
  </si>
  <si>
    <t>C. Hedging Position through Put Option as on March 31, 2020 : Nil</t>
  </si>
  <si>
    <t>D. Other than Hedging Positions through Options as on March 31, 2020 : Nil</t>
  </si>
  <si>
    <t>E. Hedging Positions through swaps as on March 31, 2020 : Nil</t>
  </si>
  <si>
    <t>3.   Total Dividend (Net) declared during the period ended March 31, 2020</t>
  </si>
  <si>
    <t>4.   Total Bonus declared during the period ended March 31, 2020 - Nil</t>
  </si>
  <si>
    <t>5.    Total outstanding exposure in derivative instruments as on March 31, 2020: Nil</t>
  </si>
  <si>
    <t>6.    Total investment in Foreign Securities / ADRs / GDRs as on March 31, 2020: Nil</t>
  </si>
  <si>
    <t>7.    Details of transactions of "Credit Default Swap" for the month ended March 31, 2020 : Nil.</t>
  </si>
  <si>
    <t>9.  Repo transactions in corporate debt securities during the period ending March 31, 2020 is Nil.</t>
  </si>
  <si>
    <t>6.    Total outstanding exposure in derivative instruments as on March 31, 2020: Nil</t>
  </si>
  <si>
    <t>7.    Total investment in Foreign Securities / ADRs / GDRs as on March 31, 2020: Nil</t>
  </si>
  <si>
    <t>11.  Repo transactions in corporate debt securities during the period ending March 31, 2020 is Nil.</t>
  </si>
  <si>
    <t>6.    Total outstanding exposure in derivative instruments as on March 31, 2020: Rs.(673,99,53,500)</t>
  </si>
  <si>
    <t>7.    Total investment in Foreign Securities / ADRs / GDRs as on March 31, 2020: Rs.763,22,43,320.08</t>
  </si>
  <si>
    <t>8.   Average Portfolio Maturity is 27.00 days.</t>
  </si>
  <si>
    <t>11.  Portfolio Turnover Ratio (Excluding Equity Arbitrage): 5.85%</t>
  </si>
  <si>
    <t>10.  Portfolio Turnover Ratio (Including Equity Arbitrage): 104.11%</t>
  </si>
  <si>
    <t>Total %age of existing assets hedged through futures: 27.53%</t>
  </si>
  <si>
    <t>Note: In addition to this, 31.18% of our Portfolio is in Foreign Securities (USD) and 0.97% is in Foreign Currency (USD). 85.65% of total Foreign Portfolio (USD) is hedged through Currency Derivatives to avoid currency risk.</t>
  </si>
  <si>
    <t xml:space="preserve">For the period 01-March-2020 to 31-March-2020, the following details specified for hedging transactions through futures which have been squared off/expired : </t>
  </si>
  <si>
    <t>10.  Portfolio Turnover Ratio : 1.90%</t>
  </si>
  <si>
    <t>8.    Total Commission paid in the month of March 31, 2020: Rs 93,850.05</t>
  </si>
  <si>
    <t>8.    Total Commission paid in the month of March 2020: Rs. 57,02,574.59</t>
  </si>
  <si>
    <t>Mar 2019</t>
  </si>
  <si>
    <t>9.    Total Brokerage paid for Buying/ Selling of Investment for March 2020 is Rs. 54,88,634.18</t>
  </si>
  <si>
    <t>9.    Total Brokerage paid for Buying/ Selling of Investment for March 2020 is Rs. 87,573.35</t>
  </si>
  <si>
    <t xml:space="preserve">        Sovereign</t>
  </si>
  <si>
    <t xml:space="preserve">        A1+</t>
  </si>
  <si>
    <t>4.75% Axis Bank Ltd. (Duration 195 Days)</t>
  </si>
  <si>
    <t>1.  Total value provided for securities classified as below investment grade or default and its percentage to NAV - NIL</t>
  </si>
  <si>
    <t>12.  Deviation from the valuation prices given by valuation agencies: NIL</t>
  </si>
  <si>
    <t>14.  Deviation from the valuation prices given by valuation agencies: NIL</t>
  </si>
  <si>
    <t>IND A1+</t>
  </si>
  <si>
    <t>ICRA A1+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</si>
</sst>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  <numFmt numFmtId="187" formatCode="0.0%"/>
    <numFmt numFmtId="188" formatCode="0.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b/>
      <sz val="11"/>
      <color indexed="8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  <font>
      <b/>
      <sz val="14"/>
      <color theme="1"/>
      <name val="Franklin Gothic Book"/>
      <family val="2"/>
    </font>
    <font>
      <sz val="12"/>
      <color theme="1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2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59" fillId="33" borderId="11" xfId="58" applyFont="1" applyFill="1" applyBorder="1">
      <alignment/>
      <protection/>
    </xf>
    <xf numFmtId="172" fontId="59" fillId="0" borderId="0" xfId="0" applyNumberFormat="1" applyFont="1" applyAlignment="1">
      <alignment/>
    </xf>
    <xf numFmtId="43" fontId="3" fillId="0" borderId="10" xfId="42" applyFont="1" applyFill="1" applyBorder="1" applyAlignment="1">
      <alignment vertical="center" wrapText="1"/>
    </xf>
    <xf numFmtId="176" fontId="3" fillId="0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59" fillId="33" borderId="0" xfId="58" applyFont="1" applyFill="1" applyBorder="1">
      <alignment/>
      <protection/>
    </xf>
    <xf numFmtId="0" fontId="55" fillId="0" borderId="12" xfId="0" applyFont="1" applyBorder="1" applyAlignment="1">
      <alignment/>
    </xf>
    <xf numFmtId="0" fontId="0" fillId="0" borderId="12" xfId="0" applyBorder="1" applyAlignment="1">
      <alignment/>
    </xf>
    <xf numFmtId="0" fontId="49" fillId="0" borderId="12" xfId="54" applyBorder="1" applyAlignment="1" applyProtection="1">
      <alignment/>
      <protection/>
    </xf>
    <xf numFmtId="0" fontId="57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58" fillId="0" borderId="12" xfId="0" applyFont="1" applyBorder="1" applyAlignment="1">
      <alignment/>
    </xf>
    <xf numFmtId="0" fontId="57" fillId="0" borderId="12" xfId="0" applyFont="1" applyBorder="1" applyAlignment="1">
      <alignment/>
    </xf>
    <xf numFmtId="0" fontId="60" fillId="0" borderId="0" xfId="0" applyFont="1" applyAlignment="1">
      <alignment/>
    </xf>
    <xf numFmtId="0" fontId="3" fillId="0" borderId="13" xfId="63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57" fillId="0" borderId="15" xfId="0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176" fontId="58" fillId="0" borderId="17" xfId="42" applyNumberFormat="1" applyFont="1" applyFill="1" applyBorder="1" applyAlignment="1">
      <alignment/>
    </xf>
    <xf numFmtId="43" fontId="58" fillId="0" borderId="17" xfId="42" applyFont="1" applyFill="1" applyBorder="1" applyAlignment="1">
      <alignment/>
    </xf>
    <xf numFmtId="43" fontId="58" fillId="0" borderId="18" xfId="42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76" fontId="58" fillId="0" borderId="0" xfId="42" applyNumberFormat="1" applyFont="1" applyFill="1" applyBorder="1" applyAlignment="1">
      <alignment/>
    </xf>
    <xf numFmtId="43" fontId="58" fillId="0" borderId="0" xfId="42" applyFont="1" applyFill="1" applyBorder="1" applyAlignment="1">
      <alignment/>
    </xf>
    <xf numFmtId="43" fontId="58" fillId="0" borderId="11" xfId="42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4" applyFont="1" applyFill="1" applyBorder="1" applyAlignment="1">
      <alignment horizontal="right"/>
    </xf>
    <xf numFmtId="0" fontId="58" fillId="0" borderId="1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top"/>
    </xf>
    <xf numFmtId="0" fontId="58" fillId="0" borderId="20" xfId="0" applyFont="1" applyFill="1" applyBorder="1" applyAlignment="1">
      <alignment horizontal="left" indent="5"/>
    </xf>
    <xf numFmtId="0" fontId="58" fillId="0" borderId="12" xfId="0" applyFont="1" applyFill="1" applyBorder="1" applyAlignment="1">
      <alignment/>
    </xf>
    <xf numFmtId="179" fontId="58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6" fillId="0" borderId="19" xfId="58" applyFont="1" applyFill="1" applyBorder="1" applyAlignment="1">
      <alignment vertical="top"/>
      <protection/>
    </xf>
    <xf numFmtId="0" fontId="6" fillId="0" borderId="19" xfId="0" applyFont="1" applyFill="1" applyBorder="1" applyAlignment="1">
      <alignment horizontal="left" vertical="top" indent="3"/>
    </xf>
    <xf numFmtId="0" fontId="6" fillId="0" borderId="0" xfId="58" applyFont="1" applyFill="1" applyBorder="1" applyAlignment="1">
      <alignment vertical="top"/>
      <protection/>
    </xf>
    <xf numFmtId="180" fontId="7" fillId="0" borderId="0" xfId="58" applyNumberFormat="1" applyFont="1" applyFill="1" applyBorder="1">
      <alignment/>
      <protection/>
    </xf>
    <xf numFmtId="0" fontId="7" fillId="0" borderId="19" xfId="58" applyFont="1" applyFill="1" applyBorder="1" applyAlignment="1">
      <alignment vertical="top"/>
      <protection/>
    </xf>
    <xf numFmtId="43" fontId="61" fillId="0" borderId="11" xfId="42" applyFont="1" applyFill="1" applyBorder="1" applyAlignment="1">
      <alignment/>
    </xf>
    <xf numFmtId="0" fontId="7" fillId="0" borderId="2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0" xfId="0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3" fontId="6" fillId="0" borderId="12" xfId="42" applyFont="1" applyFill="1" applyBorder="1" applyAlignment="1">
      <alignment/>
    </xf>
    <xf numFmtId="43" fontId="6" fillId="0" borderId="21" xfId="42" applyFont="1" applyFill="1" applyBorder="1" applyAlignment="1">
      <alignment/>
    </xf>
    <xf numFmtId="0" fontId="6" fillId="0" borderId="20" xfId="0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76" fontId="6" fillId="0" borderId="0" xfId="42" applyNumberFormat="1" applyFont="1" applyFill="1" applyBorder="1" applyAlignment="1">
      <alignment/>
    </xf>
    <xf numFmtId="176" fontId="62" fillId="0" borderId="0" xfId="44" applyNumberFormat="1" applyFont="1" applyFill="1" applyBorder="1" applyAlignment="1">
      <alignment/>
    </xf>
    <xf numFmtId="176" fontId="6" fillId="0" borderId="11" xfId="44" applyNumberFormat="1" applyFont="1" applyFill="1" applyBorder="1" applyAlignment="1">
      <alignment/>
    </xf>
    <xf numFmtId="176" fontId="6" fillId="0" borderId="0" xfId="44" applyNumberFormat="1" applyFont="1" applyFill="1" applyBorder="1" applyAlignment="1">
      <alignment/>
    </xf>
    <xf numFmtId="0" fontId="6" fillId="0" borderId="19" xfId="44" applyNumberFormat="1" applyFont="1" applyFill="1" applyBorder="1" applyAlignment="1">
      <alignment horizontal="left"/>
    </xf>
    <xf numFmtId="0" fontId="6" fillId="0" borderId="0" xfId="44" applyNumberFormat="1" applyFont="1" applyFill="1" applyBorder="1" applyAlignment="1">
      <alignment horizontal="left"/>
    </xf>
    <xf numFmtId="182" fontId="6" fillId="0" borderId="0" xfId="44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20" xfId="0" applyFont="1" applyFill="1" applyBorder="1" applyAlignment="1">
      <alignment horizontal="left" indent="5"/>
    </xf>
    <xf numFmtId="0" fontId="61" fillId="0" borderId="12" xfId="0" applyFont="1" applyFill="1" applyBorder="1" applyAlignment="1">
      <alignment/>
    </xf>
    <xf numFmtId="179" fontId="61" fillId="0" borderId="12" xfId="0" applyNumberFormat="1" applyFont="1" applyFill="1" applyBorder="1" applyAlignment="1">
      <alignment/>
    </xf>
    <xf numFmtId="174" fontId="61" fillId="0" borderId="11" xfId="42" applyNumberFormat="1" applyFont="1" applyFill="1" applyBorder="1" applyAlignment="1">
      <alignment/>
    </xf>
    <xf numFmtId="184" fontId="61" fillId="0" borderId="11" xfId="42" applyNumberFormat="1" applyFont="1" applyFill="1" applyBorder="1" applyAlignment="1">
      <alignment/>
    </xf>
    <xf numFmtId="0" fontId="61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0" fontId="58" fillId="0" borderId="11" xfId="0" applyFont="1" applyFill="1" applyBorder="1" applyAlignment="1">
      <alignment/>
    </xf>
    <xf numFmtId="15" fontId="6" fillId="0" borderId="20" xfId="0" applyNumberFormat="1" applyFont="1" applyFill="1" applyBorder="1" applyAlignment="1" quotePrefix="1">
      <alignment horizontal="center" vertical="top"/>
    </xf>
    <xf numFmtId="0" fontId="6" fillId="0" borderId="12" xfId="0" applyFont="1" applyFill="1" applyBorder="1" applyAlignment="1">
      <alignment vertical="top"/>
    </xf>
    <xf numFmtId="43" fontId="63" fillId="0" borderId="11" xfId="42" applyFont="1" applyFill="1" applyBorder="1" applyAlignment="1">
      <alignment/>
    </xf>
    <xf numFmtId="15" fontId="6" fillId="0" borderId="19" xfId="0" applyNumberFormat="1" applyFont="1" applyFill="1" applyBorder="1" applyAlignment="1">
      <alignment horizontal="center" vertical="top"/>
    </xf>
    <xf numFmtId="15" fontId="6" fillId="0" borderId="20" xfId="0" applyNumberFormat="1" applyFont="1" applyFill="1" applyBorder="1" applyAlignment="1">
      <alignment horizontal="center" vertical="top"/>
    </xf>
    <xf numFmtId="185" fontId="6" fillId="0" borderId="20" xfId="0" applyNumberFormat="1" applyFont="1" applyFill="1" applyBorder="1" applyAlignment="1">
      <alignment horizontal="center" vertical="top"/>
    </xf>
    <xf numFmtId="186" fontId="6" fillId="0" borderId="12" xfId="0" applyNumberFormat="1" applyFont="1" applyFill="1" applyBorder="1" applyAlignment="1">
      <alignment vertical="top"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10" fontId="61" fillId="0" borderId="29" xfId="61" applyNumberFormat="1" applyFont="1" applyFill="1" applyBorder="1" applyAlignment="1">
      <alignment/>
    </xf>
    <xf numFmtId="0" fontId="6" fillId="0" borderId="30" xfId="0" applyFont="1" applyFill="1" applyBorder="1" applyAlignment="1">
      <alignment vertical="top"/>
    </xf>
    <xf numFmtId="0" fontId="6" fillId="0" borderId="31" xfId="0" applyFont="1" applyFill="1" applyBorder="1" applyAlignment="1">
      <alignment vertical="top"/>
    </xf>
    <xf numFmtId="10" fontId="61" fillId="0" borderId="32" xfId="61" applyNumberFormat="1" applyFont="1" applyFill="1" applyBorder="1" applyAlignment="1">
      <alignment/>
    </xf>
    <xf numFmtId="0" fontId="9" fillId="0" borderId="24" xfId="58" applyFont="1" applyFill="1" applyBorder="1">
      <alignment/>
      <protection/>
    </xf>
    <xf numFmtId="0" fontId="9" fillId="0" borderId="25" xfId="58" applyFont="1" applyFill="1" applyBorder="1">
      <alignment/>
      <protection/>
    </xf>
    <xf numFmtId="4" fontId="9" fillId="0" borderId="25" xfId="58" applyNumberFormat="1" applyFont="1" applyFill="1" applyBorder="1">
      <alignment/>
      <protection/>
    </xf>
    <xf numFmtId="0" fontId="10" fillId="0" borderId="25" xfId="58" applyFont="1" applyFill="1" applyBorder="1" applyAlignment="1">
      <alignment/>
      <protection/>
    </xf>
    <xf numFmtId="4" fontId="9" fillId="0" borderId="26" xfId="58" applyNumberFormat="1" applyFont="1" applyFill="1" applyBorder="1">
      <alignment/>
      <protection/>
    </xf>
    <xf numFmtId="0" fontId="2" fillId="0" borderId="24" xfId="58" applyFont="1" applyFill="1" applyBorder="1">
      <alignment/>
      <protection/>
    </xf>
    <xf numFmtId="0" fontId="2" fillId="0" borderId="25" xfId="58" applyFont="1" applyFill="1" applyBorder="1">
      <alignment/>
      <protection/>
    </xf>
    <xf numFmtId="4" fontId="2" fillId="0" borderId="25" xfId="58" applyNumberFormat="1" applyFont="1" applyFill="1" applyBorder="1">
      <alignment/>
      <protection/>
    </xf>
    <xf numFmtId="0" fontId="11" fillId="0" borderId="25" xfId="58" applyFont="1" applyFill="1" applyBorder="1" applyAlignment="1">
      <alignment/>
      <protection/>
    </xf>
    <xf numFmtId="4" fontId="2" fillId="0" borderId="26" xfId="58" applyNumberFormat="1" applyFont="1" applyFill="1" applyBorder="1">
      <alignment/>
      <protection/>
    </xf>
    <xf numFmtId="4" fontId="58" fillId="0" borderId="0" xfId="0" applyNumberFormat="1" applyFont="1" applyFill="1" applyBorder="1" applyAlignment="1">
      <alignment/>
    </xf>
    <xf numFmtId="43" fontId="6" fillId="0" borderId="33" xfId="42" applyFont="1" applyFill="1" applyBorder="1" applyAlignment="1">
      <alignment horizontal="center" vertical="center"/>
    </xf>
    <xf numFmtId="188" fontId="58" fillId="0" borderId="0" xfId="61" applyNumberFormat="1" applyFont="1" applyAlignment="1">
      <alignment/>
    </xf>
    <xf numFmtId="0" fontId="58" fillId="0" borderId="20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10" fontId="61" fillId="0" borderId="0" xfId="61" applyNumberFormat="1" applyFont="1" applyFill="1" applyBorder="1" applyAlignment="1">
      <alignment/>
    </xf>
    <xf numFmtId="0" fontId="64" fillId="0" borderId="0" xfId="0" applyFont="1" applyAlignment="1">
      <alignment horizontal="center"/>
    </xf>
    <xf numFmtId="0" fontId="58" fillId="0" borderId="19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58" fillId="0" borderId="11" xfId="0" applyFont="1" applyFill="1" applyBorder="1" applyAlignment="1">
      <alignment horizontal="left" wrapText="1"/>
    </xf>
    <xf numFmtId="0" fontId="58" fillId="0" borderId="20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59" fillId="0" borderId="0" xfId="0" applyFont="1" applyFill="1" applyAlignment="1">
      <alignment/>
    </xf>
    <xf numFmtId="176" fontId="59" fillId="0" borderId="0" xfId="42" applyNumberFormat="1" applyFont="1" applyFill="1" applyAlignment="1">
      <alignment/>
    </xf>
    <xf numFmtId="43" fontId="59" fillId="0" borderId="0" xfId="42" applyFont="1" applyFill="1" applyAlignment="1">
      <alignment/>
    </xf>
    <xf numFmtId="0" fontId="65" fillId="0" borderId="0" xfId="0" applyFont="1" applyFill="1" applyAlignment="1">
      <alignment/>
    </xf>
    <xf numFmtId="0" fontId="58" fillId="0" borderId="0" xfId="0" applyFont="1" applyFill="1" applyAlignment="1">
      <alignment/>
    </xf>
    <xf numFmtId="176" fontId="58" fillId="0" borderId="0" xfId="42" applyNumberFormat="1" applyFont="1" applyFill="1" applyAlignment="1">
      <alignment/>
    </xf>
    <xf numFmtId="43" fontId="58" fillId="0" borderId="0" xfId="42" applyFont="1" applyFill="1" applyAlignment="1">
      <alignment/>
    </xf>
    <xf numFmtId="172" fontId="49" fillId="0" borderId="0" xfId="54" applyNumberFormat="1" applyFill="1" applyAlignment="1" applyProtection="1" quotePrefix="1">
      <alignment/>
      <protection/>
    </xf>
    <xf numFmtId="0" fontId="57" fillId="0" borderId="0" xfId="0" applyFont="1" applyFill="1" applyAlignment="1">
      <alignment/>
    </xf>
    <xf numFmtId="0" fontId="66" fillId="0" borderId="0" xfId="0" applyFont="1" applyFill="1" applyAlignment="1">
      <alignment/>
    </xf>
    <xf numFmtId="178" fontId="61" fillId="0" borderId="0" xfId="0" applyNumberFormat="1" applyFont="1" applyFill="1" applyAlignment="1">
      <alignment horizontal="left"/>
    </xf>
    <xf numFmtId="0" fontId="58" fillId="0" borderId="15" xfId="0" applyFont="1" applyFill="1" applyBorder="1" applyAlignment="1">
      <alignment/>
    </xf>
    <xf numFmtId="0" fontId="58" fillId="0" borderId="35" xfId="0" applyFont="1" applyFill="1" applyBorder="1" applyAlignment="1">
      <alignment/>
    </xf>
    <xf numFmtId="0" fontId="58" fillId="0" borderId="36" xfId="0" applyFont="1" applyFill="1" applyBorder="1" applyAlignment="1">
      <alignment/>
    </xf>
    <xf numFmtId="176" fontId="58" fillId="0" borderId="36" xfId="42" applyNumberFormat="1" applyFont="1" applyFill="1" applyBorder="1" applyAlignment="1">
      <alignment/>
    </xf>
    <xf numFmtId="43" fontId="58" fillId="0" borderId="36" xfId="42" applyFont="1" applyFill="1" applyBorder="1" applyAlignment="1">
      <alignment horizontal="right"/>
    </xf>
    <xf numFmtId="0" fontId="58" fillId="0" borderId="37" xfId="0" applyFont="1" applyFill="1" applyBorder="1" applyAlignment="1">
      <alignment/>
    </xf>
    <xf numFmtId="0" fontId="58" fillId="0" borderId="38" xfId="0" applyFont="1" applyFill="1" applyBorder="1" applyAlignment="1">
      <alignment/>
    </xf>
    <xf numFmtId="176" fontId="58" fillId="0" borderId="38" xfId="42" applyNumberFormat="1" applyFont="1" applyFill="1" applyBorder="1" applyAlignment="1">
      <alignment/>
    </xf>
    <xf numFmtId="43" fontId="58" fillId="0" borderId="38" xfId="42" applyFont="1" applyFill="1" applyBorder="1" applyAlignment="1">
      <alignment horizontal="right"/>
    </xf>
    <xf numFmtId="0" fontId="3" fillId="0" borderId="15" xfId="58" applyFont="1" applyFill="1" applyBorder="1">
      <alignment/>
      <protection/>
    </xf>
    <xf numFmtId="43" fontId="3" fillId="0" borderId="12" xfId="42" applyFont="1" applyFill="1" applyBorder="1" applyAlignment="1">
      <alignment horizontal="right"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76" fontId="3" fillId="0" borderId="41" xfId="44" applyNumberFormat="1" applyFont="1" applyFill="1" applyBorder="1" applyAlignment="1">
      <alignment/>
    </xf>
    <xf numFmtId="176" fontId="58" fillId="0" borderId="41" xfId="42" applyNumberFormat="1" applyFont="1" applyFill="1" applyBorder="1" applyAlignment="1">
      <alignment/>
    </xf>
    <xf numFmtId="43" fontId="57" fillId="0" borderId="42" xfId="42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6" fontId="3" fillId="0" borderId="17" xfId="44" applyNumberFormat="1" applyFont="1" applyFill="1" applyBorder="1" applyAlignment="1">
      <alignment/>
    </xf>
    <xf numFmtId="43" fontId="57" fillId="0" borderId="17" xfId="42" applyFont="1" applyFill="1" applyBorder="1" applyAlignment="1">
      <alignment horizontal="right"/>
    </xf>
    <xf numFmtId="43" fontId="57" fillId="0" borderId="18" xfId="42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43" xfId="58" applyFont="1" applyFill="1" applyBorder="1">
      <alignment/>
      <protection/>
    </xf>
    <xf numFmtId="0" fontId="8" fillId="0" borderId="44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0" fontId="60" fillId="0" borderId="0" xfId="0" applyFont="1" applyFill="1" applyAlignment="1">
      <alignment/>
    </xf>
    <xf numFmtId="43" fontId="60" fillId="0" borderId="0" xfId="42" applyFont="1" applyFill="1" applyAlignment="1">
      <alignment/>
    </xf>
    <xf numFmtId="0" fontId="57" fillId="0" borderId="45" xfId="0" applyFont="1" applyFill="1" applyBorder="1" applyAlignment="1">
      <alignment vertical="center"/>
    </xf>
    <xf numFmtId="0" fontId="57" fillId="0" borderId="29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43" fontId="57" fillId="0" borderId="12" xfId="42" applyFont="1" applyFill="1" applyBorder="1" applyAlignment="1">
      <alignment vertical="center"/>
    </xf>
    <xf numFmtId="43" fontId="57" fillId="0" borderId="12" xfId="42" applyFont="1" applyFill="1" applyBorder="1" applyAlignment="1">
      <alignment vertical="center" wrapText="1"/>
    </xf>
    <xf numFmtId="0" fontId="58" fillId="0" borderId="45" xfId="0" applyFont="1" applyFill="1" applyBorder="1" applyAlignment="1">
      <alignment/>
    </xf>
    <xf numFmtId="0" fontId="58" fillId="0" borderId="29" xfId="0" applyFont="1" applyFill="1" applyBorder="1" applyAlignment="1">
      <alignment/>
    </xf>
    <xf numFmtId="43" fontId="58" fillId="0" borderId="12" xfId="42" applyFont="1" applyFill="1" applyBorder="1" applyAlignment="1">
      <alignment/>
    </xf>
    <xf numFmtId="0" fontId="57" fillId="0" borderId="45" xfId="0" applyFont="1" applyFill="1" applyBorder="1" applyAlignment="1">
      <alignment/>
    </xf>
    <xf numFmtId="0" fontId="57" fillId="0" borderId="46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43" fontId="57" fillId="0" borderId="12" xfId="42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90" zoomScaleNormal="90" zoomScalePageLayoutView="0" workbookViewId="0" topLeftCell="A1">
      <selection activeCell="F112" sqref="F112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10" customFormat="1" ht="18">
      <c r="A1" s="128" t="s">
        <v>12</v>
      </c>
      <c r="B1" s="128"/>
      <c r="C1" s="128"/>
    </row>
    <row r="2" s="10" customFormat="1" ht="14.25"/>
    <row r="3" spans="1:3" s="10" customFormat="1" ht="14.25">
      <c r="A3" s="12" t="s">
        <v>184</v>
      </c>
      <c r="B3" s="12" t="s">
        <v>185</v>
      </c>
      <c r="C3" s="12" t="s">
        <v>186</v>
      </c>
    </row>
    <row r="4" spans="1:3" ht="14.25">
      <c r="A4" s="13" t="s">
        <v>21</v>
      </c>
      <c r="B4" s="14" t="s">
        <v>177</v>
      </c>
      <c r="C4" s="13" t="s">
        <v>178</v>
      </c>
    </row>
    <row r="5" spans="1:3" ht="14.25">
      <c r="A5" s="13" t="s">
        <v>121</v>
      </c>
      <c r="B5" s="14" t="s">
        <v>179</v>
      </c>
      <c r="C5" s="13" t="s">
        <v>180</v>
      </c>
    </row>
    <row r="6" spans="1:3" ht="14.25">
      <c r="A6" s="13" t="s">
        <v>166</v>
      </c>
      <c r="B6" s="14" t="s">
        <v>181</v>
      </c>
      <c r="C6" s="13" t="s">
        <v>182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161"/>
  <sheetViews>
    <sheetView showGridLines="0" tabSelected="1" zoomScale="90" zoomScaleNormal="90" zoomScalePageLayoutView="0" workbookViewId="0" topLeftCell="A1">
      <pane ySplit="6" topLeftCell="A143" activePane="bottomLeft" state="frozen"/>
      <selection pane="topLeft" activeCell="A1" sqref="A1"/>
      <selection pane="bottomLeft" activeCell="C164" sqref="C16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144" customWidth="1"/>
    <col min="4" max="4" width="19.57421875" style="144" customWidth="1"/>
    <col min="5" max="5" width="23.7109375" style="144" customWidth="1"/>
    <col min="6" max="6" width="19.57421875" style="145" customWidth="1"/>
    <col min="7" max="8" width="19.57421875" style="146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4.25">
      <c r="A1" s="4"/>
      <c r="C1" s="140"/>
      <c r="D1" s="140"/>
      <c r="E1" s="140"/>
      <c r="F1" s="141"/>
      <c r="G1" s="142"/>
      <c r="H1" s="142"/>
      <c r="I1" s="7"/>
      <c r="J1" s="7"/>
      <c r="AG1" s="7"/>
      <c r="AT1" s="7"/>
      <c r="AV1" s="7"/>
      <c r="AZ1" s="7"/>
    </row>
    <row r="2" spans="3:8" ht="18">
      <c r="C2" s="143" t="s">
        <v>20</v>
      </c>
      <c r="D2" s="140" t="s">
        <v>21</v>
      </c>
      <c r="H2" s="147" t="s">
        <v>183</v>
      </c>
    </row>
    <row r="3" spans="3:4" ht="15.75">
      <c r="C3" s="148" t="s">
        <v>22</v>
      </c>
      <c r="D3" s="149" t="s">
        <v>23</v>
      </c>
    </row>
    <row r="4" spans="3:4" ht="15">
      <c r="C4" s="148" t="s">
        <v>24</v>
      </c>
      <c r="D4" s="150">
        <v>43921</v>
      </c>
    </row>
    <row r="5" ht="14.25">
      <c r="C5" s="148"/>
    </row>
    <row r="6" spans="3:8" ht="27">
      <c r="C6" s="21" t="s">
        <v>25</v>
      </c>
      <c r="D6" s="20" t="s">
        <v>26</v>
      </c>
      <c r="E6" s="5" t="s">
        <v>27</v>
      </c>
      <c r="F6" s="9" t="s">
        <v>28</v>
      </c>
      <c r="G6" s="8" t="s">
        <v>29</v>
      </c>
      <c r="H6" s="8" t="s">
        <v>30</v>
      </c>
    </row>
    <row r="7" spans="3:8" ht="14.25">
      <c r="C7" s="151"/>
      <c r="D7" s="152"/>
      <c r="E7" s="153"/>
      <c r="F7" s="154"/>
      <c r="G7" s="155"/>
      <c r="H7" s="155"/>
    </row>
    <row r="8" spans="1:8" ht="14.25">
      <c r="A8" s="6"/>
      <c r="B8" s="11"/>
      <c r="C8" s="22" t="s">
        <v>0</v>
      </c>
      <c r="D8" s="156"/>
      <c r="E8" s="157"/>
      <c r="F8" s="158"/>
      <c r="G8" s="159"/>
      <c r="H8" s="159"/>
    </row>
    <row r="9" spans="3:8" ht="14.25">
      <c r="C9" s="160" t="s">
        <v>1</v>
      </c>
      <c r="D9" s="156"/>
      <c r="E9" s="157"/>
      <c r="F9" s="158"/>
      <c r="G9" s="159"/>
      <c r="H9" s="159"/>
    </row>
    <row r="10" spans="2:8" ht="14.25">
      <c r="B10" s="4" t="s">
        <v>31</v>
      </c>
      <c r="C10" s="151" t="s">
        <v>32</v>
      </c>
      <c r="D10" s="156" t="s">
        <v>33</v>
      </c>
      <c r="E10" s="157" t="s">
        <v>34</v>
      </c>
      <c r="F10" s="158">
        <v>2629609</v>
      </c>
      <c r="G10" s="159">
        <v>22664.6</v>
      </c>
      <c r="H10" s="159">
        <v>9.26</v>
      </c>
    </row>
    <row r="11" spans="2:8" ht="14.25">
      <c r="B11" s="4" t="s">
        <v>35</v>
      </c>
      <c r="C11" s="151" t="s">
        <v>36</v>
      </c>
      <c r="D11" s="156" t="s">
        <v>37</v>
      </c>
      <c r="E11" s="157" t="s">
        <v>38</v>
      </c>
      <c r="F11" s="158">
        <v>860095</v>
      </c>
      <c r="G11" s="159">
        <v>15469.24</v>
      </c>
      <c r="H11" s="159">
        <v>6.32</v>
      </c>
    </row>
    <row r="12" spans="2:8" ht="14.25">
      <c r="B12" s="4" t="s">
        <v>39</v>
      </c>
      <c r="C12" s="151" t="s">
        <v>40</v>
      </c>
      <c r="D12" s="156" t="s">
        <v>41</v>
      </c>
      <c r="E12" s="157" t="s">
        <v>42</v>
      </c>
      <c r="F12" s="158">
        <v>1888719</v>
      </c>
      <c r="G12" s="159">
        <v>12549.59</v>
      </c>
      <c r="H12" s="159">
        <v>5.13</v>
      </c>
    </row>
    <row r="13" spans="2:8" ht="14.25">
      <c r="B13" s="4" t="s">
        <v>43</v>
      </c>
      <c r="C13" s="151" t="s">
        <v>44</v>
      </c>
      <c r="D13" s="156" t="s">
        <v>45</v>
      </c>
      <c r="E13" s="157" t="s">
        <v>46</v>
      </c>
      <c r="F13" s="158">
        <v>762207</v>
      </c>
      <c r="G13" s="159">
        <v>12168.25</v>
      </c>
      <c r="H13" s="159">
        <v>4.97</v>
      </c>
    </row>
    <row r="14" spans="2:8" ht="14.25">
      <c r="B14" s="4" t="s">
        <v>47</v>
      </c>
      <c r="C14" s="151" t="s">
        <v>48</v>
      </c>
      <c r="D14" s="156" t="s">
        <v>49</v>
      </c>
      <c r="E14" s="157" t="s">
        <v>50</v>
      </c>
      <c r="F14" s="158">
        <v>7000000</v>
      </c>
      <c r="G14" s="159">
        <v>12019</v>
      </c>
      <c r="H14" s="159">
        <v>4.91</v>
      </c>
    </row>
    <row r="15" spans="2:8" ht="14.25">
      <c r="B15" s="4" t="s">
        <v>51</v>
      </c>
      <c r="C15" s="151" t="s">
        <v>52</v>
      </c>
      <c r="D15" s="156" t="s">
        <v>53</v>
      </c>
      <c r="E15" s="157" t="s">
        <v>34</v>
      </c>
      <c r="F15" s="158">
        <v>3675988</v>
      </c>
      <c r="G15" s="159">
        <v>11901.01</v>
      </c>
      <c r="H15" s="159">
        <v>4.86</v>
      </c>
    </row>
    <row r="16" spans="2:8" ht="14.25">
      <c r="B16" s="4" t="s">
        <v>54</v>
      </c>
      <c r="C16" s="151" t="s">
        <v>55</v>
      </c>
      <c r="D16" s="156" t="s">
        <v>56</v>
      </c>
      <c r="E16" s="157" t="s">
        <v>42</v>
      </c>
      <c r="F16" s="158">
        <v>2066976</v>
      </c>
      <c r="G16" s="159">
        <v>11388</v>
      </c>
      <c r="H16" s="159">
        <v>4.65</v>
      </c>
    </row>
    <row r="17" spans="2:8" ht="14.25">
      <c r="B17" s="4" t="s">
        <v>57</v>
      </c>
      <c r="C17" s="151" t="s">
        <v>58</v>
      </c>
      <c r="D17" s="156" t="s">
        <v>59</v>
      </c>
      <c r="E17" s="157" t="s">
        <v>34</v>
      </c>
      <c r="F17" s="158">
        <v>2969094</v>
      </c>
      <c r="G17" s="159">
        <v>11252.87</v>
      </c>
      <c r="H17" s="159">
        <v>4.6</v>
      </c>
    </row>
    <row r="18" spans="2:8" ht="14.25">
      <c r="B18" s="4" t="s">
        <v>60</v>
      </c>
      <c r="C18" s="151" t="s">
        <v>61</v>
      </c>
      <c r="D18" s="156" t="s">
        <v>62</v>
      </c>
      <c r="E18" s="157" t="s">
        <v>50</v>
      </c>
      <c r="F18" s="158">
        <v>696769</v>
      </c>
      <c r="G18" s="159">
        <v>9053.47</v>
      </c>
      <c r="H18" s="159">
        <v>3.7</v>
      </c>
    </row>
    <row r="19" spans="2:8" ht="14.25">
      <c r="B19" s="4" t="s">
        <v>63</v>
      </c>
      <c r="C19" s="151" t="s">
        <v>64</v>
      </c>
      <c r="D19" s="156" t="s">
        <v>65</v>
      </c>
      <c r="E19" s="157" t="s">
        <v>66</v>
      </c>
      <c r="F19" s="158">
        <v>1063106</v>
      </c>
      <c r="G19" s="159">
        <v>8416.08</v>
      </c>
      <c r="H19" s="159">
        <v>3.44</v>
      </c>
    </row>
    <row r="20" spans="2:8" ht="14.25">
      <c r="B20" s="4" t="s">
        <v>67</v>
      </c>
      <c r="C20" s="151" t="s">
        <v>68</v>
      </c>
      <c r="D20" s="156" t="s">
        <v>69</v>
      </c>
      <c r="E20" s="157" t="s">
        <v>70</v>
      </c>
      <c r="F20" s="158">
        <v>864964</v>
      </c>
      <c r="G20" s="159">
        <v>5100.26</v>
      </c>
      <c r="H20" s="159">
        <v>2.08</v>
      </c>
    </row>
    <row r="21" spans="2:8" ht="14.25">
      <c r="B21" s="4" t="s">
        <v>71</v>
      </c>
      <c r="C21" s="151" t="s">
        <v>72</v>
      </c>
      <c r="D21" s="156" t="s">
        <v>73</v>
      </c>
      <c r="E21" s="157" t="s">
        <v>70</v>
      </c>
      <c r="F21" s="158">
        <v>160325</v>
      </c>
      <c r="G21" s="159">
        <v>5003.34</v>
      </c>
      <c r="H21" s="159">
        <v>2.04</v>
      </c>
    </row>
    <row r="22" spans="2:8" ht="14.25">
      <c r="B22" s="4" t="s">
        <v>74</v>
      </c>
      <c r="C22" s="151" t="s">
        <v>75</v>
      </c>
      <c r="D22" s="156" t="s">
        <v>76</v>
      </c>
      <c r="E22" s="157" t="s">
        <v>70</v>
      </c>
      <c r="F22" s="158">
        <v>1790050</v>
      </c>
      <c r="G22" s="159">
        <v>4783.91</v>
      </c>
      <c r="H22" s="159">
        <v>1.95</v>
      </c>
    </row>
    <row r="23" spans="2:8" ht="14.25">
      <c r="B23" s="4" t="s">
        <v>77</v>
      </c>
      <c r="C23" s="151" t="s">
        <v>78</v>
      </c>
      <c r="D23" s="156" t="s">
        <v>79</v>
      </c>
      <c r="E23" s="157" t="s">
        <v>38</v>
      </c>
      <c r="F23" s="158">
        <v>2062980</v>
      </c>
      <c r="G23" s="159">
        <v>4423.03</v>
      </c>
      <c r="H23" s="159">
        <v>1.81</v>
      </c>
    </row>
    <row r="24" spans="2:8" ht="14.25">
      <c r="B24" s="4" t="s">
        <v>80</v>
      </c>
      <c r="C24" s="151" t="s">
        <v>81</v>
      </c>
      <c r="D24" s="156" t="s">
        <v>82</v>
      </c>
      <c r="E24" s="157" t="s">
        <v>83</v>
      </c>
      <c r="F24" s="158">
        <v>3147495</v>
      </c>
      <c r="G24" s="159">
        <v>4398.62</v>
      </c>
      <c r="H24" s="159">
        <v>1.8</v>
      </c>
    </row>
    <row r="25" spans="2:8" ht="14.25">
      <c r="B25" s="4" t="s">
        <v>84</v>
      </c>
      <c r="C25" s="151" t="s">
        <v>85</v>
      </c>
      <c r="D25" s="156" t="s">
        <v>86</v>
      </c>
      <c r="E25" s="157" t="s">
        <v>38</v>
      </c>
      <c r="F25" s="158">
        <v>156667</v>
      </c>
      <c r="G25" s="159">
        <v>3360.04</v>
      </c>
      <c r="H25" s="159">
        <v>1.37</v>
      </c>
    </row>
    <row r="26" spans="2:8" ht="14.25">
      <c r="B26" s="4" t="s">
        <v>87</v>
      </c>
      <c r="C26" s="151" t="s">
        <v>88</v>
      </c>
      <c r="D26" s="156" t="s">
        <v>89</v>
      </c>
      <c r="E26" s="157" t="s">
        <v>70</v>
      </c>
      <c r="F26" s="158">
        <v>236663</v>
      </c>
      <c r="G26" s="159">
        <v>3294.94</v>
      </c>
      <c r="H26" s="159">
        <v>1.35</v>
      </c>
    </row>
    <row r="27" spans="2:8" ht="14.25">
      <c r="B27" s="4" t="s">
        <v>90</v>
      </c>
      <c r="C27" s="151" t="s">
        <v>91</v>
      </c>
      <c r="D27" s="156" t="s">
        <v>92</v>
      </c>
      <c r="E27" s="157" t="s">
        <v>42</v>
      </c>
      <c r="F27" s="158">
        <v>77340</v>
      </c>
      <c r="G27" s="159">
        <v>1565.09</v>
      </c>
      <c r="H27" s="159">
        <v>0.64</v>
      </c>
    </row>
    <row r="28" spans="2:8" ht="14.25">
      <c r="B28" s="4" t="s">
        <v>93</v>
      </c>
      <c r="C28" s="151" t="s">
        <v>94</v>
      </c>
      <c r="D28" s="156" t="s">
        <v>95</v>
      </c>
      <c r="E28" s="157" t="s">
        <v>38</v>
      </c>
      <c r="F28" s="158">
        <v>126682</v>
      </c>
      <c r="G28" s="159">
        <v>1424.22</v>
      </c>
      <c r="H28" s="159">
        <v>0.58</v>
      </c>
    </row>
    <row r="29" spans="2:8" ht="14.25">
      <c r="B29" s="4" t="s">
        <v>96</v>
      </c>
      <c r="C29" s="151" t="s">
        <v>97</v>
      </c>
      <c r="D29" s="156" t="s">
        <v>98</v>
      </c>
      <c r="E29" s="157" t="s">
        <v>70</v>
      </c>
      <c r="F29" s="158">
        <v>326500</v>
      </c>
      <c r="G29" s="159">
        <v>1150.26</v>
      </c>
      <c r="H29" s="159">
        <v>0.47</v>
      </c>
    </row>
    <row r="30" spans="3:8" ht="14.25">
      <c r="C30" s="22" t="s">
        <v>99</v>
      </c>
      <c r="D30" s="156"/>
      <c r="E30" s="157"/>
      <c r="F30" s="158"/>
      <c r="G30" s="161">
        <v>161385.82</v>
      </c>
      <c r="H30" s="161">
        <v>65.93</v>
      </c>
    </row>
    <row r="31" spans="3:8" ht="14.25">
      <c r="C31" s="151"/>
      <c r="D31" s="156"/>
      <c r="E31" s="157"/>
      <c r="F31" s="158"/>
      <c r="G31" s="159"/>
      <c r="H31" s="159"/>
    </row>
    <row r="32" spans="3:8" ht="14.25">
      <c r="C32" s="22" t="s">
        <v>3</v>
      </c>
      <c r="D32" s="156"/>
      <c r="E32" s="157"/>
      <c r="F32" s="158"/>
      <c r="G32" s="159" t="s">
        <v>2</v>
      </c>
      <c r="H32" s="159" t="s">
        <v>2</v>
      </c>
    </row>
    <row r="33" spans="3:8" ht="14.25">
      <c r="C33" s="151"/>
      <c r="D33" s="156"/>
      <c r="E33" s="157"/>
      <c r="F33" s="158"/>
      <c r="G33" s="159"/>
      <c r="H33" s="159"/>
    </row>
    <row r="34" spans="3:8" ht="14.25">
      <c r="C34" s="160" t="s">
        <v>4</v>
      </c>
      <c r="D34" s="156"/>
      <c r="E34" s="157"/>
      <c r="F34" s="158"/>
      <c r="G34" s="159"/>
      <c r="H34" s="159"/>
    </row>
    <row r="35" spans="2:8" ht="14.25">
      <c r="B35" s="4" t="s">
        <v>100</v>
      </c>
      <c r="C35" s="151" t="s">
        <v>101</v>
      </c>
      <c r="D35" s="156" t="s">
        <v>102</v>
      </c>
      <c r="E35" s="157" t="s">
        <v>202</v>
      </c>
      <c r="F35" s="158">
        <v>26373</v>
      </c>
      <c r="G35" s="159">
        <v>22800.53</v>
      </c>
      <c r="H35" s="159">
        <v>9.31</v>
      </c>
    </row>
    <row r="36" spans="2:8" ht="14.25">
      <c r="B36" s="4" t="s">
        <v>103</v>
      </c>
      <c r="C36" s="151" t="s">
        <v>104</v>
      </c>
      <c r="D36" s="156" t="s">
        <v>105</v>
      </c>
      <c r="E36" s="157" t="s">
        <v>203</v>
      </c>
      <c r="F36" s="158">
        <v>15323</v>
      </c>
      <c r="G36" s="159">
        <v>22686.34</v>
      </c>
      <c r="H36" s="159">
        <v>9.27</v>
      </c>
    </row>
    <row r="37" spans="2:8" ht="14.25">
      <c r="B37" s="4" t="s">
        <v>106</v>
      </c>
      <c r="C37" s="151" t="s">
        <v>107</v>
      </c>
      <c r="D37" s="156" t="s">
        <v>108</v>
      </c>
      <c r="E37" s="157" t="s">
        <v>202</v>
      </c>
      <c r="F37" s="158">
        <v>124349</v>
      </c>
      <c r="G37" s="159">
        <v>15556.42</v>
      </c>
      <c r="H37" s="159">
        <v>6.35</v>
      </c>
    </row>
    <row r="38" spans="3:8" ht="14.25">
      <c r="C38" s="22" t="s">
        <v>99</v>
      </c>
      <c r="D38" s="156"/>
      <c r="E38" s="157"/>
      <c r="F38" s="158"/>
      <c r="G38" s="161">
        <v>61043.29</v>
      </c>
      <c r="H38" s="161">
        <v>24.93</v>
      </c>
    </row>
    <row r="39" spans="3:8" ht="14.25">
      <c r="C39" s="151"/>
      <c r="D39" s="156"/>
      <c r="E39" s="157"/>
      <c r="F39" s="158"/>
      <c r="G39" s="159"/>
      <c r="H39" s="159"/>
    </row>
    <row r="40" spans="3:8" ht="14.25">
      <c r="C40" s="160" t="s">
        <v>109</v>
      </c>
      <c r="D40" s="156"/>
      <c r="E40" s="157"/>
      <c r="F40" s="158"/>
      <c r="G40" s="159"/>
      <c r="H40" s="159"/>
    </row>
    <row r="41" spans="2:8" ht="14.25">
      <c r="B41" s="4" t="s">
        <v>110</v>
      </c>
      <c r="C41" s="151" t="s">
        <v>206</v>
      </c>
      <c r="D41" s="156" t="s">
        <v>111</v>
      </c>
      <c r="E41" s="157" t="s">
        <v>204</v>
      </c>
      <c r="F41" s="158">
        <v>121169</v>
      </c>
      <c r="G41" s="159">
        <v>9401.62</v>
      </c>
      <c r="H41" s="159">
        <v>3.84</v>
      </c>
    </row>
    <row r="42" spans="2:8" ht="14.25">
      <c r="B42" s="4" t="s">
        <v>112</v>
      </c>
      <c r="C42" s="151" t="s">
        <v>207</v>
      </c>
      <c r="D42" s="156" t="s">
        <v>113</v>
      </c>
      <c r="E42" s="157" t="s">
        <v>205</v>
      </c>
      <c r="F42" s="158">
        <v>74580</v>
      </c>
      <c r="G42" s="159">
        <v>5877.53</v>
      </c>
      <c r="H42" s="159">
        <v>2.4</v>
      </c>
    </row>
    <row r="43" spans="3:8" ht="14.25">
      <c r="C43" s="22" t="s">
        <v>99</v>
      </c>
      <c r="D43" s="156"/>
      <c r="E43" s="157"/>
      <c r="F43" s="158"/>
      <c r="G43" s="161">
        <v>15279.15</v>
      </c>
      <c r="H43" s="161">
        <v>6.24</v>
      </c>
    </row>
    <row r="44" spans="3:8" ht="14.25">
      <c r="C44" s="151"/>
      <c r="D44" s="156"/>
      <c r="E44" s="157"/>
      <c r="F44" s="158"/>
      <c r="G44" s="159"/>
      <c r="H44" s="159"/>
    </row>
    <row r="45" spans="3:8" ht="14.25">
      <c r="C45" s="22" t="s">
        <v>5</v>
      </c>
      <c r="D45" s="156"/>
      <c r="E45" s="157"/>
      <c r="F45" s="158"/>
      <c r="G45" s="159"/>
      <c r="H45" s="159"/>
    </row>
    <row r="46" spans="3:8" ht="14.25">
      <c r="C46" s="151"/>
      <c r="D46" s="156"/>
      <c r="E46" s="157"/>
      <c r="F46" s="158"/>
      <c r="G46" s="159"/>
      <c r="H46" s="159"/>
    </row>
    <row r="47" spans="3:8" ht="14.25">
      <c r="C47" s="22" t="s">
        <v>6</v>
      </c>
      <c r="D47" s="156"/>
      <c r="E47" s="157"/>
      <c r="F47" s="158"/>
      <c r="G47" s="159" t="s">
        <v>2</v>
      </c>
      <c r="H47" s="159" t="s">
        <v>2</v>
      </c>
    </row>
    <row r="48" spans="3:8" ht="14.25">
      <c r="C48" s="151"/>
      <c r="D48" s="156"/>
      <c r="E48" s="157"/>
      <c r="F48" s="158"/>
      <c r="G48" s="159"/>
      <c r="H48" s="159"/>
    </row>
    <row r="49" spans="3:8" ht="14.25">
      <c r="C49" s="22" t="s">
        <v>7</v>
      </c>
      <c r="D49" s="156"/>
      <c r="E49" s="157"/>
      <c r="F49" s="158"/>
      <c r="G49" s="159" t="s">
        <v>2</v>
      </c>
      <c r="H49" s="159" t="s">
        <v>2</v>
      </c>
    </row>
    <row r="50" spans="3:8" ht="14.25">
      <c r="C50" s="151"/>
      <c r="D50" s="156"/>
      <c r="E50" s="157"/>
      <c r="F50" s="158"/>
      <c r="G50" s="159"/>
      <c r="H50" s="159"/>
    </row>
    <row r="51" spans="3:8" ht="14.25">
      <c r="C51" s="22" t="s">
        <v>8</v>
      </c>
      <c r="D51" s="156"/>
      <c r="E51" s="157"/>
      <c r="F51" s="158"/>
      <c r="G51" s="159" t="s">
        <v>2</v>
      </c>
      <c r="H51" s="159" t="s">
        <v>2</v>
      </c>
    </row>
    <row r="52" spans="3:8" ht="14.25">
      <c r="C52" s="151"/>
      <c r="D52" s="156"/>
      <c r="E52" s="157"/>
      <c r="F52" s="158"/>
      <c r="G52" s="159"/>
      <c r="H52" s="159"/>
    </row>
    <row r="53" spans="3:8" ht="14.25">
      <c r="C53" s="22" t="s">
        <v>9</v>
      </c>
      <c r="D53" s="156"/>
      <c r="E53" s="157"/>
      <c r="F53" s="158"/>
      <c r="G53" s="159" t="s">
        <v>2</v>
      </c>
      <c r="H53" s="159" t="s">
        <v>2</v>
      </c>
    </row>
    <row r="54" spans="3:8" ht="14.25">
      <c r="C54" s="151"/>
      <c r="D54" s="156"/>
      <c r="E54" s="157"/>
      <c r="F54" s="158"/>
      <c r="G54" s="159"/>
      <c r="H54" s="159"/>
    </row>
    <row r="55" spans="3:8" ht="14.25">
      <c r="C55" s="22" t="s">
        <v>10</v>
      </c>
      <c r="D55" s="156"/>
      <c r="E55" s="157"/>
      <c r="F55" s="158"/>
      <c r="G55" s="159" t="s">
        <v>2</v>
      </c>
      <c r="H55" s="159" t="s">
        <v>2</v>
      </c>
    </row>
    <row r="56" spans="3:8" ht="14.25">
      <c r="C56" s="151"/>
      <c r="D56" s="156"/>
      <c r="E56" s="157"/>
      <c r="F56" s="158"/>
      <c r="G56" s="159"/>
      <c r="H56" s="159"/>
    </row>
    <row r="57" spans="3:8" ht="14.25">
      <c r="C57" s="22" t="s">
        <v>11</v>
      </c>
      <c r="D57" s="156"/>
      <c r="E57" s="157"/>
      <c r="F57" s="158"/>
      <c r="G57" s="159"/>
      <c r="H57" s="159"/>
    </row>
    <row r="58" spans="3:8" ht="14.25">
      <c r="C58" s="151"/>
      <c r="D58" s="156"/>
      <c r="E58" s="157"/>
      <c r="F58" s="158"/>
      <c r="G58" s="159"/>
      <c r="H58" s="159"/>
    </row>
    <row r="59" spans="3:8" ht="14.25">
      <c r="C59" s="22" t="s">
        <v>13</v>
      </c>
      <c r="D59" s="156"/>
      <c r="E59" s="157"/>
      <c r="F59" s="158"/>
      <c r="G59" s="159" t="s">
        <v>2</v>
      </c>
      <c r="H59" s="159" t="s">
        <v>2</v>
      </c>
    </row>
    <row r="60" spans="1:9" s="19" customFormat="1" ht="15">
      <c r="A60" s="2"/>
      <c r="B60" s="2"/>
      <c r="C60" s="151"/>
      <c r="D60" s="156"/>
      <c r="E60" s="157"/>
      <c r="F60" s="158"/>
      <c r="G60" s="159"/>
      <c r="H60" s="159"/>
      <c r="I60" s="3"/>
    </row>
    <row r="61" spans="1:9" s="15" customFormat="1" ht="13.5">
      <c r="A61" s="2"/>
      <c r="B61" s="2"/>
      <c r="C61" s="22" t="s">
        <v>14</v>
      </c>
      <c r="D61" s="156"/>
      <c r="E61" s="157"/>
      <c r="F61" s="158"/>
      <c r="G61" s="159" t="s">
        <v>2</v>
      </c>
      <c r="H61" s="159" t="s">
        <v>2</v>
      </c>
      <c r="I61" s="3"/>
    </row>
    <row r="62" spans="1:9" s="15" customFormat="1" ht="13.5">
      <c r="A62" s="2"/>
      <c r="B62" s="2"/>
      <c r="C62" s="151"/>
      <c r="D62" s="156"/>
      <c r="E62" s="157"/>
      <c r="F62" s="158"/>
      <c r="G62" s="159"/>
      <c r="H62" s="159"/>
      <c r="I62" s="3"/>
    </row>
    <row r="63" spans="3:9" s="2" customFormat="1" ht="13.5">
      <c r="C63" s="22" t="s">
        <v>15</v>
      </c>
      <c r="D63" s="156"/>
      <c r="E63" s="157"/>
      <c r="F63" s="158"/>
      <c r="G63" s="159" t="s">
        <v>2</v>
      </c>
      <c r="H63" s="159" t="s">
        <v>2</v>
      </c>
      <c r="I63" s="3"/>
    </row>
    <row r="64" spans="1:9" s="1" customFormat="1" ht="13.5">
      <c r="A64" s="2"/>
      <c r="B64" s="2"/>
      <c r="C64" s="151"/>
      <c r="D64" s="156"/>
      <c r="E64" s="157"/>
      <c r="F64" s="158"/>
      <c r="G64" s="159"/>
      <c r="H64" s="159"/>
      <c r="I64" s="3"/>
    </row>
    <row r="65" spans="3:8" ht="14.25">
      <c r="C65" s="22" t="s">
        <v>16</v>
      </c>
      <c r="D65" s="156"/>
      <c r="E65" s="157"/>
      <c r="F65" s="158"/>
      <c r="G65" s="159" t="s">
        <v>2</v>
      </c>
      <c r="H65" s="159" t="s">
        <v>2</v>
      </c>
    </row>
    <row r="66" spans="3:8" ht="14.25">
      <c r="C66" s="151"/>
      <c r="D66" s="156"/>
      <c r="E66" s="157"/>
      <c r="F66" s="158"/>
      <c r="G66" s="159"/>
      <c r="H66" s="159"/>
    </row>
    <row r="67" spans="1:8" ht="14.25">
      <c r="A67" s="6"/>
      <c r="B67" s="11"/>
      <c r="C67" s="22" t="s">
        <v>17</v>
      </c>
      <c r="D67" s="156"/>
      <c r="E67" s="157"/>
      <c r="F67" s="158"/>
      <c r="G67" s="159"/>
      <c r="H67" s="159"/>
    </row>
    <row r="68" spans="1:8" ht="14.25">
      <c r="A68" s="11"/>
      <c r="B68" s="11"/>
      <c r="C68" s="22" t="s">
        <v>18</v>
      </c>
      <c r="D68" s="156"/>
      <c r="E68" s="157"/>
      <c r="F68" s="158"/>
      <c r="G68" s="159" t="s">
        <v>2</v>
      </c>
      <c r="H68" s="159" t="s">
        <v>2</v>
      </c>
    </row>
    <row r="69" spans="1:8" ht="14.25">
      <c r="A69" s="11"/>
      <c r="B69" s="11"/>
      <c r="C69" s="22"/>
      <c r="D69" s="156"/>
      <c r="E69" s="157"/>
      <c r="F69" s="158"/>
      <c r="G69" s="159"/>
      <c r="H69" s="159"/>
    </row>
    <row r="70" spans="1:8" ht="14.25">
      <c r="A70" s="11"/>
      <c r="B70" s="11"/>
      <c r="C70" s="22" t="s">
        <v>208</v>
      </c>
      <c r="D70" s="156"/>
      <c r="E70" s="157"/>
      <c r="F70" s="158"/>
      <c r="G70" s="159" t="s">
        <v>2</v>
      </c>
      <c r="H70" s="159" t="s">
        <v>2</v>
      </c>
    </row>
    <row r="71" spans="1:8" ht="14.25">
      <c r="A71" s="11"/>
      <c r="B71" s="11"/>
      <c r="C71" s="22"/>
      <c r="D71" s="156"/>
      <c r="E71" s="157"/>
      <c r="F71" s="158"/>
      <c r="G71" s="159"/>
      <c r="H71" s="159"/>
    </row>
    <row r="72" spans="3:8" ht="14.25">
      <c r="C72" s="160" t="s">
        <v>209</v>
      </c>
      <c r="D72" s="156"/>
      <c r="E72" s="157"/>
      <c r="F72" s="158"/>
      <c r="G72" s="159"/>
      <c r="H72" s="159"/>
    </row>
    <row r="73" spans="2:8" ht="14.25">
      <c r="B73" s="4" t="s">
        <v>114</v>
      </c>
      <c r="C73" s="151" t="s">
        <v>319</v>
      </c>
      <c r="D73" s="156"/>
      <c r="E73" s="157"/>
      <c r="F73" s="158"/>
      <c r="G73" s="159">
        <v>491</v>
      </c>
      <c r="H73" s="159">
        <v>0.2</v>
      </c>
    </row>
    <row r="74" spans="2:8" ht="14.25">
      <c r="B74" s="4" t="s">
        <v>115</v>
      </c>
      <c r="C74" s="151" t="s">
        <v>116</v>
      </c>
      <c r="D74" s="156"/>
      <c r="E74" s="157"/>
      <c r="F74" s="158"/>
      <c r="G74" s="159">
        <v>100</v>
      </c>
      <c r="H74" s="159">
        <v>0.04</v>
      </c>
    </row>
    <row r="75" spans="3:8" ht="14.25">
      <c r="C75" s="22" t="s">
        <v>99</v>
      </c>
      <c r="D75" s="156"/>
      <c r="E75" s="157"/>
      <c r="F75" s="158"/>
      <c r="G75" s="161">
        <v>591</v>
      </c>
      <c r="H75" s="161">
        <v>0.24</v>
      </c>
    </row>
    <row r="76" spans="3:8" ht="14.25">
      <c r="C76" s="151"/>
      <c r="D76" s="156"/>
      <c r="E76" s="157"/>
      <c r="F76" s="158"/>
      <c r="G76" s="159"/>
      <c r="H76" s="159"/>
    </row>
    <row r="77" spans="3:8" ht="14.25">
      <c r="C77" s="160" t="s">
        <v>210</v>
      </c>
      <c r="D77" s="156"/>
      <c r="E77" s="157"/>
      <c r="F77" s="158"/>
      <c r="G77" s="159"/>
      <c r="H77" s="159"/>
    </row>
    <row r="78" spans="2:8" ht="14.25">
      <c r="B78" s="4" t="s">
        <v>117</v>
      </c>
      <c r="C78" s="151" t="s">
        <v>118</v>
      </c>
      <c r="D78" s="156"/>
      <c r="E78" s="157"/>
      <c r="F78" s="158"/>
      <c r="G78" s="159">
        <v>7534.9</v>
      </c>
      <c r="H78" s="159">
        <v>3.08</v>
      </c>
    </row>
    <row r="79" spans="3:8" ht="14.25">
      <c r="C79" s="22" t="s">
        <v>99</v>
      </c>
      <c r="D79" s="156"/>
      <c r="E79" s="157"/>
      <c r="F79" s="158"/>
      <c r="G79" s="161">
        <v>7534.9</v>
      </c>
      <c r="H79" s="161">
        <v>3.08</v>
      </c>
    </row>
    <row r="80" spans="3:8" ht="14.25">
      <c r="C80" s="151"/>
      <c r="D80" s="156"/>
      <c r="E80" s="157"/>
      <c r="F80" s="158"/>
      <c r="G80" s="159"/>
      <c r="H80" s="159"/>
    </row>
    <row r="81" spans="1:8" ht="14.25">
      <c r="A81" s="6"/>
      <c r="B81" s="11"/>
      <c r="C81" s="22" t="s">
        <v>19</v>
      </c>
      <c r="D81" s="156"/>
      <c r="E81" s="157"/>
      <c r="F81" s="158"/>
      <c r="G81" s="159"/>
      <c r="H81" s="159"/>
    </row>
    <row r="82" spans="2:8" ht="14.25">
      <c r="B82" s="4"/>
      <c r="C82" s="151" t="s">
        <v>119</v>
      </c>
      <c r="D82" s="156"/>
      <c r="E82" s="157"/>
      <c r="F82" s="158"/>
      <c r="G82" s="159">
        <v>-1021.12</v>
      </c>
      <c r="H82" s="159">
        <v>-0.42</v>
      </c>
    </row>
    <row r="83" spans="3:8" ht="14.25">
      <c r="C83" s="22" t="s">
        <v>99</v>
      </c>
      <c r="D83" s="156"/>
      <c r="E83" s="157"/>
      <c r="F83" s="158"/>
      <c r="G83" s="161">
        <v>-1021.12</v>
      </c>
      <c r="H83" s="161">
        <v>-0.42</v>
      </c>
    </row>
    <row r="84" spans="3:8" ht="14.25">
      <c r="C84" s="151"/>
      <c r="D84" s="156"/>
      <c r="E84" s="157"/>
      <c r="F84" s="158"/>
      <c r="G84" s="159"/>
      <c r="H84" s="159"/>
    </row>
    <row r="85" spans="3:8" ht="14.25">
      <c r="C85" s="162" t="s">
        <v>120</v>
      </c>
      <c r="D85" s="163"/>
      <c r="E85" s="164"/>
      <c r="F85" s="165"/>
      <c r="G85" s="166">
        <v>244813.04</v>
      </c>
      <c r="H85" s="166">
        <f>_xlfn.SUMIFS(H:H,C:C,"Total")</f>
        <v>100</v>
      </c>
    </row>
    <row r="87" spans="1:9" ht="15">
      <c r="A87" s="19"/>
      <c r="B87" s="19"/>
      <c r="C87" s="176" t="s">
        <v>194</v>
      </c>
      <c r="D87" s="176"/>
      <c r="E87" s="176"/>
      <c r="F87" s="177"/>
      <c r="G87" s="177"/>
      <c r="H87" s="177"/>
      <c r="I87" s="19"/>
    </row>
    <row r="88" spans="1:9" ht="27">
      <c r="A88" s="15"/>
      <c r="B88" s="16"/>
      <c r="C88" s="178" t="s">
        <v>190</v>
      </c>
      <c r="D88" s="179"/>
      <c r="E88" s="180" t="s">
        <v>191</v>
      </c>
      <c r="F88" s="181" t="s">
        <v>28</v>
      </c>
      <c r="G88" s="182" t="s">
        <v>192</v>
      </c>
      <c r="H88" s="181" t="s">
        <v>30</v>
      </c>
      <c r="I88" s="15"/>
    </row>
    <row r="89" spans="1:9" ht="14.25">
      <c r="A89" s="15"/>
      <c r="B89" s="16"/>
      <c r="C89" s="178" t="s">
        <v>189</v>
      </c>
      <c r="D89" s="179"/>
      <c r="E89" s="180"/>
      <c r="F89" s="181"/>
      <c r="G89" s="182"/>
      <c r="H89" s="181"/>
      <c r="I89" s="15"/>
    </row>
    <row r="90" spans="2:10" ht="14.25">
      <c r="B90" s="17">
        <v>3700012</v>
      </c>
      <c r="C90" s="183" t="s">
        <v>187</v>
      </c>
      <c r="D90" s="184"/>
      <c r="E90" s="41" t="s">
        <v>188</v>
      </c>
      <c r="F90" s="185">
        <v>-88900000</v>
      </c>
      <c r="G90" s="185">
        <v>-67399.535</v>
      </c>
      <c r="H90" s="185">
        <v>-27.53</v>
      </c>
      <c r="I90" s="2"/>
      <c r="J90" s="124"/>
    </row>
    <row r="91" spans="1:9" ht="15" thickBot="1">
      <c r="A91" s="1"/>
      <c r="B91" s="18"/>
      <c r="C91" s="186" t="s">
        <v>193</v>
      </c>
      <c r="D91" s="187"/>
      <c r="E91" s="188"/>
      <c r="F91" s="189"/>
      <c r="G91" s="189">
        <f>SUM(G89:G90)</f>
        <v>-67399.535</v>
      </c>
      <c r="H91" s="189">
        <f>SUM(H89:H90)</f>
        <v>-27.53</v>
      </c>
      <c r="I91" s="1"/>
    </row>
    <row r="92" spans="3:8" ht="14.25">
      <c r="C92" s="23"/>
      <c r="D92" s="24"/>
      <c r="E92" s="24"/>
      <c r="F92" s="25"/>
      <c r="G92" s="26"/>
      <c r="H92" s="27"/>
    </row>
    <row r="93" spans="3:8" ht="14.25">
      <c r="C93" s="28" t="s">
        <v>211</v>
      </c>
      <c r="D93" s="29"/>
      <c r="E93" s="29"/>
      <c r="F93" s="30"/>
      <c r="G93" s="31"/>
      <c r="H93" s="32"/>
    </row>
    <row r="94" spans="3:8" ht="14.25">
      <c r="C94" s="129" t="s">
        <v>212</v>
      </c>
      <c r="D94" s="130"/>
      <c r="E94" s="130"/>
      <c r="F94" s="130"/>
      <c r="G94" s="130"/>
      <c r="H94" s="131"/>
    </row>
    <row r="95" spans="3:8" ht="14.25">
      <c r="C95" s="33" t="s">
        <v>213</v>
      </c>
      <c r="D95" s="29"/>
      <c r="E95" s="29"/>
      <c r="F95" s="29"/>
      <c r="G95" s="29"/>
      <c r="H95" s="32"/>
    </row>
    <row r="96" spans="3:8" ht="14.25">
      <c r="C96" s="33" t="s">
        <v>214</v>
      </c>
      <c r="D96" s="29"/>
      <c r="E96" s="29"/>
      <c r="F96" s="29"/>
      <c r="G96" s="29"/>
      <c r="H96" s="32"/>
    </row>
    <row r="97" spans="3:8" ht="14.25">
      <c r="C97" s="28" t="s">
        <v>215</v>
      </c>
      <c r="D97" s="29"/>
      <c r="E97" s="29"/>
      <c r="F97" s="29"/>
      <c r="G97" s="29"/>
      <c r="H97" s="32"/>
    </row>
    <row r="98" spans="3:8" ht="14.25">
      <c r="C98" s="167" t="s">
        <v>320</v>
      </c>
      <c r="D98" s="172"/>
      <c r="E98" s="35"/>
      <c r="F98" s="35"/>
      <c r="G98" s="34"/>
      <c r="H98" s="32"/>
    </row>
    <row r="99" spans="3:8" ht="41.25">
      <c r="C99" s="132" t="s">
        <v>216</v>
      </c>
      <c r="D99" s="133" t="s">
        <v>217</v>
      </c>
      <c r="E99" s="36" t="s">
        <v>218</v>
      </c>
      <c r="F99" s="36" t="s">
        <v>218</v>
      </c>
      <c r="G99" s="36" t="s">
        <v>219</v>
      </c>
      <c r="H99" s="32"/>
    </row>
    <row r="100" spans="3:8" ht="14.25">
      <c r="C100" s="132"/>
      <c r="D100" s="133"/>
      <c r="E100" s="36" t="s">
        <v>220</v>
      </c>
      <c r="F100" s="36" t="s">
        <v>221</v>
      </c>
      <c r="G100" s="36" t="s">
        <v>220</v>
      </c>
      <c r="H100" s="32"/>
    </row>
    <row r="101" spans="3:8" ht="14.25">
      <c r="C101" s="125" t="s">
        <v>2</v>
      </c>
      <c r="D101" s="126" t="s">
        <v>2</v>
      </c>
      <c r="E101" s="126" t="s">
        <v>2</v>
      </c>
      <c r="F101" s="126" t="s">
        <v>2</v>
      </c>
      <c r="G101" s="126" t="s">
        <v>2</v>
      </c>
      <c r="H101" s="32"/>
    </row>
    <row r="102" spans="3:8" ht="15">
      <c r="C102" s="39"/>
      <c r="D102" s="29"/>
      <c r="E102" s="29"/>
      <c r="F102" s="29"/>
      <c r="G102" s="29"/>
      <c r="H102" s="32"/>
    </row>
    <row r="103" spans="3:8" ht="15">
      <c r="C103" s="39" t="s">
        <v>223</v>
      </c>
      <c r="D103" s="29"/>
      <c r="E103" s="29"/>
      <c r="F103" s="29"/>
      <c r="G103" s="29"/>
      <c r="H103" s="32"/>
    </row>
    <row r="104" spans="3:8" ht="14.25">
      <c r="C104" s="33"/>
      <c r="D104" s="29"/>
      <c r="E104" s="29"/>
      <c r="F104" s="29"/>
      <c r="G104" s="29"/>
      <c r="H104" s="32"/>
    </row>
    <row r="105" spans="3:8" ht="15">
      <c r="C105" s="39" t="s">
        <v>224</v>
      </c>
      <c r="D105" s="29"/>
      <c r="E105" s="29"/>
      <c r="F105" s="29"/>
      <c r="G105" s="29"/>
      <c r="H105" s="32"/>
    </row>
    <row r="106" spans="3:8" ht="14.25">
      <c r="C106" s="40" t="s">
        <v>225</v>
      </c>
      <c r="D106" s="41" t="s">
        <v>283</v>
      </c>
      <c r="E106" s="41" t="s">
        <v>284</v>
      </c>
      <c r="F106" s="29"/>
      <c r="G106" s="29"/>
      <c r="H106" s="32"/>
    </row>
    <row r="107" spans="3:8" ht="14.25">
      <c r="C107" s="40" t="s">
        <v>226</v>
      </c>
      <c r="D107" s="42">
        <v>27.0962</v>
      </c>
      <c r="E107" s="41">
        <v>21.8587</v>
      </c>
      <c r="F107" s="29"/>
      <c r="G107" s="29"/>
      <c r="H107" s="32"/>
    </row>
    <row r="108" spans="3:8" ht="14.25">
      <c r="C108" s="40" t="s">
        <v>227</v>
      </c>
      <c r="D108" s="42">
        <v>26.0547</v>
      </c>
      <c r="E108" s="42">
        <v>21.005</v>
      </c>
      <c r="F108" s="29"/>
      <c r="G108" s="29"/>
      <c r="H108" s="32"/>
    </row>
    <row r="109" spans="3:8" ht="14.25">
      <c r="C109" s="33"/>
      <c r="D109" s="29"/>
      <c r="E109" s="29"/>
      <c r="F109" s="29"/>
      <c r="G109" s="29"/>
      <c r="H109" s="32"/>
    </row>
    <row r="110" spans="3:8" ht="15">
      <c r="C110" s="39" t="s">
        <v>286</v>
      </c>
      <c r="D110" s="43"/>
      <c r="E110" s="43"/>
      <c r="F110" s="43"/>
      <c r="G110" s="29"/>
      <c r="H110" s="32"/>
    </row>
    <row r="111" spans="3:8" ht="15">
      <c r="C111" s="39"/>
      <c r="D111" s="43"/>
      <c r="E111" s="43"/>
      <c r="F111" s="43"/>
      <c r="G111" s="29"/>
      <c r="H111" s="32"/>
    </row>
    <row r="112" spans="3:8" ht="15">
      <c r="C112" s="39" t="s">
        <v>287</v>
      </c>
      <c r="D112" s="43"/>
      <c r="E112" s="43"/>
      <c r="F112" s="43"/>
      <c r="G112" s="29"/>
      <c r="H112" s="32"/>
    </row>
    <row r="113" spans="3:8" ht="15">
      <c r="C113" s="39"/>
      <c r="D113" s="43"/>
      <c r="E113" s="43"/>
      <c r="F113" s="43"/>
      <c r="G113" s="29"/>
      <c r="H113" s="32"/>
    </row>
    <row r="114" spans="3:8" ht="15">
      <c r="C114" s="39" t="s">
        <v>303</v>
      </c>
      <c r="D114" s="43"/>
      <c r="E114" s="43"/>
      <c r="F114" s="44"/>
      <c r="G114" s="122"/>
      <c r="H114" s="32"/>
    </row>
    <row r="115" spans="3:8" ht="15">
      <c r="C115" s="45" t="s">
        <v>228</v>
      </c>
      <c r="D115" s="43"/>
      <c r="E115" s="43"/>
      <c r="F115" s="43"/>
      <c r="G115" s="29"/>
      <c r="H115" s="32"/>
    </row>
    <row r="116" spans="3:8" ht="15">
      <c r="C116" s="46"/>
      <c r="D116" s="43"/>
      <c r="E116" s="43"/>
      <c r="F116" s="43"/>
      <c r="G116" s="29"/>
      <c r="H116" s="32"/>
    </row>
    <row r="117" spans="3:8" ht="15">
      <c r="C117" s="39" t="s">
        <v>304</v>
      </c>
      <c r="D117" s="43"/>
      <c r="E117" s="43"/>
      <c r="F117" s="44"/>
      <c r="G117" s="122"/>
      <c r="H117" s="32"/>
    </row>
    <row r="118" spans="3:8" ht="15">
      <c r="C118" s="39"/>
      <c r="D118" s="43"/>
      <c r="E118" s="43"/>
      <c r="F118" s="43"/>
      <c r="G118" s="29"/>
      <c r="H118" s="32"/>
    </row>
    <row r="119" spans="3:8" ht="15">
      <c r="C119" s="39" t="s">
        <v>313</v>
      </c>
      <c r="D119" s="43"/>
      <c r="E119" s="43"/>
      <c r="F119" s="44"/>
      <c r="G119" s="29"/>
      <c r="H119" s="32"/>
    </row>
    <row r="120" spans="3:8" ht="15">
      <c r="C120" s="39"/>
      <c r="D120" s="43"/>
      <c r="E120" s="43"/>
      <c r="F120" s="43"/>
      <c r="G120" s="29"/>
      <c r="H120" s="32"/>
    </row>
    <row r="121" spans="3:8" ht="15">
      <c r="C121" s="39" t="s">
        <v>315</v>
      </c>
      <c r="D121" s="43"/>
      <c r="E121" s="43"/>
      <c r="F121" s="44"/>
      <c r="G121" s="29"/>
      <c r="H121" s="32"/>
    </row>
    <row r="122" spans="3:8" ht="15">
      <c r="C122" s="39"/>
      <c r="D122" s="44"/>
      <c r="E122" s="43"/>
      <c r="F122" s="43"/>
      <c r="G122" s="29"/>
      <c r="H122" s="32"/>
    </row>
    <row r="123" spans="3:8" ht="15">
      <c r="C123" s="39" t="s">
        <v>307</v>
      </c>
      <c r="D123" s="43"/>
      <c r="E123" s="43"/>
      <c r="F123" s="43"/>
      <c r="G123" s="29"/>
      <c r="H123" s="32"/>
    </row>
    <row r="124" spans="3:8" ht="15">
      <c r="C124" s="39"/>
      <c r="D124" s="43"/>
      <c r="E124" s="43"/>
      <c r="F124" s="43"/>
      <c r="G124" s="29"/>
      <c r="H124" s="32"/>
    </row>
    <row r="125" spans="3:8" ht="15">
      <c r="C125" s="39" t="s">
        <v>306</v>
      </c>
      <c r="D125" s="43"/>
      <c r="E125" s="43"/>
      <c r="F125" s="43"/>
      <c r="G125" s="29"/>
      <c r="H125" s="32"/>
    </row>
    <row r="126" spans="3:8" ht="15">
      <c r="C126" s="39"/>
      <c r="D126" s="43"/>
      <c r="E126" s="43"/>
      <c r="F126" s="43"/>
      <c r="G126" s="29"/>
      <c r="H126" s="32"/>
    </row>
    <row r="127" spans="3:8" ht="15">
      <c r="C127" s="39" t="s">
        <v>288</v>
      </c>
      <c r="D127" s="43"/>
      <c r="E127" s="43"/>
      <c r="F127" s="43"/>
      <c r="G127" s="29"/>
      <c r="H127" s="32"/>
    </row>
    <row r="128" spans="3:8" ht="15">
      <c r="C128" s="45"/>
      <c r="D128" s="47"/>
      <c r="E128" s="47"/>
      <c r="F128" s="47"/>
      <c r="G128" s="48"/>
      <c r="H128" s="32"/>
    </row>
    <row r="129" spans="3:8" ht="15">
      <c r="C129" s="39" t="s">
        <v>229</v>
      </c>
      <c r="D129" s="47"/>
      <c r="E129" s="47"/>
      <c r="F129" s="47"/>
      <c r="G129" s="48"/>
      <c r="H129" s="32"/>
    </row>
    <row r="130" spans="3:8" ht="15">
      <c r="C130" s="45"/>
      <c r="D130" s="47"/>
      <c r="E130" s="47"/>
      <c r="F130" s="47"/>
      <c r="G130" s="48"/>
      <c r="H130" s="32"/>
    </row>
    <row r="131" spans="3:8" ht="15">
      <c r="C131" s="49" t="s">
        <v>289</v>
      </c>
      <c r="D131" s="47"/>
      <c r="E131" s="47"/>
      <c r="F131" s="47"/>
      <c r="G131" s="48"/>
      <c r="H131" s="50"/>
    </row>
    <row r="132" spans="3:8" ht="45">
      <c r="C132" s="51" t="s">
        <v>230</v>
      </c>
      <c r="D132" s="52" t="s">
        <v>231</v>
      </c>
      <c r="E132" s="52" t="s">
        <v>191</v>
      </c>
      <c r="F132" s="52" t="s">
        <v>232</v>
      </c>
      <c r="G132" s="52" t="s">
        <v>233</v>
      </c>
      <c r="H132" s="53" t="s">
        <v>234</v>
      </c>
    </row>
    <row r="133" spans="3:8" ht="15">
      <c r="C133" s="54" t="s">
        <v>235</v>
      </c>
      <c r="D133" s="55"/>
      <c r="E133" s="56"/>
      <c r="F133" s="57"/>
      <c r="G133" s="57"/>
      <c r="H133" s="58"/>
    </row>
    <row r="134" spans="3:8" ht="15">
      <c r="C134" s="59" t="s">
        <v>239</v>
      </c>
      <c r="D134" s="55"/>
      <c r="E134" s="56"/>
      <c r="F134" s="57"/>
      <c r="G134" s="57"/>
      <c r="H134" s="58"/>
    </row>
    <row r="135" spans="3:8" ht="15">
      <c r="C135" s="54" t="s">
        <v>236</v>
      </c>
      <c r="D135" s="55"/>
      <c r="E135" s="56"/>
      <c r="F135" s="57"/>
      <c r="G135" s="57"/>
      <c r="H135" s="58"/>
    </row>
    <row r="136" spans="3:8" ht="15">
      <c r="C136" s="59" t="s">
        <v>237</v>
      </c>
      <c r="D136" s="60">
        <v>43922</v>
      </c>
      <c r="E136" s="56" t="s">
        <v>188</v>
      </c>
      <c r="F136" s="57">
        <v>74.633347</v>
      </c>
      <c r="G136" s="57">
        <v>75.815</v>
      </c>
      <c r="H136" s="123">
        <v>2003.33483</v>
      </c>
    </row>
    <row r="137" spans="3:8" ht="15">
      <c r="C137" s="134" t="s">
        <v>308</v>
      </c>
      <c r="D137" s="135"/>
      <c r="E137" s="135"/>
      <c r="F137" s="135"/>
      <c r="G137" s="135"/>
      <c r="H137" s="136"/>
    </row>
    <row r="138" spans="3:8" ht="33.75" customHeight="1">
      <c r="C138" s="137" t="s">
        <v>309</v>
      </c>
      <c r="D138" s="138"/>
      <c r="E138" s="138"/>
      <c r="F138" s="138"/>
      <c r="G138" s="138"/>
      <c r="H138" s="139"/>
    </row>
    <row r="139" spans="3:8" ht="15">
      <c r="C139" s="61"/>
      <c r="D139" s="62"/>
      <c r="E139" s="62"/>
      <c r="F139" s="63"/>
      <c r="G139" s="63"/>
      <c r="H139" s="64"/>
    </row>
    <row r="140" spans="3:8" ht="15">
      <c r="C140" s="65" t="s">
        <v>310</v>
      </c>
      <c r="D140" s="62"/>
      <c r="E140" s="66"/>
      <c r="F140" s="63"/>
      <c r="G140" s="63"/>
      <c r="H140" s="64"/>
    </row>
    <row r="141" spans="3:8" ht="15.75" customHeight="1">
      <c r="C141" s="67" t="s">
        <v>238</v>
      </c>
      <c r="D141" s="63"/>
      <c r="E141" s="63"/>
      <c r="F141" s="63" t="s">
        <v>239</v>
      </c>
      <c r="G141" s="63"/>
      <c r="H141" s="64"/>
    </row>
    <row r="142" spans="3:8" ht="15">
      <c r="C142" s="67" t="s">
        <v>240</v>
      </c>
      <c r="D142" s="63"/>
      <c r="E142" s="63"/>
      <c r="F142" s="68">
        <v>91702247</v>
      </c>
      <c r="G142" s="63"/>
      <c r="H142" s="64"/>
    </row>
    <row r="143" spans="3:8" ht="15">
      <c r="C143" s="67" t="s">
        <v>241</v>
      </c>
      <c r="D143" s="63"/>
      <c r="E143" s="63"/>
      <c r="F143" s="68">
        <v>91702247</v>
      </c>
      <c r="G143" s="69"/>
      <c r="H143" s="70"/>
    </row>
    <row r="144" spans="3:8" ht="15">
      <c r="C144" s="67" t="s">
        <v>242</v>
      </c>
      <c r="D144" s="63"/>
      <c r="E144" s="63"/>
      <c r="F144" s="68" t="s">
        <v>239</v>
      </c>
      <c r="G144" s="71"/>
      <c r="H144" s="70"/>
    </row>
    <row r="145" spans="3:8" ht="15">
      <c r="C145" s="67" t="s">
        <v>243</v>
      </c>
      <c r="D145" s="63"/>
      <c r="E145" s="63"/>
      <c r="F145" s="68" t="s">
        <v>239</v>
      </c>
      <c r="G145" s="71"/>
      <c r="H145" s="70"/>
    </row>
    <row r="146" spans="3:8" ht="15">
      <c r="C146" s="67" t="s">
        <v>244</v>
      </c>
      <c r="D146" s="63"/>
      <c r="E146" s="63"/>
      <c r="F146" s="68">
        <v>8014412779.6</v>
      </c>
      <c r="G146" s="71"/>
      <c r="H146" s="70"/>
    </row>
    <row r="147" spans="3:8" ht="15">
      <c r="C147" s="67" t="s">
        <v>245</v>
      </c>
      <c r="D147" s="63"/>
      <c r="E147" s="63"/>
      <c r="F147" s="68">
        <v>7963779962.95</v>
      </c>
      <c r="G147" s="69"/>
      <c r="H147" s="70"/>
    </row>
    <row r="148" spans="3:8" ht="15">
      <c r="C148" s="67" t="s">
        <v>246</v>
      </c>
      <c r="D148" s="63"/>
      <c r="E148" s="63"/>
      <c r="F148" s="68" t="s">
        <v>239</v>
      </c>
      <c r="G148" s="71"/>
      <c r="H148" s="70"/>
    </row>
    <row r="149" spans="3:8" ht="15">
      <c r="C149" s="67" t="s">
        <v>247</v>
      </c>
      <c r="D149" s="63"/>
      <c r="E149" s="63"/>
      <c r="F149" s="68">
        <f>+F147-F146</f>
        <v>-50632816.65000057</v>
      </c>
      <c r="G149" s="71"/>
      <c r="H149" s="70"/>
    </row>
    <row r="150" spans="3:8" ht="15">
      <c r="C150" s="72" t="s">
        <v>248</v>
      </c>
      <c r="D150" s="73"/>
      <c r="E150" s="73"/>
      <c r="F150" s="74"/>
      <c r="G150" s="71"/>
      <c r="H150" s="70"/>
    </row>
    <row r="151" spans="3:8" ht="15">
      <c r="C151" s="67"/>
      <c r="D151" s="63"/>
      <c r="E151" s="63"/>
      <c r="F151" s="74"/>
      <c r="G151" s="74"/>
      <c r="H151" s="70"/>
    </row>
    <row r="152" spans="3:8" ht="15">
      <c r="C152" s="65" t="s">
        <v>290</v>
      </c>
      <c r="D152" s="62"/>
      <c r="E152" s="66"/>
      <c r="F152" s="63"/>
      <c r="G152" s="63"/>
      <c r="H152" s="64"/>
    </row>
    <row r="153" spans="3:8" ht="15">
      <c r="C153" s="67"/>
      <c r="D153" s="63"/>
      <c r="E153" s="63"/>
      <c r="F153" s="63"/>
      <c r="G153" s="75"/>
      <c r="H153" s="76"/>
    </row>
    <row r="154" spans="3:8" ht="15">
      <c r="C154" s="65" t="s">
        <v>291</v>
      </c>
      <c r="D154" s="62"/>
      <c r="E154" s="77"/>
      <c r="F154" s="63"/>
      <c r="G154" s="78"/>
      <c r="H154" s="64"/>
    </row>
    <row r="155" spans="3:8" ht="15">
      <c r="C155" s="72"/>
      <c r="D155" s="73"/>
      <c r="E155" s="73"/>
      <c r="F155" s="63"/>
      <c r="G155" s="63"/>
      <c r="H155" s="64"/>
    </row>
    <row r="156" spans="3:8" ht="15">
      <c r="C156" s="79" t="s">
        <v>292</v>
      </c>
      <c r="D156" s="77"/>
      <c r="E156" s="77"/>
      <c r="F156" s="63"/>
      <c r="G156" s="78"/>
      <c r="H156" s="64"/>
    </row>
    <row r="157" spans="3:8" ht="14.25">
      <c r="C157" s="80"/>
      <c r="D157" s="81"/>
      <c r="E157" s="81"/>
      <c r="F157" s="81"/>
      <c r="G157" s="81"/>
      <c r="H157" s="82"/>
    </row>
    <row r="158" spans="3:8" ht="15">
      <c r="C158" s="79" t="s">
        <v>293</v>
      </c>
      <c r="D158" s="81"/>
      <c r="E158" s="81"/>
      <c r="F158" s="81"/>
      <c r="G158" s="81"/>
      <c r="H158" s="82"/>
    </row>
    <row r="159" spans="3:8" ht="15">
      <c r="C159" s="79"/>
      <c r="D159" s="81"/>
      <c r="E159" s="81"/>
      <c r="F159" s="81"/>
      <c r="G159" s="81"/>
      <c r="H159" s="82"/>
    </row>
    <row r="160" spans="3:8" ht="15">
      <c r="C160" s="39" t="s">
        <v>322</v>
      </c>
      <c r="D160" s="81"/>
      <c r="E160" s="81"/>
      <c r="F160" s="81"/>
      <c r="G160" s="81"/>
      <c r="H160" s="82"/>
    </row>
    <row r="161" spans="3:8" ht="15" thickBot="1">
      <c r="C161" s="83"/>
      <c r="D161" s="84"/>
      <c r="E161" s="84"/>
      <c r="F161" s="84"/>
      <c r="G161" s="84"/>
      <c r="H161" s="85"/>
    </row>
  </sheetData>
  <sheetProtection/>
  <mergeCells count="5">
    <mergeCell ref="C94:H94"/>
    <mergeCell ref="C99:C100"/>
    <mergeCell ref="D99:D100"/>
    <mergeCell ref="C137:H137"/>
    <mergeCell ref="C138:H138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142"/>
  <sheetViews>
    <sheetView showGridLines="0" zoomScale="90" zoomScaleNormal="90" zoomScalePageLayoutView="0" workbookViewId="0" topLeftCell="A1">
      <pane ySplit="6" topLeftCell="A126" activePane="bottomLeft" state="frozen"/>
      <selection pane="topLeft" activeCell="F112" sqref="F112"/>
      <selection pane="bottomLeft" activeCell="E6" sqref="E6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144" customWidth="1"/>
    <col min="4" max="4" width="19.57421875" style="144" customWidth="1"/>
    <col min="5" max="5" width="23.7109375" style="144" customWidth="1"/>
    <col min="6" max="6" width="19.57421875" style="145" customWidth="1"/>
    <col min="7" max="8" width="19.57421875" style="146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4.25">
      <c r="A1" s="4"/>
      <c r="C1" s="140"/>
      <c r="D1" s="140"/>
      <c r="E1" s="140"/>
      <c r="F1" s="141"/>
      <c r="G1" s="142"/>
      <c r="H1" s="142"/>
      <c r="I1" s="7"/>
      <c r="J1" s="7"/>
      <c r="AG1" s="7"/>
      <c r="AT1" s="7"/>
      <c r="AV1" s="7"/>
      <c r="AZ1" s="7"/>
    </row>
    <row r="2" spans="3:8" ht="18">
      <c r="C2" s="143" t="s">
        <v>20</v>
      </c>
      <c r="D2" s="140" t="s">
        <v>121</v>
      </c>
      <c r="H2" s="147" t="s">
        <v>183</v>
      </c>
    </row>
    <row r="3" spans="3:4" ht="15.75">
      <c r="C3" s="148" t="s">
        <v>22</v>
      </c>
      <c r="D3" s="149" t="s">
        <v>122</v>
      </c>
    </row>
    <row r="4" spans="3:4" ht="15">
      <c r="C4" s="148" t="s">
        <v>24</v>
      </c>
      <c r="D4" s="150">
        <v>43921</v>
      </c>
    </row>
    <row r="5" ht="14.25">
      <c r="C5" s="148"/>
    </row>
    <row r="6" spans="3:8" ht="27">
      <c r="C6" s="21" t="s">
        <v>25</v>
      </c>
      <c r="D6" s="20" t="s">
        <v>26</v>
      </c>
      <c r="E6" s="5" t="s">
        <v>27</v>
      </c>
      <c r="F6" s="9" t="s">
        <v>28</v>
      </c>
      <c r="G6" s="8" t="s">
        <v>29</v>
      </c>
      <c r="H6" s="8" t="s">
        <v>30</v>
      </c>
    </row>
    <row r="7" spans="3:8" ht="14.25">
      <c r="C7" s="151"/>
      <c r="D7" s="152"/>
      <c r="E7" s="153"/>
      <c r="F7" s="154"/>
      <c r="G7" s="155"/>
      <c r="H7" s="155"/>
    </row>
    <row r="8" spans="1:8" ht="14.25">
      <c r="A8" s="6"/>
      <c r="B8" s="11"/>
      <c r="C8" s="22" t="s">
        <v>5</v>
      </c>
      <c r="D8" s="156"/>
      <c r="E8" s="157"/>
      <c r="F8" s="158"/>
      <c r="G8" s="159"/>
      <c r="H8" s="159"/>
    </row>
    <row r="9" spans="1:8" ht="14.25">
      <c r="A9" s="11"/>
      <c r="B9" s="11"/>
      <c r="C9" s="22" t="s">
        <v>6</v>
      </c>
      <c r="D9" s="156"/>
      <c r="E9" s="157"/>
      <c r="F9" s="158"/>
      <c r="G9" s="159" t="s">
        <v>2</v>
      </c>
      <c r="H9" s="159" t="s">
        <v>2</v>
      </c>
    </row>
    <row r="10" spans="1:8" ht="14.25">
      <c r="A10" s="11"/>
      <c r="B10" s="11"/>
      <c r="C10" s="22"/>
      <c r="D10" s="156"/>
      <c r="E10" s="157"/>
      <c r="F10" s="158"/>
      <c r="G10" s="159"/>
      <c r="H10" s="159"/>
    </row>
    <row r="11" spans="1:8" ht="14.25">
      <c r="A11" s="11"/>
      <c r="B11" s="11"/>
      <c r="C11" s="22" t="s">
        <v>7</v>
      </c>
      <c r="D11" s="156"/>
      <c r="E11" s="157"/>
      <c r="F11" s="158"/>
      <c r="G11" s="159" t="s">
        <v>2</v>
      </c>
      <c r="H11" s="159" t="s">
        <v>2</v>
      </c>
    </row>
    <row r="12" spans="1:8" ht="14.25">
      <c r="A12" s="11"/>
      <c r="B12" s="11"/>
      <c r="C12" s="22"/>
      <c r="D12" s="156"/>
      <c r="E12" s="157"/>
      <c r="F12" s="158"/>
      <c r="G12" s="159"/>
      <c r="H12" s="159"/>
    </row>
    <row r="13" spans="1:8" ht="14.25">
      <c r="A13" s="11"/>
      <c r="B13" s="11"/>
      <c r="C13" s="22" t="s">
        <v>8</v>
      </c>
      <c r="D13" s="156"/>
      <c r="E13" s="157"/>
      <c r="F13" s="158"/>
      <c r="G13" s="159" t="s">
        <v>2</v>
      </c>
      <c r="H13" s="159" t="s">
        <v>2</v>
      </c>
    </row>
    <row r="14" spans="1:8" ht="14.25">
      <c r="A14" s="11"/>
      <c r="B14" s="11"/>
      <c r="C14" s="22"/>
      <c r="D14" s="156"/>
      <c r="E14" s="157"/>
      <c r="F14" s="158"/>
      <c r="G14" s="159"/>
      <c r="H14" s="159"/>
    </row>
    <row r="15" spans="3:8" ht="14.25">
      <c r="C15" s="160" t="s">
        <v>9</v>
      </c>
      <c r="D15" s="156"/>
      <c r="E15" s="157"/>
      <c r="F15" s="158"/>
      <c r="G15" s="159"/>
      <c r="H15" s="159"/>
    </row>
    <row r="16" spans="2:8" ht="14.25">
      <c r="B16" s="4" t="s">
        <v>123</v>
      </c>
      <c r="C16" s="151" t="s">
        <v>124</v>
      </c>
      <c r="D16" s="156" t="s">
        <v>125</v>
      </c>
      <c r="E16" s="157" t="s">
        <v>126</v>
      </c>
      <c r="F16" s="158">
        <v>4000000</v>
      </c>
      <c r="G16" s="159">
        <v>4002.2</v>
      </c>
      <c r="H16" s="159">
        <v>10.26</v>
      </c>
    </row>
    <row r="17" spans="2:8" ht="14.25">
      <c r="B17" s="4" t="s">
        <v>127</v>
      </c>
      <c r="C17" s="151" t="s">
        <v>128</v>
      </c>
      <c r="D17" s="156" t="s">
        <v>129</v>
      </c>
      <c r="E17" s="157" t="s">
        <v>126</v>
      </c>
      <c r="F17" s="158">
        <v>2000000</v>
      </c>
      <c r="G17" s="159">
        <v>2014.15</v>
      </c>
      <c r="H17" s="159">
        <v>5.16</v>
      </c>
    </row>
    <row r="18" spans="2:8" ht="14.25">
      <c r="B18" s="4" t="s">
        <v>130</v>
      </c>
      <c r="C18" s="151" t="s">
        <v>131</v>
      </c>
      <c r="D18" s="156" t="s">
        <v>132</v>
      </c>
      <c r="E18" s="157" t="s">
        <v>126</v>
      </c>
      <c r="F18" s="158">
        <v>2000000</v>
      </c>
      <c r="G18" s="159">
        <v>2005.41</v>
      </c>
      <c r="H18" s="159">
        <v>5.14</v>
      </c>
    </row>
    <row r="19" spans="3:8" ht="14.25">
      <c r="C19" s="22" t="s">
        <v>99</v>
      </c>
      <c r="D19" s="156"/>
      <c r="E19" s="157"/>
      <c r="F19" s="158"/>
      <c r="G19" s="161">
        <v>8021.76</v>
      </c>
      <c r="H19" s="161">
        <v>20.56</v>
      </c>
    </row>
    <row r="20" spans="3:8" ht="14.25">
      <c r="C20" s="151"/>
      <c r="D20" s="156"/>
      <c r="E20" s="157"/>
      <c r="F20" s="158"/>
      <c r="G20" s="159"/>
      <c r="H20" s="159"/>
    </row>
    <row r="21" spans="3:8" ht="14.25">
      <c r="C21" s="160" t="s">
        <v>10</v>
      </c>
      <c r="D21" s="156"/>
      <c r="E21" s="157"/>
      <c r="F21" s="158"/>
      <c r="G21" s="159"/>
      <c r="H21" s="159"/>
    </row>
    <row r="22" spans="2:8" ht="14.25">
      <c r="B22" s="4" t="s">
        <v>133</v>
      </c>
      <c r="C22" s="151" t="s">
        <v>134</v>
      </c>
      <c r="D22" s="156" t="s">
        <v>135</v>
      </c>
      <c r="E22" s="157" t="s">
        <v>126</v>
      </c>
      <c r="F22" s="158">
        <v>2000000</v>
      </c>
      <c r="G22" s="159">
        <v>2005.33</v>
      </c>
      <c r="H22" s="159">
        <v>5.14</v>
      </c>
    </row>
    <row r="23" spans="3:8" ht="14.25">
      <c r="C23" s="22" t="s">
        <v>99</v>
      </c>
      <c r="D23" s="156"/>
      <c r="E23" s="157"/>
      <c r="F23" s="158"/>
      <c r="G23" s="161">
        <v>2005.33</v>
      </c>
      <c r="H23" s="161">
        <v>5.14</v>
      </c>
    </row>
    <row r="24" spans="3:8" ht="14.25">
      <c r="C24" s="151"/>
      <c r="D24" s="156"/>
      <c r="E24" s="157"/>
      <c r="F24" s="158"/>
      <c r="G24" s="159"/>
      <c r="H24" s="159"/>
    </row>
    <row r="25" spans="1:8" ht="14.25">
      <c r="A25" s="6"/>
      <c r="B25" s="11"/>
      <c r="C25" s="22" t="s">
        <v>11</v>
      </c>
      <c r="D25" s="156"/>
      <c r="E25" s="157"/>
      <c r="F25" s="158"/>
      <c r="G25" s="159"/>
      <c r="H25" s="159"/>
    </row>
    <row r="26" spans="3:8" ht="14.25">
      <c r="C26" s="160" t="s">
        <v>13</v>
      </c>
      <c r="D26" s="156"/>
      <c r="E26" s="157"/>
      <c r="F26" s="158"/>
      <c r="G26" s="159"/>
      <c r="H26" s="159"/>
    </row>
    <row r="27" spans="2:8" ht="14.25">
      <c r="B27" s="4" t="s">
        <v>136</v>
      </c>
      <c r="C27" s="151" t="s">
        <v>137</v>
      </c>
      <c r="D27" s="156" t="s">
        <v>138</v>
      </c>
      <c r="E27" s="157" t="s">
        <v>323</v>
      </c>
      <c r="F27" s="158">
        <v>100</v>
      </c>
      <c r="G27" s="159">
        <v>499.55</v>
      </c>
      <c r="H27" s="159">
        <v>1.28</v>
      </c>
    </row>
    <row r="28" spans="2:8" ht="14.25">
      <c r="B28" s="4" t="s">
        <v>140</v>
      </c>
      <c r="C28" s="151" t="s">
        <v>141</v>
      </c>
      <c r="D28" s="156" t="s">
        <v>142</v>
      </c>
      <c r="E28" s="157" t="s">
        <v>324</v>
      </c>
      <c r="F28" s="158">
        <v>100</v>
      </c>
      <c r="G28" s="159">
        <v>498.44</v>
      </c>
      <c r="H28" s="159">
        <v>1.28</v>
      </c>
    </row>
    <row r="29" spans="2:8" ht="14.25">
      <c r="B29" s="4" t="s">
        <v>143</v>
      </c>
      <c r="C29" s="151" t="s">
        <v>144</v>
      </c>
      <c r="D29" s="156" t="s">
        <v>145</v>
      </c>
      <c r="E29" s="157" t="s">
        <v>139</v>
      </c>
      <c r="F29" s="158">
        <v>100</v>
      </c>
      <c r="G29" s="159">
        <v>495.52</v>
      </c>
      <c r="H29" s="159">
        <v>1.27</v>
      </c>
    </row>
    <row r="30" spans="3:8" ht="14.25">
      <c r="C30" s="22" t="s">
        <v>99</v>
      </c>
      <c r="D30" s="156"/>
      <c r="E30" s="157"/>
      <c r="F30" s="158"/>
      <c r="G30" s="161">
        <v>1493.51</v>
      </c>
      <c r="H30" s="161">
        <v>3.83</v>
      </c>
    </row>
    <row r="31" spans="3:8" ht="14.25">
      <c r="C31" s="151"/>
      <c r="D31" s="156"/>
      <c r="E31" s="157"/>
      <c r="F31" s="158"/>
      <c r="G31" s="159"/>
      <c r="H31" s="159"/>
    </row>
    <row r="32" spans="3:8" ht="14.25">
      <c r="C32" s="160" t="s">
        <v>14</v>
      </c>
      <c r="D32" s="156"/>
      <c r="E32" s="157"/>
      <c r="F32" s="158"/>
      <c r="G32" s="159"/>
      <c r="H32" s="159"/>
    </row>
    <row r="33" spans="2:8" ht="14.25">
      <c r="B33" s="4" t="s">
        <v>146</v>
      </c>
      <c r="C33" s="151" t="s">
        <v>147</v>
      </c>
      <c r="D33" s="156" t="s">
        <v>148</v>
      </c>
      <c r="E33" s="157" t="s">
        <v>139</v>
      </c>
      <c r="F33" s="158">
        <v>500</v>
      </c>
      <c r="G33" s="159">
        <v>498.49</v>
      </c>
      <c r="H33" s="159">
        <v>1.28</v>
      </c>
    </row>
    <row r="34" spans="3:8" ht="14.25">
      <c r="C34" s="22" t="s">
        <v>99</v>
      </c>
      <c r="D34" s="156"/>
      <c r="E34" s="157"/>
      <c r="F34" s="158"/>
      <c r="G34" s="161">
        <v>498.49</v>
      </c>
      <c r="H34" s="161">
        <v>1.28</v>
      </c>
    </row>
    <row r="35" spans="3:8" ht="14.25">
      <c r="C35" s="151"/>
      <c r="D35" s="156"/>
      <c r="E35" s="157"/>
      <c r="F35" s="158"/>
      <c r="G35" s="159"/>
      <c r="H35" s="159"/>
    </row>
    <row r="36" spans="3:8" ht="14.25">
      <c r="C36" s="160" t="s">
        <v>15</v>
      </c>
      <c r="D36" s="156"/>
      <c r="E36" s="157"/>
      <c r="F36" s="158"/>
      <c r="G36" s="159"/>
      <c r="H36" s="159"/>
    </row>
    <row r="37" spans="2:8" ht="14.25">
      <c r="B37" s="4" t="s">
        <v>149</v>
      </c>
      <c r="C37" s="151" t="s">
        <v>195</v>
      </c>
      <c r="D37" s="156" t="s">
        <v>150</v>
      </c>
      <c r="E37" s="157" t="s">
        <v>126</v>
      </c>
      <c r="F37" s="158">
        <v>3000000</v>
      </c>
      <c r="G37" s="159">
        <v>2982.94</v>
      </c>
      <c r="H37" s="159">
        <v>7.65</v>
      </c>
    </row>
    <row r="38" spans="2:8" ht="14.25">
      <c r="B38" s="4" t="s">
        <v>151</v>
      </c>
      <c r="C38" s="151" t="s">
        <v>196</v>
      </c>
      <c r="D38" s="156" t="s">
        <v>152</v>
      </c>
      <c r="E38" s="157" t="s">
        <v>126</v>
      </c>
      <c r="F38" s="158">
        <v>2500000</v>
      </c>
      <c r="G38" s="159">
        <v>2483.71</v>
      </c>
      <c r="H38" s="159">
        <v>6.37</v>
      </c>
    </row>
    <row r="39" spans="2:8" ht="14.25">
      <c r="B39" s="4" t="s">
        <v>153</v>
      </c>
      <c r="C39" s="151" t="s">
        <v>197</v>
      </c>
      <c r="D39" s="156" t="s">
        <v>154</v>
      </c>
      <c r="E39" s="157" t="s">
        <v>126</v>
      </c>
      <c r="F39" s="158">
        <v>2000000</v>
      </c>
      <c r="G39" s="159">
        <v>1998.16</v>
      </c>
      <c r="H39" s="159">
        <v>5.12</v>
      </c>
    </row>
    <row r="40" spans="2:8" ht="14.25">
      <c r="B40" s="4" t="s">
        <v>155</v>
      </c>
      <c r="C40" s="151" t="s">
        <v>198</v>
      </c>
      <c r="D40" s="156" t="s">
        <v>156</v>
      </c>
      <c r="E40" s="157" t="s">
        <v>126</v>
      </c>
      <c r="F40" s="158">
        <v>2000000</v>
      </c>
      <c r="G40" s="159">
        <v>1996.64</v>
      </c>
      <c r="H40" s="159">
        <v>5.12</v>
      </c>
    </row>
    <row r="41" spans="2:8" ht="14.25">
      <c r="B41" s="4" t="s">
        <v>157</v>
      </c>
      <c r="C41" s="151" t="s">
        <v>199</v>
      </c>
      <c r="D41" s="156" t="s">
        <v>158</v>
      </c>
      <c r="E41" s="157" t="s">
        <v>126</v>
      </c>
      <c r="F41" s="158">
        <v>2000000</v>
      </c>
      <c r="G41" s="159">
        <v>1995.13</v>
      </c>
      <c r="H41" s="159">
        <v>5.11</v>
      </c>
    </row>
    <row r="42" spans="2:8" ht="14.25">
      <c r="B42" s="4" t="s">
        <v>159</v>
      </c>
      <c r="C42" s="151" t="s">
        <v>200</v>
      </c>
      <c r="D42" s="156" t="s">
        <v>160</v>
      </c>
      <c r="E42" s="157" t="s">
        <v>126</v>
      </c>
      <c r="F42" s="158">
        <v>2000000</v>
      </c>
      <c r="G42" s="159">
        <v>1993.51</v>
      </c>
      <c r="H42" s="159">
        <v>5.11</v>
      </c>
    </row>
    <row r="43" spans="2:8" ht="14.25">
      <c r="B43" s="4" t="s">
        <v>161</v>
      </c>
      <c r="C43" s="151" t="s">
        <v>201</v>
      </c>
      <c r="D43" s="156" t="s">
        <v>162</v>
      </c>
      <c r="E43" s="157" t="s">
        <v>126</v>
      </c>
      <c r="F43" s="158">
        <v>2000000</v>
      </c>
      <c r="G43" s="159">
        <v>1980.63</v>
      </c>
      <c r="H43" s="159">
        <v>5.08</v>
      </c>
    </row>
    <row r="44" spans="3:8" ht="14.25">
      <c r="C44" s="22" t="s">
        <v>99</v>
      </c>
      <c r="D44" s="156"/>
      <c r="E44" s="157"/>
      <c r="F44" s="158"/>
      <c r="G44" s="161">
        <v>15430.72</v>
      </c>
      <c r="H44" s="161">
        <v>39.56</v>
      </c>
    </row>
    <row r="45" spans="3:8" ht="14.25">
      <c r="C45" s="151"/>
      <c r="D45" s="156"/>
      <c r="E45" s="157"/>
      <c r="F45" s="158"/>
      <c r="G45" s="159"/>
      <c r="H45" s="159"/>
    </row>
    <row r="46" spans="3:8" ht="14.25">
      <c r="C46" s="22" t="s">
        <v>16</v>
      </c>
      <c r="D46" s="156"/>
      <c r="E46" s="157"/>
      <c r="F46" s="158"/>
      <c r="G46" s="159" t="s">
        <v>2</v>
      </c>
      <c r="H46" s="159" t="s">
        <v>2</v>
      </c>
    </row>
    <row r="47" spans="3:8" ht="14.25">
      <c r="C47" s="151"/>
      <c r="D47" s="156"/>
      <c r="E47" s="157"/>
      <c r="F47" s="158"/>
      <c r="G47" s="159"/>
      <c r="H47" s="159"/>
    </row>
    <row r="48" spans="1:8" ht="14.25">
      <c r="A48" s="6"/>
      <c r="B48" s="11"/>
      <c r="C48" s="22" t="s">
        <v>17</v>
      </c>
      <c r="D48" s="156"/>
      <c r="E48" s="157"/>
      <c r="F48" s="158"/>
      <c r="G48" s="159"/>
      <c r="H48" s="159"/>
    </row>
    <row r="49" spans="1:8" ht="14.25">
      <c r="A49" s="11"/>
      <c r="B49" s="11"/>
      <c r="C49" s="22" t="s">
        <v>18</v>
      </c>
      <c r="D49" s="156"/>
      <c r="E49" s="157"/>
      <c r="F49" s="158"/>
      <c r="G49" s="159" t="s">
        <v>2</v>
      </c>
      <c r="H49" s="159" t="s">
        <v>2</v>
      </c>
    </row>
    <row r="50" spans="1:8" ht="14.25">
      <c r="A50" s="11"/>
      <c r="B50" s="11"/>
      <c r="C50" s="22"/>
      <c r="D50" s="156"/>
      <c r="E50" s="157"/>
      <c r="F50" s="158"/>
      <c r="G50" s="159"/>
      <c r="H50" s="159"/>
    </row>
    <row r="51" spans="1:8" ht="14.25">
      <c r="A51" s="11"/>
      <c r="B51" s="11"/>
      <c r="C51" s="22" t="s">
        <v>208</v>
      </c>
      <c r="D51" s="156"/>
      <c r="E51" s="157"/>
      <c r="F51" s="158"/>
      <c r="G51" s="159" t="s">
        <v>2</v>
      </c>
      <c r="H51" s="159" t="s">
        <v>2</v>
      </c>
    </row>
    <row r="52" spans="1:8" ht="14.25">
      <c r="A52" s="11"/>
      <c r="B52" s="11"/>
      <c r="C52" s="22"/>
      <c r="D52" s="156"/>
      <c r="E52" s="157"/>
      <c r="F52" s="158"/>
      <c r="G52" s="159"/>
      <c r="H52" s="159"/>
    </row>
    <row r="53" spans="3:8" ht="14.25">
      <c r="C53" s="160" t="s">
        <v>209</v>
      </c>
      <c r="D53" s="156"/>
      <c r="E53" s="157"/>
      <c r="F53" s="158"/>
      <c r="G53" s="159"/>
      <c r="H53" s="159"/>
    </row>
    <row r="54" spans="2:8" ht="14.25">
      <c r="B54" s="4" t="s">
        <v>163</v>
      </c>
      <c r="C54" s="151" t="s">
        <v>164</v>
      </c>
      <c r="D54" s="156"/>
      <c r="E54" s="157"/>
      <c r="F54" s="158"/>
      <c r="G54" s="159">
        <v>100</v>
      </c>
      <c r="H54" s="159">
        <v>0.26</v>
      </c>
    </row>
    <row r="55" spans="2:8" ht="14.25">
      <c r="B55" s="4" t="s">
        <v>165</v>
      </c>
      <c r="C55" s="151" t="s">
        <v>116</v>
      </c>
      <c r="D55" s="156"/>
      <c r="E55" s="157"/>
      <c r="F55" s="158"/>
      <c r="G55" s="159">
        <v>100</v>
      </c>
      <c r="H55" s="159">
        <v>0.26</v>
      </c>
    </row>
    <row r="56" spans="3:8" ht="14.25">
      <c r="C56" s="22" t="s">
        <v>99</v>
      </c>
      <c r="D56" s="156"/>
      <c r="E56" s="157"/>
      <c r="F56" s="158"/>
      <c r="G56" s="161">
        <v>200</v>
      </c>
      <c r="H56" s="161">
        <v>0.52</v>
      </c>
    </row>
    <row r="57" spans="3:8" ht="14.25">
      <c r="C57" s="151"/>
      <c r="D57" s="156"/>
      <c r="E57" s="157"/>
      <c r="F57" s="158"/>
      <c r="G57" s="159"/>
      <c r="H57" s="159"/>
    </row>
    <row r="58" spans="3:8" ht="14.25">
      <c r="C58" s="160" t="s">
        <v>210</v>
      </c>
      <c r="D58" s="156"/>
      <c r="E58" s="157"/>
      <c r="F58" s="158"/>
      <c r="G58" s="159"/>
      <c r="H58" s="159"/>
    </row>
    <row r="59" spans="2:8" ht="14.25">
      <c r="B59" s="4" t="s">
        <v>117</v>
      </c>
      <c r="C59" s="151" t="s">
        <v>118</v>
      </c>
      <c r="D59" s="156"/>
      <c r="E59" s="157"/>
      <c r="F59" s="158"/>
      <c r="G59" s="159">
        <v>11009.86</v>
      </c>
      <c r="H59" s="159">
        <v>28.22</v>
      </c>
    </row>
    <row r="60" spans="3:8" ht="14.25">
      <c r="C60" s="22" t="s">
        <v>99</v>
      </c>
      <c r="D60" s="156"/>
      <c r="E60" s="157"/>
      <c r="F60" s="158"/>
      <c r="G60" s="161">
        <v>11009.86</v>
      </c>
      <c r="H60" s="161">
        <v>28.22</v>
      </c>
    </row>
    <row r="61" spans="3:8" ht="14.25">
      <c r="C61" s="151"/>
      <c r="D61" s="156"/>
      <c r="E61" s="157"/>
      <c r="F61" s="158"/>
      <c r="G61" s="159"/>
      <c r="H61" s="159"/>
    </row>
    <row r="62" spans="1:8" ht="14.25">
      <c r="A62" s="6"/>
      <c r="B62" s="11"/>
      <c r="C62" s="22" t="s">
        <v>19</v>
      </c>
      <c r="D62" s="156"/>
      <c r="E62" s="157"/>
      <c r="F62" s="158"/>
      <c r="G62" s="159"/>
      <c r="H62" s="159"/>
    </row>
    <row r="63" spans="2:8" ht="14.25">
      <c r="B63" s="4"/>
      <c r="C63" s="151" t="s">
        <v>119</v>
      </c>
      <c r="D63" s="156"/>
      <c r="E63" s="157"/>
      <c r="F63" s="158"/>
      <c r="G63" s="159">
        <v>350.85</v>
      </c>
      <c r="H63" s="159">
        <v>0.89</v>
      </c>
    </row>
    <row r="64" spans="3:8" ht="14.25">
      <c r="C64" s="22" t="s">
        <v>99</v>
      </c>
      <c r="D64" s="156"/>
      <c r="E64" s="157"/>
      <c r="F64" s="158"/>
      <c r="G64" s="161">
        <v>350.85</v>
      </c>
      <c r="H64" s="161">
        <v>0.89</v>
      </c>
    </row>
    <row r="65" spans="3:8" ht="14.25">
      <c r="C65" s="151"/>
      <c r="D65" s="156"/>
      <c r="E65" s="157"/>
      <c r="F65" s="158"/>
      <c r="G65" s="159"/>
      <c r="H65" s="159"/>
    </row>
    <row r="66" spans="3:8" ht="15" thickBot="1">
      <c r="C66" s="162" t="s">
        <v>120</v>
      </c>
      <c r="D66" s="163"/>
      <c r="E66" s="164"/>
      <c r="F66" s="165"/>
      <c r="G66" s="166">
        <v>39010.52</v>
      </c>
      <c r="H66" s="166">
        <f>_xlfn.SUMIFS(H:H,C:C,"Total")</f>
        <v>100</v>
      </c>
    </row>
    <row r="67" spans="3:8" ht="14.25">
      <c r="C67" s="86" t="s">
        <v>215</v>
      </c>
      <c r="D67" s="168"/>
      <c r="E67" s="169"/>
      <c r="F67" s="25"/>
      <c r="G67" s="170"/>
      <c r="H67" s="171"/>
    </row>
    <row r="68" spans="3:8" ht="15">
      <c r="C68" s="167" t="s">
        <v>320</v>
      </c>
      <c r="D68" s="172"/>
      <c r="E68" s="35"/>
      <c r="F68" s="35"/>
      <c r="G68" s="34"/>
      <c r="H68" s="50"/>
    </row>
    <row r="69" spans="3:8" ht="41.25">
      <c r="C69" s="132" t="s">
        <v>216</v>
      </c>
      <c r="D69" s="133" t="s">
        <v>217</v>
      </c>
      <c r="E69" s="36" t="s">
        <v>218</v>
      </c>
      <c r="F69" s="36" t="s">
        <v>218</v>
      </c>
      <c r="G69" s="36" t="s">
        <v>219</v>
      </c>
      <c r="H69" s="50"/>
    </row>
    <row r="70" spans="3:8" ht="15">
      <c r="C70" s="132"/>
      <c r="D70" s="133"/>
      <c r="E70" s="36" t="s">
        <v>220</v>
      </c>
      <c r="F70" s="36" t="s">
        <v>221</v>
      </c>
      <c r="G70" s="36" t="s">
        <v>220</v>
      </c>
      <c r="H70" s="50"/>
    </row>
    <row r="71" spans="3:8" ht="15">
      <c r="C71" s="125" t="s">
        <v>2</v>
      </c>
      <c r="D71" s="126" t="s">
        <v>2</v>
      </c>
      <c r="E71" s="126" t="s">
        <v>2</v>
      </c>
      <c r="F71" s="126" t="s">
        <v>2</v>
      </c>
      <c r="G71" s="126" t="s">
        <v>2</v>
      </c>
      <c r="H71" s="50"/>
    </row>
    <row r="72" spans="3:8" ht="15">
      <c r="C72" s="39"/>
      <c r="D72" s="87"/>
      <c r="E72" s="87"/>
      <c r="F72" s="87"/>
      <c r="G72" s="87"/>
      <c r="H72" s="50"/>
    </row>
    <row r="73" spans="3:8" ht="15">
      <c r="C73" s="39" t="s">
        <v>249</v>
      </c>
      <c r="D73" s="87"/>
      <c r="E73" s="87"/>
      <c r="F73" s="87"/>
      <c r="G73" s="87"/>
      <c r="H73" s="50"/>
    </row>
    <row r="74" spans="3:8" ht="15">
      <c r="C74" s="88" t="s">
        <v>250</v>
      </c>
      <c r="D74" s="41" t="s">
        <v>285</v>
      </c>
      <c r="E74" s="41" t="s">
        <v>284</v>
      </c>
      <c r="F74" s="87"/>
      <c r="G74" s="87"/>
      <c r="H74" s="50"/>
    </row>
    <row r="75" spans="3:8" ht="15">
      <c r="C75" s="88" t="s">
        <v>226</v>
      </c>
      <c r="D75" s="89"/>
      <c r="E75" s="89"/>
      <c r="F75" s="87"/>
      <c r="G75" s="87"/>
      <c r="H75" s="50"/>
    </row>
    <row r="76" spans="3:8" ht="15">
      <c r="C76" s="88" t="s">
        <v>251</v>
      </c>
      <c r="D76" s="90">
        <v>1112.2177</v>
      </c>
      <c r="E76" s="90">
        <v>1117.0102</v>
      </c>
      <c r="F76" s="87"/>
      <c r="G76" s="87"/>
      <c r="H76" s="50"/>
    </row>
    <row r="77" spans="3:8" ht="15">
      <c r="C77" s="88" t="s">
        <v>252</v>
      </c>
      <c r="D77" s="90">
        <v>1000.2078</v>
      </c>
      <c r="E77" s="90">
        <v>1000.2078</v>
      </c>
      <c r="F77" s="87"/>
      <c r="G77" s="87"/>
      <c r="H77" s="91"/>
    </row>
    <row r="78" spans="3:8" ht="15">
      <c r="C78" s="88" t="s">
        <v>253</v>
      </c>
      <c r="D78" s="90">
        <v>1001.8112</v>
      </c>
      <c r="E78" s="90">
        <v>1001.1705</v>
      </c>
      <c r="F78" s="87"/>
      <c r="G78" s="87"/>
      <c r="H78" s="91"/>
    </row>
    <row r="79" spans="3:8" ht="15">
      <c r="C79" s="88" t="s">
        <v>254</v>
      </c>
      <c r="D79" s="90">
        <v>1003.8127</v>
      </c>
      <c r="E79" s="90">
        <v>1003.171</v>
      </c>
      <c r="F79" s="87"/>
      <c r="G79" s="87"/>
      <c r="H79" s="91"/>
    </row>
    <row r="80" spans="3:8" ht="15">
      <c r="C80" s="88" t="s">
        <v>227</v>
      </c>
      <c r="D80" s="90"/>
      <c r="E80" s="90"/>
      <c r="F80" s="87"/>
      <c r="G80" s="87"/>
      <c r="H80" s="50"/>
    </row>
    <row r="81" spans="3:8" ht="15">
      <c r="C81" s="88" t="s">
        <v>255</v>
      </c>
      <c r="D81" s="90">
        <v>1110.0814</v>
      </c>
      <c r="E81" s="90">
        <v>1114.7756</v>
      </c>
      <c r="F81" s="87"/>
      <c r="G81" s="87"/>
      <c r="H81" s="50"/>
    </row>
    <row r="82" spans="3:8" ht="15">
      <c r="C82" s="88" t="s">
        <v>256</v>
      </c>
      <c r="D82" s="90">
        <v>1000.2078</v>
      </c>
      <c r="E82" s="90">
        <v>1000.2078</v>
      </c>
      <c r="F82" s="87"/>
      <c r="G82" s="87"/>
      <c r="H82" s="92"/>
    </row>
    <row r="83" spans="3:8" ht="15">
      <c r="C83" s="88" t="s">
        <v>257</v>
      </c>
      <c r="D83" s="90">
        <v>1001.7949</v>
      </c>
      <c r="E83" s="90">
        <v>1001.1682</v>
      </c>
      <c r="F83" s="87"/>
      <c r="G83" s="87"/>
      <c r="H83" s="91"/>
    </row>
    <row r="84" spans="3:8" ht="15">
      <c r="C84" s="88" t="s">
        <v>258</v>
      </c>
      <c r="D84" s="90">
        <v>1003.7967</v>
      </c>
      <c r="E84" s="90">
        <v>1003.1684</v>
      </c>
      <c r="F84" s="87"/>
      <c r="G84" s="87"/>
      <c r="H84" s="91"/>
    </row>
    <row r="85" spans="3:8" ht="15">
      <c r="C85" s="93"/>
      <c r="D85" s="87"/>
      <c r="E85" s="87"/>
      <c r="F85" s="87"/>
      <c r="G85" s="87"/>
      <c r="H85" s="50"/>
    </row>
    <row r="86" spans="3:8" ht="15">
      <c r="C86" s="39" t="s">
        <v>294</v>
      </c>
      <c r="D86" s="43"/>
      <c r="E86" s="43"/>
      <c r="F86" s="43"/>
      <c r="G86" s="87"/>
      <c r="H86" s="50"/>
    </row>
    <row r="87" spans="3:8" ht="15">
      <c r="C87" s="39"/>
      <c r="D87" s="43"/>
      <c r="E87" s="43"/>
      <c r="F87" s="43"/>
      <c r="G87" s="87"/>
      <c r="H87" s="50"/>
    </row>
    <row r="88" spans="3:8" ht="30">
      <c r="C88" s="94" t="s">
        <v>259</v>
      </c>
      <c r="D88" s="95" t="s">
        <v>260</v>
      </c>
      <c r="E88" s="95" t="s">
        <v>261</v>
      </c>
      <c r="F88" s="95" t="s">
        <v>262</v>
      </c>
      <c r="G88" s="29"/>
      <c r="H88" s="96"/>
    </row>
    <row r="89" spans="3:8" ht="15">
      <c r="C89" s="97" t="s">
        <v>314</v>
      </c>
      <c r="D89" s="98" t="s">
        <v>263</v>
      </c>
      <c r="E89" s="98">
        <v>3.28916453</v>
      </c>
      <c r="F89" s="98">
        <v>3.04578129</v>
      </c>
      <c r="G89" s="29"/>
      <c r="H89" s="99"/>
    </row>
    <row r="90" spans="3:8" ht="15">
      <c r="C90" s="100"/>
      <c r="D90" s="43"/>
      <c r="E90" s="43"/>
      <c r="F90" s="43"/>
      <c r="G90" s="29"/>
      <c r="H90" s="32"/>
    </row>
    <row r="91" spans="3:8" ht="30">
      <c r="C91" s="101" t="s">
        <v>259</v>
      </c>
      <c r="D91" s="95" t="s">
        <v>264</v>
      </c>
      <c r="E91" s="95" t="s">
        <v>261</v>
      </c>
      <c r="F91" s="95" t="s">
        <v>265</v>
      </c>
      <c r="G91" s="29"/>
      <c r="H91" s="32"/>
    </row>
    <row r="92" spans="3:8" ht="15">
      <c r="C92" s="97" t="s">
        <v>314</v>
      </c>
      <c r="D92" s="98" t="s">
        <v>266</v>
      </c>
      <c r="E92" s="98">
        <v>3.23026638</v>
      </c>
      <c r="F92" s="98">
        <v>2.87945297</v>
      </c>
      <c r="G92" s="29"/>
      <c r="H92" s="32"/>
    </row>
    <row r="93" spans="3:8" ht="15">
      <c r="C93" s="100"/>
      <c r="D93" s="43"/>
      <c r="E93" s="43"/>
      <c r="F93" s="43"/>
      <c r="G93" s="29"/>
      <c r="H93" s="32"/>
    </row>
    <row r="94" spans="3:8" ht="30">
      <c r="C94" s="101" t="s">
        <v>259</v>
      </c>
      <c r="D94" s="95" t="s">
        <v>267</v>
      </c>
      <c r="E94" s="95" t="s">
        <v>261</v>
      </c>
      <c r="F94" s="95" t="s">
        <v>265</v>
      </c>
      <c r="G94" s="29"/>
      <c r="H94" s="32"/>
    </row>
    <row r="95" spans="3:8" ht="15">
      <c r="C95" s="102">
        <v>43892</v>
      </c>
      <c r="D95" s="98" t="s">
        <v>268</v>
      </c>
      <c r="E95" s="103">
        <v>0.67543966</v>
      </c>
      <c r="F95" s="103">
        <v>0.62546019</v>
      </c>
      <c r="G95" s="29"/>
      <c r="H95" s="32"/>
    </row>
    <row r="96" spans="3:8" ht="15">
      <c r="C96" s="102">
        <v>43899</v>
      </c>
      <c r="D96" s="98" t="s">
        <v>268</v>
      </c>
      <c r="E96" s="103">
        <v>0.79201376</v>
      </c>
      <c r="F96" s="103">
        <v>0.73340833</v>
      </c>
      <c r="G96" s="29"/>
      <c r="H96" s="32"/>
    </row>
    <row r="97" spans="3:8" ht="15">
      <c r="C97" s="102">
        <v>43906</v>
      </c>
      <c r="D97" s="98" t="s">
        <v>268</v>
      </c>
      <c r="E97" s="103">
        <v>0.66067284</v>
      </c>
      <c r="F97" s="103">
        <v>0.61178605</v>
      </c>
      <c r="G97" s="29"/>
      <c r="H97" s="32"/>
    </row>
    <row r="98" spans="3:8" ht="15">
      <c r="C98" s="102">
        <v>43913</v>
      </c>
      <c r="D98" s="98" t="s">
        <v>268</v>
      </c>
      <c r="E98" s="103">
        <v>0.5737973000000001</v>
      </c>
      <c r="F98" s="103">
        <v>0.5313389000000001</v>
      </c>
      <c r="G98" s="29"/>
      <c r="H98" s="32"/>
    </row>
    <row r="99" spans="3:8" ht="15">
      <c r="C99" s="102">
        <v>43920</v>
      </c>
      <c r="D99" s="98" t="s">
        <v>268</v>
      </c>
      <c r="E99" s="103">
        <v>0.86133678</v>
      </c>
      <c r="F99" s="103">
        <v>0.79760177</v>
      </c>
      <c r="G99" s="29"/>
      <c r="H99" s="32"/>
    </row>
    <row r="100" spans="3:8" ht="15">
      <c r="C100" s="100"/>
      <c r="D100" s="43"/>
      <c r="E100" s="43"/>
      <c r="F100" s="43"/>
      <c r="G100" s="29"/>
      <c r="H100" s="32"/>
    </row>
    <row r="101" spans="3:8" ht="30">
      <c r="C101" s="101" t="s">
        <v>259</v>
      </c>
      <c r="D101" s="95" t="s">
        <v>269</v>
      </c>
      <c r="E101" s="95" t="s">
        <v>261</v>
      </c>
      <c r="F101" s="95" t="s">
        <v>265</v>
      </c>
      <c r="G101" s="29"/>
      <c r="H101" s="32"/>
    </row>
    <row r="102" spans="3:8" ht="15">
      <c r="C102" s="102">
        <v>43892</v>
      </c>
      <c r="D102" s="98" t="s">
        <v>270</v>
      </c>
      <c r="E102" s="103">
        <v>0.66181782</v>
      </c>
      <c r="F102" s="103">
        <v>0.6128463000000001</v>
      </c>
      <c r="G102" s="104"/>
      <c r="H102" s="32"/>
    </row>
    <row r="103" spans="3:8" ht="15">
      <c r="C103" s="102">
        <v>43899</v>
      </c>
      <c r="D103" s="98" t="s">
        <v>270</v>
      </c>
      <c r="E103" s="103">
        <v>0.77848567</v>
      </c>
      <c r="F103" s="103">
        <v>0.72088126</v>
      </c>
      <c r="G103" s="104"/>
      <c r="H103" s="32"/>
    </row>
    <row r="104" spans="3:8" ht="15">
      <c r="C104" s="102">
        <v>43906</v>
      </c>
      <c r="D104" s="98" t="s">
        <v>270</v>
      </c>
      <c r="E104" s="103">
        <v>0.64717569</v>
      </c>
      <c r="F104" s="103">
        <v>0.59928763</v>
      </c>
      <c r="G104" s="104"/>
      <c r="H104" s="32"/>
    </row>
    <row r="105" spans="3:8" ht="15">
      <c r="C105" s="102">
        <v>43913</v>
      </c>
      <c r="D105" s="98" t="s">
        <v>270</v>
      </c>
      <c r="E105" s="103">
        <v>0.56044716</v>
      </c>
      <c r="F105" s="103">
        <v>0.5189766100000001</v>
      </c>
      <c r="G105" s="104"/>
      <c r="H105" s="32"/>
    </row>
    <row r="106" spans="3:8" ht="15">
      <c r="C106" s="102">
        <v>43920</v>
      </c>
      <c r="D106" s="98" t="s">
        <v>270</v>
      </c>
      <c r="E106" s="103">
        <v>0.84792455</v>
      </c>
      <c r="F106" s="103">
        <v>0.7851819800000001</v>
      </c>
      <c r="G106" s="104"/>
      <c r="H106" s="32"/>
    </row>
    <row r="107" spans="3:8" ht="15">
      <c r="C107" s="100"/>
      <c r="D107" s="43"/>
      <c r="E107" s="43"/>
      <c r="F107" s="43"/>
      <c r="G107" s="29"/>
      <c r="H107" s="32"/>
    </row>
    <row r="108" spans="3:8" ht="30">
      <c r="C108" s="101" t="s">
        <v>259</v>
      </c>
      <c r="D108" s="95" t="s">
        <v>271</v>
      </c>
      <c r="E108" s="95" t="s">
        <v>261</v>
      </c>
      <c r="F108" s="95" t="s">
        <v>265</v>
      </c>
      <c r="G108" s="29"/>
      <c r="H108" s="32"/>
    </row>
    <row r="109" spans="3:8" ht="15">
      <c r="C109" s="102">
        <v>43920</v>
      </c>
      <c r="D109" s="98" t="s">
        <v>272</v>
      </c>
      <c r="E109" s="98">
        <v>3.57741457</v>
      </c>
      <c r="F109" s="98">
        <v>3.31270211</v>
      </c>
      <c r="G109" s="29"/>
      <c r="H109" s="32"/>
    </row>
    <row r="110" spans="3:8" ht="15">
      <c r="C110" s="100"/>
      <c r="D110" s="43"/>
      <c r="E110" s="43"/>
      <c r="F110" s="43"/>
      <c r="G110" s="29"/>
      <c r="H110" s="32"/>
    </row>
    <row r="111" spans="3:8" ht="30">
      <c r="C111" s="101" t="s">
        <v>259</v>
      </c>
      <c r="D111" s="95" t="s">
        <v>273</v>
      </c>
      <c r="E111" s="95" t="s">
        <v>261</v>
      </c>
      <c r="F111" s="95" t="s">
        <v>265</v>
      </c>
      <c r="G111" s="29"/>
      <c r="H111" s="32"/>
    </row>
    <row r="112" spans="3:8" ht="15">
      <c r="C112" s="102">
        <v>43920</v>
      </c>
      <c r="D112" s="98" t="s">
        <v>274</v>
      </c>
      <c r="E112" s="103">
        <v>3.5096027</v>
      </c>
      <c r="F112" s="98">
        <v>3.24990802</v>
      </c>
      <c r="G112" s="29"/>
      <c r="H112" s="32"/>
    </row>
    <row r="113" spans="3:8" ht="15">
      <c r="C113" s="39"/>
      <c r="D113" s="43"/>
      <c r="E113" s="43"/>
      <c r="F113" s="43"/>
      <c r="G113" s="87"/>
      <c r="H113" s="50"/>
    </row>
    <row r="114" spans="3:8" ht="15">
      <c r="C114" s="39" t="s">
        <v>275</v>
      </c>
      <c r="D114" s="43"/>
      <c r="E114" s="43"/>
      <c r="F114" s="43"/>
      <c r="G114" s="87"/>
      <c r="H114" s="50"/>
    </row>
    <row r="115" spans="3:8" ht="15">
      <c r="C115" s="39" t="s">
        <v>276</v>
      </c>
      <c r="D115" s="43"/>
      <c r="E115" s="43"/>
      <c r="F115" s="43"/>
      <c r="G115" s="87"/>
      <c r="H115" s="50"/>
    </row>
    <row r="116" spans="3:8" ht="15">
      <c r="C116" s="39"/>
      <c r="D116" s="43"/>
      <c r="E116" s="43"/>
      <c r="F116" s="43"/>
      <c r="G116" s="87"/>
      <c r="H116" s="50"/>
    </row>
    <row r="117" spans="3:8" ht="15">
      <c r="C117" s="39" t="s">
        <v>295</v>
      </c>
      <c r="D117" s="43"/>
      <c r="E117" s="43"/>
      <c r="F117" s="43"/>
      <c r="G117" s="87"/>
      <c r="H117" s="50"/>
    </row>
    <row r="118" spans="3:8" ht="15">
      <c r="C118" s="39"/>
      <c r="D118" s="43"/>
      <c r="E118" s="43"/>
      <c r="F118" s="43"/>
      <c r="G118" s="87"/>
      <c r="H118" s="50"/>
    </row>
    <row r="119" spans="3:8" ht="15">
      <c r="C119" s="39" t="s">
        <v>296</v>
      </c>
      <c r="D119" s="43"/>
      <c r="E119" s="43"/>
      <c r="F119" s="43"/>
      <c r="G119" s="87"/>
      <c r="H119" s="50"/>
    </row>
    <row r="120" spans="3:8" ht="15">
      <c r="C120" s="45" t="s">
        <v>228</v>
      </c>
      <c r="D120" s="43"/>
      <c r="E120" s="43"/>
      <c r="F120" s="43"/>
      <c r="G120" s="87"/>
      <c r="H120" s="50"/>
    </row>
    <row r="121" spans="3:8" ht="15">
      <c r="C121" s="45"/>
      <c r="D121" s="43"/>
      <c r="E121" s="43"/>
      <c r="F121" s="43"/>
      <c r="G121" s="87"/>
      <c r="H121" s="50"/>
    </row>
    <row r="122" spans="3:8" ht="15">
      <c r="C122" s="39" t="s">
        <v>297</v>
      </c>
      <c r="D122" s="43"/>
      <c r="E122" s="43"/>
      <c r="F122" s="43"/>
      <c r="G122" s="87"/>
      <c r="H122" s="50"/>
    </row>
    <row r="123" spans="3:8" ht="15">
      <c r="C123" s="39"/>
      <c r="D123" s="43"/>
      <c r="E123" s="43"/>
      <c r="F123" s="43"/>
      <c r="G123" s="87"/>
      <c r="H123" s="50"/>
    </row>
    <row r="124" spans="3:8" ht="15">
      <c r="C124" s="39" t="s">
        <v>298</v>
      </c>
      <c r="D124" s="43"/>
      <c r="E124" s="43"/>
      <c r="F124" s="43"/>
      <c r="G124" s="87"/>
      <c r="H124" s="50"/>
    </row>
    <row r="125" spans="3:8" ht="15">
      <c r="C125" s="46"/>
      <c r="D125" s="43"/>
      <c r="E125" s="43"/>
      <c r="F125" s="43"/>
      <c r="G125" s="87"/>
      <c r="H125" s="50"/>
    </row>
    <row r="126" spans="3:8" ht="15">
      <c r="C126" s="67" t="s">
        <v>305</v>
      </c>
      <c r="D126" s="43"/>
      <c r="E126" s="105"/>
      <c r="F126" s="43"/>
      <c r="G126" s="87"/>
      <c r="H126" s="50"/>
    </row>
    <row r="127" spans="3:8" ht="15">
      <c r="C127" s="39"/>
      <c r="D127" s="43"/>
      <c r="E127" s="43"/>
      <c r="F127" s="43"/>
      <c r="G127" s="87"/>
      <c r="H127" s="50"/>
    </row>
    <row r="128" spans="3:8" ht="15">
      <c r="C128" s="39" t="s">
        <v>299</v>
      </c>
      <c r="D128" s="43"/>
      <c r="E128" s="43"/>
      <c r="F128" s="43"/>
      <c r="G128" s="87"/>
      <c r="H128" s="50"/>
    </row>
    <row r="129" spans="3:8" ht="15">
      <c r="C129" s="39"/>
      <c r="D129" s="43"/>
      <c r="E129" s="43"/>
      <c r="F129" s="43"/>
      <c r="G129" s="87"/>
      <c r="H129" s="50"/>
    </row>
    <row r="130" spans="3:8" ht="15">
      <c r="C130" s="39" t="s">
        <v>277</v>
      </c>
      <c r="D130" s="43"/>
      <c r="E130" s="43"/>
      <c r="F130" s="43"/>
      <c r="G130" s="87"/>
      <c r="H130" s="50"/>
    </row>
    <row r="131" spans="3:8" ht="15">
      <c r="C131" s="106" t="s">
        <v>278</v>
      </c>
      <c r="D131" s="107"/>
      <c r="E131" s="107"/>
      <c r="F131" s="107"/>
      <c r="G131" s="108">
        <f>H44/100</f>
        <v>0.3956</v>
      </c>
      <c r="H131" s="50"/>
    </row>
    <row r="132" spans="3:8" ht="15">
      <c r="C132" s="106" t="s">
        <v>279</v>
      </c>
      <c r="D132" s="107"/>
      <c r="E132" s="107"/>
      <c r="F132" s="107"/>
      <c r="G132" s="108">
        <f>(H23+H19)/100</f>
        <v>0.257</v>
      </c>
      <c r="H132" s="50"/>
    </row>
    <row r="133" spans="3:8" ht="15">
      <c r="C133" s="106" t="s">
        <v>280</v>
      </c>
      <c r="D133" s="107"/>
      <c r="E133" s="107"/>
      <c r="F133" s="107"/>
      <c r="G133" s="108">
        <f>(H30+H34)/100</f>
        <v>0.051100000000000007</v>
      </c>
      <c r="H133" s="50"/>
    </row>
    <row r="134" spans="3:8" ht="15">
      <c r="C134" s="109" t="s">
        <v>281</v>
      </c>
      <c r="D134" s="110"/>
      <c r="E134" s="110"/>
      <c r="F134" s="110"/>
      <c r="G134" s="111">
        <f>(H64+H60+H56)/100</f>
        <v>0.2963</v>
      </c>
      <c r="H134" s="50"/>
    </row>
    <row r="135" spans="3:8" ht="15">
      <c r="C135" s="39"/>
      <c r="D135" s="43"/>
      <c r="E135" s="43"/>
      <c r="F135" s="43"/>
      <c r="G135" s="87"/>
      <c r="H135" s="50"/>
    </row>
    <row r="136" spans="3:8" ht="15">
      <c r="C136" s="39" t="s">
        <v>282</v>
      </c>
      <c r="D136" s="43"/>
      <c r="E136" s="43"/>
      <c r="F136" s="43"/>
      <c r="G136" s="87"/>
      <c r="H136" s="50"/>
    </row>
    <row r="137" spans="3:8" ht="15">
      <c r="C137" s="106" t="s">
        <v>317</v>
      </c>
      <c r="D137" s="173"/>
      <c r="E137" s="173"/>
      <c r="F137" s="173"/>
      <c r="G137" s="108">
        <f>G131+G132</f>
        <v>0.6526000000000001</v>
      </c>
      <c r="H137" s="50"/>
    </row>
    <row r="138" spans="3:8" ht="15">
      <c r="C138" s="106" t="s">
        <v>318</v>
      </c>
      <c r="D138" s="174"/>
      <c r="E138" s="174"/>
      <c r="F138" s="174"/>
      <c r="G138" s="108">
        <f>(H30+H34)/100</f>
        <v>0.051100000000000007</v>
      </c>
      <c r="H138" s="50"/>
    </row>
    <row r="139" spans="3:8" ht="15">
      <c r="C139" s="106" t="s">
        <v>281</v>
      </c>
      <c r="D139" s="174"/>
      <c r="E139" s="174"/>
      <c r="F139" s="174"/>
      <c r="G139" s="108">
        <f>G134</f>
        <v>0.2963</v>
      </c>
      <c r="H139" s="50"/>
    </row>
    <row r="140" spans="3:8" ht="15">
      <c r="C140" s="39"/>
      <c r="D140" s="175"/>
      <c r="E140" s="175"/>
      <c r="F140" s="175"/>
      <c r="G140" s="127"/>
      <c r="H140" s="50"/>
    </row>
    <row r="141" spans="3:8" ht="15">
      <c r="C141" s="39" t="s">
        <v>321</v>
      </c>
      <c r="D141" s="175"/>
      <c r="E141" s="175"/>
      <c r="F141" s="175"/>
      <c r="G141" s="127"/>
      <c r="H141" s="50"/>
    </row>
    <row r="142" spans="3:8" ht="15" thickBot="1">
      <c r="C142" s="112"/>
      <c r="D142" s="113"/>
      <c r="E142" s="113"/>
      <c r="F142" s="114"/>
      <c r="G142" s="115"/>
      <c r="H142" s="116"/>
    </row>
  </sheetData>
  <sheetProtection/>
  <mergeCells count="2">
    <mergeCell ref="C69:C70"/>
    <mergeCell ref="D69:D70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Z112"/>
  <sheetViews>
    <sheetView showGridLines="0" zoomScale="90" zoomScaleNormal="90" zoomScalePageLayoutView="0" workbookViewId="0" topLeftCell="A1">
      <pane ySplit="6" topLeftCell="A94" activePane="bottomLeft" state="frozen"/>
      <selection pane="topLeft" activeCell="F112" sqref="F112"/>
      <selection pane="bottomLeft" activeCell="C1" sqref="C1:H1638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144" customWidth="1"/>
    <col min="4" max="4" width="19.57421875" style="144" customWidth="1"/>
    <col min="5" max="5" width="23.7109375" style="144" customWidth="1"/>
    <col min="6" max="6" width="19.57421875" style="145" customWidth="1"/>
    <col min="7" max="8" width="19.57421875" style="146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4.25">
      <c r="A1" s="4"/>
      <c r="C1" s="140"/>
      <c r="D1" s="140"/>
      <c r="E1" s="140"/>
      <c r="F1" s="141"/>
      <c r="G1" s="142"/>
      <c r="H1" s="142"/>
      <c r="I1" s="7"/>
      <c r="J1" s="7"/>
      <c r="AG1" s="7"/>
      <c r="AT1" s="7"/>
      <c r="AV1" s="7"/>
      <c r="AZ1" s="7"/>
    </row>
    <row r="2" spans="3:8" ht="18">
      <c r="C2" s="143" t="s">
        <v>20</v>
      </c>
      <c r="D2" s="140" t="s">
        <v>166</v>
      </c>
      <c r="H2" s="147" t="s">
        <v>183</v>
      </c>
    </row>
    <row r="3" spans="3:4" ht="15.75">
      <c r="C3" s="148" t="s">
        <v>22</v>
      </c>
      <c r="D3" s="149" t="s">
        <v>167</v>
      </c>
    </row>
    <row r="4" spans="3:4" ht="15">
      <c r="C4" s="148" t="s">
        <v>24</v>
      </c>
      <c r="D4" s="150">
        <v>43921</v>
      </c>
    </row>
    <row r="5" ht="14.25">
      <c r="C5" s="148"/>
    </row>
    <row r="6" spans="3:8" ht="27">
      <c r="C6" s="21" t="s">
        <v>25</v>
      </c>
      <c r="D6" s="20" t="s">
        <v>26</v>
      </c>
      <c r="E6" s="5" t="s">
        <v>27</v>
      </c>
      <c r="F6" s="9" t="s">
        <v>28</v>
      </c>
      <c r="G6" s="8" t="s">
        <v>29</v>
      </c>
      <c r="H6" s="8" t="s">
        <v>30</v>
      </c>
    </row>
    <row r="7" spans="3:8" ht="14.25">
      <c r="C7" s="151"/>
      <c r="D7" s="152"/>
      <c r="E7" s="153"/>
      <c r="F7" s="154"/>
      <c r="G7" s="155"/>
      <c r="H7" s="155"/>
    </row>
    <row r="8" spans="1:8" ht="14.25">
      <c r="A8" s="6"/>
      <c r="B8" s="11"/>
      <c r="C8" s="22" t="s">
        <v>0</v>
      </c>
      <c r="D8" s="156"/>
      <c r="E8" s="157"/>
      <c r="F8" s="158"/>
      <c r="G8" s="159"/>
      <c r="H8" s="159"/>
    </row>
    <row r="9" spans="3:8" ht="14.25">
      <c r="C9" s="160" t="s">
        <v>1</v>
      </c>
      <c r="D9" s="156"/>
      <c r="E9" s="157"/>
      <c r="F9" s="158"/>
      <c r="G9" s="159"/>
      <c r="H9" s="159"/>
    </row>
    <row r="10" spans="2:8" ht="14.25">
      <c r="B10" s="4" t="s">
        <v>31</v>
      </c>
      <c r="C10" s="151" t="s">
        <v>32</v>
      </c>
      <c r="D10" s="156" t="s">
        <v>33</v>
      </c>
      <c r="E10" s="157" t="s">
        <v>34</v>
      </c>
      <c r="F10" s="158">
        <v>31179</v>
      </c>
      <c r="G10" s="159">
        <v>268.73</v>
      </c>
      <c r="H10" s="159">
        <v>8.82</v>
      </c>
    </row>
    <row r="11" spans="2:8" ht="14.25">
      <c r="B11" s="4" t="s">
        <v>35</v>
      </c>
      <c r="C11" s="151" t="s">
        <v>36</v>
      </c>
      <c r="D11" s="156" t="s">
        <v>37</v>
      </c>
      <c r="E11" s="157" t="s">
        <v>38</v>
      </c>
      <c r="F11" s="158">
        <v>11667</v>
      </c>
      <c r="G11" s="159">
        <v>209.84</v>
      </c>
      <c r="H11" s="159">
        <v>6.89</v>
      </c>
    </row>
    <row r="12" spans="2:8" ht="14.25">
      <c r="B12" s="4" t="s">
        <v>60</v>
      </c>
      <c r="C12" s="151" t="s">
        <v>61</v>
      </c>
      <c r="D12" s="156" t="s">
        <v>62</v>
      </c>
      <c r="E12" s="157" t="s">
        <v>50</v>
      </c>
      <c r="F12" s="158">
        <v>14456</v>
      </c>
      <c r="G12" s="159">
        <v>187.83</v>
      </c>
      <c r="H12" s="159">
        <v>6.17</v>
      </c>
    </row>
    <row r="13" spans="2:8" ht="14.25">
      <c r="B13" s="4" t="s">
        <v>168</v>
      </c>
      <c r="C13" s="151" t="s">
        <v>169</v>
      </c>
      <c r="D13" s="156" t="s">
        <v>170</v>
      </c>
      <c r="E13" s="157" t="s">
        <v>42</v>
      </c>
      <c r="F13" s="158">
        <v>9535</v>
      </c>
      <c r="G13" s="159">
        <v>174.12</v>
      </c>
      <c r="H13" s="159">
        <v>5.72</v>
      </c>
    </row>
    <row r="14" spans="2:8" ht="14.25">
      <c r="B14" s="4" t="s">
        <v>54</v>
      </c>
      <c r="C14" s="151" t="s">
        <v>55</v>
      </c>
      <c r="D14" s="156" t="s">
        <v>56</v>
      </c>
      <c r="E14" s="157" t="s">
        <v>42</v>
      </c>
      <c r="F14" s="158">
        <v>29610</v>
      </c>
      <c r="G14" s="159">
        <v>163.14</v>
      </c>
      <c r="H14" s="159">
        <v>5.36</v>
      </c>
    </row>
    <row r="15" spans="2:8" ht="14.25">
      <c r="B15" s="4" t="s">
        <v>57</v>
      </c>
      <c r="C15" s="151" t="s">
        <v>58</v>
      </c>
      <c r="D15" s="156" t="s">
        <v>59</v>
      </c>
      <c r="E15" s="157" t="s">
        <v>34</v>
      </c>
      <c r="F15" s="158">
        <v>41868</v>
      </c>
      <c r="G15" s="159">
        <v>158.68</v>
      </c>
      <c r="H15" s="159">
        <v>5.21</v>
      </c>
    </row>
    <row r="16" spans="2:8" ht="14.25">
      <c r="B16" s="4" t="s">
        <v>39</v>
      </c>
      <c r="C16" s="151" t="s">
        <v>40</v>
      </c>
      <c r="D16" s="156" t="s">
        <v>41</v>
      </c>
      <c r="E16" s="157" t="s">
        <v>42</v>
      </c>
      <c r="F16" s="158">
        <v>23875</v>
      </c>
      <c r="G16" s="159">
        <v>158.64</v>
      </c>
      <c r="H16" s="159">
        <v>5.21</v>
      </c>
    </row>
    <row r="17" spans="2:8" ht="14.25">
      <c r="B17" s="4" t="s">
        <v>171</v>
      </c>
      <c r="C17" s="151" t="s">
        <v>172</v>
      </c>
      <c r="D17" s="156" t="s">
        <v>173</v>
      </c>
      <c r="E17" s="157" t="s">
        <v>46</v>
      </c>
      <c r="F17" s="158">
        <v>3656</v>
      </c>
      <c r="G17" s="159">
        <v>156.78</v>
      </c>
      <c r="H17" s="159">
        <v>5.15</v>
      </c>
    </row>
    <row r="18" spans="2:8" ht="14.25">
      <c r="B18" s="4" t="s">
        <v>174</v>
      </c>
      <c r="C18" s="151" t="s">
        <v>175</v>
      </c>
      <c r="D18" s="156" t="s">
        <v>176</v>
      </c>
      <c r="E18" s="157" t="s">
        <v>42</v>
      </c>
      <c r="F18" s="158">
        <v>78869</v>
      </c>
      <c r="G18" s="159">
        <v>155.14</v>
      </c>
      <c r="H18" s="159">
        <v>5.09</v>
      </c>
    </row>
    <row r="19" spans="2:8" ht="14.25">
      <c r="B19" s="4" t="s">
        <v>43</v>
      </c>
      <c r="C19" s="151" t="s">
        <v>44</v>
      </c>
      <c r="D19" s="156" t="s">
        <v>45</v>
      </c>
      <c r="E19" s="157" t="s">
        <v>46</v>
      </c>
      <c r="F19" s="158">
        <v>9689</v>
      </c>
      <c r="G19" s="159">
        <v>154.68</v>
      </c>
      <c r="H19" s="159">
        <v>5.08</v>
      </c>
    </row>
    <row r="20" spans="2:8" ht="14.25">
      <c r="B20" s="4" t="s">
        <v>51</v>
      </c>
      <c r="C20" s="151" t="s">
        <v>52</v>
      </c>
      <c r="D20" s="156" t="s">
        <v>53</v>
      </c>
      <c r="E20" s="157" t="s">
        <v>34</v>
      </c>
      <c r="F20" s="158">
        <v>45475</v>
      </c>
      <c r="G20" s="159">
        <v>147.23</v>
      </c>
      <c r="H20" s="159">
        <v>4.83</v>
      </c>
    </row>
    <row r="21" spans="2:8" ht="14.25">
      <c r="B21" s="4" t="s">
        <v>77</v>
      </c>
      <c r="C21" s="151" t="s">
        <v>78</v>
      </c>
      <c r="D21" s="156" t="s">
        <v>79</v>
      </c>
      <c r="E21" s="157" t="s">
        <v>38</v>
      </c>
      <c r="F21" s="158">
        <v>66364</v>
      </c>
      <c r="G21" s="159">
        <v>142.28</v>
      </c>
      <c r="H21" s="159">
        <v>4.67</v>
      </c>
    </row>
    <row r="22" spans="2:8" ht="14.25">
      <c r="B22" s="4" t="s">
        <v>47</v>
      </c>
      <c r="C22" s="151" t="s">
        <v>48</v>
      </c>
      <c r="D22" s="156" t="s">
        <v>49</v>
      </c>
      <c r="E22" s="157" t="s">
        <v>50</v>
      </c>
      <c r="F22" s="158">
        <v>73000</v>
      </c>
      <c r="G22" s="159">
        <v>125.34</v>
      </c>
      <c r="H22" s="159">
        <v>4.12</v>
      </c>
    </row>
    <row r="23" spans="2:8" ht="14.25">
      <c r="B23" s="4" t="s">
        <v>63</v>
      </c>
      <c r="C23" s="151" t="s">
        <v>64</v>
      </c>
      <c r="D23" s="156" t="s">
        <v>65</v>
      </c>
      <c r="E23" s="157" t="s">
        <v>66</v>
      </c>
      <c r="F23" s="158">
        <v>12438</v>
      </c>
      <c r="G23" s="159">
        <v>98.47</v>
      </c>
      <c r="H23" s="159">
        <v>3.23</v>
      </c>
    </row>
    <row r="24" spans="2:8" ht="14.25">
      <c r="B24" s="4" t="s">
        <v>80</v>
      </c>
      <c r="C24" s="151" t="s">
        <v>81</v>
      </c>
      <c r="D24" s="156" t="s">
        <v>82</v>
      </c>
      <c r="E24" s="157" t="s">
        <v>83</v>
      </c>
      <c r="F24" s="158">
        <v>68410</v>
      </c>
      <c r="G24" s="159">
        <v>95.6</v>
      </c>
      <c r="H24" s="159">
        <v>3.14</v>
      </c>
    </row>
    <row r="25" spans="2:8" ht="14.25">
      <c r="B25" s="4" t="s">
        <v>87</v>
      </c>
      <c r="C25" s="151" t="s">
        <v>88</v>
      </c>
      <c r="D25" s="156" t="s">
        <v>89</v>
      </c>
      <c r="E25" s="157" t="s">
        <v>70</v>
      </c>
      <c r="F25" s="158">
        <v>4000</v>
      </c>
      <c r="G25" s="159">
        <v>55.69</v>
      </c>
      <c r="H25" s="159">
        <v>1.83</v>
      </c>
    </row>
    <row r="26" spans="2:8" ht="14.25">
      <c r="B26" s="4" t="s">
        <v>74</v>
      </c>
      <c r="C26" s="151" t="s">
        <v>75</v>
      </c>
      <c r="D26" s="156" t="s">
        <v>76</v>
      </c>
      <c r="E26" s="157" t="s">
        <v>70</v>
      </c>
      <c r="F26" s="158">
        <v>20390</v>
      </c>
      <c r="G26" s="159">
        <v>54.49</v>
      </c>
      <c r="H26" s="159">
        <v>1.79</v>
      </c>
    </row>
    <row r="27" spans="2:8" ht="14.25">
      <c r="B27" s="4" t="s">
        <v>71</v>
      </c>
      <c r="C27" s="151" t="s">
        <v>72</v>
      </c>
      <c r="D27" s="156" t="s">
        <v>73</v>
      </c>
      <c r="E27" s="157" t="s">
        <v>70</v>
      </c>
      <c r="F27" s="158">
        <v>1726</v>
      </c>
      <c r="G27" s="159">
        <v>53.86</v>
      </c>
      <c r="H27" s="159">
        <v>1.77</v>
      </c>
    </row>
    <row r="28" spans="2:8" ht="14.25">
      <c r="B28" s="4" t="s">
        <v>67</v>
      </c>
      <c r="C28" s="151" t="s">
        <v>68</v>
      </c>
      <c r="D28" s="156" t="s">
        <v>69</v>
      </c>
      <c r="E28" s="157" t="s">
        <v>70</v>
      </c>
      <c r="F28" s="158">
        <v>8170</v>
      </c>
      <c r="G28" s="159">
        <v>48.17</v>
      </c>
      <c r="H28" s="159">
        <v>1.58</v>
      </c>
    </row>
    <row r="29" spans="2:8" ht="14.25">
      <c r="B29" s="4" t="s">
        <v>93</v>
      </c>
      <c r="C29" s="151" t="s">
        <v>94</v>
      </c>
      <c r="D29" s="156" t="s">
        <v>95</v>
      </c>
      <c r="E29" s="157" t="s">
        <v>38</v>
      </c>
      <c r="F29" s="158">
        <v>2940</v>
      </c>
      <c r="G29" s="159">
        <v>33.05</v>
      </c>
      <c r="H29" s="159">
        <v>1.09</v>
      </c>
    </row>
    <row r="30" spans="2:8" ht="14.25">
      <c r="B30" s="4" t="s">
        <v>90</v>
      </c>
      <c r="C30" s="151" t="s">
        <v>91</v>
      </c>
      <c r="D30" s="156" t="s">
        <v>92</v>
      </c>
      <c r="E30" s="157" t="s">
        <v>42</v>
      </c>
      <c r="F30" s="158">
        <v>1565</v>
      </c>
      <c r="G30" s="159">
        <v>31.67</v>
      </c>
      <c r="H30" s="159">
        <v>1.04</v>
      </c>
    </row>
    <row r="31" spans="2:8" ht="14.25">
      <c r="B31" s="4" t="s">
        <v>96</v>
      </c>
      <c r="C31" s="151" t="s">
        <v>97</v>
      </c>
      <c r="D31" s="156" t="s">
        <v>98</v>
      </c>
      <c r="E31" s="157" t="s">
        <v>70</v>
      </c>
      <c r="F31" s="158">
        <v>7570</v>
      </c>
      <c r="G31" s="159">
        <v>26.67</v>
      </c>
      <c r="H31" s="159">
        <v>0.88</v>
      </c>
    </row>
    <row r="32" spans="2:8" ht="14.25">
      <c r="B32" s="4" t="s">
        <v>84</v>
      </c>
      <c r="C32" s="151" t="s">
        <v>85</v>
      </c>
      <c r="D32" s="156" t="s">
        <v>86</v>
      </c>
      <c r="E32" s="157" t="s">
        <v>38</v>
      </c>
      <c r="F32" s="158">
        <v>948</v>
      </c>
      <c r="G32" s="159">
        <v>20.33</v>
      </c>
      <c r="H32" s="159">
        <v>0.67</v>
      </c>
    </row>
    <row r="33" spans="3:8" ht="14.25">
      <c r="C33" s="22" t="s">
        <v>99</v>
      </c>
      <c r="D33" s="156"/>
      <c r="E33" s="157"/>
      <c r="F33" s="158"/>
      <c r="G33" s="161">
        <v>2720.43</v>
      </c>
      <c r="H33" s="161">
        <v>89.34</v>
      </c>
    </row>
    <row r="34" spans="3:8" ht="14.25">
      <c r="C34" s="151"/>
      <c r="D34" s="156"/>
      <c r="E34" s="157"/>
      <c r="F34" s="158"/>
      <c r="G34" s="159"/>
      <c r="H34" s="159"/>
    </row>
    <row r="35" spans="3:8" ht="14.25">
      <c r="C35" s="22" t="s">
        <v>3</v>
      </c>
      <c r="D35" s="156"/>
      <c r="E35" s="157"/>
      <c r="F35" s="158"/>
      <c r="G35" s="159" t="s">
        <v>2</v>
      </c>
      <c r="H35" s="159" t="s">
        <v>2</v>
      </c>
    </row>
    <row r="36" spans="3:8" ht="14.25">
      <c r="C36" s="151"/>
      <c r="D36" s="156"/>
      <c r="E36" s="157"/>
      <c r="F36" s="158"/>
      <c r="G36" s="159"/>
      <c r="H36" s="159"/>
    </row>
    <row r="37" spans="3:8" ht="14.25">
      <c r="C37" s="22" t="s">
        <v>4</v>
      </c>
      <c r="D37" s="156"/>
      <c r="E37" s="157"/>
      <c r="F37" s="158"/>
      <c r="G37" s="159" t="s">
        <v>2</v>
      </c>
      <c r="H37" s="159" t="s">
        <v>2</v>
      </c>
    </row>
    <row r="38" spans="3:8" ht="14.25">
      <c r="C38" s="151"/>
      <c r="D38" s="156"/>
      <c r="E38" s="157"/>
      <c r="F38" s="158"/>
      <c r="G38" s="159"/>
      <c r="H38" s="159"/>
    </row>
    <row r="39" spans="3:8" ht="14.25">
      <c r="C39" s="22" t="s">
        <v>5</v>
      </c>
      <c r="D39" s="156"/>
      <c r="E39" s="157"/>
      <c r="F39" s="158"/>
      <c r="G39" s="159"/>
      <c r="H39" s="159"/>
    </row>
    <row r="40" spans="3:8" ht="14.25">
      <c r="C40" s="151"/>
      <c r="D40" s="156"/>
      <c r="E40" s="157"/>
      <c r="F40" s="158"/>
      <c r="G40" s="159"/>
      <c r="H40" s="159"/>
    </row>
    <row r="41" spans="3:8" ht="14.25">
      <c r="C41" s="22" t="s">
        <v>6</v>
      </c>
      <c r="D41" s="156"/>
      <c r="E41" s="157"/>
      <c r="F41" s="158"/>
      <c r="G41" s="159" t="s">
        <v>2</v>
      </c>
      <c r="H41" s="159" t="s">
        <v>2</v>
      </c>
    </row>
    <row r="42" spans="3:8" ht="14.25">
      <c r="C42" s="151"/>
      <c r="D42" s="156"/>
      <c r="E42" s="157"/>
      <c r="F42" s="158"/>
      <c r="G42" s="159"/>
      <c r="H42" s="159"/>
    </row>
    <row r="43" spans="3:8" ht="14.25">
      <c r="C43" s="22" t="s">
        <v>7</v>
      </c>
      <c r="D43" s="156"/>
      <c r="E43" s="157"/>
      <c r="F43" s="158"/>
      <c r="G43" s="159" t="s">
        <v>2</v>
      </c>
      <c r="H43" s="159" t="s">
        <v>2</v>
      </c>
    </row>
    <row r="44" spans="3:8" ht="14.25">
      <c r="C44" s="151"/>
      <c r="D44" s="156"/>
      <c r="E44" s="157"/>
      <c r="F44" s="158"/>
      <c r="G44" s="159"/>
      <c r="H44" s="159"/>
    </row>
    <row r="45" spans="3:8" ht="14.25">
      <c r="C45" s="22" t="s">
        <v>8</v>
      </c>
      <c r="D45" s="156"/>
      <c r="E45" s="157"/>
      <c r="F45" s="158"/>
      <c r="G45" s="159" t="s">
        <v>2</v>
      </c>
      <c r="H45" s="159" t="s">
        <v>2</v>
      </c>
    </row>
    <row r="46" spans="3:8" ht="14.25">
      <c r="C46" s="151"/>
      <c r="D46" s="156"/>
      <c r="E46" s="157"/>
      <c r="F46" s="158"/>
      <c r="G46" s="159"/>
      <c r="H46" s="159"/>
    </row>
    <row r="47" spans="3:8" ht="14.25">
      <c r="C47" s="22" t="s">
        <v>9</v>
      </c>
      <c r="D47" s="156"/>
      <c r="E47" s="157"/>
      <c r="F47" s="158"/>
      <c r="G47" s="159" t="s">
        <v>2</v>
      </c>
      <c r="H47" s="159" t="s">
        <v>2</v>
      </c>
    </row>
    <row r="48" spans="3:8" ht="14.25">
      <c r="C48" s="151"/>
      <c r="D48" s="156"/>
      <c r="E48" s="157"/>
      <c r="F48" s="158"/>
      <c r="G48" s="159"/>
      <c r="H48" s="159"/>
    </row>
    <row r="49" spans="3:8" ht="14.25">
      <c r="C49" s="22" t="s">
        <v>10</v>
      </c>
      <c r="D49" s="156"/>
      <c r="E49" s="157"/>
      <c r="F49" s="158"/>
      <c r="G49" s="159" t="s">
        <v>2</v>
      </c>
      <c r="H49" s="159" t="s">
        <v>2</v>
      </c>
    </row>
    <row r="50" spans="3:8" ht="14.25">
      <c r="C50" s="151"/>
      <c r="D50" s="156"/>
      <c r="E50" s="157"/>
      <c r="F50" s="158"/>
      <c r="G50" s="159"/>
      <c r="H50" s="159"/>
    </row>
    <row r="51" spans="3:8" ht="14.25">
      <c r="C51" s="22" t="s">
        <v>11</v>
      </c>
      <c r="D51" s="156"/>
      <c r="E51" s="157"/>
      <c r="F51" s="158"/>
      <c r="G51" s="159"/>
      <c r="H51" s="159"/>
    </row>
    <row r="52" spans="3:8" ht="14.25">
      <c r="C52" s="151"/>
      <c r="D52" s="156"/>
      <c r="E52" s="157"/>
      <c r="F52" s="158"/>
      <c r="G52" s="159"/>
      <c r="H52" s="159"/>
    </row>
    <row r="53" spans="3:8" ht="14.25">
      <c r="C53" s="22" t="s">
        <v>13</v>
      </c>
      <c r="D53" s="156"/>
      <c r="E53" s="157"/>
      <c r="F53" s="158"/>
      <c r="G53" s="159" t="s">
        <v>2</v>
      </c>
      <c r="H53" s="159" t="s">
        <v>2</v>
      </c>
    </row>
    <row r="54" spans="3:8" ht="14.25">
      <c r="C54" s="151"/>
      <c r="D54" s="156"/>
      <c r="E54" s="157"/>
      <c r="F54" s="158"/>
      <c r="G54" s="159"/>
      <c r="H54" s="159"/>
    </row>
    <row r="55" spans="3:8" ht="14.25">
      <c r="C55" s="22" t="s">
        <v>14</v>
      </c>
      <c r="D55" s="156"/>
      <c r="E55" s="157"/>
      <c r="F55" s="158"/>
      <c r="G55" s="159" t="s">
        <v>2</v>
      </c>
      <c r="H55" s="159" t="s">
        <v>2</v>
      </c>
    </row>
    <row r="56" spans="3:8" ht="14.25">
      <c r="C56" s="151"/>
      <c r="D56" s="156"/>
      <c r="E56" s="157"/>
      <c r="F56" s="158"/>
      <c r="G56" s="159"/>
      <c r="H56" s="159"/>
    </row>
    <row r="57" spans="3:8" ht="14.25">
      <c r="C57" s="22" t="s">
        <v>15</v>
      </c>
      <c r="D57" s="156"/>
      <c r="E57" s="157"/>
      <c r="F57" s="158"/>
      <c r="G57" s="159" t="s">
        <v>2</v>
      </c>
      <c r="H57" s="159" t="s">
        <v>2</v>
      </c>
    </row>
    <row r="58" spans="3:8" ht="14.25">
      <c r="C58" s="151"/>
      <c r="D58" s="156"/>
      <c r="E58" s="157"/>
      <c r="F58" s="158"/>
      <c r="G58" s="159"/>
      <c r="H58" s="159"/>
    </row>
    <row r="59" spans="3:8" ht="14.25">
      <c r="C59" s="22" t="s">
        <v>16</v>
      </c>
      <c r="D59" s="156"/>
      <c r="E59" s="157"/>
      <c r="F59" s="158"/>
      <c r="G59" s="159" t="s">
        <v>2</v>
      </c>
      <c r="H59" s="159" t="s">
        <v>2</v>
      </c>
    </row>
    <row r="60" spans="3:8" ht="14.25">
      <c r="C60" s="151"/>
      <c r="D60" s="156"/>
      <c r="E60" s="157"/>
      <c r="F60" s="158"/>
      <c r="G60" s="159"/>
      <c r="H60" s="159"/>
    </row>
    <row r="61" spans="1:8" ht="14.25">
      <c r="A61" s="6"/>
      <c r="B61" s="11"/>
      <c r="C61" s="22" t="s">
        <v>17</v>
      </c>
      <c r="D61" s="156"/>
      <c r="E61" s="157"/>
      <c r="F61" s="158"/>
      <c r="G61" s="159"/>
      <c r="H61" s="159"/>
    </row>
    <row r="62" spans="1:8" ht="14.25">
      <c r="A62" s="11"/>
      <c r="B62" s="11"/>
      <c r="C62" s="22" t="s">
        <v>18</v>
      </c>
      <c r="D62" s="156"/>
      <c r="E62" s="157"/>
      <c r="F62" s="158"/>
      <c r="G62" s="159" t="s">
        <v>2</v>
      </c>
      <c r="H62" s="159" t="s">
        <v>2</v>
      </c>
    </row>
    <row r="63" spans="1:8" ht="14.25">
      <c r="A63" s="11"/>
      <c r="B63" s="11"/>
      <c r="C63" s="22"/>
      <c r="D63" s="156"/>
      <c r="E63" s="157"/>
      <c r="F63" s="158"/>
      <c r="G63" s="159"/>
      <c r="H63" s="159"/>
    </row>
    <row r="64" spans="1:8" ht="14.25">
      <c r="A64" s="11"/>
      <c r="B64" s="11"/>
      <c r="C64" s="22" t="s">
        <v>208</v>
      </c>
      <c r="D64" s="156"/>
      <c r="E64" s="157"/>
      <c r="F64" s="158"/>
      <c r="G64" s="159" t="s">
        <v>2</v>
      </c>
      <c r="H64" s="159" t="s">
        <v>2</v>
      </c>
    </row>
    <row r="65" spans="1:8" ht="14.25">
      <c r="A65" s="11"/>
      <c r="B65" s="11"/>
      <c r="C65" s="22"/>
      <c r="D65" s="156"/>
      <c r="E65" s="157"/>
      <c r="F65" s="158"/>
      <c r="G65" s="159"/>
      <c r="H65" s="159"/>
    </row>
    <row r="66" spans="1:8" ht="14.25">
      <c r="A66" s="11"/>
      <c r="B66" s="11"/>
      <c r="C66" s="22" t="s">
        <v>209</v>
      </c>
      <c r="D66" s="156"/>
      <c r="E66" s="157"/>
      <c r="F66" s="158"/>
      <c r="G66" s="159" t="s">
        <v>2</v>
      </c>
      <c r="H66" s="159" t="s">
        <v>2</v>
      </c>
    </row>
    <row r="67" spans="1:8" ht="14.25">
      <c r="A67" s="11"/>
      <c r="B67" s="11"/>
      <c r="C67" s="22"/>
      <c r="D67" s="156"/>
      <c r="E67" s="157"/>
      <c r="F67" s="158"/>
      <c r="G67" s="159"/>
      <c r="H67" s="159"/>
    </row>
    <row r="68" spans="3:8" ht="14.25">
      <c r="C68" s="160" t="s">
        <v>210</v>
      </c>
      <c r="D68" s="156"/>
      <c r="E68" s="157"/>
      <c r="F68" s="158"/>
      <c r="G68" s="159"/>
      <c r="H68" s="159"/>
    </row>
    <row r="69" spans="2:8" ht="14.25">
      <c r="B69" s="4" t="s">
        <v>117</v>
      </c>
      <c r="C69" s="151" t="s">
        <v>118</v>
      </c>
      <c r="D69" s="156"/>
      <c r="E69" s="157"/>
      <c r="F69" s="158"/>
      <c r="G69" s="159">
        <v>335</v>
      </c>
      <c r="H69" s="159">
        <v>11</v>
      </c>
    </row>
    <row r="70" spans="3:8" ht="14.25">
      <c r="C70" s="22" t="s">
        <v>99</v>
      </c>
      <c r="D70" s="156"/>
      <c r="E70" s="157"/>
      <c r="F70" s="158"/>
      <c r="G70" s="161">
        <v>335</v>
      </c>
      <c r="H70" s="161">
        <v>11</v>
      </c>
    </row>
    <row r="71" spans="3:8" ht="14.25">
      <c r="C71" s="151"/>
      <c r="D71" s="156"/>
      <c r="E71" s="157"/>
      <c r="F71" s="158"/>
      <c r="G71" s="159"/>
      <c r="H71" s="159"/>
    </row>
    <row r="72" spans="1:8" ht="14.25">
      <c r="A72" s="6"/>
      <c r="B72" s="11"/>
      <c r="C72" s="22" t="s">
        <v>19</v>
      </c>
      <c r="D72" s="156"/>
      <c r="E72" s="157"/>
      <c r="F72" s="158"/>
      <c r="G72" s="159"/>
      <c r="H72" s="159"/>
    </row>
    <row r="73" spans="2:8" ht="14.25">
      <c r="B73" s="4"/>
      <c r="C73" s="151" t="s">
        <v>119</v>
      </c>
      <c r="D73" s="156"/>
      <c r="E73" s="157"/>
      <c r="F73" s="158"/>
      <c r="G73" s="159">
        <v>-10</v>
      </c>
      <c r="H73" s="159">
        <v>-0.34</v>
      </c>
    </row>
    <row r="74" spans="3:8" ht="14.25">
      <c r="C74" s="22" t="s">
        <v>99</v>
      </c>
      <c r="D74" s="156"/>
      <c r="E74" s="157"/>
      <c r="F74" s="158"/>
      <c r="G74" s="161">
        <v>-10</v>
      </c>
      <c r="H74" s="161">
        <v>-0.34</v>
      </c>
    </row>
    <row r="75" spans="3:8" ht="14.25">
      <c r="C75" s="151"/>
      <c r="D75" s="156"/>
      <c r="E75" s="157"/>
      <c r="F75" s="158"/>
      <c r="G75" s="159"/>
      <c r="H75" s="159"/>
    </row>
    <row r="76" spans="3:8" ht="15" thickBot="1">
      <c r="C76" s="162" t="s">
        <v>120</v>
      </c>
      <c r="D76" s="163"/>
      <c r="E76" s="164"/>
      <c r="F76" s="165"/>
      <c r="G76" s="166">
        <v>3045.43</v>
      </c>
      <c r="H76" s="166">
        <f>_xlfn.SUMIFS(H:H,C:C,"Total")</f>
        <v>100</v>
      </c>
    </row>
    <row r="77" spans="3:8" ht="14.25">
      <c r="C77" s="23"/>
      <c r="D77" s="24"/>
      <c r="E77" s="24"/>
      <c r="F77" s="25"/>
      <c r="G77" s="26"/>
      <c r="H77" s="27"/>
    </row>
    <row r="78" spans="3:8" ht="14.25">
      <c r="C78" s="28" t="s">
        <v>211</v>
      </c>
      <c r="D78" s="29"/>
      <c r="E78" s="29"/>
      <c r="F78" s="30"/>
      <c r="G78" s="31"/>
      <c r="H78" s="32"/>
    </row>
    <row r="79" spans="3:8" ht="14.25">
      <c r="C79" s="33" t="s">
        <v>213</v>
      </c>
      <c r="D79" s="29"/>
      <c r="E79" s="29"/>
      <c r="F79" s="29"/>
      <c r="G79" s="29"/>
      <c r="H79" s="32"/>
    </row>
    <row r="80" spans="3:8" ht="14.25">
      <c r="C80" s="28" t="s">
        <v>215</v>
      </c>
      <c r="D80" s="29"/>
      <c r="E80" s="29"/>
      <c r="F80" s="29"/>
      <c r="G80" s="29"/>
      <c r="H80" s="32"/>
    </row>
    <row r="81" spans="3:8" ht="14.25">
      <c r="C81" s="167" t="s">
        <v>320</v>
      </c>
      <c r="D81" s="34"/>
      <c r="E81" s="35"/>
      <c r="F81" s="35"/>
      <c r="G81" s="34"/>
      <c r="H81" s="32"/>
    </row>
    <row r="82" spans="3:8" ht="41.25">
      <c r="C82" s="132" t="s">
        <v>216</v>
      </c>
      <c r="D82" s="133" t="s">
        <v>217</v>
      </c>
      <c r="E82" s="36" t="s">
        <v>218</v>
      </c>
      <c r="F82" s="36" t="s">
        <v>218</v>
      </c>
      <c r="G82" s="36" t="s">
        <v>219</v>
      </c>
      <c r="H82" s="32"/>
    </row>
    <row r="83" spans="3:8" ht="14.25">
      <c r="C83" s="132"/>
      <c r="D83" s="133"/>
      <c r="E83" s="36" t="s">
        <v>220</v>
      </c>
      <c r="F83" s="36" t="s">
        <v>221</v>
      </c>
      <c r="G83" s="36" t="s">
        <v>220</v>
      </c>
      <c r="H83" s="32"/>
    </row>
    <row r="84" spans="3:8" ht="14.25">
      <c r="C84" s="125" t="s">
        <v>2</v>
      </c>
      <c r="D84" s="126" t="s">
        <v>2</v>
      </c>
      <c r="E84" s="126" t="s">
        <v>2</v>
      </c>
      <c r="F84" s="126" t="s">
        <v>2</v>
      </c>
      <c r="G84" s="126" t="s">
        <v>2</v>
      </c>
      <c r="H84" s="32"/>
    </row>
    <row r="85" spans="3:8" ht="15">
      <c r="C85" s="37" t="s">
        <v>222</v>
      </c>
      <c r="D85" s="38"/>
      <c r="E85" s="38"/>
      <c r="F85" s="38"/>
      <c r="G85" s="38"/>
      <c r="H85" s="32"/>
    </row>
    <row r="86" spans="3:8" ht="15">
      <c r="C86" s="39"/>
      <c r="D86" s="29"/>
      <c r="E86" s="29"/>
      <c r="F86" s="29"/>
      <c r="G86" s="29"/>
      <c r="H86" s="32"/>
    </row>
    <row r="87" spans="3:8" ht="15">
      <c r="C87" s="39" t="s">
        <v>223</v>
      </c>
      <c r="D87" s="29"/>
      <c r="E87" s="29"/>
      <c r="F87" s="29"/>
      <c r="G87" s="29"/>
      <c r="H87" s="32"/>
    </row>
    <row r="88" spans="3:8" ht="14.25">
      <c r="C88" s="33"/>
      <c r="D88" s="29"/>
      <c r="E88" s="29"/>
      <c r="F88" s="29"/>
      <c r="G88" s="29"/>
      <c r="H88" s="32"/>
    </row>
    <row r="89" spans="3:8" ht="15">
      <c r="C89" s="39" t="s">
        <v>224</v>
      </c>
      <c r="D89" s="29"/>
      <c r="E89" s="29"/>
      <c r="F89" s="29"/>
      <c r="G89" s="29"/>
      <c r="H89" s="32"/>
    </row>
    <row r="90" spans="3:8" ht="14.25">
      <c r="C90" s="40" t="s">
        <v>225</v>
      </c>
      <c r="D90" s="41" t="s">
        <v>283</v>
      </c>
      <c r="E90" s="41" t="s">
        <v>284</v>
      </c>
      <c r="F90" s="29"/>
      <c r="G90" s="29"/>
      <c r="H90" s="32"/>
    </row>
    <row r="91" spans="3:8" ht="14.25">
      <c r="C91" s="40" t="s">
        <v>226</v>
      </c>
      <c r="D91" s="42">
        <v>10.5108</v>
      </c>
      <c r="E91" s="42">
        <v>8.4243</v>
      </c>
      <c r="F91" s="29"/>
      <c r="G91" s="29"/>
      <c r="H91" s="32"/>
    </row>
    <row r="92" spans="3:8" ht="14.25">
      <c r="C92" s="40" t="s">
        <v>227</v>
      </c>
      <c r="D92" s="42">
        <v>10.4337</v>
      </c>
      <c r="E92" s="41">
        <v>8.3491</v>
      </c>
      <c r="F92" s="29"/>
      <c r="G92" s="29"/>
      <c r="H92" s="32"/>
    </row>
    <row r="93" spans="3:8" ht="14.25">
      <c r="C93" s="33"/>
      <c r="D93" s="29"/>
      <c r="E93" s="29"/>
      <c r="F93" s="29"/>
      <c r="G93" s="29"/>
      <c r="H93" s="32"/>
    </row>
    <row r="94" spans="3:8" ht="15">
      <c r="C94" s="39" t="s">
        <v>286</v>
      </c>
      <c r="D94" s="43"/>
      <c r="E94" s="43"/>
      <c r="F94" s="43"/>
      <c r="G94" s="29"/>
      <c r="H94" s="32"/>
    </row>
    <row r="95" spans="3:8" ht="15">
      <c r="C95" s="39"/>
      <c r="D95" s="43"/>
      <c r="E95" s="43"/>
      <c r="F95" s="43"/>
      <c r="G95" s="29"/>
      <c r="H95" s="32"/>
    </row>
    <row r="96" spans="3:8" ht="15">
      <c r="C96" s="39" t="s">
        <v>287</v>
      </c>
      <c r="D96" s="43"/>
      <c r="E96" s="43"/>
      <c r="F96" s="43"/>
      <c r="G96" s="29"/>
      <c r="H96" s="32"/>
    </row>
    <row r="97" spans="3:8" ht="15">
      <c r="C97" s="39"/>
      <c r="D97" s="43"/>
      <c r="E97" s="43"/>
      <c r="F97" s="43"/>
      <c r="G97" s="29"/>
      <c r="H97" s="32"/>
    </row>
    <row r="98" spans="3:8" ht="15">
      <c r="C98" s="39" t="s">
        <v>300</v>
      </c>
      <c r="D98" s="43"/>
      <c r="E98" s="44"/>
      <c r="F98" s="122"/>
      <c r="G98" s="29"/>
      <c r="H98" s="32"/>
    </row>
    <row r="99" spans="3:8" ht="15">
      <c r="C99" s="45" t="s">
        <v>228</v>
      </c>
      <c r="D99" s="43"/>
      <c r="E99" s="43"/>
      <c r="F99" s="43"/>
      <c r="G99" s="29"/>
      <c r="H99" s="32"/>
    </row>
    <row r="100" spans="3:8" ht="15">
      <c r="C100" s="46"/>
      <c r="D100" s="43"/>
      <c r="E100" s="43"/>
      <c r="F100" s="43"/>
      <c r="G100" s="29"/>
      <c r="H100" s="32"/>
    </row>
    <row r="101" spans="3:8" ht="15">
      <c r="C101" s="39" t="s">
        <v>301</v>
      </c>
      <c r="D101" s="43"/>
      <c r="E101" s="43"/>
      <c r="F101" s="43"/>
      <c r="G101" s="29"/>
      <c r="H101" s="32"/>
    </row>
    <row r="102" spans="3:8" ht="15">
      <c r="C102" s="39"/>
      <c r="D102" s="43"/>
      <c r="E102" s="43"/>
      <c r="F102" s="43"/>
      <c r="G102" s="29"/>
      <c r="H102" s="32"/>
    </row>
    <row r="103" spans="3:8" ht="15">
      <c r="C103" s="39" t="s">
        <v>312</v>
      </c>
      <c r="D103" s="43"/>
      <c r="E103" s="43"/>
      <c r="F103" s="44"/>
      <c r="G103" s="29"/>
      <c r="H103" s="32"/>
    </row>
    <row r="104" spans="3:8" ht="15">
      <c r="C104" s="39"/>
      <c r="D104" s="43"/>
      <c r="E104" s="43"/>
      <c r="F104" s="43"/>
      <c r="G104" s="29"/>
      <c r="H104" s="32"/>
    </row>
    <row r="105" spans="3:8" ht="15">
      <c r="C105" s="39" t="s">
        <v>316</v>
      </c>
      <c r="D105" s="43"/>
      <c r="E105" s="43"/>
      <c r="F105" s="44"/>
      <c r="G105" s="29"/>
      <c r="H105" s="32"/>
    </row>
    <row r="106" spans="3:8" ht="15">
      <c r="C106" s="39"/>
      <c r="D106" s="43"/>
      <c r="E106" s="43"/>
      <c r="F106" s="43"/>
      <c r="G106" s="29"/>
      <c r="H106" s="32"/>
    </row>
    <row r="107" spans="3:8" ht="15">
      <c r="C107" s="39" t="s">
        <v>311</v>
      </c>
      <c r="D107" s="43"/>
      <c r="E107" s="43"/>
      <c r="F107" s="43"/>
      <c r="G107" s="29"/>
      <c r="H107" s="32"/>
    </row>
    <row r="108" spans="3:8" ht="15">
      <c r="C108" s="39"/>
      <c r="D108" s="43"/>
      <c r="E108" s="43"/>
      <c r="F108" s="43"/>
      <c r="G108" s="29"/>
      <c r="H108" s="32"/>
    </row>
    <row r="109" spans="3:8" ht="15">
      <c r="C109" s="39" t="s">
        <v>302</v>
      </c>
      <c r="D109" s="43"/>
      <c r="E109" s="43"/>
      <c r="F109" s="43"/>
      <c r="G109" s="29"/>
      <c r="H109" s="32"/>
    </row>
    <row r="110" spans="3:8" ht="15">
      <c r="C110" s="39"/>
      <c r="D110" s="43"/>
      <c r="E110" s="43"/>
      <c r="F110" s="43"/>
      <c r="G110" s="29"/>
      <c r="H110" s="32"/>
    </row>
    <row r="111" spans="3:8" ht="15">
      <c r="C111" s="39" t="s">
        <v>321</v>
      </c>
      <c r="D111" s="43"/>
      <c r="E111" s="43"/>
      <c r="F111" s="43"/>
      <c r="G111" s="29"/>
      <c r="H111" s="32"/>
    </row>
    <row r="112" spans="3:8" ht="15" thickBot="1">
      <c r="C112" s="117"/>
      <c r="D112" s="118"/>
      <c r="E112" s="118"/>
      <c r="F112" s="119"/>
      <c r="G112" s="120"/>
      <c r="H112" s="121"/>
    </row>
  </sheetData>
  <sheetProtection/>
  <mergeCells count="2">
    <mergeCell ref="C82:C83"/>
    <mergeCell ref="D82:D83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Raju Shelat</cp:lastModifiedBy>
  <cp:lastPrinted>2013-11-30T11:49:41Z</cp:lastPrinted>
  <dcterms:created xsi:type="dcterms:W3CDTF">2010-04-14T16:02:20Z</dcterms:created>
  <dcterms:modified xsi:type="dcterms:W3CDTF">2020-04-09T13:22:51Z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