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1"/>
  </bookViews>
  <sheets>
    <sheet name="Index" sheetId="1" r:id="rId1"/>
    <sheet name="PPLTVF" sheetId="2" r:id="rId2"/>
    <sheet name="PPLF" sheetId="3" r:id="rId3"/>
    <sheet name="PPTSF" sheetId="4" r:id="rId4"/>
  </sheets>
  <definedNames>
    <definedName name="_xlfn.IFERROR" hidden="1">#NAME?</definedName>
    <definedName name="_xlfn.SUMIFS" hidden="1">#NAME?</definedName>
    <definedName name="XDO_?AUM?">'PPLTVF'!$G$13</definedName>
    <definedName name="XDO_?CLASS_3?">'PPLTVF'!$C$8:$C$30</definedName>
    <definedName name="XDO_?CLASS_3?1?">'PPLF'!$C$8:$C$20</definedName>
    <definedName name="XDO_?CLASS_3?2?">'PPTSF'!$C$8:$C$33</definedName>
    <definedName name="XDO_?CLASS_4?">'PPLTVF'!$C$9</definedName>
    <definedName name="XDO_?CS_1?">'PPLTVF'!$G$11</definedName>
    <definedName name="XDO_?CS_2?">'PPLTVF'!$H$11</definedName>
    <definedName name="XDO_?FINAL_ISIN?">'PPLTVF'!$D$10:$D$85</definedName>
    <definedName name="XDO_?FINAL_ISIN?1?">'PPLF'!$D$18:$D$20</definedName>
    <definedName name="XDO_?FINAL_ISIN?2?">'PPLF'!$D$18:$D$41</definedName>
    <definedName name="XDO_?FINAL_ISIN?3?">'PPLF'!$D$18:$D$54</definedName>
    <definedName name="XDO_?FINAL_ISIN?4?">'PPLF'!$D$18:$D$58</definedName>
    <definedName name="XDO_?FINAL_ISIN?5?">'PPLF'!$D$18:$D$62</definedName>
    <definedName name="XDO_?FINAL_ISIN?6?">'PPTSF'!$D$10:$D$33</definedName>
    <definedName name="XDO_?FINAL_ISIN?7?">'PPTSF'!$D$10:$D$70</definedName>
    <definedName name="XDO_?FINAL_ISIN?8?">'PPTSF'!$D$10:$D$74</definedName>
    <definedName name="XDO_?FINAL_MV?">'PPLTVF'!$G$10:$G$85</definedName>
    <definedName name="XDO_?FINAL_MV?1?">'PPLF'!$G$18:$G$20</definedName>
    <definedName name="XDO_?FINAL_MV?2?">'PPLF'!$G$18:$G$41</definedName>
    <definedName name="XDO_?FINAL_MV?3?">'PPLF'!$G$18:$G$54</definedName>
    <definedName name="XDO_?FINAL_MV?4?">'PPLF'!$G$18:$G$58</definedName>
    <definedName name="XDO_?FINAL_MV?5?">'PPLF'!$G$18:$G$62</definedName>
    <definedName name="XDO_?FINAL_MV?6?">'PPTSF'!$G$10:$G$33</definedName>
    <definedName name="XDO_?FINAL_MV?7?">'PPTSF'!$G$10:$G$70</definedName>
    <definedName name="XDO_?FINAL_MV?8?">'PPTSF'!$G$10:$G$74</definedName>
    <definedName name="XDO_?FINAL_NAME?">'PPLTVF'!$C$10:$C$85</definedName>
    <definedName name="XDO_?FINAL_NAME?1?">'PPLF'!$C$18:$C$20</definedName>
    <definedName name="XDO_?FINAL_NAME?2?">'PPLF'!$C$18:$C$41</definedName>
    <definedName name="XDO_?FINAL_NAME?3?">'PPLF'!$C$18:$C$54</definedName>
    <definedName name="XDO_?FINAL_NAME?4?">'PPLF'!$C$18:$C$58</definedName>
    <definedName name="XDO_?FINAL_NAME?5?">'PPLF'!$C$18:$C$62</definedName>
    <definedName name="XDO_?FINAL_NAME?6?">'PPTSF'!$C$10:$C$33</definedName>
    <definedName name="XDO_?FINAL_NAME?7?">'PPTSF'!$C$10:$C$70</definedName>
    <definedName name="XDO_?FINAL_NAME?8?">'PPTSF'!$C$10:$C$74</definedName>
    <definedName name="XDO_?FINAL_PER_NET?">'PPLTVF'!$H$10:$H$85</definedName>
    <definedName name="XDO_?FINAL_PER_NET?1?">'PPLF'!$H$18:$H$20</definedName>
    <definedName name="XDO_?FINAL_PER_NET?2?">'PPLF'!$H$18:$H$41</definedName>
    <definedName name="XDO_?FINAL_PER_NET?3?">'PPLF'!$H$18:$H$54</definedName>
    <definedName name="XDO_?FINAL_PER_NET?4?">'PPLF'!$H$18:$H$58</definedName>
    <definedName name="XDO_?FINAL_PER_NET?5?">'PPLF'!$H$18:$H$62</definedName>
    <definedName name="XDO_?FINAL_PER_NET?6?">'PPTSF'!$H$10:$H$33</definedName>
    <definedName name="XDO_?FINAL_PER_NET?7?">'PPTSF'!$H$10:$H$70</definedName>
    <definedName name="XDO_?FINAL_PER_NET?8?">'PPTSF'!$H$10:$H$74</definedName>
    <definedName name="XDO_?FINAL_QUANTITE?">'PPLTVF'!$F$10:$F$85</definedName>
    <definedName name="XDO_?FINAL_QUANTITE?1?">'PPLF'!$F$18:$F$20</definedName>
    <definedName name="XDO_?FINAL_QUANTITE?2?">'PPLF'!$F$18:$F$41</definedName>
    <definedName name="XDO_?FINAL_QUANTITE?3?">'PPLF'!$F$18:$F$54</definedName>
    <definedName name="XDO_?FINAL_QUANTITE?4?">'PPLF'!$F$18:$F$58</definedName>
    <definedName name="XDO_?FINAL_QUANTITE?5?">'PPLF'!$F$18:$F$62</definedName>
    <definedName name="XDO_?FINAL_QUANTITE?6?">'PPTSF'!$F$10:$F$33</definedName>
    <definedName name="XDO_?FINAL_QUANTITE?7?">'PPTSF'!$F$10:$F$70</definedName>
    <definedName name="XDO_?FINAL_QUANTITE?8?">'PPTSF'!$F$10:$F$74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NAME?">'PPLTVF'!$C$2:$C$30</definedName>
    <definedName name="XDO_?NAMCNAME?1?">'PPLF'!$C$2:$C$20</definedName>
    <definedName name="XDO_?NAMCNAME?2?">'PPTSF'!$C$2:$C$33</definedName>
    <definedName name="XDO_?NDATE?">'PPLTVF'!#REF!</definedName>
    <definedName name="XDO_?NDATE?1?">'PPLF'!#REF!</definedName>
    <definedName name="XDO_?NDATE?2?">'PPTSF'!#REF!</definedName>
    <definedName name="XDO_?NNPTF?">'PPLTVF'!#REF!</definedName>
    <definedName name="XDO_?NNPTF?1?">'PPLF'!#REF!</definedName>
    <definedName name="XDO_?NNPTF?2?">'PPTSF'!#REF!</definedName>
    <definedName name="XDO_?NOVAL?">'PPLTVF'!$B$10:$B$85</definedName>
    <definedName name="XDO_?NOVAL?1?">'PPLF'!$B$18:$B$20</definedName>
    <definedName name="XDO_?NOVAL?2?">'PPLF'!$B$18:$B$41</definedName>
    <definedName name="XDO_?NOVAL?3?">'PPLF'!$B$18:$B$54</definedName>
    <definedName name="XDO_?NOVAL?4?">'PPLF'!$B$18:$B$58</definedName>
    <definedName name="XDO_?NOVAL?5?">'PPLF'!$B$18:$B$62</definedName>
    <definedName name="XDO_?NOVAL?6?">'PPTSF'!$B$10:$B$33</definedName>
    <definedName name="XDO_?NOVAL?7?">'PPTSF'!$B$10:$B$70</definedName>
    <definedName name="XDO_?NOVAL?8?">'PPTSF'!$B$10:$B$74</definedName>
    <definedName name="XDO_?NPTF?">'PPLTVF'!$D$2:$D$30</definedName>
    <definedName name="XDO_?NPTF?1?">'PPLF'!$D$2:$D$20</definedName>
    <definedName name="XDO_?NPTF?2?">'PPTSF'!$D$2:$D$33</definedName>
    <definedName name="XDO_?RATING?">'PPLTVF'!$E$10:$E$85</definedName>
    <definedName name="XDO_?RATING?1?">'PPLF'!$E$18:$E$20</definedName>
    <definedName name="XDO_?RATING?2?">'PPLF'!$E$18:$E$41</definedName>
    <definedName name="XDO_?RATING?3?">'PPLF'!$E$18:$E$54</definedName>
    <definedName name="XDO_?RATING?4?">'PPLF'!$E$18:$E$58</definedName>
    <definedName name="XDO_?RATING?5?">'PPLF'!$E$18:$E$62</definedName>
    <definedName name="XDO_?RATING?6?">'PPTSF'!$E$10:$E$33</definedName>
    <definedName name="XDO_?RATING?7?">'PPTSF'!$E$10:$E$70</definedName>
    <definedName name="XDO_?RATING?8?">'PPTSF'!$E$10:$E$74</definedName>
    <definedName name="XDO_?REMARKS?">'PPLTVF'!#REF!</definedName>
    <definedName name="XDO_?REMARKS?1?">'PPLF'!#REF!</definedName>
    <definedName name="XDO_?REMARKS?2?">'PPLF'!#REF!</definedName>
    <definedName name="XDO_?REMARKS?3?">'PPLF'!#REF!</definedName>
    <definedName name="XDO_?REMARKS?4?">'PPLF'!#REF!</definedName>
    <definedName name="XDO_?REMARKS?5?">'PPLF'!#REF!</definedName>
    <definedName name="XDO_?REMARKS?6?">'PPTSF'!#REF!</definedName>
    <definedName name="XDO_?REMARKS?7?">'PPTSF'!#REF!</definedName>
    <definedName name="XDO_?REMARKS?8?">'PPTSF'!#REF!</definedName>
    <definedName name="XDO_?TDATE?">'PPLTVF'!$D$4</definedName>
    <definedName name="XDO_?TITL?">'PPLTVF'!$A$8:$A$30</definedName>
    <definedName name="XDO_?TITL?1?">'PPLF'!$A$8:$A$20</definedName>
    <definedName name="XDO_?TITL?2?">'PPTSF'!$A$8:$A$33</definedName>
    <definedName name="XDO_GROUP_?G_2?">'PPLTVF'!$2:$61</definedName>
    <definedName name="XDO_GROUP_?G_2?1?">'PPLF'!$2:$40</definedName>
    <definedName name="XDO_GROUP_?G_2?2?">'PPTSF'!$2:$46</definedName>
    <definedName name="XDO_GROUP_?G_3?">'PPLTVF'!$8:$60</definedName>
    <definedName name="XDO_GROUP_?G_3?1?">'PPLF'!$7:$39</definedName>
    <definedName name="XDO_GROUP_?G_3?2?">'PPTSF'!$8:$45</definedName>
    <definedName name="XDO_GROUP_?G_4?">'PPLTVF'!$B$58:$IV$58</definedName>
    <definedName name="XDO_GROUP_?G_4?1?">'PPLF'!#REF!</definedName>
    <definedName name="XDO_GROUP_?G_4?2?">'PPLF'!$B$9:$IV$21</definedName>
    <definedName name="XDO_GROUP_?G_4?3?">'PPLF'!$B$26:$IV$28</definedName>
    <definedName name="XDO_GROUP_?G_4?4?">'PPLF'!$B$32:$IV$32</definedName>
    <definedName name="XDO_GROUP_?G_4?5?">'PPLF'!$B$37:$IV$37</definedName>
    <definedName name="XDO_GROUP_?G_4?6?">'PPTSF'!$B$10:$IV$33</definedName>
    <definedName name="XDO_GROUP_?G_4?7?">'PPTSF'!$B$38:$IV$38</definedName>
    <definedName name="XDO_GROUP_?G_4?8?">'PPTSF'!$B$43:$IV$43</definedName>
  </definedNames>
  <calcPr fullCalcOnLoad="1"/>
</workbook>
</file>

<file path=xl/sharedStrings.xml><?xml version="1.0" encoding="utf-8"?>
<sst xmlns="http://schemas.openxmlformats.org/spreadsheetml/2006/main" count="725" uniqueCount="333">
  <si>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</si>
  <si>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</si>
  <si>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</si>
  <si>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</si>
  <si>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</si>
  <si>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</si>
  <si>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</si>
  <si>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</si>
  <si>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</si>
  <si>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</si>
  <si>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</si>
  <si>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</si>
  <si>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</si>
  <si>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</si>
  <si>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</si>
  <si>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</si>
  <si>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</si>
  <si>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</si>
  <si>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</si>
  <si>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</si>
  <si>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</si>
  <si>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</si>
  <si>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</si>
  <si>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</si>
  <si>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</si>
  <si>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</si>
  <si>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</si>
  <si>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</si>
  <si>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</si>
  <si>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</si>
  <si>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100019</t>
  </si>
  <si>
    <t>ITC Ltd.</t>
  </si>
  <si>
    <t>INE154A01025</t>
  </si>
  <si>
    <t>Consumer Non Durables</t>
  </si>
  <si>
    <t>100026</t>
  </si>
  <si>
    <t>Persistent Systems Ltd.</t>
  </si>
  <si>
    <t>INE262H01013</t>
  </si>
  <si>
    <t>Software</t>
  </si>
  <si>
    <t>100179</t>
  </si>
  <si>
    <t>Hero MotoCorp Ltd.</t>
  </si>
  <si>
    <t>INE158A01026</t>
  </si>
  <si>
    <t>Auto</t>
  </si>
  <si>
    <t>100325</t>
  </si>
  <si>
    <t>Bajaj Holdings &amp; Investment Ltd.</t>
  </si>
  <si>
    <t>INE118A01012</t>
  </si>
  <si>
    <t>Finance</t>
  </si>
  <si>
    <t>100029</t>
  </si>
  <si>
    <t>Mphasis Ltd.</t>
  </si>
  <si>
    <t>INE356A01018</t>
  </si>
  <si>
    <t>100006</t>
  </si>
  <si>
    <t>HDFC Bank Ltd.</t>
  </si>
  <si>
    <t>INE040A01034</t>
  </si>
  <si>
    <t>Banks</t>
  </si>
  <si>
    <t>100024</t>
  </si>
  <si>
    <t>Axis Bank Ltd.</t>
  </si>
  <si>
    <t>INE238A01034</t>
  </si>
  <si>
    <t>100012</t>
  </si>
  <si>
    <t>ICICI Bank Ltd.</t>
  </si>
  <si>
    <t>INE090A01021</t>
  </si>
  <si>
    <t>100694</t>
  </si>
  <si>
    <t>Indian Energy Exchange Ltd.</t>
  </si>
  <si>
    <t>INE022Q01020</t>
  </si>
  <si>
    <t>100271</t>
  </si>
  <si>
    <t>Balkrishna Industries Ltd.</t>
  </si>
  <si>
    <t>INE787D01026</t>
  </si>
  <si>
    <t>Auto Ancillaries</t>
  </si>
  <si>
    <t>100133</t>
  </si>
  <si>
    <t>Oracle Financial Services Software Ltd.</t>
  </si>
  <si>
    <t>INE881D01027</t>
  </si>
  <si>
    <t>100389</t>
  </si>
  <si>
    <t>Zydus Wellness Ltd.</t>
  </si>
  <si>
    <t>INE768C01010</t>
  </si>
  <si>
    <t>100661</t>
  </si>
  <si>
    <t>Central Depository Services (I) Ltd.</t>
  </si>
  <si>
    <t>INE736A01011</t>
  </si>
  <si>
    <t>100243</t>
  </si>
  <si>
    <t>Multi Commodity Exchange of India Ltd.</t>
  </si>
  <si>
    <t>INE745G01035</t>
  </si>
  <si>
    <t>100028</t>
  </si>
  <si>
    <t>Lupin Ltd.</t>
  </si>
  <si>
    <t>INE326A01037</t>
  </si>
  <si>
    <t>Pharmaceuticals</t>
  </si>
  <si>
    <t>100080</t>
  </si>
  <si>
    <t>Dr. Reddy's Laboratories Ltd.</t>
  </si>
  <si>
    <t>INE089A01023</t>
  </si>
  <si>
    <t>100004</t>
  </si>
  <si>
    <t>Cadila Healthcare Ltd.</t>
  </si>
  <si>
    <t>INE010B01027</t>
  </si>
  <si>
    <t>100008</t>
  </si>
  <si>
    <t>Sun Pharmaceutical Industries Ltd.</t>
  </si>
  <si>
    <t>INE044A01036</t>
  </si>
  <si>
    <t>100136</t>
  </si>
  <si>
    <t>Mahindra Holidays &amp; Resorts India Ltd.</t>
  </si>
  <si>
    <t>INE998I01010</t>
  </si>
  <si>
    <t>Hotels, Resorts And Other Recreational Activities</t>
  </si>
  <si>
    <t>100160</t>
  </si>
  <si>
    <t>ICRA Ltd.</t>
  </si>
  <si>
    <t>INE725G01011</t>
  </si>
  <si>
    <t>100034</t>
  </si>
  <si>
    <t>IPCA Laboratories Ltd.</t>
  </si>
  <si>
    <t>INE571A01020</t>
  </si>
  <si>
    <t>Total</t>
  </si>
  <si>
    <t>3000004</t>
  </si>
  <si>
    <t>Amazon.Com Inc</t>
  </si>
  <si>
    <t>US0231351067</t>
  </si>
  <si>
    <t>3000001</t>
  </si>
  <si>
    <t>Alphabet Inc.</t>
  </si>
  <si>
    <t>US02079K1079</t>
  </si>
  <si>
    <t>3000002</t>
  </si>
  <si>
    <t>Facebook Inc</t>
  </si>
  <si>
    <t>US30303M1027</t>
  </si>
  <si>
    <t>3000005</t>
  </si>
  <si>
    <t>Microsoft Corporation</t>
  </si>
  <si>
    <t>US5949181045</t>
  </si>
  <si>
    <t>d) ADR/GDR</t>
  </si>
  <si>
    <t>US86959X1072</t>
  </si>
  <si>
    <t>1301314</t>
  </si>
  <si>
    <t>1301389</t>
  </si>
  <si>
    <t>3.15% Axis Bank Ltd. (Duration 365 Days)</t>
  </si>
  <si>
    <t>1301318</t>
  </si>
  <si>
    <t>109200100</t>
  </si>
  <si>
    <t>TREPS 01-Sep-2020</t>
  </si>
  <si>
    <t>Net Receivable / Payable</t>
  </si>
  <si>
    <t>GRAND TOTAL (AUM)</t>
  </si>
  <si>
    <t>Notes &amp; Symbols :-</t>
  </si>
  <si>
    <t>3. All corporate ratings are assigned by rating agencies like CRISIL; CARE; ICRA; IND; BRW.</t>
  </si>
  <si>
    <t>PP002</t>
  </si>
  <si>
    <t>Parag Parikh Liquid Fund (An Open Ended Liquid Scheme)</t>
  </si>
  <si>
    <t>1901028</t>
  </si>
  <si>
    <t>8.39% State Government of West Bengal 13-Oct-2020</t>
  </si>
  <si>
    <t>IN3420100098</t>
  </si>
  <si>
    <t>Sovereign</t>
  </si>
  <si>
    <t>1901276</t>
  </si>
  <si>
    <t>6.99% State Government of Punjab 26-Oct-2020</t>
  </si>
  <si>
    <t>IN2820160272</t>
  </si>
  <si>
    <t>1901277</t>
  </si>
  <si>
    <t>6.62% State Government of Punjab 23-Nov-2020</t>
  </si>
  <si>
    <t>IN2820160306</t>
  </si>
  <si>
    <t>1800487</t>
  </si>
  <si>
    <t>IN002020X118</t>
  </si>
  <si>
    <t>1800493</t>
  </si>
  <si>
    <t>IN002020X134</t>
  </si>
  <si>
    <t>1800505</t>
  </si>
  <si>
    <t>IN002020X159</t>
  </si>
  <si>
    <t>1800508</t>
  </si>
  <si>
    <t>IN002020X167</t>
  </si>
  <si>
    <t>1800510</t>
  </si>
  <si>
    <t>IN002020X175</t>
  </si>
  <si>
    <t>1800514</t>
  </si>
  <si>
    <t>IN002020X183</t>
  </si>
  <si>
    <t>1800519</t>
  </si>
  <si>
    <t>IN002020X191</t>
  </si>
  <si>
    <t>1800521</t>
  </si>
  <si>
    <t>IN002020X209</t>
  </si>
  <si>
    <t>1800473</t>
  </si>
  <si>
    <t>IN002020Y066</t>
  </si>
  <si>
    <t>1800475</t>
  </si>
  <si>
    <t>IN002020Y074</t>
  </si>
  <si>
    <t>1800489</t>
  </si>
  <si>
    <t>IN002020X126</t>
  </si>
  <si>
    <t>1800432</t>
  </si>
  <si>
    <t>IN002019Z271</t>
  </si>
  <si>
    <t>1800531</t>
  </si>
  <si>
    <t>IN002020X233</t>
  </si>
  <si>
    <t>1301326</t>
  </si>
  <si>
    <t>5.24% HDFC Bank Ltd. (Duration 186 Days)</t>
  </si>
  <si>
    <t>1301342</t>
  </si>
  <si>
    <t>4.50% HDFC Bank Ltd. (Duration 184 Days)</t>
  </si>
  <si>
    <t>1301011</t>
  </si>
  <si>
    <t>6.60% HDFC Bank Ltd. (Duration 369 Days)</t>
  </si>
  <si>
    <t>PP003</t>
  </si>
  <si>
    <t>Parag Parikh Tax Saver Fund (An open ended equity linked saving scheme with a statutory lock in of 3 years and tax benefit)</t>
  </si>
  <si>
    <t>100106</t>
  </si>
  <si>
    <t>Maruti Suzuki India Ltd.</t>
  </si>
  <si>
    <t>INE585B01010</t>
  </si>
  <si>
    <t>100032</t>
  </si>
  <si>
    <t>Tata Consultancy Services Ltd.</t>
  </si>
  <si>
    <t>INE467B01029</t>
  </si>
  <si>
    <t>100011</t>
  </si>
  <si>
    <t>Wipro Ltd.</t>
  </si>
  <si>
    <t>INE075A01022</t>
  </si>
  <si>
    <t>PPLTVF</t>
  </si>
  <si>
    <t>Parag Parikh Long Term Equity Fund</t>
  </si>
  <si>
    <t>PPLF</t>
  </si>
  <si>
    <t>Parag Parikh Liquid Fund</t>
  </si>
  <si>
    <t>PPTSF</t>
  </si>
  <si>
    <t>Parag Parikh Tax Saver Fund</t>
  </si>
  <si>
    <t>Back to Index</t>
  </si>
  <si>
    <t>Scheme Code</t>
  </si>
  <si>
    <t>Scheme Short code</t>
  </si>
  <si>
    <t>Scheme Name</t>
  </si>
  <si>
    <t>Currency Derivatives 28-SEP-20</t>
  </si>
  <si>
    <t>Short</t>
  </si>
  <si>
    <t>Currency Future</t>
  </si>
  <si>
    <t>Name of the Instrument</t>
  </si>
  <si>
    <t>Long / Short</t>
  </si>
  <si>
    <t>Market value 
(Rs. in Lakhs)</t>
  </si>
  <si>
    <t>Derivatives Total</t>
  </si>
  <si>
    <t>DERIVATIVES</t>
  </si>
  <si>
    <t>91 DAY T-BILL 03-Sep-2020</t>
  </si>
  <si>
    <t>91 DAY T-BILL 17-Sep-2020</t>
  </si>
  <si>
    <t>91 DAY T-BILL 01-Oct-2020</t>
  </si>
  <si>
    <t>91 DAY T-BILL 08-Oct-2020</t>
  </si>
  <si>
    <t>91 DAY T-BILL 15-Oct-2020</t>
  </si>
  <si>
    <t>91 DAY T-BILL 22-Oct-2020</t>
  </si>
  <si>
    <t>91 DAY T-BILL 29-Oct-2020</t>
  </si>
  <si>
    <t>91 DAY T-BILL 05-Nov-2020</t>
  </si>
  <si>
    <t>182 DAY T-BILL 12-Nov-2020</t>
  </si>
  <si>
    <t>182 DAY T-BILL 19-Nov-2020</t>
  </si>
  <si>
    <t>91 DAY T-BILL 10-Sep-2020</t>
  </si>
  <si>
    <t>364 DAY T-BILL 24-Sep-2020</t>
  </si>
  <si>
    <t>91 DAY T-BILL 26-Nov-2020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</si>
  <si>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</si>
  <si>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</si>
  <si>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</si>
  <si>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</si>
  <si>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</si>
  <si>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</si>
  <si>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</si>
  <si>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</si>
  <si>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</si>
  <si>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</si>
  <si>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</si>
  <si>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</si>
  <si>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</si>
  <si>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</si>
  <si>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</si>
  <si>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</si>
  <si>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</si>
  <si>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</si>
  <si>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</si>
  <si>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</si>
  <si>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</si>
  <si>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</si>
  <si>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</si>
  <si>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</si>
  <si>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</si>
  <si>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</si>
  <si>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</si>
  <si>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</si>
  <si>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</si>
  <si>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</si>
  <si>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</si>
  <si>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</si>
  <si>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</si>
  <si>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</si>
  <si>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</si>
  <si>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</si>
  <si>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</si>
  <si>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</si>
  <si>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</si>
  <si>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</si>
  <si>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</si>
  <si>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</si>
  <si>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</si>
  <si>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</si>
  <si>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</si>
  <si>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</si>
  <si>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</si>
  <si>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</si>
  <si>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</si>
  <si>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</si>
  <si>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</si>
  <si>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</si>
  <si>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</si>
  <si>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</si>
  <si>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</si>
  <si>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</si>
  <si>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</si>
  <si>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</si>
  <si>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</si>
  <si>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</si>
  <si>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</si>
  <si>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</si>
  <si>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</si>
  <si>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</si>
  <si>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</si>
  <si>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</si>
  <si>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</si>
  <si>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</si>
  <si>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</si>
  <si>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</si>
  <si>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>12.  Deviation from the valuation prices given by valuation agencies: NIL</t>
  </si>
  <si>
    <t>Aug 31, 2020 (Rs.)</t>
  </si>
  <si>
    <t>Aug 03, 2020 (Rs.)</t>
  </si>
  <si>
    <t>August 2020</t>
  </si>
  <si>
    <t>3.   Total Dividend (Net) declared during the period ended August 31, 2020</t>
  </si>
  <si>
    <t>4.   Total Bonus declared during the period ended August 31, 2020 - Nil</t>
  </si>
  <si>
    <t>5.    Total outstanding exposure in derivative instruments as on August 31, 2020 - Nil</t>
  </si>
  <si>
    <t>6.    Total investment in Foreign Securities / ADRs / GDRs as on August 31, 2020 - Nil</t>
  </si>
  <si>
    <t>7.    Details of transactions of "Credit Default Swap" for the month ended August 31, 2020 - Nil</t>
  </si>
  <si>
    <t>9.  Repo transactions in corporate debt securities during the period ending August 31, 2020 - Nil</t>
  </si>
  <si>
    <t>4.   Total Dividend (Net) declared during the period ended August 31, 2020 - Nil</t>
  </si>
  <si>
    <t>5.   Total Bonus declared during the period ended August 31, 2020 - Nil</t>
  </si>
  <si>
    <t>6.    Total outstanding exposure in derivative instruments as on August 31, 2020: Rs.(910,68,70,000)</t>
  </si>
  <si>
    <t>8.    Total Commission paid in the month of August 2020: Rs. 90,97,112.96</t>
  </si>
  <si>
    <t>12.  Repo transactions in corporate debt securities during the period ending August 31, 2020 is Nil.</t>
  </si>
  <si>
    <t>6.    Total outstanding exposure in derivative instruments as on August 31, 2020 - Nil</t>
  </si>
  <si>
    <t>7.    Total investment in Foreign Securities / ADRs / GDRs as on August 31, 2020 - Nil</t>
  </si>
  <si>
    <t>11.  Repo transactions in corporate debt securities during the period ending August 31, 2020 - Nil</t>
  </si>
  <si>
    <t>9.    Total Brokerage paid for Buying/ Selling of Investment for August 2020 is Rs.37,48,512.71</t>
  </si>
  <si>
    <t>9.    Total Brokerage paid for Buying/ Selling of Investment for August 2020 is Rs. 47,677</t>
  </si>
  <si>
    <t>A. Hedging Positions through Futures as on August 31, 2020 :</t>
  </si>
  <si>
    <t xml:space="preserve">For the period 01-August-2020 to 31-August-2020, the following details specified for hedging transactions through futures which have been squared off/expired : </t>
  </si>
  <si>
    <t>Currency Derivatives-28-September-2020</t>
  </si>
  <si>
    <t>Total %age of existing assets hedged through futures: 20.20%</t>
  </si>
  <si>
    <t>Note: In addition to this, 28.59% of our Portfolio is in Foreign Securities (USD) and 0.004% is in Foreign Currency (USD &amp; GBP). 70.64% of total Foreign Portfolio (USD) is hedged through Currency Derivatives to avoid currency risk.</t>
  </si>
  <si>
    <t>B. Other than Hedging Positions through Futures as on August 31, 2020 : Nil</t>
  </si>
  <si>
    <t>C. Hedging Position through Put Option as on August 31, 2020 : Nil</t>
  </si>
  <si>
    <t>D. Other than Hedging Positions through Options as on August 31, 2020 : Nil</t>
  </si>
  <si>
    <t>E. Hedging Positions through swaps as on August 31, 2020 : Nil</t>
  </si>
  <si>
    <t>8.    Total Commission paid in the month of August 31, 2020: 154,656.09</t>
  </si>
  <si>
    <t>8.   Average Portfolio Maturity is 43.53 days.</t>
  </si>
  <si>
    <t>10.  Portfolio Turnover Ratio (Including Equity Arbitrage): 42.06%</t>
  </si>
  <si>
    <t>11.  Portfolio Turnover Ratio (Excluding Equity Arbitrage): 6.72%</t>
  </si>
  <si>
    <t>10.  Portfolio Turnover Ratio : 4.80%</t>
  </si>
  <si>
    <t>Suzuki Motor Corporation*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</si>
  <si>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</si>
  <si>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</si>
  <si>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Auto #</t>
  </si>
  <si>
    <t>Consumer Services #</t>
  </si>
  <si>
    <t>Internet and Technology #</t>
  </si>
  <si>
    <t>b) Short Term Deposits</t>
  </si>
  <si>
    <t>c) Term Deposits Placed as Margins</t>
  </si>
  <si>
    <t>d) TREPS / Reverse Repo Investments</t>
  </si>
  <si>
    <t>Symbols :-</t>
  </si>
  <si>
    <t>5.65% HDFC Bank Ltd. (Duration 194 Days)</t>
  </si>
  <si>
    <t>4.75% Axis Bank Ltd. (Duration 195 Days)</t>
  </si>
  <si>
    <t>Aug 02, 2020 (Rs.)</t>
  </si>
  <si>
    <t>Yield %</t>
  </si>
  <si>
    <t>7.    Total investment in Foreign Securities / ADRs / GDRs as on August 31, 2020: Rs.1289,01,08,872.11</t>
  </si>
  <si>
    <t>*Traded on US OTC Markets. Underlying shares are listed on Tokyo Stock Exchange</t>
  </si>
  <si>
    <t>Parag Parikh Long Term Equity Fund (An Open Ended Equity Scheme investing across large cap, mid cap, small cap stocks)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</si>
</sst>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#,##0.0000"/>
    <numFmt numFmtId="189" formatCode="[$-409]mmmm/yy;@"/>
    <numFmt numFmtId="190" formatCode="_(* #,##0_);_(* \(#,##0\);_(* &quot;-&quot;_);_(* @_)"/>
    <numFmt numFmtId="191" formatCode="_(* #,##0.00_);_(* \(#,##0.00\);_(* &quot;-&quot;_);_(* @_)"/>
    <numFmt numFmtId="192" formatCode="_(* #,##0.00000_);_(* \(#,##0.00000\);_(* &quot;-&quot;??_);_(@_)"/>
    <numFmt numFmtId="193" formatCode="0.00000000"/>
    <numFmt numFmtId="194" formatCode="[$-409]d/mmm/yy;@"/>
    <numFmt numFmtId="195" formatCode="0.0%"/>
    <numFmt numFmtId="196" formatCode="0.00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color indexed="10"/>
      <name val="Franklin Gothic Book"/>
      <family val="2"/>
    </font>
    <font>
      <sz val="10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0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0" fontId="58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58" fillId="0" borderId="12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60" fillId="33" borderId="14" xfId="58" applyFont="1" applyFill="1" applyBorder="1">
      <alignment/>
      <protection/>
    </xf>
    <xf numFmtId="180" fontId="60" fillId="0" borderId="0" xfId="0" applyNumberFormat="1" applyFont="1" applyAlignment="1">
      <alignment/>
    </xf>
    <xf numFmtId="43" fontId="60" fillId="0" borderId="0" xfId="42" applyFont="1" applyAlignment="1">
      <alignment/>
    </xf>
    <xf numFmtId="43" fontId="58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84" fontId="60" fillId="0" borderId="0" xfId="42" applyNumberFormat="1" applyFont="1" applyAlignment="1">
      <alignment/>
    </xf>
    <xf numFmtId="184" fontId="58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58" fillId="0" borderId="10" xfId="42" applyNumberFormat="1" applyFont="1" applyBorder="1" applyAlignment="1">
      <alignment/>
    </xf>
    <xf numFmtId="184" fontId="58" fillId="0" borderId="12" xfId="42" applyNumberFormat="1" applyFont="1" applyBorder="1" applyAlignment="1">
      <alignment/>
    </xf>
    <xf numFmtId="184" fontId="58" fillId="0" borderId="11" xfId="42" applyNumberFormat="1" applyFont="1" applyBorder="1" applyAlignment="1">
      <alignment/>
    </xf>
    <xf numFmtId="0" fontId="61" fillId="0" borderId="0" xfId="0" applyFont="1" applyAlignment="1">
      <alignment/>
    </xf>
    <xf numFmtId="186" fontId="62" fillId="0" borderId="0" xfId="0" applyNumberFormat="1" applyFont="1" applyAlignment="1">
      <alignment horizontal="left"/>
    </xf>
    <xf numFmtId="43" fontId="58" fillId="0" borderId="10" xfId="42" applyFont="1" applyBorder="1" applyAlignment="1">
      <alignment horizontal="right"/>
    </xf>
    <xf numFmtId="43" fontId="58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57" fillId="0" borderId="16" xfId="42" applyFont="1" applyBorder="1" applyAlignment="1">
      <alignment horizontal="right"/>
    </xf>
    <xf numFmtId="0" fontId="55" fillId="0" borderId="0" xfId="0" applyFont="1" applyAlignment="1">
      <alignment/>
    </xf>
    <xf numFmtId="0" fontId="57" fillId="0" borderId="17" xfId="0" applyFont="1" applyFill="1" applyBorder="1" applyAlignment="1">
      <alignment/>
    </xf>
    <xf numFmtId="0" fontId="60" fillId="33" borderId="0" xfId="58" applyFont="1" applyFill="1" applyBorder="1">
      <alignment/>
      <protection/>
    </xf>
    <xf numFmtId="180" fontId="49" fillId="0" borderId="0" xfId="54" applyNumberFormat="1" applyAlignment="1" applyProtection="1" quotePrefix="1">
      <alignment/>
      <protection/>
    </xf>
    <xf numFmtId="0" fontId="55" fillId="0" borderId="15" xfId="0" applyFont="1" applyBorder="1" applyAlignment="1">
      <alignment/>
    </xf>
    <xf numFmtId="0" fontId="0" fillId="0" borderId="15" xfId="0" applyBorder="1" applyAlignment="1">
      <alignment/>
    </xf>
    <xf numFmtId="0" fontId="49" fillId="0" borderId="15" xfId="54" applyBorder="1" applyAlignment="1" applyProtection="1">
      <alignment/>
      <protection/>
    </xf>
    <xf numFmtId="0" fontId="57" fillId="0" borderId="0" xfId="0" applyFont="1" applyAlignment="1">
      <alignment vertical="center"/>
    </xf>
    <xf numFmtId="0" fontId="57" fillId="0" borderId="15" xfId="0" applyFont="1" applyBorder="1" applyAlignment="1">
      <alignment vertical="center"/>
    </xf>
    <xf numFmtId="43" fontId="57" fillId="0" borderId="15" xfId="42" applyFont="1" applyBorder="1" applyAlignment="1">
      <alignment vertical="center"/>
    </xf>
    <xf numFmtId="43" fontId="57" fillId="0" borderId="15" xfId="42" applyFont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15" xfId="0" applyFont="1" applyBorder="1" applyAlignment="1">
      <alignment/>
    </xf>
    <xf numFmtId="43" fontId="58" fillId="0" borderId="15" xfId="42" applyFont="1" applyBorder="1" applyAlignment="1">
      <alignment/>
    </xf>
    <xf numFmtId="0" fontId="57" fillId="0" borderId="0" xfId="0" applyFont="1" applyAlignment="1">
      <alignment/>
    </xf>
    <xf numFmtId="0" fontId="57" fillId="0" borderId="15" xfId="0" applyFont="1" applyBorder="1" applyAlignment="1">
      <alignment/>
    </xf>
    <xf numFmtId="43" fontId="57" fillId="0" borderId="15" xfId="42" applyFont="1" applyBorder="1" applyAlignment="1">
      <alignment/>
    </xf>
    <xf numFmtId="0" fontId="63" fillId="0" borderId="0" xfId="0" applyFont="1" applyAlignment="1">
      <alignment/>
    </xf>
    <xf numFmtId="43" fontId="63" fillId="0" borderId="0" xfId="42" applyFont="1" applyAlignment="1">
      <alignment/>
    </xf>
    <xf numFmtId="0" fontId="3" fillId="0" borderId="18" xfId="63" applyFont="1" applyFill="1" applyBorder="1" applyAlignment="1">
      <alignment vertical="center"/>
      <protection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22" xfId="63" applyFont="1" applyFill="1" applyBorder="1" applyAlignment="1">
      <alignment vertical="center"/>
      <protection/>
    </xf>
    <xf numFmtId="0" fontId="58" fillId="0" borderId="23" xfId="0" applyFont="1" applyBorder="1" applyAlignment="1">
      <alignment/>
    </xf>
    <xf numFmtId="0" fontId="57" fillId="0" borderId="23" xfId="0" applyFont="1" applyFill="1" applyBorder="1" applyAlignment="1">
      <alignment/>
    </xf>
    <xf numFmtId="0" fontId="3" fillId="33" borderId="23" xfId="58" applyFont="1" applyFill="1" applyBorder="1">
      <alignment/>
      <protection/>
    </xf>
    <xf numFmtId="0" fontId="57" fillId="0" borderId="23" xfId="0" applyFont="1" applyBorder="1" applyAlignment="1">
      <alignment/>
    </xf>
    <xf numFmtId="0" fontId="57" fillId="0" borderId="23" xfId="0" applyFont="1" applyBorder="1" applyAlignment="1">
      <alignment/>
    </xf>
    <xf numFmtId="0" fontId="57" fillId="0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43" fontId="58" fillId="0" borderId="14" xfId="42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0" fontId="58" fillId="0" borderId="15" xfId="0" applyFont="1" applyFill="1" applyBorder="1" applyAlignment="1">
      <alignment vertical="center" wrapText="1"/>
    </xf>
    <xf numFmtId="0" fontId="58" fillId="0" borderId="25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top"/>
    </xf>
    <xf numFmtId="0" fontId="58" fillId="0" borderId="25" xfId="0" applyFont="1" applyFill="1" applyBorder="1" applyAlignment="1">
      <alignment horizontal="left" indent="5"/>
    </xf>
    <xf numFmtId="187" fontId="58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" fontId="58" fillId="0" borderId="0" xfId="0" applyNumberFormat="1" applyFont="1" applyFill="1" applyBorder="1" applyAlignment="1">
      <alignment/>
    </xf>
    <xf numFmtId="0" fontId="5" fillId="0" borderId="17" xfId="58" applyFont="1" applyFill="1" applyBorder="1" applyAlignment="1">
      <alignment vertical="top"/>
      <protection/>
    </xf>
    <xf numFmtId="0" fontId="5" fillId="0" borderId="17" xfId="0" applyFont="1" applyFill="1" applyBorder="1" applyAlignment="1">
      <alignment horizontal="left" vertical="top" indent="3"/>
    </xf>
    <xf numFmtId="2" fontId="5" fillId="0" borderId="0" xfId="0" applyNumberFormat="1" applyFont="1" applyFill="1" applyBorder="1" applyAlignment="1">
      <alignment vertical="top"/>
    </xf>
    <xf numFmtId="0" fontId="5" fillId="0" borderId="0" xfId="58" applyFont="1" applyFill="1" applyBorder="1" applyAlignment="1">
      <alignment vertical="top"/>
      <protection/>
    </xf>
    <xf numFmtId="188" fontId="6" fillId="0" borderId="0" xfId="58" applyNumberFormat="1" applyFont="1" applyFill="1" applyBorder="1">
      <alignment/>
      <protection/>
    </xf>
    <xf numFmtId="0" fontId="6" fillId="0" borderId="17" xfId="58" applyFont="1" applyFill="1" applyBorder="1" applyAlignment="1">
      <alignment vertical="top"/>
      <protection/>
    </xf>
    <xf numFmtId="43" fontId="62" fillId="0" borderId="14" xfId="42" applyFont="1" applyFill="1" applyBorder="1" applyAlignment="1">
      <alignment/>
    </xf>
    <xf numFmtId="0" fontId="6" fillId="0" borderId="15" xfId="0" applyFont="1" applyFill="1" applyBorder="1" applyAlignment="1">
      <alignment vertical="top" wrapText="1"/>
    </xf>
    <xf numFmtId="189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3" fontId="5" fillId="0" borderId="15" xfId="42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84" fontId="5" fillId="0" borderId="0" xfId="42" applyNumberFormat="1" applyFont="1" applyFill="1" applyBorder="1" applyAlignment="1">
      <alignment/>
    </xf>
    <xf numFmtId="184" fontId="64" fillId="0" borderId="0" xfId="44" applyNumberFormat="1" applyFont="1" applyFill="1" applyBorder="1" applyAlignment="1">
      <alignment/>
    </xf>
    <xf numFmtId="184" fontId="5" fillId="0" borderId="0" xfId="44" applyNumberFormat="1" applyFont="1" applyFill="1" applyBorder="1" applyAlignment="1">
      <alignment/>
    </xf>
    <xf numFmtId="0" fontId="5" fillId="0" borderId="17" xfId="44" applyNumberFormat="1" applyFont="1" applyFill="1" applyBorder="1" applyAlignment="1">
      <alignment horizontal="left"/>
    </xf>
    <xf numFmtId="0" fontId="5" fillId="0" borderId="0" xfId="44" applyNumberFormat="1" applyFont="1" applyFill="1" applyBorder="1" applyAlignment="1">
      <alignment horizontal="left"/>
    </xf>
    <xf numFmtId="190" fontId="5" fillId="0" borderId="0" xfId="44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5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58" fillId="0" borderId="0" xfId="0" applyFont="1" applyBorder="1" applyAlignment="1">
      <alignment/>
    </xf>
    <xf numFmtId="184" fontId="58" fillId="0" borderId="0" xfId="42" applyNumberFormat="1" applyFont="1" applyBorder="1" applyAlignment="1">
      <alignment/>
    </xf>
    <xf numFmtId="43" fontId="58" fillId="0" borderId="0" xfId="42" applyFont="1" applyBorder="1" applyAlignment="1">
      <alignment/>
    </xf>
    <xf numFmtId="0" fontId="58" fillId="0" borderId="29" xfId="0" applyFont="1" applyBorder="1" applyAlignment="1">
      <alignment/>
    </xf>
    <xf numFmtId="184" fontId="58" fillId="0" borderId="29" xfId="42" applyNumberFormat="1" applyFont="1" applyBorder="1" applyAlignment="1">
      <alignment/>
    </xf>
    <xf numFmtId="43" fontId="58" fillId="0" borderId="29" xfId="42" applyFont="1" applyBorder="1" applyAlignment="1">
      <alignment/>
    </xf>
    <xf numFmtId="0" fontId="57" fillId="0" borderId="30" xfId="0" applyFont="1" applyBorder="1" applyAlignment="1">
      <alignment/>
    </xf>
    <xf numFmtId="0" fontId="58" fillId="0" borderId="31" xfId="0" applyFont="1" applyBorder="1" applyAlignment="1">
      <alignment/>
    </xf>
    <xf numFmtId="184" fontId="58" fillId="0" borderId="31" xfId="42" applyNumberFormat="1" applyFont="1" applyBorder="1" applyAlignment="1">
      <alignment/>
    </xf>
    <xf numFmtId="43" fontId="58" fillId="0" borderId="31" xfId="42" applyFont="1" applyBorder="1" applyAlignment="1">
      <alignment/>
    </xf>
    <xf numFmtId="0" fontId="58" fillId="0" borderId="32" xfId="0" applyFont="1" applyFill="1" applyBorder="1" applyAlignment="1">
      <alignment/>
    </xf>
    <xf numFmtId="0" fontId="57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84" fontId="3" fillId="0" borderId="31" xfId="44" applyNumberFormat="1" applyFont="1" applyFill="1" applyBorder="1" applyAlignment="1">
      <alignment/>
    </xf>
    <xf numFmtId="184" fontId="58" fillId="0" borderId="31" xfId="42" applyNumberFormat="1" applyFont="1" applyFill="1" applyBorder="1" applyAlignment="1">
      <alignment/>
    </xf>
    <xf numFmtId="43" fontId="57" fillId="0" borderId="31" xfId="42" applyFont="1" applyFill="1" applyBorder="1" applyAlignment="1">
      <alignment horizontal="right"/>
    </xf>
    <xf numFmtId="43" fontId="57" fillId="0" borderId="33" xfId="42" applyFont="1" applyFill="1" applyBorder="1" applyAlignment="1">
      <alignment horizontal="right"/>
    </xf>
    <xf numFmtId="0" fontId="62" fillId="0" borderId="0" xfId="0" applyFont="1" applyFill="1" applyBorder="1" applyAlignment="1">
      <alignment/>
    </xf>
    <xf numFmtId="0" fontId="62" fillId="0" borderId="25" xfId="0" applyFont="1" applyFill="1" applyBorder="1" applyAlignment="1">
      <alignment horizontal="left" indent="5"/>
    </xf>
    <xf numFmtId="0" fontId="62" fillId="0" borderId="15" xfId="0" applyFont="1" applyFill="1" applyBorder="1" applyAlignment="1">
      <alignment/>
    </xf>
    <xf numFmtId="187" fontId="62" fillId="0" borderId="15" xfId="0" applyNumberFormat="1" applyFont="1" applyFill="1" applyBorder="1" applyAlignment="1">
      <alignment/>
    </xf>
    <xf numFmtId="182" fontId="62" fillId="0" borderId="14" xfId="42" applyNumberFormat="1" applyFont="1" applyFill="1" applyBorder="1" applyAlignment="1">
      <alignment/>
    </xf>
    <xf numFmtId="192" fontId="62" fillId="0" borderId="14" xfId="42" applyNumberFormat="1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5" fillId="0" borderId="2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58" fillId="0" borderId="14" xfId="0" applyFont="1" applyFill="1" applyBorder="1" applyAlignment="1">
      <alignment/>
    </xf>
    <xf numFmtId="15" fontId="5" fillId="0" borderId="25" xfId="0" applyNumberFormat="1" applyFont="1" applyFill="1" applyBorder="1" applyAlignment="1" quotePrefix="1">
      <alignment horizontal="center" vertical="top"/>
    </xf>
    <xf numFmtId="0" fontId="5" fillId="0" borderId="15" xfId="0" applyFont="1" applyFill="1" applyBorder="1" applyAlignment="1">
      <alignment vertical="top"/>
    </xf>
    <xf numFmtId="43" fontId="65" fillId="0" borderId="14" xfId="42" applyFont="1" applyFill="1" applyBorder="1" applyAlignment="1">
      <alignment/>
    </xf>
    <xf numFmtId="15" fontId="5" fillId="0" borderId="17" xfId="0" applyNumberFormat="1" applyFont="1" applyFill="1" applyBorder="1" applyAlignment="1">
      <alignment horizontal="center" vertical="top"/>
    </xf>
    <xf numFmtId="15" fontId="5" fillId="0" borderId="25" xfId="0" applyNumberFormat="1" applyFont="1" applyFill="1" applyBorder="1" applyAlignment="1">
      <alignment horizontal="center" vertical="top"/>
    </xf>
    <xf numFmtId="193" fontId="5" fillId="0" borderId="15" xfId="0" applyNumberFormat="1" applyFont="1" applyFill="1" applyBorder="1" applyAlignment="1">
      <alignment vertical="top" wrapText="1"/>
    </xf>
    <xf numFmtId="194" fontId="5" fillId="0" borderId="25" xfId="0" applyNumberFormat="1" applyFont="1" applyFill="1" applyBorder="1" applyAlignment="1">
      <alignment horizontal="center" vertical="top"/>
    </xf>
    <xf numFmtId="193" fontId="5" fillId="0" borderId="15" xfId="0" applyNumberFormat="1" applyFont="1" applyFill="1" applyBorder="1" applyAlignment="1">
      <alignment vertical="top"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10" fontId="62" fillId="0" borderId="36" xfId="61" applyNumberFormat="1" applyFont="1" applyFill="1" applyBorder="1" applyAlignment="1">
      <alignment/>
    </xf>
    <xf numFmtId="0" fontId="5" fillId="0" borderId="32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10" fontId="62" fillId="0" borderId="37" xfId="61" applyNumberFormat="1" applyFont="1" applyFill="1" applyBorder="1" applyAlignment="1">
      <alignment/>
    </xf>
    <xf numFmtId="0" fontId="8" fillId="0" borderId="38" xfId="58" applyFont="1" applyFill="1" applyBorder="1">
      <alignment/>
      <protection/>
    </xf>
    <xf numFmtId="0" fontId="8" fillId="0" borderId="39" xfId="58" applyFont="1" applyFill="1" applyBorder="1">
      <alignment/>
      <protection/>
    </xf>
    <xf numFmtId="0" fontId="8" fillId="0" borderId="0" xfId="58" applyFont="1" applyFill="1" applyBorder="1">
      <alignment/>
      <protection/>
    </xf>
    <xf numFmtId="10" fontId="62" fillId="0" borderId="0" xfId="61" applyNumberFormat="1" applyFont="1" applyFill="1" applyBorder="1" applyAlignment="1">
      <alignment/>
    </xf>
    <xf numFmtId="0" fontId="9" fillId="0" borderId="27" xfId="58" applyFont="1" applyFill="1" applyBorder="1">
      <alignment/>
      <protection/>
    </xf>
    <xf numFmtId="0" fontId="9" fillId="0" borderId="28" xfId="58" applyFont="1" applyFill="1" applyBorder="1">
      <alignment/>
      <protection/>
    </xf>
    <xf numFmtId="4" fontId="9" fillId="0" borderId="28" xfId="58" applyNumberFormat="1" applyFont="1" applyFill="1" applyBorder="1">
      <alignment/>
      <protection/>
    </xf>
    <xf numFmtId="0" fontId="10" fillId="0" borderId="28" xfId="58" applyFont="1" applyFill="1" applyBorder="1" applyAlignment="1">
      <alignment/>
      <protection/>
    </xf>
    <xf numFmtId="4" fontId="9" fillId="0" borderId="40" xfId="58" applyNumberFormat="1" applyFont="1" applyFill="1" applyBorder="1">
      <alignment/>
      <protection/>
    </xf>
    <xf numFmtId="188" fontId="58" fillId="0" borderId="15" xfId="0" applyNumberFormat="1" applyFont="1" applyFill="1" applyBorder="1" applyAlignment="1">
      <alignment/>
    </xf>
    <xf numFmtId="0" fontId="2" fillId="0" borderId="27" xfId="58" applyFont="1" applyFill="1" applyBorder="1">
      <alignment/>
      <protection/>
    </xf>
    <xf numFmtId="0" fontId="2" fillId="0" borderId="28" xfId="58" applyFont="1" applyFill="1" applyBorder="1">
      <alignment/>
      <protection/>
    </xf>
    <xf numFmtId="4" fontId="2" fillId="0" borderId="28" xfId="58" applyNumberFormat="1" applyFont="1" applyFill="1" applyBorder="1">
      <alignment/>
      <protection/>
    </xf>
    <xf numFmtId="0" fontId="11" fillId="0" borderId="28" xfId="58" applyFont="1" applyFill="1" applyBorder="1" applyAlignment="1">
      <alignment/>
      <protection/>
    </xf>
    <xf numFmtId="0" fontId="58" fillId="0" borderId="15" xfId="0" applyFont="1" applyFill="1" applyBorder="1" applyAlignment="1">
      <alignment/>
    </xf>
    <xf numFmtId="0" fontId="6" fillId="0" borderId="25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0" borderId="25" xfId="0" applyFont="1" applyFill="1" applyBorder="1" applyAlignment="1">
      <alignment/>
    </xf>
    <xf numFmtId="43" fontId="5" fillId="0" borderId="41" xfId="42" applyFont="1" applyFill="1" applyBorder="1" applyAlignment="1">
      <alignment/>
    </xf>
    <xf numFmtId="0" fontId="5" fillId="0" borderId="25" xfId="0" applyFont="1" applyFill="1" applyBorder="1" applyAlignment="1">
      <alignment/>
    </xf>
    <xf numFmtId="189" fontId="5" fillId="0" borderId="42" xfId="0" applyNumberFormat="1" applyFont="1" applyFill="1" applyBorder="1" applyAlignment="1">
      <alignment/>
    </xf>
    <xf numFmtId="43" fontId="5" fillId="0" borderId="43" xfId="42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184" fontId="5" fillId="0" borderId="14" xfId="44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58" fillId="0" borderId="25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43" fontId="58" fillId="0" borderId="33" xfId="42" applyFont="1" applyBorder="1" applyAlignment="1">
      <alignment/>
    </xf>
    <xf numFmtId="43" fontId="58" fillId="0" borderId="14" xfId="42" applyFont="1" applyBorder="1" applyAlignment="1">
      <alignment/>
    </xf>
    <xf numFmtId="43" fontId="58" fillId="0" borderId="44" xfId="42" applyFont="1" applyBorder="1" applyAlignment="1">
      <alignment/>
    </xf>
    <xf numFmtId="43" fontId="0" fillId="0" borderId="0" xfId="42" applyFont="1" applyBorder="1" applyAlignment="1">
      <alignment/>
    </xf>
    <xf numFmtId="0" fontId="58" fillId="0" borderId="12" xfId="0" applyFont="1" applyFill="1" applyBorder="1" applyAlignment="1">
      <alignment/>
    </xf>
    <xf numFmtId="4" fontId="2" fillId="0" borderId="40" xfId="58" applyNumberFormat="1" applyFont="1" applyFill="1" applyBorder="1">
      <alignment/>
      <protection/>
    </xf>
    <xf numFmtId="10" fontId="58" fillId="0" borderId="0" xfId="61" applyNumberFormat="1" applyFont="1" applyAlignment="1">
      <alignment/>
    </xf>
    <xf numFmtId="196" fontId="58" fillId="0" borderId="0" xfId="61" applyNumberFormat="1" applyFont="1" applyAlignment="1">
      <alignment/>
    </xf>
    <xf numFmtId="193" fontId="58" fillId="0" borderId="0" xfId="0" applyNumberFormat="1" applyFont="1" applyAlignment="1">
      <alignment/>
    </xf>
    <xf numFmtId="43" fontId="58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184" fontId="58" fillId="0" borderId="0" xfId="0" applyNumberFormat="1" applyFont="1" applyAlignment="1">
      <alignment/>
    </xf>
    <xf numFmtId="0" fontId="58" fillId="0" borderId="23" xfId="0" applyFont="1" applyFill="1" applyBorder="1" applyAlignment="1">
      <alignment/>
    </xf>
    <xf numFmtId="0" fontId="58" fillId="0" borderId="20" xfId="0" applyFont="1" applyFill="1" applyBorder="1" applyAlignment="1">
      <alignment/>
    </xf>
    <xf numFmtId="184" fontId="58" fillId="0" borderId="12" xfId="42" applyNumberFormat="1" applyFont="1" applyFill="1" applyBorder="1" applyAlignment="1">
      <alignment/>
    </xf>
    <xf numFmtId="43" fontId="58" fillId="0" borderId="12" xfId="42" applyFont="1" applyFill="1" applyBorder="1" applyAlignment="1">
      <alignment horizontal="right"/>
    </xf>
    <xf numFmtId="43" fontId="3" fillId="0" borderId="15" xfId="42" applyFont="1" applyFill="1" applyBorder="1" applyAlignment="1">
      <alignment horizontal="right"/>
    </xf>
    <xf numFmtId="0" fontId="3" fillId="0" borderId="23" xfId="58" applyFont="1" applyFill="1" applyBorder="1">
      <alignment/>
      <protection/>
    </xf>
    <xf numFmtId="0" fontId="66" fillId="0" borderId="0" xfId="0" applyFont="1" applyAlignment="1">
      <alignment horizontal="center"/>
    </xf>
    <xf numFmtId="0" fontId="5" fillId="0" borderId="34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8" fillId="0" borderId="25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8" fillId="0" borderId="17" xfId="0" applyFont="1" applyFill="1" applyBorder="1" applyAlignment="1">
      <alignment horizontal="left" wrapText="1"/>
    </xf>
    <xf numFmtId="0" fontId="58" fillId="0" borderId="0" xfId="0" applyFont="1" applyFill="1" applyAlignment="1">
      <alignment horizontal="left" wrapText="1"/>
    </xf>
    <xf numFmtId="0" fontId="58" fillId="0" borderId="14" xfId="0" applyFont="1" applyFill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27" customFormat="1" ht="18">
      <c r="A1" s="196" t="s">
        <v>12</v>
      </c>
      <c r="B1" s="196"/>
      <c r="C1" s="196"/>
    </row>
    <row r="2" s="27" customFormat="1" ht="14.25"/>
    <row r="3" spans="1:3" s="27" customFormat="1" ht="14.25">
      <c r="A3" s="31" t="s">
        <v>188</v>
      </c>
      <c r="B3" s="31" t="s">
        <v>189</v>
      </c>
      <c r="C3" s="31" t="s">
        <v>190</v>
      </c>
    </row>
    <row r="4" spans="1:3" ht="14.25">
      <c r="A4" s="32" t="s">
        <v>21</v>
      </c>
      <c r="B4" s="33" t="s">
        <v>181</v>
      </c>
      <c r="C4" s="32" t="s">
        <v>182</v>
      </c>
    </row>
    <row r="5" spans="1:3" ht="14.25">
      <c r="A5" s="32" t="s">
        <v>126</v>
      </c>
      <c r="B5" s="33" t="s">
        <v>183</v>
      </c>
      <c r="C5" s="32" t="s">
        <v>184</v>
      </c>
    </row>
    <row r="6" spans="1:3" ht="14.25">
      <c r="A6" s="32" t="s">
        <v>170</v>
      </c>
      <c r="B6" s="33" t="s">
        <v>185</v>
      </c>
      <c r="C6" s="32" t="s">
        <v>186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H165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G80" sqref="G80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7" width="27.7109375" style="13" customWidth="1"/>
    <col min="8" max="8" width="19.421875" style="13" customWidth="1"/>
    <col min="9" max="9" width="9.00390625" style="3" bestFit="1" customWidth="1"/>
    <col min="10" max="10" width="9.28125" style="2" bestFit="1" customWidth="1"/>
    <col min="11" max="11" width="13.140625" style="2" bestFit="1" customWidth="1"/>
    <col min="12" max="12" width="7.421875" style="2" customWidth="1"/>
    <col min="13" max="13" width="19.421875" style="2" bestFit="1" customWidth="1"/>
    <col min="14" max="14" width="6.421875" style="2" bestFit="1" customWidth="1"/>
    <col min="15" max="15" width="14.57421875" style="3" bestFit="1" customWidth="1"/>
    <col min="16" max="16" width="14.421875" style="2" bestFit="1" customWidth="1"/>
    <col min="17" max="17" width="27.28125" style="2" bestFit="1" customWidth="1"/>
    <col min="18" max="18" width="11.57421875" style="2" bestFit="1" customWidth="1"/>
    <col min="19" max="19" width="6.28125" style="2" bestFit="1" customWidth="1"/>
    <col min="20" max="20" width="7.00390625" style="2" bestFit="1" customWidth="1"/>
    <col min="21" max="21" width="23.8515625" style="2" bestFit="1" customWidth="1"/>
    <col min="22" max="22" width="12.8515625" style="2" bestFit="1" customWidth="1"/>
    <col min="23" max="23" width="11.28125" style="2" bestFit="1" customWidth="1"/>
    <col min="24" max="24" width="15.28125" style="2" bestFit="1" customWidth="1"/>
    <col min="25" max="25" width="21.140625" style="2" bestFit="1" customWidth="1"/>
    <col min="26" max="26" width="23.8515625" style="2" bestFit="1" customWidth="1"/>
    <col min="27" max="27" width="14.421875" style="2" bestFit="1" customWidth="1"/>
    <col min="28" max="28" width="11.140625" style="3" bestFit="1" customWidth="1"/>
    <col min="29" max="29" width="15.00390625" style="2" bestFit="1" customWidth="1"/>
    <col min="30" max="30" width="11.7109375" style="3" bestFit="1" customWidth="1"/>
    <col min="31" max="31" width="23.57421875" style="2" bestFit="1" customWidth="1"/>
    <col min="32" max="32" width="22.140625" style="2" bestFit="1" customWidth="1"/>
    <col min="33" max="33" width="21.00390625" style="2" bestFit="1" customWidth="1"/>
    <col min="34" max="34" width="15.7109375" style="3" bestFit="1" customWidth="1"/>
    <col min="35" max="35" width="10.421875" style="2" bestFit="1" customWidth="1"/>
    <col min="36" max="36" width="13.7109375" style="2" bestFit="1" customWidth="1"/>
    <col min="37" max="37" width="18.00390625" style="2" bestFit="1" customWidth="1"/>
    <col min="38" max="38" width="19.7109375" style="2" bestFit="1" customWidth="1"/>
    <col min="39" max="39" width="13.8515625" style="2" bestFit="1" customWidth="1"/>
    <col min="40" max="40" width="15.7109375" style="2" bestFit="1" customWidth="1"/>
    <col min="41" max="41" width="28.57421875" style="2" bestFit="1" customWidth="1"/>
    <col min="42" max="42" width="20.28125" style="2" bestFit="1" customWidth="1"/>
    <col min="43" max="43" width="16.00390625" style="2" bestFit="1" customWidth="1"/>
    <col min="44" max="44" width="13.7109375" style="2" bestFit="1" customWidth="1"/>
    <col min="45" max="45" width="28.140625" style="2" bestFit="1" customWidth="1"/>
    <col min="46" max="46" width="15.8515625" style="2" bestFit="1" customWidth="1"/>
    <col min="47" max="47" width="26.28125" style="2" bestFit="1" customWidth="1"/>
    <col min="48" max="48" width="13.140625" style="2" bestFit="1" customWidth="1"/>
    <col min="49" max="49" width="15.00390625" style="2" bestFit="1" customWidth="1"/>
    <col min="50" max="50" width="9.00390625" style="2" bestFit="1" customWidth="1"/>
    <col min="51" max="51" width="18.00390625" style="2" bestFit="1" customWidth="1"/>
    <col min="52" max="52" width="14.28125" style="2" bestFit="1" customWidth="1"/>
    <col min="53" max="53" width="15.7109375" style="2" bestFit="1" customWidth="1"/>
    <col min="54" max="54" width="18.7109375" style="2" bestFit="1" customWidth="1"/>
    <col min="55" max="55" width="16.140625" style="2" bestFit="1" customWidth="1"/>
    <col min="56" max="56" width="23.57421875" style="2" bestFit="1" customWidth="1"/>
    <col min="57" max="57" width="23.8515625" style="2" bestFit="1" customWidth="1"/>
    <col min="58" max="58" width="22.8515625" style="2" bestFit="1" customWidth="1"/>
    <col min="59" max="59" width="11.7109375" style="2" bestFit="1" customWidth="1"/>
    <col min="60" max="60" width="11.8515625" style="2" bestFit="1" customWidth="1"/>
    <col min="61" max="61" width="15.140625" style="2" bestFit="1" customWidth="1"/>
    <col min="62" max="62" width="15.28125" style="2" bestFit="1" customWidth="1"/>
    <col min="63" max="63" width="19.57421875" style="2" bestFit="1" customWidth="1"/>
    <col min="64" max="64" width="21.57421875" style="2" bestFit="1" customWidth="1"/>
    <col min="65" max="65" width="18.8515625" style="2" bestFit="1" customWidth="1"/>
    <col min="66" max="66" width="8.7109375" style="2" bestFit="1" customWidth="1"/>
    <col min="67" max="67" width="8.8515625" style="2" bestFit="1" customWidth="1"/>
    <col min="68" max="68" width="13.140625" style="2" bestFit="1" customWidth="1"/>
    <col min="69" max="69" width="9.57421875" style="2" bestFit="1" customWidth="1"/>
    <col min="70" max="70" width="9.7109375" style="2" bestFit="1" customWidth="1"/>
    <col min="71" max="71" width="14.00390625" style="2" bestFit="1" customWidth="1"/>
    <col min="72" max="72" width="17.00390625" style="2" bestFit="1" customWidth="1"/>
    <col min="73" max="73" width="17.28125" style="2" bestFit="1" customWidth="1"/>
    <col min="74" max="74" width="21.57421875" style="2" bestFit="1" customWidth="1"/>
    <col min="75" max="75" width="17.7109375" style="2" bestFit="1" customWidth="1"/>
    <col min="76" max="76" width="14.57421875" style="2" bestFit="1" customWidth="1"/>
    <col min="77" max="77" width="15.7109375" style="2" bestFit="1" customWidth="1"/>
    <col min="78" max="78" width="19.140625" style="2" bestFit="1" customWidth="1"/>
    <col min="79" max="79" width="12.421875" style="2" bestFit="1" customWidth="1"/>
    <col min="80" max="81" width="14.8515625" style="2" bestFit="1" customWidth="1"/>
    <col min="82" max="82" width="14.421875" style="2" bestFit="1" customWidth="1"/>
    <col min="83" max="83" width="23.140625" style="2" bestFit="1" customWidth="1"/>
    <col min="84" max="84" width="26.00390625" style="2" bestFit="1" customWidth="1"/>
    <col min="85" max="85" width="19.421875" style="2" bestFit="1" customWidth="1"/>
    <col min="86" max="86" width="21.57421875" style="2" bestFit="1" customWidth="1"/>
    <col min="87" max="87" width="25.8515625" style="2" bestFit="1" customWidth="1"/>
    <col min="88" max="88" width="18.57421875" style="2" bestFit="1" customWidth="1"/>
    <col min="89" max="89" width="16.28125" style="2" bestFit="1" customWidth="1"/>
    <col min="90" max="90" width="15.421875" style="2" bestFit="1" customWidth="1"/>
    <col min="91" max="91" width="17.28125" style="2" bestFit="1" customWidth="1"/>
    <col min="92" max="92" width="17.421875" style="2" bestFit="1" customWidth="1"/>
    <col min="93" max="93" width="21.7109375" style="2" bestFit="1" customWidth="1"/>
    <col min="94" max="94" width="17.28125" style="2" bestFit="1" customWidth="1"/>
    <col min="95" max="95" width="17.421875" style="2" bestFit="1" customWidth="1"/>
    <col min="96" max="96" width="21.7109375" style="2" bestFit="1" customWidth="1"/>
    <col min="97" max="97" width="13.421875" style="2" bestFit="1" customWidth="1"/>
    <col min="98" max="195" width="12.00390625" style="2" customWidth="1"/>
    <col min="196" max="196" width="17.140625" style="2" customWidth="1"/>
    <col min="197" max="16384" width="13.8515625" style="2" customWidth="1"/>
  </cols>
  <sheetData>
    <row r="1" spans="1:34" ht="13.5">
      <c r="A1" s="8"/>
      <c r="C1" s="8"/>
      <c r="D1" s="8"/>
      <c r="E1" s="8"/>
      <c r="F1" s="15"/>
      <c r="G1" s="12"/>
      <c r="H1" s="12"/>
      <c r="I1" s="12"/>
      <c r="O1" s="11"/>
      <c r="AB1" s="11"/>
      <c r="AD1" s="11"/>
      <c r="AH1" s="11"/>
    </row>
    <row r="2" spans="3:9" ht="18">
      <c r="C2" s="7" t="s">
        <v>20</v>
      </c>
      <c r="D2" s="8" t="s">
        <v>21</v>
      </c>
      <c r="H2" s="30"/>
      <c r="I2" s="30" t="s">
        <v>187</v>
      </c>
    </row>
    <row r="3" spans="3:9" ht="15.75">
      <c r="C3" s="1" t="s">
        <v>22</v>
      </c>
      <c r="D3" s="21" t="s">
        <v>332</v>
      </c>
      <c r="I3" s="13"/>
    </row>
    <row r="4" spans="3:9" ht="15">
      <c r="C4" s="1" t="s">
        <v>23</v>
      </c>
      <c r="D4" s="22">
        <v>44074</v>
      </c>
      <c r="I4" s="13"/>
    </row>
    <row r="5" spans="3:9" ht="14.25" thickBot="1">
      <c r="C5" s="1"/>
      <c r="I5" s="13"/>
    </row>
    <row r="6" spans="3:9" ht="27">
      <c r="C6" s="50" t="s">
        <v>24</v>
      </c>
      <c r="D6" s="46" t="s">
        <v>25</v>
      </c>
      <c r="E6" s="9" t="s">
        <v>26</v>
      </c>
      <c r="F6" s="17" t="s">
        <v>27</v>
      </c>
      <c r="G6" s="14" t="s">
        <v>28</v>
      </c>
      <c r="H6" s="14" t="s">
        <v>29</v>
      </c>
      <c r="I6" s="14" t="s">
        <v>329</v>
      </c>
    </row>
    <row r="7" spans="3:9" ht="13.5">
      <c r="C7" s="51"/>
      <c r="D7" s="47"/>
      <c r="E7" s="4"/>
      <c r="F7" s="18"/>
      <c r="G7" s="23"/>
      <c r="H7" s="23"/>
      <c r="I7" s="23"/>
    </row>
    <row r="8" spans="1:9" ht="13.5">
      <c r="A8" s="10"/>
      <c r="B8" s="29"/>
      <c r="C8" s="52" t="s">
        <v>0</v>
      </c>
      <c r="D8" s="48"/>
      <c r="E8" s="6"/>
      <c r="F8" s="19"/>
      <c r="G8" s="24"/>
      <c r="H8" s="24"/>
      <c r="I8" s="24"/>
    </row>
    <row r="9" spans="3:9" ht="13.5">
      <c r="C9" s="53" t="s">
        <v>1</v>
      </c>
      <c r="D9" s="48"/>
      <c r="E9" s="6"/>
      <c r="F9" s="19"/>
      <c r="G9" s="24"/>
      <c r="H9" s="24"/>
      <c r="I9" s="24"/>
    </row>
    <row r="10" spans="2:14" ht="13.5">
      <c r="B10" s="8" t="s">
        <v>30</v>
      </c>
      <c r="C10" s="51" t="s">
        <v>31</v>
      </c>
      <c r="D10" s="48" t="s">
        <v>32</v>
      </c>
      <c r="E10" s="6" t="s">
        <v>33</v>
      </c>
      <c r="F10" s="19">
        <v>18844235</v>
      </c>
      <c r="G10" s="24">
        <v>36011.33</v>
      </c>
      <c r="H10" s="24">
        <v>7.99</v>
      </c>
      <c r="I10" s="24"/>
      <c r="L10" s="189"/>
      <c r="M10" s="188"/>
      <c r="N10" s="187"/>
    </row>
    <row r="11" spans="2:14" ht="13.5">
      <c r="B11" s="8" t="s">
        <v>34</v>
      </c>
      <c r="C11" s="51" t="s">
        <v>35</v>
      </c>
      <c r="D11" s="48" t="s">
        <v>36</v>
      </c>
      <c r="E11" s="6" t="s">
        <v>37</v>
      </c>
      <c r="F11" s="19">
        <v>2958527</v>
      </c>
      <c r="G11" s="24">
        <v>28350.08</v>
      </c>
      <c r="H11" s="24">
        <v>6.29</v>
      </c>
      <c r="I11" s="24"/>
      <c r="K11" s="38"/>
      <c r="L11" s="189"/>
      <c r="M11" s="188"/>
      <c r="N11" s="187"/>
    </row>
    <row r="12" spans="2:14" ht="13.5">
      <c r="B12" s="8" t="s">
        <v>38</v>
      </c>
      <c r="C12" s="51" t="s">
        <v>39</v>
      </c>
      <c r="D12" s="48" t="s">
        <v>40</v>
      </c>
      <c r="E12" s="6" t="s">
        <v>41</v>
      </c>
      <c r="F12" s="19">
        <v>802207</v>
      </c>
      <c r="G12" s="24">
        <v>24114.74</v>
      </c>
      <c r="H12" s="24">
        <v>5.35</v>
      </c>
      <c r="I12" s="24"/>
      <c r="K12" s="38"/>
      <c r="L12" s="189"/>
      <c r="M12" s="188"/>
      <c r="N12" s="187"/>
    </row>
    <row r="13" spans="2:14" ht="13.5">
      <c r="B13" s="8" t="s">
        <v>42</v>
      </c>
      <c r="C13" s="51" t="s">
        <v>43</v>
      </c>
      <c r="D13" s="48" t="s">
        <v>44</v>
      </c>
      <c r="E13" s="6" t="s">
        <v>45</v>
      </c>
      <c r="F13" s="19">
        <v>889164</v>
      </c>
      <c r="G13" s="24">
        <v>23818.93</v>
      </c>
      <c r="H13" s="24">
        <v>5.28</v>
      </c>
      <c r="I13" s="24"/>
      <c r="K13" s="38"/>
      <c r="L13" s="189"/>
      <c r="M13" s="188"/>
      <c r="N13" s="187"/>
    </row>
    <row r="14" spans="2:14" ht="13.5">
      <c r="B14" s="8" t="s">
        <v>46</v>
      </c>
      <c r="C14" s="51" t="s">
        <v>47</v>
      </c>
      <c r="D14" s="48" t="s">
        <v>48</v>
      </c>
      <c r="E14" s="6" t="s">
        <v>37</v>
      </c>
      <c r="F14" s="19">
        <v>1955578</v>
      </c>
      <c r="G14" s="24">
        <v>21581.76</v>
      </c>
      <c r="H14" s="24">
        <v>4.79</v>
      </c>
      <c r="I14" s="24"/>
      <c r="K14" s="38"/>
      <c r="L14" s="189"/>
      <c r="M14" s="188"/>
      <c r="N14" s="187"/>
    </row>
    <row r="15" spans="2:14" ht="13.5">
      <c r="B15" s="8" t="s">
        <v>49</v>
      </c>
      <c r="C15" s="51" t="s">
        <v>50</v>
      </c>
      <c r="D15" s="48" t="s">
        <v>51</v>
      </c>
      <c r="E15" s="6" t="s">
        <v>52</v>
      </c>
      <c r="F15" s="19">
        <v>1499309</v>
      </c>
      <c r="G15" s="24">
        <v>16730.04</v>
      </c>
      <c r="H15" s="24">
        <v>3.71</v>
      </c>
      <c r="I15" s="24"/>
      <c r="K15" s="38"/>
      <c r="L15" s="189"/>
      <c r="M15" s="188"/>
      <c r="N15" s="187"/>
    </row>
    <row r="16" spans="2:14" ht="13.5">
      <c r="B16" s="8" t="s">
        <v>53</v>
      </c>
      <c r="C16" s="51" t="s">
        <v>54</v>
      </c>
      <c r="D16" s="48" t="s">
        <v>55</v>
      </c>
      <c r="E16" s="6" t="s">
        <v>52</v>
      </c>
      <c r="F16" s="19">
        <v>2969094</v>
      </c>
      <c r="G16" s="24">
        <v>14748.97</v>
      </c>
      <c r="H16" s="24">
        <v>3.27</v>
      </c>
      <c r="I16" s="24"/>
      <c r="K16" s="38"/>
      <c r="L16" s="189"/>
      <c r="M16" s="188"/>
      <c r="N16" s="187"/>
    </row>
    <row r="17" spans="2:14" ht="13.5">
      <c r="B17" s="8" t="s">
        <v>56</v>
      </c>
      <c r="C17" s="51" t="s">
        <v>57</v>
      </c>
      <c r="D17" s="48" t="s">
        <v>58</v>
      </c>
      <c r="E17" s="6" t="s">
        <v>52</v>
      </c>
      <c r="F17" s="19">
        <v>3675988</v>
      </c>
      <c r="G17" s="24">
        <v>14505.45</v>
      </c>
      <c r="H17" s="24">
        <v>3.22</v>
      </c>
      <c r="I17" s="24"/>
      <c r="K17" s="38"/>
      <c r="L17" s="189"/>
      <c r="M17" s="188"/>
      <c r="N17" s="187"/>
    </row>
    <row r="18" spans="2:14" ht="13.5">
      <c r="B18" s="8" t="s">
        <v>59</v>
      </c>
      <c r="C18" s="51" t="s">
        <v>60</v>
      </c>
      <c r="D18" s="48" t="s">
        <v>61</v>
      </c>
      <c r="E18" s="6" t="s">
        <v>45</v>
      </c>
      <c r="F18" s="19">
        <v>7398242</v>
      </c>
      <c r="G18" s="24">
        <v>14267.51</v>
      </c>
      <c r="H18" s="24">
        <v>3.16</v>
      </c>
      <c r="I18" s="24"/>
      <c r="K18" s="38"/>
      <c r="L18" s="189"/>
      <c r="M18" s="188"/>
      <c r="N18" s="187"/>
    </row>
    <row r="19" spans="2:14" ht="13.5">
      <c r="B19" s="8" t="s">
        <v>62</v>
      </c>
      <c r="C19" s="51" t="s">
        <v>63</v>
      </c>
      <c r="D19" s="48" t="s">
        <v>64</v>
      </c>
      <c r="E19" s="6" t="s">
        <v>65</v>
      </c>
      <c r="F19" s="19">
        <v>1063106</v>
      </c>
      <c r="G19" s="24">
        <v>14053.2</v>
      </c>
      <c r="H19" s="24">
        <v>3.12</v>
      </c>
      <c r="I19" s="24"/>
      <c r="K19" s="38"/>
      <c r="L19" s="189"/>
      <c r="M19" s="188"/>
      <c r="N19" s="187"/>
    </row>
    <row r="20" spans="2:14" ht="13.5">
      <c r="B20" s="8" t="s">
        <v>66</v>
      </c>
      <c r="C20" s="51" t="s">
        <v>67</v>
      </c>
      <c r="D20" s="48" t="s">
        <v>68</v>
      </c>
      <c r="E20" s="6" t="s">
        <v>37</v>
      </c>
      <c r="F20" s="19">
        <v>417679</v>
      </c>
      <c r="G20" s="24">
        <v>12666.32</v>
      </c>
      <c r="H20" s="24">
        <v>2.81</v>
      </c>
      <c r="I20" s="24"/>
      <c r="K20" s="38"/>
      <c r="L20" s="189"/>
      <c r="M20" s="188"/>
      <c r="N20" s="187"/>
    </row>
    <row r="21" spans="2:14" ht="13.5">
      <c r="B21" s="8" t="s">
        <v>69</v>
      </c>
      <c r="C21" s="51" t="s">
        <v>70</v>
      </c>
      <c r="D21" s="48" t="s">
        <v>71</v>
      </c>
      <c r="E21" s="6" t="s">
        <v>33</v>
      </c>
      <c r="F21" s="19">
        <v>734811</v>
      </c>
      <c r="G21" s="24">
        <v>11884.1</v>
      </c>
      <c r="H21" s="24">
        <v>2.64</v>
      </c>
      <c r="I21" s="24"/>
      <c r="K21" s="38"/>
      <c r="L21" s="189"/>
      <c r="M21" s="188"/>
      <c r="N21" s="187"/>
    </row>
    <row r="22" spans="2:14" ht="13.5">
      <c r="B22" s="8" t="s">
        <v>72</v>
      </c>
      <c r="C22" s="51" t="s">
        <v>73</v>
      </c>
      <c r="D22" s="48" t="s">
        <v>74</v>
      </c>
      <c r="E22" s="6" t="s">
        <v>45</v>
      </c>
      <c r="F22" s="19">
        <v>2595293</v>
      </c>
      <c r="G22" s="24">
        <v>10553.76</v>
      </c>
      <c r="H22" s="24">
        <v>2.34</v>
      </c>
      <c r="I22" s="24"/>
      <c r="K22" s="38"/>
      <c r="L22" s="189"/>
      <c r="M22" s="188"/>
      <c r="N22" s="187"/>
    </row>
    <row r="23" spans="2:14" ht="13.5">
      <c r="B23" s="8" t="s">
        <v>75</v>
      </c>
      <c r="C23" s="51" t="s">
        <v>76</v>
      </c>
      <c r="D23" s="48" t="s">
        <v>77</v>
      </c>
      <c r="E23" s="6" t="s">
        <v>45</v>
      </c>
      <c r="F23" s="19">
        <v>526631</v>
      </c>
      <c r="G23" s="24">
        <v>8417.67</v>
      </c>
      <c r="H23" s="24">
        <v>1.87</v>
      </c>
      <c r="I23" s="24"/>
      <c r="K23" s="38"/>
      <c r="L23" s="189"/>
      <c r="M23" s="188"/>
      <c r="N23" s="187"/>
    </row>
    <row r="24" spans="2:14" ht="13.5">
      <c r="B24" s="8" t="s">
        <v>78</v>
      </c>
      <c r="C24" s="51" t="s">
        <v>79</v>
      </c>
      <c r="D24" s="48" t="s">
        <v>80</v>
      </c>
      <c r="E24" s="6" t="s">
        <v>81</v>
      </c>
      <c r="F24" s="19">
        <v>864964</v>
      </c>
      <c r="G24" s="24">
        <v>8022.97</v>
      </c>
      <c r="H24" s="24">
        <v>1.78</v>
      </c>
      <c r="I24" s="24"/>
      <c r="K24" s="38"/>
      <c r="L24" s="189"/>
      <c r="M24" s="188"/>
      <c r="N24" s="187"/>
    </row>
    <row r="25" spans="2:14" ht="13.5">
      <c r="B25" s="8" t="s">
        <v>82</v>
      </c>
      <c r="C25" s="51" t="s">
        <v>83</v>
      </c>
      <c r="D25" s="48" t="s">
        <v>84</v>
      </c>
      <c r="E25" s="6" t="s">
        <v>81</v>
      </c>
      <c r="F25" s="19">
        <v>160325</v>
      </c>
      <c r="G25" s="24">
        <v>6837.38</v>
      </c>
      <c r="H25" s="24">
        <v>1.52</v>
      </c>
      <c r="I25" s="24"/>
      <c r="K25" s="38"/>
      <c r="L25" s="189"/>
      <c r="M25" s="188"/>
      <c r="N25" s="187"/>
    </row>
    <row r="26" spans="2:14" ht="13.5">
      <c r="B26" s="8" t="s">
        <v>85</v>
      </c>
      <c r="C26" s="51" t="s">
        <v>86</v>
      </c>
      <c r="D26" s="48" t="s">
        <v>87</v>
      </c>
      <c r="E26" s="6" t="s">
        <v>81</v>
      </c>
      <c r="F26" s="19">
        <v>1790050</v>
      </c>
      <c r="G26" s="24">
        <v>6645.56</v>
      </c>
      <c r="H26" s="24">
        <v>1.47</v>
      </c>
      <c r="I26" s="24"/>
      <c r="K26" s="38"/>
      <c r="L26" s="189"/>
      <c r="M26" s="188"/>
      <c r="N26" s="187"/>
    </row>
    <row r="27" spans="2:14" ht="13.5">
      <c r="B27" s="8" t="s">
        <v>88</v>
      </c>
      <c r="C27" s="51" t="s">
        <v>89</v>
      </c>
      <c r="D27" s="48" t="s">
        <v>90</v>
      </c>
      <c r="E27" s="6" t="s">
        <v>81</v>
      </c>
      <c r="F27" s="19">
        <v>1176500</v>
      </c>
      <c r="G27" s="24">
        <v>6120.74</v>
      </c>
      <c r="H27" s="24">
        <v>1.36</v>
      </c>
      <c r="I27" s="24"/>
      <c r="K27" s="38"/>
      <c r="L27" s="189"/>
      <c r="M27" s="188"/>
      <c r="N27" s="187"/>
    </row>
    <row r="28" spans="2:14" ht="13.5">
      <c r="B28" s="8" t="s">
        <v>91</v>
      </c>
      <c r="C28" s="51" t="s">
        <v>92</v>
      </c>
      <c r="D28" s="48" t="s">
        <v>93</v>
      </c>
      <c r="E28" s="6" t="s">
        <v>94</v>
      </c>
      <c r="F28" s="19">
        <v>3147495</v>
      </c>
      <c r="G28" s="24">
        <v>5539.59</v>
      </c>
      <c r="H28" s="24">
        <v>1.23</v>
      </c>
      <c r="I28" s="24"/>
      <c r="K28" s="38"/>
      <c r="L28" s="189"/>
      <c r="M28" s="188"/>
      <c r="N28" s="187"/>
    </row>
    <row r="29" spans="2:14" ht="13.5">
      <c r="B29" s="8" t="s">
        <v>95</v>
      </c>
      <c r="C29" s="51" t="s">
        <v>96</v>
      </c>
      <c r="D29" s="48" t="s">
        <v>97</v>
      </c>
      <c r="E29" s="6" t="s">
        <v>45</v>
      </c>
      <c r="F29" s="19">
        <v>172952</v>
      </c>
      <c r="G29" s="24">
        <v>4860.21</v>
      </c>
      <c r="H29" s="24">
        <v>1.08</v>
      </c>
      <c r="I29" s="24"/>
      <c r="K29" s="38"/>
      <c r="L29" s="189"/>
      <c r="M29" s="188"/>
      <c r="N29" s="187"/>
    </row>
    <row r="30" spans="2:14" ht="13.5">
      <c r="B30" s="8" t="s">
        <v>98</v>
      </c>
      <c r="C30" s="51" t="s">
        <v>99</v>
      </c>
      <c r="D30" s="48" t="s">
        <v>100</v>
      </c>
      <c r="E30" s="6" t="s">
        <v>81</v>
      </c>
      <c r="F30" s="19">
        <v>236663</v>
      </c>
      <c r="G30" s="24">
        <v>4467.25</v>
      </c>
      <c r="H30" s="24">
        <v>0.99</v>
      </c>
      <c r="I30" s="24"/>
      <c r="K30" s="38"/>
      <c r="L30" s="189"/>
      <c r="M30" s="188"/>
      <c r="N30" s="187"/>
    </row>
    <row r="31" spans="3:9" ht="13.5">
      <c r="C31" s="54" t="s">
        <v>101</v>
      </c>
      <c r="D31" s="48"/>
      <c r="E31" s="6"/>
      <c r="F31" s="19"/>
      <c r="G31" s="25">
        <v>294197.56</v>
      </c>
      <c r="H31" s="25">
        <v>65.27</v>
      </c>
      <c r="I31" s="25"/>
    </row>
    <row r="32" spans="3:9" ht="13.5">
      <c r="C32" s="51"/>
      <c r="D32" s="48"/>
      <c r="E32" s="6"/>
      <c r="F32" s="19"/>
      <c r="G32" s="24"/>
      <c r="H32" s="24"/>
      <c r="I32" s="24"/>
    </row>
    <row r="33" spans="3:9" ht="13.5">
      <c r="C33" s="55" t="s">
        <v>3</v>
      </c>
      <c r="D33" s="48"/>
      <c r="E33" s="6"/>
      <c r="F33" s="19"/>
      <c r="G33" s="24"/>
      <c r="H33" s="24"/>
      <c r="I33" s="24"/>
    </row>
    <row r="34" spans="3:34" s="38" customFormat="1" ht="13.5">
      <c r="C34" s="190" t="s">
        <v>316</v>
      </c>
      <c r="D34" s="191" t="s">
        <v>115</v>
      </c>
      <c r="E34" s="182" t="s">
        <v>319</v>
      </c>
      <c r="F34" s="192">
        <v>142519</v>
      </c>
      <c r="G34" s="193">
        <v>16893.44</v>
      </c>
      <c r="H34" s="193">
        <v>3.75</v>
      </c>
      <c r="I34" s="193"/>
      <c r="L34" s="189"/>
      <c r="M34" s="188"/>
      <c r="N34" s="187"/>
      <c r="O34" s="3"/>
      <c r="AB34" s="3"/>
      <c r="AD34" s="3"/>
      <c r="AH34" s="3"/>
    </row>
    <row r="35" spans="3:34" s="38" customFormat="1" ht="13.5">
      <c r="C35" s="56" t="s">
        <v>101</v>
      </c>
      <c r="D35" s="191"/>
      <c r="E35" s="182"/>
      <c r="F35" s="192"/>
      <c r="G35" s="194">
        <v>16893.44</v>
      </c>
      <c r="H35" s="194">
        <v>3.75</v>
      </c>
      <c r="I35" s="194"/>
      <c r="O35" s="3"/>
      <c r="AB35" s="3"/>
      <c r="AD35" s="3"/>
      <c r="AH35" s="3"/>
    </row>
    <row r="36" spans="3:34" s="38" customFormat="1" ht="13.5">
      <c r="C36" s="56"/>
      <c r="D36" s="191"/>
      <c r="E36" s="182"/>
      <c r="F36" s="192"/>
      <c r="G36" s="193"/>
      <c r="H36" s="193"/>
      <c r="I36" s="193"/>
      <c r="O36" s="3"/>
      <c r="AB36" s="3"/>
      <c r="AD36" s="3"/>
      <c r="AH36" s="3"/>
    </row>
    <row r="37" spans="3:9" ht="13.5">
      <c r="C37" s="190"/>
      <c r="D37" s="191"/>
      <c r="E37" s="182"/>
      <c r="F37" s="192"/>
      <c r="G37" s="193"/>
      <c r="H37" s="193"/>
      <c r="I37" s="193"/>
    </row>
    <row r="38" spans="3:9" ht="13.5">
      <c r="C38" s="195" t="s">
        <v>4</v>
      </c>
      <c r="D38" s="191"/>
      <c r="E38" s="182"/>
      <c r="F38" s="192"/>
      <c r="G38" s="193"/>
      <c r="H38" s="193"/>
      <c r="I38" s="193"/>
    </row>
    <row r="39" spans="2:14" ht="13.5">
      <c r="B39" s="8" t="s">
        <v>102</v>
      </c>
      <c r="C39" s="190" t="s">
        <v>103</v>
      </c>
      <c r="D39" s="191" t="s">
        <v>104</v>
      </c>
      <c r="E39" s="182" t="s">
        <v>320</v>
      </c>
      <c r="F39" s="192">
        <v>15323</v>
      </c>
      <c r="G39" s="193">
        <v>38367.55</v>
      </c>
      <c r="H39" s="193">
        <v>8.51</v>
      </c>
      <c r="I39" s="193"/>
      <c r="K39" s="38"/>
      <c r="L39" s="189"/>
      <c r="M39" s="188"/>
      <c r="N39" s="187"/>
    </row>
    <row r="40" spans="2:14" ht="13.5">
      <c r="B40" s="8" t="s">
        <v>105</v>
      </c>
      <c r="C40" s="190" t="s">
        <v>106</v>
      </c>
      <c r="D40" s="191" t="s">
        <v>107</v>
      </c>
      <c r="E40" s="182" t="s">
        <v>321</v>
      </c>
      <c r="F40" s="192">
        <v>26373</v>
      </c>
      <c r="G40" s="193">
        <v>31921.34</v>
      </c>
      <c r="H40" s="193">
        <v>7.08</v>
      </c>
      <c r="I40" s="193"/>
      <c r="K40" s="38"/>
      <c r="L40" s="189"/>
      <c r="M40" s="188"/>
      <c r="N40" s="187"/>
    </row>
    <row r="41" spans="2:14" ht="13.5">
      <c r="B41" s="8" t="s">
        <v>108</v>
      </c>
      <c r="C41" s="190" t="s">
        <v>109</v>
      </c>
      <c r="D41" s="191" t="s">
        <v>110</v>
      </c>
      <c r="E41" s="182" t="s">
        <v>321</v>
      </c>
      <c r="F41" s="192">
        <v>124349</v>
      </c>
      <c r="G41" s="193">
        <v>26878.1</v>
      </c>
      <c r="H41" s="193">
        <v>5.96</v>
      </c>
      <c r="I41" s="193"/>
      <c r="K41" s="38"/>
      <c r="L41" s="189"/>
      <c r="M41" s="188"/>
      <c r="N41" s="187"/>
    </row>
    <row r="42" spans="2:14" ht="13.5">
      <c r="B42" s="8" t="s">
        <v>111</v>
      </c>
      <c r="C42" s="190" t="s">
        <v>112</v>
      </c>
      <c r="D42" s="191" t="s">
        <v>113</v>
      </c>
      <c r="E42" s="182" t="s">
        <v>321</v>
      </c>
      <c r="F42" s="192">
        <v>88080</v>
      </c>
      <c r="G42" s="193">
        <v>14840.67</v>
      </c>
      <c r="H42" s="193">
        <v>3.29</v>
      </c>
      <c r="I42" s="193"/>
      <c r="K42" s="38"/>
      <c r="L42" s="189"/>
      <c r="M42" s="188"/>
      <c r="N42" s="187"/>
    </row>
    <row r="43" spans="3:9" ht="13.5">
      <c r="C43" s="56" t="s">
        <v>101</v>
      </c>
      <c r="D43" s="191"/>
      <c r="E43" s="182"/>
      <c r="F43" s="192"/>
      <c r="G43" s="194">
        <v>112007.66</v>
      </c>
      <c r="H43" s="194">
        <v>24.84</v>
      </c>
      <c r="I43" s="194"/>
    </row>
    <row r="44" spans="3:9" ht="13.5">
      <c r="C44" s="190"/>
      <c r="D44" s="191"/>
      <c r="E44" s="182"/>
      <c r="F44" s="192"/>
      <c r="G44" s="193"/>
      <c r="H44" s="193"/>
      <c r="I44" s="193"/>
    </row>
    <row r="45" spans="3:9" ht="13.5">
      <c r="C45" s="195" t="s">
        <v>114</v>
      </c>
      <c r="D45" s="191"/>
      <c r="E45" s="182"/>
      <c r="F45" s="192"/>
      <c r="G45" s="193" t="s">
        <v>2</v>
      </c>
      <c r="H45" s="193" t="s">
        <v>2</v>
      </c>
      <c r="I45" s="193" t="s">
        <v>2</v>
      </c>
    </row>
    <row r="46" spans="3:9" ht="13.5">
      <c r="C46" s="51"/>
      <c r="D46" s="48"/>
      <c r="E46" s="6"/>
      <c r="F46" s="19"/>
      <c r="G46" s="24"/>
      <c r="H46" s="24"/>
      <c r="I46" s="24"/>
    </row>
    <row r="47" spans="3:9" ht="13.5">
      <c r="C47" s="55" t="s">
        <v>5</v>
      </c>
      <c r="D47" s="48"/>
      <c r="E47" s="6"/>
      <c r="F47" s="19"/>
      <c r="G47" s="24"/>
      <c r="H47" s="24"/>
      <c r="I47" s="24"/>
    </row>
    <row r="48" spans="3:9" ht="13.5">
      <c r="C48" s="51"/>
      <c r="D48" s="48"/>
      <c r="E48" s="6"/>
      <c r="F48" s="19"/>
      <c r="G48" s="24"/>
      <c r="H48" s="24"/>
      <c r="I48" s="24"/>
    </row>
    <row r="49" spans="3:9" ht="13.5">
      <c r="C49" s="55" t="s">
        <v>6</v>
      </c>
      <c r="D49" s="48"/>
      <c r="E49" s="6"/>
      <c r="F49" s="19"/>
      <c r="G49" s="24" t="s">
        <v>2</v>
      </c>
      <c r="H49" s="24" t="s">
        <v>2</v>
      </c>
      <c r="I49" s="24" t="s">
        <v>2</v>
      </c>
    </row>
    <row r="50" spans="3:9" ht="13.5">
      <c r="C50" s="51"/>
      <c r="D50" s="48"/>
      <c r="E50" s="6"/>
      <c r="F50" s="19"/>
      <c r="G50" s="24"/>
      <c r="H50" s="24"/>
      <c r="I50" s="24"/>
    </row>
    <row r="51" spans="3:9" ht="13.5">
      <c r="C51" s="55" t="s">
        <v>7</v>
      </c>
      <c r="D51" s="48"/>
      <c r="E51" s="6"/>
      <c r="F51" s="19"/>
      <c r="G51" s="24" t="s">
        <v>2</v>
      </c>
      <c r="H51" s="24" t="s">
        <v>2</v>
      </c>
      <c r="I51" s="24" t="s">
        <v>2</v>
      </c>
    </row>
    <row r="52" spans="3:9" ht="13.5">
      <c r="C52" s="51"/>
      <c r="D52" s="48"/>
      <c r="E52" s="6"/>
      <c r="F52" s="19"/>
      <c r="G52" s="24"/>
      <c r="H52" s="24"/>
      <c r="I52" s="24"/>
    </row>
    <row r="53" spans="3:9" ht="13.5">
      <c r="C53" s="55" t="s">
        <v>8</v>
      </c>
      <c r="D53" s="48"/>
      <c r="E53" s="6"/>
      <c r="F53" s="19"/>
      <c r="G53" s="24" t="s">
        <v>2</v>
      </c>
      <c r="H53" s="24" t="s">
        <v>2</v>
      </c>
      <c r="I53" s="24" t="s">
        <v>2</v>
      </c>
    </row>
    <row r="54" spans="3:9" ht="13.5">
      <c r="C54" s="51"/>
      <c r="D54" s="48"/>
      <c r="E54" s="6"/>
      <c r="F54" s="19"/>
      <c r="G54" s="24"/>
      <c r="H54" s="24"/>
      <c r="I54" s="24"/>
    </row>
    <row r="55" spans="3:9" ht="13.5">
      <c r="C55" s="55" t="s">
        <v>9</v>
      </c>
      <c r="D55" s="48"/>
      <c r="E55" s="6"/>
      <c r="F55" s="19"/>
      <c r="G55" s="24" t="s">
        <v>2</v>
      </c>
      <c r="H55" s="24" t="s">
        <v>2</v>
      </c>
      <c r="I55" s="24" t="s">
        <v>2</v>
      </c>
    </row>
    <row r="56" spans="3:9" ht="13.5">
      <c r="C56" s="51"/>
      <c r="D56" s="48"/>
      <c r="E56" s="6"/>
      <c r="F56" s="19"/>
      <c r="G56" s="24"/>
      <c r="H56" s="24"/>
      <c r="I56" s="24"/>
    </row>
    <row r="57" spans="3:9" ht="13.5">
      <c r="C57" s="55" t="s">
        <v>10</v>
      </c>
      <c r="D57" s="48"/>
      <c r="E57" s="6"/>
      <c r="F57" s="19"/>
      <c r="G57" s="24" t="s">
        <v>2</v>
      </c>
      <c r="H57" s="24" t="s">
        <v>2</v>
      </c>
      <c r="I57" s="24" t="s">
        <v>2</v>
      </c>
    </row>
    <row r="58" spans="3:9" ht="13.5">
      <c r="C58" s="51"/>
      <c r="D58" s="48"/>
      <c r="E58" s="6"/>
      <c r="F58" s="19"/>
      <c r="G58" s="24"/>
      <c r="H58" s="24"/>
      <c r="I58" s="24"/>
    </row>
    <row r="59" spans="3:9" ht="13.5">
      <c r="C59" s="55" t="s">
        <v>11</v>
      </c>
      <c r="D59" s="48"/>
      <c r="E59" s="6"/>
      <c r="F59" s="19"/>
      <c r="G59" s="24"/>
      <c r="H59" s="24"/>
      <c r="I59" s="24"/>
    </row>
    <row r="60" spans="3:9" ht="13.5">
      <c r="C60" s="51"/>
      <c r="D60" s="48"/>
      <c r="E60" s="6"/>
      <c r="F60" s="19"/>
      <c r="G60" s="24"/>
      <c r="H60" s="24"/>
      <c r="I60" s="24"/>
    </row>
    <row r="61" spans="3:9" ht="13.5">
      <c r="C61" s="55" t="s">
        <v>13</v>
      </c>
      <c r="D61" s="48"/>
      <c r="E61" s="6"/>
      <c r="F61" s="19"/>
      <c r="G61" s="24" t="s">
        <v>2</v>
      </c>
      <c r="H61" s="24" t="s">
        <v>2</v>
      </c>
      <c r="I61" s="24" t="s">
        <v>2</v>
      </c>
    </row>
    <row r="62" spans="3:9" ht="13.5">
      <c r="C62" s="51"/>
      <c r="D62" s="48"/>
      <c r="E62" s="6"/>
      <c r="F62" s="19"/>
      <c r="G62" s="24"/>
      <c r="H62" s="24"/>
      <c r="I62" s="24"/>
    </row>
    <row r="63" spans="1:9" s="44" customFormat="1" ht="15">
      <c r="A63" s="2"/>
      <c r="B63" s="2"/>
      <c r="C63" s="55" t="s">
        <v>14</v>
      </c>
      <c r="D63" s="48"/>
      <c r="E63" s="6"/>
      <c r="F63" s="19"/>
      <c r="G63" s="24" t="s">
        <v>2</v>
      </c>
      <c r="H63" s="24" t="s">
        <v>2</v>
      </c>
      <c r="I63" s="24" t="s">
        <v>2</v>
      </c>
    </row>
    <row r="64" spans="1:9" s="34" customFormat="1" ht="13.5">
      <c r="A64" s="2"/>
      <c r="B64" s="2"/>
      <c r="C64" s="51"/>
      <c r="D64" s="48"/>
      <c r="E64" s="6"/>
      <c r="F64" s="19"/>
      <c r="G64" s="24"/>
      <c r="H64" s="24"/>
      <c r="I64" s="24"/>
    </row>
    <row r="65" spans="1:9" s="34" customFormat="1" ht="13.5">
      <c r="A65" s="2"/>
      <c r="B65" s="2"/>
      <c r="C65" s="55" t="s">
        <v>15</v>
      </c>
      <c r="D65" s="48"/>
      <c r="E65" s="6"/>
      <c r="F65" s="19"/>
      <c r="G65" s="24" t="s">
        <v>2</v>
      </c>
      <c r="H65" s="24" t="s">
        <v>2</v>
      </c>
      <c r="I65" s="24" t="s">
        <v>2</v>
      </c>
    </row>
    <row r="66" spans="1:9" s="38" customFormat="1" ht="13.5">
      <c r="A66" s="2"/>
      <c r="B66" s="2"/>
      <c r="C66" s="51"/>
      <c r="D66" s="48"/>
      <c r="E66" s="6"/>
      <c r="F66" s="19"/>
      <c r="G66" s="24"/>
      <c r="H66" s="24"/>
      <c r="I66" s="24"/>
    </row>
    <row r="67" spans="1:9" s="41" customFormat="1" ht="13.5">
      <c r="A67" s="2"/>
      <c r="B67" s="2"/>
      <c r="C67" s="55" t="s">
        <v>16</v>
      </c>
      <c r="D67" s="48"/>
      <c r="E67" s="6"/>
      <c r="F67" s="19"/>
      <c r="G67" s="24" t="s">
        <v>2</v>
      </c>
      <c r="H67" s="24" t="s">
        <v>2</v>
      </c>
      <c r="I67" s="24" t="s">
        <v>2</v>
      </c>
    </row>
    <row r="68" spans="3:9" ht="13.5">
      <c r="C68" s="51"/>
      <c r="D68" s="48"/>
      <c r="E68" s="6"/>
      <c r="F68" s="19"/>
      <c r="G68" s="24"/>
      <c r="H68" s="24"/>
      <c r="I68" s="24"/>
    </row>
    <row r="69" spans="1:9" ht="13.5">
      <c r="A69" s="10"/>
      <c r="B69" s="29"/>
      <c r="C69" s="52" t="s">
        <v>17</v>
      </c>
      <c r="D69" s="48"/>
      <c r="E69" s="6"/>
      <c r="F69" s="19"/>
      <c r="G69" s="24"/>
      <c r="H69" s="24"/>
      <c r="I69" s="24"/>
    </row>
    <row r="70" spans="1:9" ht="13.5">
      <c r="A70" s="29"/>
      <c r="B70" s="29"/>
      <c r="C70" s="56" t="s">
        <v>18</v>
      </c>
      <c r="D70" s="48"/>
      <c r="E70" s="6"/>
      <c r="F70" s="19"/>
      <c r="G70" s="24" t="s">
        <v>2</v>
      </c>
      <c r="H70" s="24" t="s">
        <v>2</v>
      </c>
      <c r="I70" s="24" t="s">
        <v>2</v>
      </c>
    </row>
    <row r="71" spans="1:9" ht="13.5">
      <c r="A71" s="29"/>
      <c r="B71" s="29"/>
      <c r="C71" s="52"/>
      <c r="D71" s="48"/>
      <c r="E71" s="6"/>
      <c r="F71" s="19"/>
      <c r="G71" s="24"/>
      <c r="H71" s="24"/>
      <c r="I71" s="24"/>
    </row>
    <row r="72" spans="1:9" ht="13.5">
      <c r="A72" s="29"/>
      <c r="B72" s="29"/>
      <c r="C72" s="56" t="s">
        <v>322</v>
      </c>
      <c r="D72" s="48"/>
      <c r="E72" s="6"/>
      <c r="F72" s="19"/>
      <c r="G72" s="24" t="s">
        <v>2</v>
      </c>
      <c r="H72" s="24" t="s">
        <v>2</v>
      </c>
      <c r="I72" s="24" t="s">
        <v>2</v>
      </c>
    </row>
    <row r="73" spans="1:9" ht="13.5">
      <c r="A73" s="29"/>
      <c r="B73" s="29"/>
      <c r="C73" s="52"/>
      <c r="D73" s="48"/>
      <c r="E73" s="6"/>
      <c r="F73" s="19"/>
      <c r="G73" s="24"/>
      <c r="H73" s="24"/>
      <c r="I73" s="24"/>
    </row>
    <row r="74" spans="3:9" ht="13.5">
      <c r="C74" s="53" t="s">
        <v>323</v>
      </c>
      <c r="D74" s="48"/>
      <c r="E74" s="6"/>
      <c r="F74" s="19"/>
      <c r="G74" s="24"/>
      <c r="H74" s="24"/>
      <c r="I74" s="24"/>
    </row>
    <row r="75" spans="2:9" ht="13.5">
      <c r="B75" s="8" t="s">
        <v>116</v>
      </c>
      <c r="C75" s="51" t="s">
        <v>327</v>
      </c>
      <c r="D75" s="48"/>
      <c r="E75" s="6"/>
      <c r="F75" s="19"/>
      <c r="G75" s="24">
        <v>491</v>
      </c>
      <c r="H75" s="24">
        <v>0.11</v>
      </c>
      <c r="I75" s="24"/>
    </row>
    <row r="76" spans="2:9" ht="13.5">
      <c r="B76" s="8" t="s">
        <v>117</v>
      </c>
      <c r="C76" s="51" t="s">
        <v>118</v>
      </c>
      <c r="D76" s="48"/>
      <c r="E76" s="6"/>
      <c r="F76" s="19"/>
      <c r="G76" s="24">
        <v>491</v>
      </c>
      <c r="H76" s="24">
        <v>0.11</v>
      </c>
      <c r="I76" s="24"/>
    </row>
    <row r="77" spans="2:9" ht="13.5">
      <c r="B77" s="8" t="s">
        <v>119</v>
      </c>
      <c r="C77" s="51" t="s">
        <v>326</v>
      </c>
      <c r="D77" s="48"/>
      <c r="E77" s="6"/>
      <c r="F77" s="19"/>
      <c r="G77" s="24">
        <v>100</v>
      </c>
      <c r="H77" s="24">
        <v>0.02</v>
      </c>
      <c r="I77" s="24"/>
    </row>
    <row r="78" spans="3:9" ht="13.5">
      <c r="C78" s="54" t="s">
        <v>101</v>
      </c>
      <c r="D78" s="48"/>
      <c r="E78" s="6"/>
      <c r="F78" s="19"/>
      <c r="G78" s="25">
        <v>1082</v>
      </c>
      <c r="H78" s="25">
        <v>0.24</v>
      </c>
      <c r="I78" s="25"/>
    </row>
    <row r="79" spans="3:9" ht="13.5">
      <c r="C79" s="51"/>
      <c r="D79" s="48"/>
      <c r="E79" s="6"/>
      <c r="F79" s="19"/>
      <c r="G79" s="24"/>
      <c r="H79" s="24"/>
      <c r="I79" s="24"/>
    </row>
    <row r="80" spans="3:9" ht="13.5">
      <c r="C80" s="53" t="s">
        <v>324</v>
      </c>
      <c r="D80" s="48"/>
      <c r="E80" s="6"/>
      <c r="F80" s="19"/>
      <c r="G80" s="24"/>
      <c r="H80" s="24"/>
      <c r="I80" s="24"/>
    </row>
    <row r="81" spans="2:9" ht="13.5">
      <c r="B81" s="8" t="s">
        <v>120</v>
      </c>
      <c r="C81" s="51" t="s">
        <v>121</v>
      </c>
      <c r="D81" s="48"/>
      <c r="E81" s="6"/>
      <c r="F81" s="19"/>
      <c r="G81" s="24">
        <v>26330</v>
      </c>
      <c r="H81" s="24">
        <v>5.84</v>
      </c>
      <c r="I81" s="24"/>
    </row>
    <row r="82" spans="3:9" ht="13.5">
      <c r="C82" s="54" t="s">
        <v>101</v>
      </c>
      <c r="D82" s="48"/>
      <c r="E82" s="6"/>
      <c r="F82" s="19"/>
      <c r="G82" s="25">
        <v>26330</v>
      </c>
      <c r="H82" s="25">
        <v>5.84</v>
      </c>
      <c r="I82" s="25"/>
    </row>
    <row r="83" spans="3:9" ht="13.5">
      <c r="C83" s="51"/>
      <c r="D83" s="48"/>
      <c r="E83" s="6"/>
      <c r="F83" s="19"/>
      <c r="G83" s="24"/>
      <c r="H83" s="24"/>
      <c r="I83" s="24"/>
    </row>
    <row r="84" spans="1:9" ht="13.5">
      <c r="A84" s="10"/>
      <c r="B84" s="29"/>
      <c r="C84" s="52" t="s">
        <v>19</v>
      </c>
      <c r="D84" s="48"/>
      <c r="E84" s="6"/>
      <c r="F84" s="19"/>
      <c r="G84" s="24"/>
      <c r="H84" s="24"/>
      <c r="I84" s="24"/>
    </row>
    <row r="85" spans="2:11" ht="13.5">
      <c r="B85" s="8"/>
      <c r="C85" s="51" t="s">
        <v>122</v>
      </c>
      <c r="D85" s="48"/>
      <c r="E85" s="6"/>
      <c r="F85" s="19"/>
      <c r="G85" s="24">
        <v>303.59</v>
      </c>
      <c r="H85" s="24">
        <v>0.060000000000000005</v>
      </c>
      <c r="I85" s="24"/>
      <c r="K85" s="185"/>
    </row>
    <row r="86" spans="3:9" ht="13.5">
      <c r="C86" s="54" t="s">
        <v>101</v>
      </c>
      <c r="D86" s="48"/>
      <c r="E86" s="6"/>
      <c r="F86" s="19"/>
      <c r="G86" s="25">
        <v>303.59</v>
      </c>
      <c r="H86" s="25">
        <v>0.060000000000000005</v>
      </c>
      <c r="I86" s="25"/>
    </row>
    <row r="87" spans="3:9" ht="13.5">
      <c r="C87" s="51"/>
      <c r="D87" s="48"/>
      <c r="E87" s="6"/>
      <c r="F87" s="19"/>
      <c r="G87" s="24"/>
      <c r="H87" s="24"/>
      <c r="I87" s="24"/>
    </row>
    <row r="88" spans="3:9" ht="14.25" thickBot="1">
      <c r="C88" s="57" t="s">
        <v>123</v>
      </c>
      <c r="D88" s="49"/>
      <c r="E88" s="5"/>
      <c r="F88" s="20"/>
      <c r="G88" s="26">
        <v>450814.25</v>
      </c>
      <c r="H88" s="26">
        <f>_xlfn.SUMIFS(H:H,C:C,"Total")</f>
        <v>100</v>
      </c>
      <c r="I88" s="26"/>
    </row>
    <row r="90" spans="1:9" ht="15">
      <c r="A90" s="44"/>
      <c r="B90" s="44"/>
      <c r="C90" s="44" t="s">
        <v>198</v>
      </c>
      <c r="D90" s="44"/>
      <c r="E90" s="44"/>
      <c r="F90" s="45"/>
      <c r="G90" s="45"/>
      <c r="H90" s="45"/>
      <c r="I90" s="44"/>
    </row>
    <row r="91" spans="1:9" ht="27">
      <c r="A91" s="34"/>
      <c r="B91" s="35"/>
      <c r="C91" s="35" t="s">
        <v>194</v>
      </c>
      <c r="D91" s="35"/>
      <c r="E91" s="35" t="s">
        <v>195</v>
      </c>
      <c r="F91" s="36" t="s">
        <v>27</v>
      </c>
      <c r="G91" s="37" t="s">
        <v>196</v>
      </c>
      <c r="H91" s="36" t="s">
        <v>29</v>
      </c>
      <c r="I91" s="34"/>
    </row>
    <row r="92" spans="1:9" ht="13.5">
      <c r="A92" s="34"/>
      <c r="B92" s="35"/>
      <c r="C92" s="35" t="s">
        <v>193</v>
      </c>
      <c r="D92" s="35"/>
      <c r="E92" s="35"/>
      <c r="F92" s="36"/>
      <c r="G92" s="37"/>
      <c r="H92" s="36"/>
      <c r="I92" s="34"/>
    </row>
    <row r="93" spans="1:10" ht="13.5">
      <c r="A93" s="38"/>
      <c r="B93" s="39">
        <v>3700049</v>
      </c>
      <c r="C93" s="39" t="s">
        <v>191</v>
      </c>
      <c r="D93" s="39"/>
      <c r="E93" s="39" t="s">
        <v>192</v>
      </c>
      <c r="F93" s="40">
        <v>-124000000</v>
      </c>
      <c r="G93" s="40">
        <v>-91068.7</v>
      </c>
      <c r="H93" s="40">
        <v>-20.2</v>
      </c>
      <c r="I93" s="38"/>
      <c r="J93" s="184"/>
    </row>
    <row r="94" spans="1:9" ht="13.5">
      <c r="A94" s="41"/>
      <c r="B94" s="42"/>
      <c r="C94" s="42" t="s">
        <v>197</v>
      </c>
      <c r="D94" s="42"/>
      <c r="E94" s="42"/>
      <c r="F94" s="43"/>
      <c r="G94" s="43">
        <f>SUM(G92:G93)</f>
        <v>-91068.7</v>
      </c>
      <c r="H94" s="43">
        <f>SUM(H92:H93)</f>
        <v>-20.2</v>
      </c>
      <c r="I94" s="41"/>
    </row>
    <row r="95" ht="14.25" thickBot="1"/>
    <row r="96" spans="3:8" ht="13.5">
      <c r="C96" s="112" t="s">
        <v>124</v>
      </c>
      <c r="D96" s="113"/>
      <c r="E96" s="113"/>
      <c r="F96" s="114"/>
      <c r="G96" s="115"/>
      <c r="H96" s="178"/>
    </row>
    <row r="97" spans="3:8" ht="13.5">
      <c r="C97" s="205" t="s">
        <v>331</v>
      </c>
      <c r="D97" s="206"/>
      <c r="E97" s="206"/>
      <c r="F97" s="206"/>
      <c r="G97" s="206"/>
      <c r="H97" s="207"/>
    </row>
    <row r="98" spans="3:8" ht="13.5">
      <c r="C98" s="60" t="s">
        <v>317</v>
      </c>
      <c r="D98" s="58"/>
      <c r="E98" s="58"/>
      <c r="F98" s="58"/>
      <c r="G98" s="58"/>
      <c r="H98" s="59"/>
    </row>
    <row r="99" spans="3:8" ht="13.5">
      <c r="C99" s="60" t="s">
        <v>318</v>
      </c>
      <c r="D99" s="58"/>
      <c r="E99" s="58"/>
      <c r="F99" s="58"/>
      <c r="G99" s="58"/>
      <c r="H99" s="59"/>
    </row>
    <row r="100" spans="3:8" ht="13.5">
      <c r="C100" s="116" t="s">
        <v>125</v>
      </c>
      <c r="D100" s="109"/>
      <c r="E100" s="109"/>
      <c r="F100" s="110"/>
      <c r="G100" s="111"/>
      <c r="H100" s="180"/>
    </row>
    <row r="101" spans="3:8" ht="13.5">
      <c r="C101" s="28" t="s">
        <v>212</v>
      </c>
      <c r="D101" s="58"/>
      <c r="E101" s="58"/>
      <c r="F101" s="58"/>
      <c r="G101" s="58"/>
      <c r="H101" s="59"/>
    </row>
    <row r="102" spans="3:8" ht="13.5">
      <c r="C102" s="61" t="s">
        <v>213</v>
      </c>
      <c r="D102" s="62"/>
      <c r="E102" s="63"/>
      <c r="F102" s="63"/>
      <c r="G102" s="62"/>
      <c r="H102" s="59"/>
    </row>
    <row r="103" spans="3:8" ht="27">
      <c r="C103" s="203" t="s">
        <v>214</v>
      </c>
      <c r="D103" s="204" t="s">
        <v>215</v>
      </c>
      <c r="E103" s="64" t="s">
        <v>216</v>
      </c>
      <c r="F103" s="64" t="s">
        <v>216</v>
      </c>
      <c r="G103" s="64" t="s">
        <v>217</v>
      </c>
      <c r="H103" s="59"/>
    </row>
    <row r="104" spans="3:8" ht="13.5">
      <c r="C104" s="203"/>
      <c r="D104" s="204"/>
      <c r="E104" s="64" t="s">
        <v>218</v>
      </c>
      <c r="F104" s="64" t="s">
        <v>219</v>
      </c>
      <c r="G104" s="64" t="s">
        <v>218</v>
      </c>
      <c r="H104" s="59"/>
    </row>
    <row r="105" spans="3:8" ht="13.5">
      <c r="C105" s="176" t="s">
        <v>2</v>
      </c>
      <c r="D105" s="177" t="s">
        <v>2</v>
      </c>
      <c r="E105" s="177" t="s">
        <v>2</v>
      </c>
      <c r="F105" s="177" t="s">
        <v>2</v>
      </c>
      <c r="G105" s="177" t="s">
        <v>2</v>
      </c>
      <c r="H105" s="59"/>
    </row>
    <row r="106" spans="3:8" ht="15">
      <c r="C106" s="67" t="s">
        <v>220</v>
      </c>
      <c r="D106" s="68"/>
      <c r="E106" s="68"/>
      <c r="F106" s="68"/>
      <c r="G106" s="68"/>
      <c r="H106" s="59"/>
    </row>
    <row r="107" spans="3:8" ht="15">
      <c r="C107" s="69"/>
      <c r="D107" s="58"/>
      <c r="E107" s="58"/>
      <c r="F107" s="58"/>
      <c r="G107" s="58"/>
      <c r="H107" s="59"/>
    </row>
    <row r="108" spans="3:8" ht="15">
      <c r="C108" s="69" t="s">
        <v>221</v>
      </c>
      <c r="D108" s="58"/>
      <c r="E108" s="58"/>
      <c r="F108" s="58"/>
      <c r="G108" s="58"/>
      <c r="H108" s="59"/>
    </row>
    <row r="109" spans="3:8" ht="13.5">
      <c r="C109" s="60"/>
      <c r="D109" s="58"/>
      <c r="E109" s="58"/>
      <c r="F109" s="58"/>
      <c r="G109" s="58"/>
      <c r="H109" s="59"/>
    </row>
    <row r="110" spans="3:8" ht="15">
      <c r="C110" s="69" t="s">
        <v>222</v>
      </c>
      <c r="D110" s="58"/>
      <c r="E110" s="58"/>
      <c r="F110" s="58"/>
      <c r="G110" s="58"/>
      <c r="H110" s="59"/>
    </row>
    <row r="111" spans="3:8" ht="13.5">
      <c r="C111" s="70" t="s">
        <v>223</v>
      </c>
      <c r="D111" s="163" t="s">
        <v>284</v>
      </c>
      <c r="E111" s="163" t="s">
        <v>283</v>
      </c>
      <c r="F111" s="58"/>
      <c r="G111" s="58"/>
      <c r="H111" s="59"/>
    </row>
    <row r="112" spans="3:8" ht="13.5">
      <c r="C112" s="70" t="s">
        <v>224</v>
      </c>
      <c r="D112" s="71">
        <v>30.6111</v>
      </c>
      <c r="E112" s="71">
        <v>32.3832</v>
      </c>
      <c r="F112" s="58"/>
      <c r="G112" s="58"/>
      <c r="H112" s="59"/>
    </row>
    <row r="113" spans="3:8" ht="13.5">
      <c r="C113" s="70" t="s">
        <v>225</v>
      </c>
      <c r="D113" s="71">
        <v>29.3202</v>
      </c>
      <c r="E113" s="163">
        <v>30.9949</v>
      </c>
      <c r="F113" s="58"/>
      <c r="G113" s="58"/>
      <c r="H113" s="59"/>
    </row>
    <row r="114" spans="3:8" ht="13.5">
      <c r="C114" s="60"/>
      <c r="D114" s="58"/>
      <c r="E114" s="58"/>
      <c r="F114" s="58"/>
      <c r="G114" s="58"/>
      <c r="H114" s="59"/>
    </row>
    <row r="115" spans="3:8" ht="15">
      <c r="C115" s="69" t="s">
        <v>292</v>
      </c>
      <c r="D115" s="72"/>
      <c r="E115" s="72"/>
      <c r="F115" s="72"/>
      <c r="G115" s="58"/>
      <c r="H115" s="59"/>
    </row>
    <row r="116" spans="3:8" ht="15">
      <c r="C116" s="69"/>
      <c r="D116" s="72"/>
      <c r="E116" s="72"/>
      <c r="F116" s="72"/>
      <c r="G116" s="58"/>
      <c r="H116" s="59"/>
    </row>
    <row r="117" spans="3:8" ht="15">
      <c r="C117" s="69" t="s">
        <v>293</v>
      </c>
      <c r="D117" s="72"/>
      <c r="E117" s="72"/>
      <c r="F117" s="72"/>
      <c r="G117" s="58"/>
      <c r="H117" s="59"/>
    </row>
    <row r="118" spans="3:8" ht="15">
      <c r="C118" s="69"/>
      <c r="D118" s="72"/>
      <c r="E118" s="72"/>
      <c r="F118" s="72"/>
      <c r="G118" s="58"/>
      <c r="H118" s="59"/>
    </row>
    <row r="119" spans="3:8" ht="15">
      <c r="C119" s="69" t="s">
        <v>294</v>
      </c>
      <c r="D119" s="72"/>
      <c r="E119" s="72"/>
      <c r="F119" s="73"/>
      <c r="G119" s="74"/>
      <c r="H119" s="59"/>
    </row>
    <row r="120" spans="3:8" ht="15">
      <c r="C120" s="75" t="s">
        <v>226</v>
      </c>
      <c r="D120" s="72"/>
      <c r="E120" s="72"/>
      <c r="F120" s="73"/>
      <c r="G120" s="58"/>
      <c r="H120" s="59"/>
    </row>
    <row r="121" spans="3:8" ht="15">
      <c r="C121" s="76"/>
      <c r="D121" s="72"/>
      <c r="E121" s="72"/>
      <c r="F121" s="72"/>
      <c r="G121" s="58"/>
      <c r="H121" s="59"/>
    </row>
    <row r="122" spans="3:8" ht="15">
      <c r="C122" s="69" t="s">
        <v>330</v>
      </c>
      <c r="D122" s="72"/>
      <c r="E122" s="72"/>
      <c r="F122" s="73"/>
      <c r="G122" s="74"/>
      <c r="H122" s="59"/>
    </row>
    <row r="123" spans="3:8" ht="15">
      <c r="C123" s="69"/>
      <c r="D123" s="72"/>
      <c r="E123" s="72"/>
      <c r="F123" s="72"/>
      <c r="G123" s="58"/>
      <c r="H123" s="59"/>
    </row>
    <row r="124" spans="3:8" ht="15">
      <c r="C124" s="69" t="s">
        <v>295</v>
      </c>
      <c r="D124" s="72"/>
      <c r="E124" s="72"/>
      <c r="F124" s="73"/>
      <c r="G124" s="58"/>
      <c r="H124" s="59"/>
    </row>
    <row r="125" spans="3:8" ht="15">
      <c r="C125" s="69"/>
      <c r="D125" s="72"/>
      <c r="E125" s="72"/>
      <c r="F125" s="72"/>
      <c r="G125" s="58"/>
      <c r="H125" s="59"/>
    </row>
    <row r="126" spans="3:8" ht="15">
      <c r="C126" s="69" t="s">
        <v>300</v>
      </c>
      <c r="D126" s="72"/>
      <c r="E126" s="72"/>
      <c r="F126" s="73"/>
      <c r="G126" s="58"/>
      <c r="H126" s="59"/>
    </row>
    <row r="127" spans="3:8" ht="15">
      <c r="C127" s="69"/>
      <c r="D127" s="73"/>
      <c r="E127" s="72"/>
      <c r="F127" s="77"/>
      <c r="G127" s="58"/>
      <c r="H127" s="59"/>
    </row>
    <row r="128" spans="3:8" ht="15">
      <c r="C128" s="69" t="s">
        <v>313</v>
      </c>
      <c r="D128" s="72"/>
      <c r="E128" s="72"/>
      <c r="F128" s="72"/>
      <c r="G128" s="58"/>
      <c r="H128" s="59"/>
    </row>
    <row r="129" spans="3:8" ht="15">
      <c r="C129" s="69"/>
      <c r="D129" s="72"/>
      <c r="E129" s="72"/>
      <c r="F129" s="72"/>
      <c r="G129" s="58"/>
      <c r="H129" s="59"/>
    </row>
    <row r="130" spans="3:8" ht="15">
      <c r="C130" s="69" t="s">
        <v>314</v>
      </c>
      <c r="D130" s="72"/>
      <c r="E130" s="72"/>
      <c r="F130" s="72"/>
      <c r="G130" s="58"/>
      <c r="H130" s="59"/>
    </row>
    <row r="131" spans="3:8" ht="15">
      <c r="C131" s="69"/>
      <c r="D131" s="72"/>
      <c r="E131" s="72"/>
      <c r="F131" s="72"/>
      <c r="G131" s="58"/>
      <c r="H131" s="59"/>
    </row>
    <row r="132" spans="3:8" ht="15">
      <c r="C132" s="69" t="s">
        <v>296</v>
      </c>
      <c r="D132" s="72"/>
      <c r="E132" s="72"/>
      <c r="F132" s="72"/>
      <c r="G132" s="58"/>
      <c r="H132" s="59"/>
    </row>
    <row r="133" spans="3:8" ht="15">
      <c r="C133" s="75"/>
      <c r="D133" s="78"/>
      <c r="E133" s="78"/>
      <c r="F133" s="78"/>
      <c r="G133" s="79"/>
      <c r="H133" s="59"/>
    </row>
    <row r="134" spans="3:8" ht="15">
      <c r="C134" s="75" t="s">
        <v>227</v>
      </c>
      <c r="D134" s="78"/>
      <c r="E134" s="78"/>
      <c r="F134" s="78"/>
      <c r="G134" s="79"/>
      <c r="H134" s="59"/>
    </row>
    <row r="135" spans="3:8" ht="15">
      <c r="C135" s="75"/>
      <c r="D135" s="78"/>
      <c r="E135" s="78"/>
      <c r="F135" s="78"/>
      <c r="G135" s="79"/>
      <c r="H135" s="59"/>
    </row>
    <row r="136" spans="3:8" ht="15">
      <c r="C136" s="69" t="s">
        <v>228</v>
      </c>
      <c r="D136" s="78"/>
      <c r="E136" s="78"/>
      <c r="F136" s="78"/>
      <c r="G136" s="79"/>
      <c r="H136" s="59"/>
    </row>
    <row r="137" spans="3:8" ht="15">
      <c r="C137" s="75"/>
      <c r="D137" s="78"/>
      <c r="E137" s="78"/>
      <c r="F137" s="78"/>
      <c r="G137" s="79"/>
      <c r="H137" s="59"/>
    </row>
    <row r="138" spans="3:8" ht="15">
      <c r="C138" s="80" t="s">
        <v>302</v>
      </c>
      <c r="D138" s="78"/>
      <c r="E138" s="78"/>
      <c r="F138" s="78"/>
      <c r="G138" s="79"/>
      <c r="H138" s="81"/>
    </row>
    <row r="139" spans="3:8" ht="45">
      <c r="C139" s="164" t="s">
        <v>229</v>
      </c>
      <c r="D139" s="82" t="s">
        <v>230</v>
      </c>
      <c r="E139" s="82" t="s">
        <v>195</v>
      </c>
      <c r="F139" s="82" t="s">
        <v>231</v>
      </c>
      <c r="G139" s="82" t="s">
        <v>232</v>
      </c>
      <c r="H139" s="165" t="s">
        <v>233</v>
      </c>
    </row>
    <row r="140" spans="3:8" ht="15">
      <c r="C140" s="166" t="s">
        <v>234</v>
      </c>
      <c r="D140" s="83"/>
      <c r="E140" s="84"/>
      <c r="F140" s="85"/>
      <c r="G140" s="85"/>
      <c r="H140" s="167"/>
    </row>
    <row r="141" spans="3:8" ht="15">
      <c r="C141" s="168" t="s">
        <v>235</v>
      </c>
      <c r="D141" s="83"/>
      <c r="E141" s="84"/>
      <c r="F141" s="85"/>
      <c r="G141" s="85"/>
      <c r="H141" s="167"/>
    </row>
    <row r="142" spans="3:8" ht="15">
      <c r="C142" s="166" t="s">
        <v>236</v>
      </c>
      <c r="D142" s="83"/>
      <c r="E142" s="84"/>
      <c r="F142" s="85"/>
      <c r="G142" s="85"/>
      <c r="H142" s="167"/>
    </row>
    <row r="143" spans="3:8" ht="15">
      <c r="C143" s="168" t="s">
        <v>304</v>
      </c>
      <c r="D143" s="169">
        <v>44075</v>
      </c>
      <c r="E143" s="84" t="s">
        <v>192</v>
      </c>
      <c r="F143" s="85">
        <v>74.670903</v>
      </c>
      <c r="G143" s="85">
        <v>73.4425</v>
      </c>
      <c r="H143" s="170">
        <v>2460.2251</v>
      </c>
    </row>
    <row r="144" spans="3:8" ht="15">
      <c r="C144" s="200" t="s">
        <v>305</v>
      </c>
      <c r="D144" s="201"/>
      <c r="E144" s="201"/>
      <c r="F144" s="201"/>
      <c r="G144" s="201"/>
      <c r="H144" s="202"/>
    </row>
    <row r="145" spans="3:8" ht="14.25" customHeight="1">
      <c r="C145" s="197" t="s">
        <v>306</v>
      </c>
      <c r="D145" s="198"/>
      <c r="E145" s="198"/>
      <c r="F145" s="198"/>
      <c r="G145" s="198"/>
      <c r="H145" s="199"/>
    </row>
    <row r="146" spans="3:8" ht="15">
      <c r="C146" s="86"/>
      <c r="D146" s="87"/>
      <c r="E146" s="87"/>
      <c r="F146" s="88"/>
      <c r="G146" s="88"/>
      <c r="H146" s="171"/>
    </row>
    <row r="147" spans="3:8" ht="15">
      <c r="C147" s="89" t="s">
        <v>303</v>
      </c>
      <c r="D147" s="87"/>
      <c r="E147" s="90"/>
      <c r="F147" s="88"/>
      <c r="G147" s="88"/>
      <c r="H147" s="171"/>
    </row>
    <row r="148" spans="3:8" ht="15">
      <c r="C148" s="91" t="s">
        <v>237</v>
      </c>
      <c r="D148" s="88"/>
      <c r="E148" s="88"/>
      <c r="F148" s="88" t="s">
        <v>235</v>
      </c>
      <c r="G148" s="88"/>
      <c r="H148" s="171"/>
    </row>
    <row r="149" spans="3:8" ht="15">
      <c r="C149" s="91" t="s">
        <v>238</v>
      </c>
      <c r="D149" s="88"/>
      <c r="E149" s="88"/>
      <c r="F149" s="92">
        <v>103000000</v>
      </c>
      <c r="G149" s="88"/>
      <c r="H149" s="171"/>
    </row>
    <row r="150" spans="3:8" ht="15">
      <c r="C150" s="91" t="s">
        <v>239</v>
      </c>
      <c r="D150" s="88"/>
      <c r="E150" s="88"/>
      <c r="F150" s="92">
        <v>103000000</v>
      </c>
      <c r="G150" s="93"/>
      <c r="H150" s="172"/>
    </row>
    <row r="151" spans="3:8" ht="15">
      <c r="C151" s="91" t="s">
        <v>240</v>
      </c>
      <c r="D151" s="88"/>
      <c r="E151" s="88"/>
      <c r="F151" s="92" t="s">
        <v>235</v>
      </c>
      <c r="G151" s="94"/>
      <c r="H151" s="172"/>
    </row>
    <row r="152" spans="3:8" ht="15">
      <c r="C152" s="91" t="s">
        <v>241</v>
      </c>
      <c r="D152" s="88"/>
      <c r="E152" s="88"/>
      <c r="F152" s="92" t="s">
        <v>235</v>
      </c>
      <c r="G152" s="94"/>
      <c r="H152" s="172"/>
    </row>
    <row r="153" spans="3:8" ht="15">
      <c r="C153" s="91" t="s">
        <v>242</v>
      </c>
      <c r="D153" s="88"/>
      <c r="E153" s="88"/>
      <c r="F153" s="92">
        <v>7663285400</v>
      </c>
      <c r="G153" s="94"/>
      <c r="H153" s="172"/>
    </row>
    <row r="154" spans="3:8" ht="15">
      <c r="C154" s="91" t="s">
        <v>243</v>
      </c>
      <c r="D154" s="88"/>
      <c r="E154" s="88"/>
      <c r="F154" s="92">
        <v>7723489850</v>
      </c>
      <c r="G154" s="93"/>
      <c r="H154" s="172"/>
    </row>
    <row r="155" spans="3:8" ht="15">
      <c r="C155" s="91" t="s">
        <v>244</v>
      </c>
      <c r="D155" s="88"/>
      <c r="E155" s="88"/>
      <c r="F155" s="92" t="s">
        <v>235</v>
      </c>
      <c r="G155" s="94"/>
      <c r="H155" s="172"/>
    </row>
    <row r="156" spans="3:8" ht="15">
      <c r="C156" s="91" t="s">
        <v>245</v>
      </c>
      <c r="D156" s="88"/>
      <c r="E156" s="88"/>
      <c r="F156" s="92">
        <f>+F154-F153</f>
        <v>60204450</v>
      </c>
      <c r="G156" s="181"/>
      <c r="H156" s="172"/>
    </row>
    <row r="157" spans="3:8" ht="15">
      <c r="C157" s="95" t="s">
        <v>246</v>
      </c>
      <c r="D157" s="96"/>
      <c r="E157" s="96"/>
      <c r="F157" s="97"/>
      <c r="G157" s="94"/>
      <c r="H157" s="172"/>
    </row>
    <row r="158" spans="3:8" ht="15">
      <c r="C158" s="91"/>
      <c r="D158" s="88"/>
      <c r="E158" s="88"/>
      <c r="F158" s="97"/>
      <c r="G158" s="97"/>
      <c r="H158" s="172"/>
    </row>
    <row r="159" spans="3:8" ht="15">
      <c r="C159" s="89" t="s">
        <v>307</v>
      </c>
      <c r="D159" s="87"/>
      <c r="E159" s="90"/>
      <c r="F159" s="88"/>
      <c r="G159" s="88"/>
      <c r="H159" s="171"/>
    </row>
    <row r="160" spans="3:8" ht="15">
      <c r="C160" s="91"/>
      <c r="D160" s="88"/>
      <c r="E160" s="88"/>
      <c r="F160" s="88"/>
      <c r="G160" s="98"/>
      <c r="H160" s="173"/>
    </row>
    <row r="161" spans="3:8" ht="15">
      <c r="C161" s="89" t="s">
        <v>308</v>
      </c>
      <c r="D161" s="87"/>
      <c r="E161" s="99"/>
      <c r="F161" s="88"/>
      <c r="G161" s="100"/>
      <c r="H161" s="171"/>
    </row>
    <row r="162" spans="3:8" ht="15">
      <c r="C162" s="95"/>
      <c r="D162" s="96"/>
      <c r="E162" s="96"/>
      <c r="F162" s="88"/>
      <c r="G162" s="88"/>
      <c r="H162" s="171"/>
    </row>
    <row r="163" spans="3:8" ht="15">
      <c r="C163" s="101" t="s">
        <v>309</v>
      </c>
      <c r="D163" s="99"/>
      <c r="E163" s="99"/>
      <c r="F163" s="88"/>
      <c r="G163" s="100"/>
      <c r="H163" s="171"/>
    </row>
    <row r="164" spans="3:8" ht="14.25">
      <c r="C164" s="102"/>
      <c r="D164" s="103"/>
      <c r="E164" s="103"/>
      <c r="F164" s="103"/>
      <c r="G164" s="103"/>
      <c r="H164" s="174"/>
    </row>
    <row r="165" spans="3:8" ht="15" thickBot="1">
      <c r="C165" s="104" t="s">
        <v>310</v>
      </c>
      <c r="D165" s="105"/>
      <c r="E165" s="105"/>
      <c r="F165" s="105"/>
      <c r="G165" s="105"/>
      <c r="H165" s="175"/>
    </row>
  </sheetData>
  <sheetProtection/>
  <mergeCells count="5">
    <mergeCell ref="C145:H145"/>
    <mergeCell ref="C144:H144"/>
    <mergeCell ref="C103:C104"/>
    <mergeCell ref="D103:D104"/>
    <mergeCell ref="C97:H97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N142"/>
  <sheetViews>
    <sheetView showGridLines="0" zoomScale="90" zoomScaleNormal="90" zoomScalePageLayoutView="0" workbookViewId="0" topLeftCell="A1">
      <pane ySplit="6" topLeftCell="A135" activePane="bottomLeft" state="frozen"/>
      <selection pane="topLeft" activeCell="A1" sqref="A1"/>
      <selection pane="bottomLeft" activeCell="C157" sqref="C157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25.140625" style="2" bestFit="1" customWidth="1"/>
    <col min="10" max="10" width="21.421875" style="188" bestFit="1" customWidth="1"/>
    <col min="11" max="11" width="19.7109375" style="188" bestFit="1" customWidth="1"/>
    <col min="12" max="12" width="14.00390625" style="188" bestFit="1" customWidth="1"/>
    <col min="13" max="13" width="13.140625" style="2" bestFit="1" customWidth="1"/>
    <col min="14" max="14" width="9.28125" style="2" bestFit="1" customWidth="1"/>
    <col min="15" max="15" width="13.140625" style="2" bestFit="1" customWidth="1"/>
    <col min="16" max="16" width="7.421875" style="2" bestFit="1" customWidth="1"/>
    <col min="17" max="17" width="19.421875" style="2" bestFit="1" customWidth="1"/>
    <col min="18" max="18" width="20.8515625" style="2" bestFit="1" customWidth="1"/>
    <col min="19" max="19" width="19.00390625" style="2" bestFit="1" customWidth="1"/>
    <col min="20" max="20" width="25.8515625" style="2" bestFit="1" customWidth="1"/>
    <col min="21" max="21" width="14.57421875" style="3" bestFit="1" customWidth="1"/>
    <col min="22" max="22" width="14.421875" style="2" bestFit="1" customWidth="1"/>
    <col min="23" max="23" width="27.28125" style="2" bestFit="1" customWidth="1"/>
    <col min="24" max="24" width="11.57421875" style="2" bestFit="1" customWidth="1"/>
    <col min="25" max="25" width="6.28125" style="2" bestFit="1" customWidth="1"/>
    <col min="26" max="26" width="7.00390625" style="2" bestFit="1" customWidth="1"/>
    <col min="27" max="27" width="23.8515625" style="2" bestFit="1" customWidth="1"/>
    <col min="28" max="28" width="12.8515625" style="2" bestFit="1" customWidth="1"/>
    <col min="29" max="29" width="11.28125" style="2" bestFit="1" customWidth="1"/>
    <col min="30" max="30" width="15.28125" style="2" bestFit="1" customWidth="1"/>
    <col min="31" max="31" width="21.140625" style="2" bestFit="1" customWidth="1"/>
    <col min="32" max="32" width="23.8515625" style="2" bestFit="1" customWidth="1"/>
    <col min="33" max="33" width="14.421875" style="2" bestFit="1" customWidth="1"/>
    <col min="34" max="34" width="11.140625" style="3" bestFit="1" customWidth="1"/>
    <col min="35" max="35" width="15.00390625" style="2" bestFit="1" customWidth="1"/>
    <col min="36" max="36" width="11.7109375" style="3" bestFit="1" customWidth="1"/>
    <col min="37" max="37" width="23.57421875" style="2" bestFit="1" customWidth="1"/>
    <col min="38" max="38" width="22.140625" style="2" bestFit="1" customWidth="1"/>
    <col min="39" max="39" width="21.00390625" style="2" bestFit="1" customWidth="1"/>
    <col min="40" max="40" width="15.7109375" style="3" bestFit="1" customWidth="1"/>
    <col min="41" max="41" width="10.421875" style="2" bestFit="1" customWidth="1"/>
    <col min="42" max="42" width="13.7109375" style="2" bestFit="1" customWidth="1"/>
    <col min="43" max="43" width="18.00390625" style="2" bestFit="1" customWidth="1"/>
    <col min="44" max="44" width="19.7109375" style="2" bestFit="1" customWidth="1"/>
    <col min="45" max="45" width="13.8515625" style="2" bestFit="1" customWidth="1"/>
    <col min="46" max="46" width="15.7109375" style="2" bestFit="1" customWidth="1"/>
    <col min="47" max="47" width="28.57421875" style="2" bestFit="1" customWidth="1"/>
    <col min="48" max="48" width="20.28125" style="2" bestFit="1" customWidth="1"/>
    <col min="49" max="49" width="16.00390625" style="2" bestFit="1" customWidth="1"/>
    <col min="50" max="50" width="13.7109375" style="2" bestFit="1" customWidth="1"/>
    <col min="51" max="51" width="28.140625" style="2" bestFit="1" customWidth="1"/>
    <col min="52" max="52" width="15.8515625" style="2" bestFit="1" customWidth="1"/>
    <col min="53" max="53" width="26.28125" style="2" bestFit="1" customWidth="1"/>
    <col min="54" max="54" width="13.140625" style="2" bestFit="1" customWidth="1"/>
    <col min="55" max="55" width="15.00390625" style="2" bestFit="1" customWidth="1"/>
    <col min="56" max="56" width="9.00390625" style="2" bestFit="1" customWidth="1"/>
    <col min="57" max="57" width="18.00390625" style="2" bestFit="1" customWidth="1"/>
    <col min="58" max="58" width="14.28125" style="2" bestFit="1" customWidth="1"/>
    <col min="59" max="59" width="15.7109375" style="2" bestFit="1" customWidth="1"/>
    <col min="60" max="60" width="18.7109375" style="2" bestFit="1" customWidth="1"/>
    <col min="61" max="61" width="16.140625" style="2" bestFit="1" customWidth="1"/>
    <col min="62" max="62" width="23.57421875" style="2" bestFit="1" customWidth="1"/>
    <col min="63" max="63" width="23.8515625" style="2" bestFit="1" customWidth="1"/>
    <col min="64" max="64" width="22.8515625" style="2" bestFit="1" customWidth="1"/>
    <col min="65" max="65" width="11.7109375" style="2" bestFit="1" customWidth="1"/>
    <col min="66" max="66" width="11.8515625" style="2" bestFit="1" customWidth="1"/>
    <col min="67" max="67" width="15.140625" style="2" bestFit="1" customWidth="1"/>
    <col min="68" max="68" width="15.28125" style="2" bestFit="1" customWidth="1"/>
    <col min="69" max="69" width="19.57421875" style="2" bestFit="1" customWidth="1"/>
    <col min="70" max="70" width="21.57421875" style="2" bestFit="1" customWidth="1"/>
    <col min="71" max="71" width="18.8515625" style="2" bestFit="1" customWidth="1"/>
    <col min="72" max="72" width="8.7109375" style="2" bestFit="1" customWidth="1"/>
    <col min="73" max="73" width="8.8515625" style="2" bestFit="1" customWidth="1"/>
    <col min="74" max="74" width="13.140625" style="2" bestFit="1" customWidth="1"/>
    <col min="75" max="75" width="9.57421875" style="2" bestFit="1" customWidth="1"/>
    <col min="76" max="76" width="9.7109375" style="2" bestFit="1" customWidth="1"/>
    <col min="77" max="77" width="14.00390625" style="2" bestFit="1" customWidth="1"/>
    <col min="78" max="78" width="17.00390625" style="2" bestFit="1" customWidth="1"/>
    <col min="79" max="79" width="17.28125" style="2" bestFit="1" customWidth="1"/>
    <col min="80" max="80" width="21.57421875" style="2" bestFit="1" customWidth="1"/>
    <col min="81" max="81" width="17.7109375" style="2" bestFit="1" customWidth="1"/>
    <col min="82" max="82" width="14.57421875" style="2" bestFit="1" customWidth="1"/>
    <col min="83" max="83" width="15.7109375" style="2" bestFit="1" customWidth="1"/>
    <col min="84" max="84" width="19.140625" style="2" bestFit="1" customWidth="1"/>
    <col min="85" max="85" width="12.421875" style="2" bestFit="1" customWidth="1"/>
    <col min="86" max="87" width="14.8515625" style="2" bestFit="1" customWidth="1"/>
    <col min="88" max="88" width="14.421875" style="2" bestFit="1" customWidth="1"/>
    <col min="89" max="89" width="23.140625" style="2" bestFit="1" customWidth="1"/>
    <col min="90" max="90" width="26.00390625" style="2" bestFit="1" customWidth="1"/>
    <col min="91" max="91" width="19.421875" style="2" bestFit="1" customWidth="1"/>
    <col min="92" max="92" width="21.57421875" style="2" bestFit="1" customWidth="1"/>
    <col min="93" max="93" width="25.8515625" style="2" bestFit="1" customWidth="1"/>
    <col min="94" max="94" width="18.57421875" style="2" bestFit="1" customWidth="1"/>
    <col min="95" max="95" width="16.28125" style="2" bestFit="1" customWidth="1"/>
    <col min="96" max="96" width="15.421875" style="2" bestFit="1" customWidth="1"/>
    <col min="97" max="97" width="17.28125" style="2" bestFit="1" customWidth="1"/>
    <col min="98" max="98" width="17.421875" style="2" bestFit="1" customWidth="1"/>
    <col min="99" max="99" width="21.7109375" style="2" bestFit="1" customWidth="1"/>
    <col min="100" max="100" width="17.28125" style="2" bestFit="1" customWidth="1"/>
    <col min="101" max="101" width="17.421875" style="2" bestFit="1" customWidth="1"/>
    <col min="102" max="102" width="21.7109375" style="2" bestFit="1" customWidth="1"/>
    <col min="103" max="103" width="13.421875" style="2" bestFit="1" customWidth="1"/>
    <col min="104" max="201" width="12.00390625" style="2" customWidth="1"/>
    <col min="202" max="202" width="17.140625" style="2" customWidth="1"/>
    <col min="203" max="16384" width="13.8515625" style="2" customWidth="1"/>
  </cols>
  <sheetData>
    <row r="1" spans="1:40" ht="13.5">
      <c r="A1" s="8"/>
      <c r="C1" s="8"/>
      <c r="D1" s="8"/>
      <c r="E1" s="8"/>
      <c r="F1" s="15"/>
      <c r="G1" s="12"/>
      <c r="H1" s="12"/>
      <c r="I1" s="12"/>
      <c r="J1" s="2"/>
      <c r="K1" s="2"/>
      <c r="L1" s="2"/>
      <c r="U1" s="11"/>
      <c r="AH1" s="11"/>
      <c r="AJ1" s="11"/>
      <c r="AN1" s="11"/>
    </row>
    <row r="2" spans="3:12" ht="18">
      <c r="C2" s="7" t="s">
        <v>20</v>
      </c>
      <c r="D2" s="8" t="s">
        <v>126</v>
      </c>
      <c r="H2" s="30"/>
      <c r="I2" s="30" t="s">
        <v>187</v>
      </c>
      <c r="J2" s="2"/>
      <c r="K2" s="2"/>
      <c r="L2" s="2"/>
    </row>
    <row r="3" spans="3:12" ht="15.75">
      <c r="C3" s="1" t="s">
        <v>22</v>
      </c>
      <c r="D3" s="21" t="s">
        <v>127</v>
      </c>
      <c r="I3" s="13"/>
      <c r="J3" s="2"/>
      <c r="K3" s="2"/>
      <c r="L3" s="2"/>
    </row>
    <row r="4" spans="3:9" ht="15">
      <c r="C4" s="1" t="s">
        <v>23</v>
      </c>
      <c r="D4" s="22">
        <v>44074</v>
      </c>
      <c r="I4" s="13"/>
    </row>
    <row r="5" spans="3:9" ht="14.25" thickBot="1">
      <c r="C5" s="1"/>
      <c r="I5" s="13"/>
    </row>
    <row r="6" spans="3:9" ht="27">
      <c r="C6" s="50" t="s">
        <v>24</v>
      </c>
      <c r="D6" s="46" t="s">
        <v>25</v>
      </c>
      <c r="E6" s="9" t="s">
        <v>26</v>
      </c>
      <c r="F6" s="17" t="s">
        <v>27</v>
      </c>
      <c r="G6" s="14" t="s">
        <v>28</v>
      </c>
      <c r="H6" s="14" t="s">
        <v>29</v>
      </c>
      <c r="I6" s="14" t="s">
        <v>329</v>
      </c>
    </row>
    <row r="7" spans="3:9" ht="13.5">
      <c r="C7" s="51"/>
      <c r="D7" s="48"/>
      <c r="E7" s="6"/>
      <c r="F7" s="19"/>
      <c r="G7" s="24"/>
      <c r="H7" s="24"/>
      <c r="I7" s="24"/>
    </row>
    <row r="8" spans="1:9" ht="13.5">
      <c r="A8" s="10"/>
      <c r="B8" s="29"/>
      <c r="C8" s="52" t="s">
        <v>5</v>
      </c>
      <c r="D8" s="48"/>
      <c r="E8" s="6"/>
      <c r="F8" s="19"/>
      <c r="G8" s="24"/>
      <c r="H8" s="24"/>
      <c r="I8" s="24"/>
    </row>
    <row r="9" spans="1:9" ht="13.5">
      <c r="A9" s="29"/>
      <c r="B9" s="29"/>
      <c r="C9" s="56" t="s">
        <v>6</v>
      </c>
      <c r="D9" s="48"/>
      <c r="E9" s="6"/>
      <c r="F9" s="19"/>
      <c r="G9" s="24" t="s">
        <v>2</v>
      </c>
      <c r="H9" s="24" t="s">
        <v>2</v>
      </c>
      <c r="I9" s="24" t="s">
        <v>2</v>
      </c>
    </row>
    <row r="10" spans="1:9" ht="13.5">
      <c r="A10" s="29"/>
      <c r="B10" s="29"/>
      <c r="C10" s="52"/>
      <c r="D10" s="48"/>
      <c r="E10" s="6"/>
      <c r="F10" s="19"/>
      <c r="G10" s="24"/>
      <c r="H10" s="24"/>
      <c r="I10" s="24"/>
    </row>
    <row r="11" spans="1:9" ht="13.5">
      <c r="A11" s="29"/>
      <c r="B11" s="29"/>
      <c r="C11" s="56" t="s">
        <v>7</v>
      </c>
      <c r="D11" s="48"/>
      <c r="E11" s="6"/>
      <c r="F11" s="19"/>
      <c r="G11" s="24" t="s">
        <v>2</v>
      </c>
      <c r="H11" s="24" t="s">
        <v>2</v>
      </c>
      <c r="I11" s="24" t="s">
        <v>2</v>
      </c>
    </row>
    <row r="12" spans="1:9" ht="13.5">
      <c r="A12" s="29"/>
      <c r="B12" s="29"/>
      <c r="C12" s="52"/>
      <c r="D12" s="48"/>
      <c r="E12" s="6"/>
      <c r="F12" s="19"/>
      <c r="G12" s="24"/>
      <c r="H12" s="24"/>
      <c r="I12" s="24"/>
    </row>
    <row r="13" spans="1:9" ht="13.5">
      <c r="A13" s="29"/>
      <c r="B13" s="29"/>
      <c r="C13" s="56" t="s">
        <v>8</v>
      </c>
      <c r="D13" s="48"/>
      <c r="E13" s="6"/>
      <c r="F13" s="19"/>
      <c r="G13" s="24" t="s">
        <v>2</v>
      </c>
      <c r="H13" s="24" t="s">
        <v>2</v>
      </c>
      <c r="I13" s="24" t="s">
        <v>2</v>
      </c>
    </row>
    <row r="14" spans="1:9" ht="13.5">
      <c r="A14" s="29"/>
      <c r="B14" s="29"/>
      <c r="C14" s="52"/>
      <c r="D14" s="48"/>
      <c r="E14" s="6"/>
      <c r="F14" s="19"/>
      <c r="G14" s="24"/>
      <c r="H14" s="24"/>
      <c r="I14" s="24"/>
    </row>
    <row r="15" spans="1:9" ht="13.5">
      <c r="A15" s="29"/>
      <c r="B15" s="29"/>
      <c r="C15" s="56" t="s">
        <v>9</v>
      </c>
      <c r="D15" s="48"/>
      <c r="E15" s="6"/>
      <c r="F15" s="19"/>
      <c r="G15" s="24" t="s">
        <v>2</v>
      </c>
      <c r="H15" s="24" t="s">
        <v>2</v>
      </c>
      <c r="I15" s="24" t="s">
        <v>2</v>
      </c>
    </row>
    <row r="16" spans="1:9" ht="13.5">
      <c r="A16" s="29"/>
      <c r="B16" s="29"/>
      <c r="C16" s="52"/>
      <c r="D16" s="48"/>
      <c r="E16" s="6"/>
      <c r="F16" s="19"/>
      <c r="G16" s="24"/>
      <c r="H16" s="24"/>
      <c r="I16" s="24"/>
    </row>
    <row r="17" spans="3:9" ht="13.5">
      <c r="C17" s="53" t="s">
        <v>10</v>
      </c>
      <c r="D17" s="48"/>
      <c r="E17" s="6"/>
      <c r="F17" s="19"/>
      <c r="G17" s="24"/>
      <c r="H17" s="24"/>
      <c r="I17" s="24"/>
    </row>
    <row r="18" spans="2:9" ht="13.5">
      <c r="B18" s="8" t="s">
        <v>128</v>
      </c>
      <c r="C18" s="51" t="s">
        <v>129</v>
      </c>
      <c r="D18" s="48" t="s">
        <v>130</v>
      </c>
      <c r="E18" s="6" t="s">
        <v>131</v>
      </c>
      <c r="F18" s="19">
        <v>5000000</v>
      </c>
      <c r="G18" s="24">
        <v>5028.91</v>
      </c>
      <c r="H18" s="24">
        <v>6.15</v>
      </c>
      <c r="I18" s="24">
        <v>3.3543999999999996</v>
      </c>
    </row>
    <row r="19" spans="2:9" ht="13.5">
      <c r="B19" s="8" t="s">
        <v>132</v>
      </c>
      <c r="C19" s="51" t="s">
        <v>133</v>
      </c>
      <c r="D19" s="48" t="s">
        <v>134</v>
      </c>
      <c r="E19" s="6" t="s">
        <v>131</v>
      </c>
      <c r="F19" s="19">
        <v>5000000</v>
      </c>
      <c r="G19" s="24">
        <v>5027.18</v>
      </c>
      <c r="H19" s="24">
        <v>6.15</v>
      </c>
      <c r="I19" s="24">
        <v>3.3794999999999997</v>
      </c>
    </row>
    <row r="20" spans="2:9" ht="13.5">
      <c r="B20" s="8" t="s">
        <v>135</v>
      </c>
      <c r="C20" s="51" t="s">
        <v>136</v>
      </c>
      <c r="D20" s="48" t="s">
        <v>137</v>
      </c>
      <c r="E20" s="6" t="s">
        <v>131</v>
      </c>
      <c r="F20" s="19">
        <v>4000000</v>
      </c>
      <c r="G20" s="24">
        <v>4028.53</v>
      </c>
      <c r="H20" s="24">
        <v>4.93</v>
      </c>
      <c r="I20" s="24">
        <v>3.4090000000000003</v>
      </c>
    </row>
    <row r="21" spans="3:9" ht="13.5">
      <c r="C21" s="54" t="s">
        <v>101</v>
      </c>
      <c r="D21" s="48"/>
      <c r="E21" s="6"/>
      <c r="F21" s="19"/>
      <c r="G21" s="25">
        <v>14084.62</v>
      </c>
      <c r="H21" s="25">
        <v>17.23</v>
      </c>
      <c r="I21" s="25"/>
    </row>
    <row r="22" spans="3:9" ht="13.5">
      <c r="C22" s="51"/>
      <c r="D22" s="48"/>
      <c r="E22" s="6"/>
      <c r="F22" s="19"/>
      <c r="G22" s="24"/>
      <c r="H22" s="24"/>
      <c r="I22" s="24"/>
    </row>
    <row r="23" spans="1:9" ht="13.5">
      <c r="A23" s="10"/>
      <c r="B23" s="29"/>
      <c r="C23" s="52" t="s">
        <v>11</v>
      </c>
      <c r="D23" s="48"/>
      <c r="E23" s="6"/>
      <c r="F23" s="19"/>
      <c r="G23" s="24"/>
      <c r="H23" s="24"/>
      <c r="I23" s="24"/>
    </row>
    <row r="24" spans="1:9" ht="13.5">
      <c r="A24" s="29"/>
      <c r="B24" s="29"/>
      <c r="C24" s="56" t="s">
        <v>13</v>
      </c>
      <c r="D24" s="48"/>
      <c r="E24" s="6"/>
      <c r="F24" s="19"/>
      <c r="G24" s="24" t="s">
        <v>2</v>
      </c>
      <c r="H24" s="24" t="s">
        <v>2</v>
      </c>
      <c r="I24" s="24" t="s">
        <v>2</v>
      </c>
    </row>
    <row r="25" spans="1:9" ht="13.5">
      <c r="A25" s="29"/>
      <c r="B25" s="29"/>
      <c r="C25" s="52"/>
      <c r="D25" s="48"/>
      <c r="E25" s="6"/>
      <c r="F25" s="19"/>
      <c r="G25" s="24"/>
      <c r="H25" s="24"/>
      <c r="I25" s="24"/>
    </row>
    <row r="26" spans="1:9" ht="13.5">
      <c r="A26" s="29"/>
      <c r="B26" s="29"/>
      <c r="C26" s="56" t="s">
        <v>14</v>
      </c>
      <c r="D26" s="48"/>
      <c r="E26" s="6"/>
      <c r="F26" s="19"/>
      <c r="G26" s="24" t="s">
        <v>2</v>
      </c>
      <c r="H26" s="24" t="s">
        <v>2</v>
      </c>
      <c r="I26" s="24" t="s">
        <v>2</v>
      </c>
    </row>
    <row r="27" spans="1:9" ht="13.5">
      <c r="A27" s="29"/>
      <c r="B27" s="29"/>
      <c r="C27" s="52"/>
      <c r="D27" s="48"/>
      <c r="E27" s="6"/>
      <c r="F27" s="19"/>
      <c r="G27" s="24"/>
      <c r="H27" s="24"/>
      <c r="I27" s="24"/>
    </row>
    <row r="28" spans="3:9" ht="13.5">
      <c r="C28" s="53" t="s">
        <v>15</v>
      </c>
      <c r="D28" s="48"/>
      <c r="E28" s="6"/>
      <c r="F28" s="19"/>
      <c r="G28" s="24"/>
      <c r="H28" s="24"/>
      <c r="I28" s="24"/>
    </row>
    <row r="29" spans="2:9" ht="13.5">
      <c r="B29" s="8" t="s">
        <v>138</v>
      </c>
      <c r="C29" s="51" t="s">
        <v>199</v>
      </c>
      <c r="D29" s="48" t="s">
        <v>139</v>
      </c>
      <c r="E29" s="6" t="s">
        <v>131</v>
      </c>
      <c r="F29" s="19">
        <v>5000000</v>
      </c>
      <c r="G29" s="24">
        <v>4999.14</v>
      </c>
      <c r="H29" s="24">
        <v>6.12</v>
      </c>
      <c r="I29" s="24">
        <v>3.1578000000000004</v>
      </c>
    </row>
    <row r="30" spans="2:9" ht="13.5">
      <c r="B30" s="8" t="s">
        <v>140</v>
      </c>
      <c r="C30" s="51" t="s">
        <v>200</v>
      </c>
      <c r="D30" s="48" t="s">
        <v>141</v>
      </c>
      <c r="E30" s="6" t="s">
        <v>131</v>
      </c>
      <c r="F30" s="19">
        <v>5000000</v>
      </c>
      <c r="G30" s="24">
        <v>4993.11</v>
      </c>
      <c r="H30" s="24">
        <v>6.11</v>
      </c>
      <c r="I30" s="24">
        <v>3.1502000000000003</v>
      </c>
    </row>
    <row r="31" spans="2:9" ht="13.5">
      <c r="B31" s="8" t="s">
        <v>142</v>
      </c>
      <c r="C31" s="51" t="s">
        <v>201</v>
      </c>
      <c r="D31" s="48" t="s">
        <v>143</v>
      </c>
      <c r="E31" s="6" t="s">
        <v>131</v>
      </c>
      <c r="F31" s="19">
        <v>5000000</v>
      </c>
      <c r="G31" s="24">
        <v>4986.74</v>
      </c>
      <c r="H31" s="24">
        <v>6.1</v>
      </c>
      <c r="I31" s="24">
        <v>3.2352</v>
      </c>
    </row>
    <row r="32" spans="2:9" ht="13.5">
      <c r="B32" s="8" t="s">
        <v>144</v>
      </c>
      <c r="C32" s="51" t="s">
        <v>202</v>
      </c>
      <c r="D32" s="48" t="s">
        <v>145</v>
      </c>
      <c r="E32" s="6" t="s">
        <v>131</v>
      </c>
      <c r="F32" s="19">
        <v>5000000</v>
      </c>
      <c r="G32" s="24">
        <v>4983.66</v>
      </c>
      <c r="H32" s="24">
        <v>6.1</v>
      </c>
      <c r="I32" s="24">
        <v>3.2349</v>
      </c>
    </row>
    <row r="33" spans="2:9" ht="13.5">
      <c r="B33" s="8" t="s">
        <v>146</v>
      </c>
      <c r="C33" s="51" t="s">
        <v>203</v>
      </c>
      <c r="D33" s="48" t="s">
        <v>147</v>
      </c>
      <c r="E33" s="6" t="s">
        <v>131</v>
      </c>
      <c r="F33" s="19">
        <v>5000000</v>
      </c>
      <c r="G33" s="24">
        <v>4980.58</v>
      </c>
      <c r="H33" s="24">
        <v>6.1</v>
      </c>
      <c r="I33" s="24">
        <v>3.2354000000000003</v>
      </c>
    </row>
    <row r="34" spans="2:9" ht="13.5">
      <c r="B34" s="8" t="s">
        <v>148</v>
      </c>
      <c r="C34" s="51" t="s">
        <v>204</v>
      </c>
      <c r="D34" s="48" t="s">
        <v>149</v>
      </c>
      <c r="E34" s="6" t="s">
        <v>131</v>
      </c>
      <c r="F34" s="19">
        <v>5000000</v>
      </c>
      <c r="G34" s="24">
        <v>4977.43</v>
      </c>
      <c r="H34" s="24">
        <v>6.09</v>
      </c>
      <c r="I34" s="24">
        <v>3.2453000000000003</v>
      </c>
    </row>
    <row r="35" spans="2:9" ht="13.5">
      <c r="B35" s="8" t="s">
        <v>150</v>
      </c>
      <c r="C35" s="51" t="s">
        <v>205</v>
      </c>
      <c r="D35" s="48" t="s">
        <v>151</v>
      </c>
      <c r="E35" s="6" t="s">
        <v>131</v>
      </c>
      <c r="F35" s="19">
        <v>5000000</v>
      </c>
      <c r="G35" s="24">
        <v>4974.35</v>
      </c>
      <c r="H35" s="24">
        <v>6.09</v>
      </c>
      <c r="I35" s="24">
        <v>3.245</v>
      </c>
    </row>
    <row r="36" spans="2:9" ht="13.5">
      <c r="B36" s="8" t="s">
        <v>152</v>
      </c>
      <c r="C36" s="51" t="s">
        <v>206</v>
      </c>
      <c r="D36" s="48" t="s">
        <v>153</v>
      </c>
      <c r="E36" s="6" t="s">
        <v>131</v>
      </c>
      <c r="F36" s="19">
        <v>5000000</v>
      </c>
      <c r="G36" s="24">
        <v>4971.1</v>
      </c>
      <c r="H36" s="24">
        <v>6.08</v>
      </c>
      <c r="I36" s="24">
        <v>3.2648</v>
      </c>
    </row>
    <row r="37" spans="2:9" ht="13.5">
      <c r="B37" s="8" t="s">
        <v>154</v>
      </c>
      <c r="C37" s="51" t="s">
        <v>207</v>
      </c>
      <c r="D37" s="48" t="s">
        <v>155</v>
      </c>
      <c r="E37" s="6" t="s">
        <v>131</v>
      </c>
      <c r="F37" s="19">
        <v>5000000</v>
      </c>
      <c r="G37" s="24">
        <v>4967.86</v>
      </c>
      <c r="H37" s="24">
        <v>6.08</v>
      </c>
      <c r="I37" s="24">
        <v>3.2802</v>
      </c>
    </row>
    <row r="38" spans="2:9" ht="13.5">
      <c r="B38" s="8" t="s">
        <v>156</v>
      </c>
      <c r="C38" s="51" t="s">
        <v>208</v>
      </c>
      <c r="D38" s="48" t="s">
        <v>157</v>
      </c>
      <c r="E38" s="6" t="s">
        <v>131</v>
      </c>
      <c r="F38" s="19">
        <v>5000000</v>
      </c>
      <c r="G38" s="24">
        <v>4964.76</v>
      </c>
      <c r="H38" s="24">
        <v>6.08</v>
      </c>
      <c r="I38" s="24">
        <v>3.2799</v>
      </c>
    </row>
    <row r="39" spans="2:9" ht="13.5">
      <c r="B39" s="8" t="s">
        <v>158</v>
      </c>
      <c r="C39" s="51" t="s">
        <v>209</v>
      </c>
      <c r="D39" s="48" t="s">
        <v>159</v>
      </c>
      <c r="E39" s="6" t="s">
        <v>131</v>
      </c>
      <c r="F39" s="19">
        <v>4000000</v>
      </c>
      <c r="G39" s="24">
        <v>3996.9</v>
      </c>
      <c r="H39" s="24">
        <v>4.89</v>
      </c>
      <c r="I39" s="24">
        <v>3.1414</v>
      </c>
    </row>
    <row r="40" spans="2:9" ht="13.5">
      <c r="B40" s="8" t="s">
        <v>160</v>
      </c>
      <c r="C40" s="51" t="s">
        <v>210</v>
      </c>
      <c r="D40" s="48" t="s">
        <v>161</v>
      </c>
      <c r="E40" s="6" t="s">
        <v>131</v>
      </c>
      <c r="F40" s="19">
        <v>3000000</v>
      </c>
      <c r="G40" s="24">
        <v>2993.96</v>
      </c>
      <c r="H40" s="24">
        <v>3.66</v>
      </c>
      <c r="I40" s="24">
        <v>3.1994000000000002</v>
      </c>
    </row>
    <row r="41" spans="2:9" ht="13.5">
      <c r="B41" s="8" t="s">
        <v>162</v>
      </c>
      <c r="C41" s="51" t="s">
        <v>211</v>
      </c>
      <c r="D41" s="48" t="s">
        <v>163</v>
      </c>
      <c r="E41" s="6" t="s">
        <v>131</v>
      </c>
      <c r="F41" s="19">
        <v>3000000</v>
      </c>
      <c r="G41" s="24">
        <v>2977.2</v>
      </c>
      <c r="H41" s="24">
        <v>3.64</v>
      </c>
      <c r="I41" s="24">
        <v>3.2499000000000002</v>
      </c>
    </row>
    <row r="42" spans="3:9" ht="13.5">
      <c r="C42" s="54" t="s">
        <v>101</v>
      </c>
      <c r="D42" s="48"/>
      <c r="E42" s="6"/>
      <c r="F42" s="19"/>
      <c r="G42" s="25">
        <v>59766.79</v>
      </c>
      <c r="H42" s="25">
        <v>73.14</v>
      </c>
      <c r="I42" s="25"/>
    </row>
    <row r="43" spans="3:9" ht="13.5">
      <c r="C43" s="51"/>
      <c r="D43" s="48"/>
      <c r="E43" s="6"/>
      <c r="F43" s="19"/>
      <c r="G43" s="24"/>
      <c r="H43" s="24"/>
      <c r="I43" s="24"/>
    </row>
    <row r="44" spans="3:9" ht="13.5">
      <c r="C44" s="55" t="s">
        <v>16</v>
      </c>
      <c r="D44" s="48"/>
      <c r="E44" s="6"/>
      <c r="F44" s="19"/>
      <c r="G44" s="24" t="s">
        <v>2</v>
      </c>
      <c r="H44" s="24" t="s">
        <v>2</v>
      </c>
      <c r="I44" s="24" t="s">
        <v>2</v>
      </c>
    </row>
    <row r="45" spans="3:9" ht="13.5">
      <c r="C45" s="51"/>
      <c r="D45" s="48"/>
      <c r="E45" s="6"/>
      <c r="F45" s="19"/>
      <c r="G45" s="24"/>
      <c r="H45" s="24"/>
      <c r="I45" s="24"/>
    </row>
    <row r="46" spans="1:9" ht="13.5">
      <c r="A46" s="10"/>
      <c r="B46" s="29"/>
      <c r="C46" s="52" t="s">
        <v>17</v>
      </c>
      <c r="D46" s="48"/>
      <c r="E46" s="6"/>
      <c r="F46" s="19"/>
      <c r="G46" s="24"/>
      <c r="H46" s="24"/>
      <c r="I46" s="24"/>
    </row>
    <row r="47" spans="1:9" ht="13.5">
      <c r="A47" s="29"/>
      <c r="B47" s="29"/>
      <c r="C47" s="56" t="s">
        <v>18</v>
      </c>
      <c r="D47" s="48"/>
      <c r="E47" s="6"/>
      <c r="F47" s="19"/>
      <c r="G47" s="24" t="s">
        <v>2</v>
      </c>
      <c r="H47" s="24" t="s">
        <v>2</v>
      </c>
      <c r="I47" s="24" t="s">
        <v>2</v>
      </c>
    </row>
    <row r="48" spans="1:9" ht="13.5">
      <c r="A48" s="29"/>
      <c r="B48" s="29"/>
      <c r="C48" s="52"/>
      <c r="D48" s="48"/>
      <c r="E48" s="6"/>
      <c r="F48" s="19"/>
      <c r="G48" s="24"/>
      <c r="H48" s="24"/>
      <c r="I48" s="24"/>
    </row>
    <row r="49" spans="1:9" ht="13.5">
      <c r="A49" s="29"/>
      <c r="B49" s="29"/>
      <c r="C49" s="56" t="s">
        <v>322</v>
      </c>
      <c r="D49" s="48"/>
      <c r="E49" s="6"/>
      <c r="F49" s="19"/>
      <c r="G49" s="24" t="s">
        <v>2</v>
      </c>
      <c r="H49" s="24" t="s">
        <v>2</v>
      </c>
      <c r="I49" s="24" t="s">
        <v>2</v>
      </c>
    </row>
    <row r="50" spans="1:9" ht="13.5">
      <c r="A50" s="29"/>
      <c r="B50" s="29"/>
      <c r="C50" s="52"/>
      <c r="D50" s="48"/>
      <c r="E50" s="6"/>
      <c r="F50" s="19"/>
      <c r="G50" s="24"/>
      <c r="H50" s="24"/>
      <c r="I50" s="24"/>
    </row>
    <row r="51" spans="3:9" ht="13.5">
      <c r="C51" s="53" t="s">
        <v>323</v>
      </c>
      <c r="D51" s="48"/>
      <c r="E51" s="6"/>
      <c r="F51" s="19"/>
      <c r="G51" s="24"/>
      <c r="H51" s="24"/>
      <c r="I51" s="24"/>
    </row>
    <row r="52" spans="2:9" ht="13.5">
      <c r="B52" s="8" t="s">
        <v>164</v>
      </c>
      <c r="C52" s="51" t="s">
        <v>165</v>
      </c>
      <c r="D52" s="48"/>
      <c r="E52" s="6"/>
      <c r="F52" s="19"/>
      <c r="G52" s="24">
        <v>100</v>
      </c>
      <c r="H52" s="24">
        <v>0.12</v>
      </c>
      <c r="I52" s="24"/>
    </row>
    <row r="53" spans="2:9" ht="13.5">
      <c r="B53" s="8" t="s">
        <v>166</v>
      </c>
      <c r="C53" s="51" t="s">
        <v>167</v>
      </c>
      <c r="D53" s="48"/>
      <c r="E53" s="6"/>
      <c r="F53" s="19"/>
      <c r="G53" s="24">
        <v>100</v>
      </c>
      <c r="H53" s="24">
        <v>0.12</v>
      </c>
      <c r="I53" s="24"/>
    </row>
    <row r="54" spans="2:9" ht="13.5">
      <c r="B54" s="8" t="s">
        <v>168</v>
      </c>
      <c r="C54" s="51" t="s">
        <v>169</v>
      </c>
      <c r="D54" s="48"/>
      <c r="E54" s="6"/>
      <c r="F54" s="19"/>
      <c r="G54" s="24">
        <v>100</v>
      </c>
      <c r="H54" s="24">
        <v>0.12</v>
      </c>
      <c r="I54" s="24"/>
    </row>
    <row r="55" spans="3:9" ht="13.5">
      <c r="C55" s="54" t="s">
        <v>101</v>
      </c>
      <c r="D55" s="48"/>
      <c r="E55" s="6"/>
      <c r="F55" s="19"/>
      <c r="G55" s="25">
        <v>300</v>
      </c>
      <c r="H55" s="25">
        <v>0.36</v>
      </c>
      <c r="I55" s="25"/>
    </row>
    <row r="56" spans="3:9" ht="13.5">
      <c r="C56" s="51"/>
      <c r="D56" s="48"/>
      <c r="E56" s="6"/>
      <c r="F56" s="19"/>
      <c r="G56" s="24"/>
      <c r="H56" s="24"/>
      <c r="I56" s="24"/>
    </row>
    <row r="57" spans="3:9" ht="13.5">
      <c r="C57" s="53" t="s">
        <v>324</v>
      </c>
      <c r="D57" s="48"/>
      <c r="E57" s="6"/>
      <c r="F57" s="19"/>
      <c r="G57" s="24"/>
      <c r="H57" s="24"/>
      <c r="I57" s="24"/>
    </row>
    <row r="58" spans="2:9" ht="13.5">
      <c r="B58" s="8" t="s">
        <v>120</v>
      </c>
      <c r="C58" s="51" t="s">
        <v>121</v>
      </c>
      <c r="D58" s="48"/>
      <c r="E58" s="6"/>
      <c r="F58" s="19"/>
      <c r="G58" s="24">
        <v>7255</v>
      </c>
      <c r="H58" s="24">
        <v>8.88</v>
      </c>
      <c r="I58" s="24"/>
    </row>
    <row r="59" spans="3:9" ht="13.5">
      <c r="C59" s="54" t="s">
        <v>101</v>
      </c>
      <c r="D59" s="48"/>
      <c r="E59" s="6"/>
      <c r="F59" s="19"/>
      <c r="G59" s="25">
        <v>7255</v>
      </c>
      <c r="H59" s="25">
        <v>8.88</v>
      </c>
      <c r="I59" s="25"/>
    </row>
    <row r="60" spans="3:9" ht="13.5">
      <c r="C60" s="51"/>
      <c r="D60" s="48"/>
      <c r="E60" s="6"/>
      <c r="F60" s="19"/>
      <c r="G60" s="24"/>
      <c r="H60" s="24"/>
      <c r="I60" s="24"/>
    </row>
    <row r="61" spans="1:9" ht="13.5">
      <c r="A61" s="10"/>
      <c r="B61" s="29"/>
      <c r="C61" s="52" t="s">
        <v>19</v>
      </c>
      <c r="D61" s="48"/>
      <c r="E61" s="6"/>
      <c r="F61" s="19"/>
      <c r="G61" s="24"/>
      <c r="H61" s="24"/>
      <c r="I61" s="24"/>
    </row>
    <row r="62" spans="2:9" ht="13.5">
      <c r="B62" s="8"/>
      <c r="C62" s="51" t="s">
        <v>122</v>
      </c>
      <c r="D62" s="48"/>
      <c r="E62" s="6"/>
      <c r="F62" s="19"/>
      <c r="G62" s="24">
        <v>300.39</v>
      </c>
      <c r="H62" s="24">
        <v>0.39</v>
      </c>
      <c r="I62" s="24"/>
    </row>
    <row r="63" spans="3:9" ht="13.5">
      <c r="C63" s="54" t="s">
        <v>101</v>
      </c>
      <c r="D63" s="48"/>
      <c r="E63" s="6"/>
      <c r="F63" s="19"/>
      <c r="G63" s="25">
        <v>300.39</v>
      </c>
      <c r="H63" s="25">
        <v>0.39</v>
      </c>
      <c r="I63" s="25"/>
    </row>
    <row r="64" spans="3:9" ht="13.5">
      <c r="C64" s="51"/>
      <c r="D64" s="48"/>
      <c r="E64" s="6"/>
      <c r="F64" s="19"/>
      <c r="G64" s="24"/>
      <c r="H64" s="24"/>
      <c r="I64" s="24"/>
    </row>
    <row r="65" spans="3:9" ht="14.25" thickBot="1">
      <c r="C65" s="57" t="s">
        <v>123</v>
      </c>
      <c r="D65" s="49"/>
      <c r="E65" s="5"/>
      <c r="F65" s="20"/>
      <c r="G65" s="26">
        <v>81706.8</v>
      </c>
      <c r="H65" s="26">
        <f>_xlfn.SUMIFS(H:H,C:C,"Total")</f>
        <v>100</v>
      </c>
      <c r="I65" s="26"/>
    </row>
    <row r="66" ht="14.25" thickBot="1"/>
    <row r="67" spans="3:8" ht="13.5">
      <c r="C67" s="117" t="s">
        <v>212</v>
      </c>
      <c r="D67" s="118"/>
      <c r="E67" s="119"/>
      <c r="F67" s="120"/>
      <c r="G67" s="121"/>
      <c r="H67" s="122"/>
    </row>
    <row r="68" spans="3:8" ht="15">
      <c r="C68" s="61" t="s">
        <v>213</v>
      </c>
      <c r="D68" s="62"/>
      <c r="E68" s="63"/>
      <c r="F68" s="63"/>
      <c r="G68" s="62"/>
      <c r="H68" s="81"/>
    </row>
    <row r="69" spans="3:8" ht="41.25">
      <c r="C69" s="203" t="s">
        <v>214</v>
      </c>
      <c r="D69" s="204" t="s">
        <v>215</v>
      </c>
      <c r="E69" s="64" t="s">
        <v>216</v>
      </c>
      <c r="F69" s="64" t="s">
        <v>216</v>
      </c>
      <c r="G69" s="64" t="s">
        <v>217</v>
      </c>
      <c r="H69" s="81"/>
    </row>
    <row r="70" spans="3:8" ht="15">
      <c r="C70" s="203"/>
      <c r="D70" s="204"/>
      <c r="E70" s="64" t="s">
        <v>218</v>
      </c>
      <c r="F70" s="64" t="s">
        <v>219</v>
      </c>
      <c r="G70" s="64" t="s">
        <v>218</v>
      </c>
      <c r="H70" s="81"/>
    </row>
    <row r="71" spans="3:8" ht="15">
      <c r="C71" s="65" t="s">
        <v>2</v>
      </c>
      <c r="D71" s="66" t="s">
        <v>2</v>
      </c>
      <c r="E71" s="66" t="s">
        <v>2</v>
      </c>
      <c r="F71" s="66" t="s">
        <v>2</v>
      </c>
      <c r="G71" s="66" t="s">
        <v>2</v>
      </c>
      <c r="H71" s="81"/>
    </row>
    <row r="72" spans="3:8" ht="15">
      <c r="C72" s="67" t="s">
        <v>220</v>
      </c>
      <c r="D72" s="68"/>
      <c r="E72" s="68"/>
      <c r="F72" s="68"/>
      <c r="G72" s="68"/>
      <c r="H72" s="81"/>
    </row>
    <row r="73" spans="3:8" ht="15">
      <c r="C73" s="69"/>
      <c r="D73" s="123"/>
      <c r="E73" s="123"/>
      <c r="F73" s="123"/>
      <c r="G73" s="123"/>
      <c r="H73" s="81"/>
    </row>
    <row r="74" spans="3:8" ht="15">
      <c r="C74" s="69" t="s">
        <v>247</v>
      </c>
      <c r="D74" s="123"/>
      <c r="E74" s="123"/>
      <c r="F74" s="123"/>
      <c r="G74" s="123"/>
      <c r="H74" s="81"/>
    </row>
    <row r="75" spans="3:8" ht="15">
      <c r="C75" s="124" t="s">
        <v>248</v>
      </c>
      <c r="D75" s="163" t="s">
        <v>328</v>
      </c>
      <c r="E75" s="163" t="s">
        <v>283</v>
      </c>
      <c r="F75" s="123"/>
      <c r="G75" s="123"/>
      <c r="H75" s="81"/>
    </row>
    <row r="76" spans="3:8" ht="15">
      <c r="C76" s="124" t="s">
        <v>224</v>
      </c>
      <c r="D76" s="125"/>
      <c r="E76" s="125"/>
      <c r="F76" s="123"/>
      <c r="G76" s="123"/>
      <c r="H76" s="81"/>
    </row>
    <row r="77" spans="3:8" ht="15">
      <c r="C77" s="124" t="s">
        <v>249</v>
      </c>
      <c r="D77" s="126">
        <v>1130.1131</v>
      </c>
      <c r="E77" s="126">
        <v>1132.9174</v>
      </c>
      <c r="F77" s="123"/>
      <c r="G77" s="123"/>
      <c r="H77" s="81"/>
    </row>
    <row r="78" spans="3:8" ht="15">
      <c r="C78" s="124" t="s">
        <v>250</v>
      </c>
      <c r="D78" s="126">
        <v>1000.5404</v>
      </c>
      <c r="E78" s="126">
        <v>1000.5404</v>
      </c>
      <c r="F78" s="123"/>
      <c r="G78" s="123"/>
      <c r="H78" s="127"/>
    </row>
    <row r="79" spans="3:8" ht="15">
      <c r="C79" s="124" t="s">
        <v>251</v>
      </c>
      <c r="D79" s="126">
        <v>1001.484</v>
      </c>
      <c r="E79" s="126">
        <v>1001</v>
      </c>
      <c r="F79" s="123"/>
      <c r="G79" s="123"/>
      <c r="H79" s="127"/>
    </row>
    <row r="80" spans="3:8" ht="15">
      <c r="C80" s="124" t="s">
        <v>252</v>
      </c>
      <c r="D80" s="126">
        <v>1003.4852</v>
      </c>
      <c r="E80" s="126">
        <v>1003</v>
      </c>
      <c r="F80" s="123"/>
      <c r="G80" s="123"/>
      <c r="H80" s="127"/>
    </row>
    <row r="81" spans="3:8" ht="15">
      <c r="C81" s="124" t="s">
        <v>225</v>
      </c>
      <c r="D81" s="126"/>
      <c r="E81" s="126"/>
      <c r="F81" s="123"/>
      <c r="G81" s="123"/>
      <c r="H81" s="81"/>
    </row>
    <row r="82" spans="3:8" ht="15">
      <c r="C82" s="124" t="s">
        <v>253</v>
      </c>
      <c r="D82" s="126">
        <v>1127.4693</v>
      </c>
      <c r="E82" s="126">
        <v>1130.1769</v>
      </c>
      <c r="F82" s="123"/>
      <c r="G82" s="123"/>
      <c r="H82" s="81"/>
    </row>
    <row r="83" spans="3:8" ht="15">
      <c r="C83" s="124" t="s">
        <v>254</v>
      </c>
      <c r="D83" s="126">
        <v>1000.5404</v>
      </c>
      <c r="E83" s="126">
        <v>1000.5404</v>
      </c>
      <c r="F83" s="123"/>
      <c r="G83" s="123"/>
      <c r="H83" s="128"/>
    </row>
    <row r="84" spans="3:8" ht="15">
      <c r="C84" s="124" t="s">
        <v>255</v>
      </c>
      <c r="D84" s="126">
        <v>1001.4678</v>
      </c>
      <c r="E84" s="126">
        <v>1001</v>
      </c>
      <c r="F84" s="123"/>
      <c r="G84" s="123"/>
      <c r="H84" s="127"/>
    </row>
    <row r="85" spans="3:8" ht="15">
      <c r="C85" s="124" t="s">
        <v>256</v>
      </c>
      <c r="D85" s="126">
        <v>1003.4689</v>
      </c>
      <c r="E85" s="126">
        <v>1003</v>
      </c>
      <c r="F85" s="123"/>
      <c r="G85" s="123"/>
      <c r="H85" s="127"/>
    </row>
    <row r="86" spans="3:8" ht="15">
      <c r="C86" s="129"/>
      <c r="D86" s="123"/>
      <c r="E86" s="123"/>
      <c r="F86" s="123"/>
      <c r="G86" s="123"/>
      <c r="H86" s="81"/>
    </row>
    <row r="87" spans="3:8" ht="15">
      <c r="C87" s="69" t="s">
        <v>286</v>
      </c>
      <c r="D87" s="72"/>
      <c r="E87" s="72"/>
      <c r="F87" s="72"/>
      <c r="G87" s="123"/>
      <c r="H87" s="81"/>
    </row>
    <row r="88" spans="3:8" ht="15">
      <c r="C88" s="69"/>
      <c r="D88" s="72"/>
      <c r="E88" s="72"/>
      <c r="F88" s="72"/>
      <c r="G88" s="123"/>
      <c r="H88" s="81"/>
    </row>
    <row r="89" spans="3:8" ht="30">
      <c r="C89" s="130" t="s">
        <v>257</v>
      </c>
      <c r="D89" s="131" t="s">
        <v>258</v>
      </c>
      <c r="E89" s="131" t="s">
        <v>259</v>
      </c>
      <c r="F89" s="131" t="s">
        <v>260</v>
      </c>
      <c r="G89" s="58"/>
      <c r="H89" s="132"/>
    </row>
    <row r="90" spans="3:13" ht="15">
      <c r="C90" s="133" t="s">
        <v>285</v>
      </c>
      <c r="D90" s="134" t="s">
        <v>261</v>
      </c>
      <c r="E90" s="134">
        <v>2.64789737</v>
      </c>
      <c r="F90" s="134">
        <v>2.64789737</v>
      </c>
      <c r="G90" s="58"/>
      <c r="H90" s="135"/>
      <c r="M90" s="186"/>
    </row>
    <row r="91" spans="3:8" ht="15">
      <c r="C91" s="136"/>
      <c r="D91" s="72"/>
      <c r="E91" s="72"/>
      <c r="F91" s="72"/>
      <c r="G91" s="58"/>
      <c r="H91" s="59"/>
    </row>
    <row r="92" spans="3:8" ht="30">
      <c r="C92" s="137" t="s">
        <v>257</v>
      </c>
      <c r="D92" s="131" t="s">
        <v>262</v>
      </c>
      <c r="E92" s="131" t="s">
        <v>259</v>
      </c>
      <c r="F92" s="131" t="s">
        <v>263</v>
      </c>
      <c r="G92" s="58"/>
      <c r="H92" s="59"/>
    </row>
    <row r="93" spans="3:13" ht="15">
      <c r="C93" s="133" t="s">
        <v>285</v>
      </c>
      <c r="D93" s="134" t="s">
        <v>264</v>
      </c>
      <c r="E93" s="134">
        <v>2.56451356</v>
      </c>
      <c r="F93" s="134">
        <v>2.56451356</v>
      </c>
      <c r="G93" s="58"/>
      <c r="H93" s="59"/>
      <c r="M93" s="186"/>
    </row>
    <row r="94" spans="3:8" ht="15">
      <c r="C94" s="136"/>
      <c r="D94" s="72"/>
      <c r="E94" s="72"/>
      <c r="F94" s="72"/>
      <c r="G94" s="58"/>
      <c r="H94" s="59"/>
    </row>
    <row r="95" spans="3:8" ht="30">
      <c r="C95" s="137" t="s">
        <v>257</v>
      </c>
      <c r="D95" s="131" t="s">
        <v>265</v>
      </c>
      <c r="E95" s="131" t="s">
        <v>259</v>
      </c>
      <c r="F95" s="131" t="s">
        <v>263</v>
      </c>
      <c r="G95" s="58"/>
      <c r="H95" s="59"/>
    </row>
    <row r="96" spans="3:13" ht="15">
      <c r="C96" s="139">
        <v>44046</v>
      </c>
      <c r="D96" s="134" t="s">
        <v>266</v>
      </c>
      <c r="E96" s="138">
        <v>0.57620788</v>
      </c>
      <c r="F96" s="131">
        <v>0.57620788</v>
      </c>
      <c r="G96" s="58"/>
      <c r="H96" s="59"/>
      <c r="M96" s="186"/>
    </row>
    <row r="97" spans="3:13" ht="15">
      <c r="C97" s="139">
        <v>44053</v>
      </c>
      <c r="D97" s="134" t="s">
        <v>266</v>
      </c>
      <c r="E97" s="140">
        <v>0.58138252</v>
      </c>
      <c r="F97" s="140">
        <v>0.58138252</v>
      </c>
      <c r="G97" s="58"/>
      <c r="H97" s="59"/>
      <c r="M97" s="186"/>
    </row>
    <row r="98" spans="3:13" ht="15">
      <c r="C98" s="139">
        <v>44060</v>
      </c>
      <c r="D98" s="134" t="s">
        <v>266</v>
      </c>
      <c r="E98" s="140">
        <v>0.67652705</v>
      </c>
      <c r="F98" s="140">
        <v>0.67652705</v>
      </c>
      <c r="G98" s="58"/>
      <c r="H98" s="59"/>
      <c r="M98" s="186"/>
    </row>
    <row r="99" spans="3:13" ht="15">
      <c r="C99" s="139">
        <v>44067</v>
      </c>
      <c r="D99" s="134" t="s">
        <v>266</v>
      </c>
      <c r="E99" s="140">
        <v>0.59571406</v>
      </c>
      <c r="F99" s="140">
        <v>0.59571406</v>
      </c>
      <c r="G99" s="58"/>
      <c r="H99" s="59"/>
      <c r="M99" s="186"/>
    </row>
    <row r="100" spans="3:13" ht="15">
      <c r="C100" s="139">
        <v>44074</v>
      </c>
      <c r="D100" s="134" t="s">
        <v>266</v>
      </c>
      <c r="E100" s="140">
        <v>0.5358396</v>
      </c>
      <c r="F100" s="140">
        <v>0.5358396</v>
      </c>
      <c r="G100" s="58"/>
      <c r="H100" s="59"/>
      <c r="M100" s="186"/>
    </row>
    <row r="101" spans="3:8" ht="15">
      <c r="C101" s="136"/>
      <c r="D101" s="72"/>
      <c r="E101" s="72"/>
      <c r="F101" s="72"/>
      <c r="G101" s="58"/>
      <c r="H101" s="59"/>
    </row>
    <row r="102" spans="3:8" ht="30">
      <c r="C102" s="137" t="s">
        <v>257</v>
      </c>
      <c r="D102" s="131" t="s">
        <v>267</v>
      </c>
      <c r="E102" s="131" t="s">
        <v>259</v>
      </c>
      <c r="F102" s="131" t="s">
        <v>263</v>
      </c>
      <c r="G102" s="58"/>
      <c r="H102" s="59"/>
    </row>
    <row r="103" spans="3:13" ht="15">
      <c r="C103" s="139">
        <v>44046</v>
      </c>
      <c r="D103" s="131" t="s">
        <v>268</v>
      </c>
      <c r="E103" s="138">
        <v>0.55721507</v>
      </c>
      <c r="F103" s="131">
        <v>0.55721507</v>
      </c>
      <c r="G103" s="58"/>
      <c r="H103" s="59"/>
      <c r="M103" s="186"/>
    </row>
    <row r="104" spans="3:13" ht="15">
      <c r="C104" s="139">
        <v>44053</v>
      </c>
      <c r="D104" s="131" t="s">
        <v>268</v>
      </c>
      <c r="E104" s="140">
        <v>0.56178077</v>
      </c>
      <c r="F104" s="140">
        <v>0.56178077</v>
      </c>
      <c r="G104" s="141"/>
      <c r="H104" s="59"/>
      <c r="M104" s="186"/>
    </row>
    <row r="105" spans="3:13" ht="15">
      <c r="C105" s="139">
        <v>44060</v>
      </c>
      <c r="D105" s="131" t="s">
        <v>268</v>
      </c>
      <c r="E105" s="140">
        <v>0.65785439</v>
      </c>
      <c r="F105" s="140">
        <v>0.65785439</v>
      </c>
      <c r="G105" s="141"/>
      <c r="H105" s="59"/>
      <c r="M105" s="186"/>
    </row>
    <row r="106" spans="3:13" ht="15">
      <c r="C106" s="139">
        <v>44067</v>
      </c>
      <c r="D106" s="131" t="s">
        <v>268</v>
      </c>
      <c r="E106" s="140">
        <v>0.57659974</v>
      </c>
      <c r="F106" s="140">
        <v>0.57659974</v>
      </c>
      <c r="G106" s="141"/>
      <c r="H106" s="59"/>
      <c r="M106" s="186"/>
    </row>
    <row r="107" spans="3:13" ht="15">
      <c r="C107" s="139">
        <v>44074</v>
      </c>
      <c r="D107" s="131" t="s">
        <v>268</v>
      </c>
      <c r="E107" s="140">
        <v>0.5165516</v>
      </c>
      <c r="F107" s="140">
        <v>0.5165516</v>
      </c>
      <c r="G107" s="141"/>
      <c r="H107" s="59"/>
      <c r="M107" s="186"/>
    </row>
    <row r="108" spans="3:8" ht="15">
      <c r="C108" s="136"/>
      <c r="D108" s="72"/>
      <c r="E108" s="72"/>
      <c r="F108" s="72"/>
      <c r="G108" s="58"/>
      <c r="H108" s="59"/>
    </row>
    <row r="109" spans="3:8" ht="30">
      <c r="C109" s="137" t="s">
        <v>257</v>
      </c>
      <c r="D109" s="131" t="s">
        <v>269</v>
      </c>
      <c r="E109" s="131" t="s">
        <v>259</v>
      </c>
      <c r="F109" s="131" t="s">
        <v>263</v>
      </c>
      <c r="G109" s="58"/>
      <c r="H109" s="59"/>
    </row>
    <row r="110" spans="3:13" ht="15">
      <c r="C110" s="139">
        <v>44074</v>
      </c>
      <c r="D110" s="134" t="s">
        <v>270</v>
      </c>
      <c r="E110" s="134">
        <v>2.9752675</v>
      </c>
      <c r="F110" s="134">
        <v>2.9752675</v>
      </c>
      <c r="G110" s="58"/>
      <c r="H110" s="59"/>
      <c r="M110" s="186"/>
    </row>
    <row r="111" spans="3:8" ht="15">
      <c r="C111" s="136"/>
      <c r="D111" s="72"/>
      <c r="E111" s="72"/>
      <c r="F111" s="72"/>
      <c r="G111" s="58"/>
      <c r="H111" s="59"/>
    </row>
    <row r="112" spans="3:8" ht="30">
      <c r="C112" s="137" t="s">
        <v>257</v>
      </c>
      <c r="D112" s="131" t="s">
        <v>271</v>
      </c>
      <c r="E112" s="131" t="s">
        <v>259</v>
      </c>
      <c r="F112" s="131" t="s">
        <v>263</v>
      </c>
      <c r="G112" s="58"/>
      <c r="H112" s="59"/>
    </row>
    <row r="113" spans="3:13" ht="15">
      <c r="C113" s="139">
        <v>44074</v>
      </c>
      <c r="D113" s="134" t="s">
        <v>272</v>
      </c>
      <c r="E113" s="140">
        <v>2.87369012</v>
      </c>
      <c r="F113" s="134">
        <v>2.87369012</v>
      </c>
      <c r="G113" s="58"/>
      <c r="H113" s="59"/>
      <c r="M113" s="186"/>
    </row>
    <row r="114" spans="3:8" ht="15">
      <c r="C114" s="69"/>
      <c r="D114" s="72"/>
      <c r="E114" s="72"/>
      <c r="F114" s="72"/>
      <c r="G114" s="123"/>
      <c r="H114" s="81"/>
    </row>
    <row r="115" spans="3:8" ht="15">
      <c r="C115" s="69" t="s">
        <v>273</v>
      </c>
      <c r="D115" s="72"/>
      <c r="E115" s="72"/>
      <c r="F115" s="72"/>
      <c r="G115" s="123"/>
      <c r="H115" s="81"/>
    </row>
    <row r="116" spans="3:8" ht="15">
      <c r="C116" s="69" t="s">
        <v>274</v>
      </c>
      <c r="D116" s="72"/>
      <c r="E116" s="72"/>
      <c r="F116" s="72"/>
      <c r="G116" s="123"/>
      <c r="H116" s="81"/>
    </row>
    <row r="117" spans="3:8" ht="15">
      <c r="C117" s="69"/>
      <c r="D117" s="72"/>
      <c r="E117" s="72"/>
      <c r="F117" s="72"/>
      <c r="G117" s="123"/>
      <c r="H117" s="81"/>
    </row>
    <row r="118" spans="3:8" ht="15">
      <c r="C118" s="69" t="s">
        <v>287</v>
      </c>
      <c r="D118" s="72"/>
      <c r="E118" s="72"/>
      <c r="F118" s="72"/>
      <c r="G118" s="123"/>
      <c r="H118" s="81"/>
    </row>
    <row r="119" spans="3:8" ht="15">
      <c r="C119" s="69"/>
      <c r="D119" s="72"/>
      <c r="E119" s="72"/>
      <c r="F119" s="72"/>
      <c r="G119" s="123"/>
      <c r="H119" s="81"/>
    </row>
    <row r="120" spans="3:8" ht="15">
      <c r="C120" s="69" t="s">
        <v>288</v>
      </c>
      <c r="D120" s="72"/>
      <c r="E120" s="72"/>
      <c r="F120" s="72"/>
      <c r="G120" s="123"/>
      <c r="H120" s="81"/>
    </row>
    <row r="121" spans="3:8" ht="15">
      <c r="C121" s="75" t="s">
        <v>226</v>
      </c>
      <c r="D121" s="72"/>
      <c r="E121" s="72"/>
      <c r="F121" s="72"/>
      <c r="G121" s="123"/>
      <c r="H121" s="81"/>
    </row>
    <row r="122" spans="3:8" ht="15">
      <c r="C122" s="75"/>
      <c r="D122" s="72"/>
      <c r="E122" s="72"/>
      <c r="F122" s="72"/>
      <c r="G122" s="123"/>
      <c r="H122" s="81"/>
    </row>
    <row r="123" spans="3:8" ht="15">
      <c r="C123" s="69" t="s">
        <v>289</v>
      </c>
      <c r="D123" s="72"/>
      <c r="E123" s="72"/>
      <c r="F123" s="72"/>
      <c r="G123" s="123"/>
      <c r="H123" s="81"/>
    </row>
    <row r="124" spans="3:8" ht="15">
      <c r="C124" s="69"/>
      <c r="D124" s="72"/>
      <c r="E124" s="72"/>
      <c r="F124" s="72"/>
      <c r="G124" s="123"/>
      <c r="H124" s="81"/>
    </row>
    <row r="125" spans="3:8" ht="15">
      <c r="C125" s="69" t="s">
        <v>290</v>
      </c>
      <c r="D125" s="72"/>
      <c r="E125" s="72"/>
      <c r="F125" s="72"/>
      <c r="G125" s="123"/>
      <c r="H125" s="81"/>
    </row>
    <row r="126" spans="3:8" ht="15">
      <c r="C126" s="76"/>
      <c r="D126" s="72"/>
      <c r="E126" s="72"/>
      <c r="F126" s="72"/>
      <c r="G126" s="123"/>
      <c r="H126" s="81"/>
    </row>
    <row r="127" spans="3:8" ht="15">
      <c r="C127" s="69" t="s">
        <v>312</v>
      </c>
      <c r="D127" s="72"/>
      <c r="E127" s="142"/>
      <c r="F127" s="72"/>
      <c r="G127" s="123"/>
      <c r="H127" s="81"/>
    </row>
    <row r="128" spans="3:8" ht="15">
      <c r="C128" s="69"/>
      <c r="D128" s="72"/>
      <c r="E128" s="72"/>
      <c r="F128" s="72"/>
      <c r="G128" s="123"/>
      <c r="H128" s="81"/>
    </row>
    <row r="129" spans="3:8" ht="15">
      <c r="C129" s="69" t="s">
        <v>291</v>
      </c>
      <c r="D129" s="72"/>
      <c r="E129" s="72"/>
      <c r="F129" s="72"/>
      <c r="G129" s="123"/>
      <c r="H129" s="81"/>
    </row>
    <row r="130" spans="3:8" ht="15">
      <c r="C130" s="69"/>
      <c r="D130" s="72"/>
      <c r="E130" s="72"/>
      <c r="F130" s="72"/>
      <c r="G130" s="123"/>
      <c r="H130" s="81"/>
    </row>
    <row r="131" spans="3:8" ht="15">
      <c r="C131" s="69" t="s">
        <v>275</v>
      </c>
      <c r="D131" s="72"/>
      <c r="E131" s="72"/>
      <c r="F131" s="72"/>
      <c r="G131" s="123"/>
      <c r="H131" s="81"/>
    </row>
    <row r="132" spans="3:8" ht="15">
      <c r="C132" s="143" t="s">
        <v>276</v>
      </c>
      <c r="D132" s="144"/>
      <c r="E132" s="144"/>
      <c r="F132" s="144"/>
      <c r="G132" s="145">
        <f>H42/100</f>
        <v>0.7314</v>
      </c>
      <c r="H132" s="81"/>
    </row>
    <row r="133" spans="3:8" ht="15">
      <c r="C133" s="143" t="s">
        <v>277</v>
      </c>
      <c r="D133" s="144"/>
      <c r="E133" s="144"/>
      <c r="F133" s="144"/>
      <c r="G133" s="145">
        <f>(H21)/100</f>
        <v>0.1723</v>
      </c>
      <c r="H133" s="81"/>
    </row>
    <row r="134" spans="3:8" ht="15">
      <c r="C134" s="143" t="s">
        <v>278</v>
      </c>
      <c r="D134" s="144"/>
      <c r="E134" s="144"/>
      <c r="F134" s="144"/>
      <c r="G134" s="145">
        <f>(H27+H25)/100</f>
        <v>0</v>
      </c>
      <c r="H134" s="81"/>
    </row>
    <row r="135" spans="3:8" ht="15">
      <c r="C135" s="146" t="s">
        <v>279</v>
      </c>
      <c r="D135" s="147"/>
      <c r="E135" s="147"/>
      <c r="F135" s="147"/>
      <c r="G135" s="148">
        <f>(H55+H59+H62)/100</f>
        <v>0.09630000000000001</v>
      </c>
      <c r="H135" s="81"/>
    </row>
    <row r="136" spans="3:8" ht="15">
      <c r="C136" s="69"/>
      <c r="D136" s="72"/>
      <c r="E136" s="72"/>
      <c r="F136" s="72"/>
      <c r="G136" s="123"/>
      <c r="H136" s="81"/>
    </row>
    <row r="137" spans="3:8" ht="15">
      <c r="C137" s="69" t="s">
        <v>280</v>
      </c>
      <c r="D137" s="72"/>
      <c r="E137" s="72"/>
      <c r="F137" s="72"/>
      <c r="G137" s="123"/>
      <c r="H137" s="81"/>
    </row>
    <row r="138" spans="3:8" ht="15">
      <c r="C138" s="143" t="s">
        <v>281</v>
      </c>
      <c r="D138" s="149"/>
      <c r="E138" s="149"/>
      <c r="F138" s="149"/>
      <c r="G138" s="145">
        <f>G132+G133</f>
        <v>0.9037000000000001</v>
      </c>
      <c r="H138" s="81"/>
    </row>
    <row r="139" spans="3:8" ht="15">
      <c r="C139" s="143" t="s">
        <v>279</v>
      </c>
      <c r="D139" s="150"/>
      <c r="E139" s="150"/>
      <c r="F139" s="150"/>
      <c r="G139" s="145">
        <f>G135</f>
        <v>0.09630000000000001</v>
      </c>
      <c r="H139" s="81"/>
    </row>
    <row r="140" spans="3:8" ht="15">
      <c r="C140" s="69"/>
      <c r="D140" s="151"/>
      <c r="E140" s="151"/>
      <c r="F140" s="151"/>
      <c r="G140" s="152"/>
      <c r="H140" s="81"/>
    </row>
    <row r="141" spans="3:8" ht="15">
      <c r="C141" s="69" t="s">
        <v>282</v>
      </c>
      <c r="D141" s="151"/>
      <c r="E141" s="151"/>
      <c r="F141" s="151"/>
      <c r="G141" s="152"/>
      <c r="H141" s="81"/>
    </row>
    <row r="142" spans="3:8" ht="15" thickBot="1">
      <c r="C142" s="153"/>
      <c r="D142" s="154"/>
      <c r="E142" s="154"/>
      <c r="F142" s="155"/>
      <c r="G142" s="156"/>
      <c r="H142" s="157"/>
    </row>
  </sheetData>
  <sheetProtection/>
  <mergeCells count="2">
    <mergeCell ref="C69:C70"/>
    <mergeCell ref="D69:D70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T115"/>
  <sheetViews>
    <sheetView showGridLines="0" zoomScale="90" zoomScaleNormal="90" zoomScalePageLayoutView="0" workbookViewId="0" topLeftCell="A1">
      <pane ySplit="6" topLeftCell="A93" activePane="bottomLeft" state="frozen"/>
      <selection pane="topLeft" activeCell="A1" sqref="A1"/>
      <selection pane="bottomLeft" activeCell="C93" sqref="C93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9.00390625" style="3" bestFit="1" customWidth="1"/>
    <col min="10" max="10" width="7.28125" style="2" bestFit="1" customWidth="1"/>
    <col min="11" max="11" width="9.28125" style="2" bestFit="1" customWidth="1"/>
    <col min="12" max="12" width="17.8515625" style="2" bestFit="1" customWidth="1"/>
    <col min="13" max="13" width="6.7109375" style="2" bestFit="1" customWidth="1"/>
    <col min="14" max="14" width="19.140625" style="2" bestFit="1" customWidth="1"/>
    <col min="15" max="15" width="25.140625" style="2" bestFit="1" customWidth="1"/>
    <col min="16" max="16" width="21.421875" style="2" bestFit="1" customWidth="1"/>
    <col min="17" max="17" width="19.7109375" style="2" bestFit="1" customWidth="1"/>
    <col min="18" max="18" width="14.00390625" style="2" bestFit="1" customWidth="1"/>
    <col min="19" max="19" width="13.140625" style="2" bestFit="1" customWidth="1"/>
    <col min="20" max="20" width="9.28125" style="2" bestFit="1" customWidth="1"/>
    <col min="21" max="21" width="13.140625" style="2" bestFit="1" customWidth="1"/>
    <col min="22" max="22" width="7.421875" style="2" bestFit="1" customWidth="1"/>
    <col min="23" max="23" width="19.421875" style="2" bestFit="1" customWidth="1"/>
    <col min="24" max="24" width="20.8515625" style="2" bestFit="1" customWidth="1"/>
    <col min="25" max="25" width="19.00390625" style="2" bestFit="1" customWidth="1"/>
    <col min="26" max="26" width="25.8515625" style="2" bestFit="1" customWidth="1"/>
    <col min="27" max="27" width="14.57421875" style="3" bestFit="1" customWidth="1"/>
    <col min="28" max="28" width="14.421875" style="2" bestFit="1" customWidth="1"/>
    <col min="29" max="29" width="27.28125" style="2" bestFit="1" customWidth="1"/>
    <col min="30" max="30" width="11.57421875" style="2" bestFit="1" customWidth="1"/>
    <col min="31" max="31" width="6.28125" style="2" bestFit="1" customWidth="1"/>
    <col min="32" max="32" width="7.00390625" style="2" bestFit="1" customWidth="1"/>
    <col min="33" max="33" width="23.8515625" style="2" bestFit="1" customWidth="1"/>
    <col min="34" max="34" width="12.8515625" style="2" bestFit="1" customWidth="1"/>
    <col min="35" max="35" width="11.28125" style="2" bestFit="1" customWidth="1"/>
    <col min="36" max="36" width="15.28125" style="2" bestFit="1" customWidth="1"/>
    <col min="37" max="37" width="21.140625" style="2" bestFit="1" customWidth="1"/>
    <col min="38" max="38" width="23.8515625" style="2" bestFit="1" customWidth="1"/>
    <col min="39" max="39" width="14.421875" style="2" bestFit="1" customWidth="1"/>
    <col min="40" max="40" width="11.140625" style="3" bestFit="1" customWidth="1"/>
    <col min="41" max="41" width="15.00390625" style="2" bestFit="1" customWidth="1"/>
    <col min="42" max="42" width="11.7109375" style="3" bestFit="1" customWidth="1"/>
    <col min="43" max="43" width="23.57421875" style="2" bestFit="1" customWidth="1"/>
    <col min="44" max="44" width="22.140625" style="2" bestFit="1" customWidth="1"/>
    <col min="45" max="45" width="21.00390625" style="2" bestFit="1" customWidth="1"/>
    <col min="46" max="46" width="15.7109375" style="3" bestFit="1" customWidth="1"/>
    <col min="47" max="47" width="10.421875" style="2" bestFit="1" customWidth="1"/>
    <col min="48" max="48" width="13.7109375" style="2" bestFit="1" customWidth="1"/>
    <col min="49" max="49" width="18.00390625" style="2" bestFit="1" customWidth="1"/>
    <col min="50" max="50" width="19.7109375" style="2" bestFit="1" customWidth="1"/>
    <col min="51" max="51" width="13.8515625" style="2" bestFit="1" customWidth="1"/>
    <col min="52" max="52" width="15.7109375" style="2" bestFit="1" customWidth="1"/>
    <col min="53" max="53" width="28.57421875" style="2" bestFit="1" customWidth="1"/>
    <col min="54" max="54" width="20.28125" style="2" bestFit="1" customWidth="1"/>
    <col min="55" max="55" width="16.00390625" style="2" bestFit="1" customWidth="1"/>
    <col min="56" max="56" width="13.7109375" style="2" bestFit="1" customWidth="1"/>
    <col min="57" max="57" width="28.140625" style="2" bestFit="1" customWidth="1"/>
    <col min="58" max="58" width="15.8515625" style="2" bestFit="1" customWidth="1"/>
    <col min="59" max="59" width="26.28125" style="2" bestFit="1" customWidth="1"/>
    <col min="60" max="60" width="13.140625" style="2" bestFit="1" customWidth="1"/>
    <col min="61" max="61" width="15.00390625" style="2" bestFit="1" customWidth="1"/>
    <col min="62" max="62" width="9.00390625" style="2" bestFit="1" customWidth="1"/>
    <col min="63" max="63" width="18.00390625" style="2" bestFit="1" customWidth="1"/>
    <col min="64" max="64" width="14.28125" style="2" bestFit="1" customWidth="1"/>
    <col min="65" max="65" width="15.7109375" style="2" bestFit="1" customWidth="1"/>
    <col min="66" max="66" width="18.7109375" style="2" bestFit="1" customWidth="1"/>
    <col min="67" max="67" width="16.140625" style="2" bestFit="1" customWidth="1"/>
    <col min="68" max="68" width="23.57421875" style="2" bestFit="1" customWidth="1"/>
    <col min="69" max="69" width="23.8515625" style="2" bestFit="1" customWidth="1"/>
    <col min="70" max="70" width="22.8515625" style="2" bestFit="1" customWidth="1"/>
    <col min="71" max="71" width="11.7109375" style="2" bestFit="1" customWidth="1"/>
    <col min="72" max="72" width="11.8515625" style="2" bestFit="1" customWidth="1"/>
    <col min="73" max="73" width="15.140625" style="2" bestFit="1" customWidth="1"/>
    <col min="74" max="74" width="15.28125" style="2" bestFit="1" customWidth="1"/>
    <col min="75" max="75" width="19.57421875" style="2" bestFit="1" customWidth="1"/>
    <col min="76" max="76" width="21.57421875" style="2" bestFit="1" customWidth="1"/>
    <col min="77" max="77" width="18.8515625" style="2" bestFit="1" customWidth="1"/>
    <col min="78" max="78" width="8.7109375" style="2" bestFit="1" customWidth="1"/>
    <col min="79" max="79" width="8.8515625" style="2" bestFit="1" customWidth="1"/>
    <col min="80" max="80" width="13.140625" style="2" bestFit="1" customWidth="1"/>
    <col min="81" max="81" width="9.57421875" style="2" bestFit="1" customWidth="1"/>
    <col min="82" max="82" width="9.7109375" style="2" bestFit="1" customWidth="1"/>
    <col min="83" max="83" width="14.00390625" style="2" bestFit="1" customWidth="1"/>
    <col min="84" max="84" width="17.00390625" style="2" bestFit="1" customWidth="1"/>
    <col min="85" max="85" width="17.28125" style="2" bestFit="1" customWidth="1"/>
    <col min="86" max="86" width="21.57421875" style="2" bestFit="1" customWidth="1"/>
    <col min="87" max="87" width="17.7109375" style="2" bestFit="1" customWidth="1"/>
    <col min="88" max="88" width="14.57421875" style="2" bestFit="1" customWidth="1"/>
    <col min="89" max="89" width="15.7109375" style="2" bestFit="1" customWidth="1"/>
    <col min="90" max="90" width="19.140625" style="2" bestFit="1" customWidth="1"/>
    <col min="91" max="91" width="12.421875" style="2" bestFit="1" customWidth="1"/>
    <col min="92" max="93" width="14.8515625" style="2" bestFit="1" customWidth="1"/>
    <col min="94" max="94" width="14.421875" style="2" bestFit="1" customWidth="1"/>
    <col min="95" max="95" width="23.140625" style="2" bestFit="1" customWidth="1"/>
    <col min="96" max="96" width="26.00390625" style="2" bestFit="1" customWidth="1"/>
    <col min="97" max="97" width="19.421875" style="2" bestFit="1" customWidth="1"/>
    <col min="98" max="98" width="21.57421875" style="2" bestFit="1" customWidth="1"/>
    <col min="99" max="99" width="25.8515625" style="2" bestFit="1" customWidth="1"/>
    <col min="100" max="100" width="18.57421875" style="2" bestFit="1" customWidth="1"/>
    <col min="101" max="101" width="16.28125" style="2" bestFit="1" customWidth="1"/>
    <col min="102" max="102" width="15.421875" style="2" bestFit="1" customWidth="1"/>
    <col min="103" max="103" width="17.28125" style="2" bestFit="1" customWidth="1"/>
    <col min="104" max="104" width="17.421875" style="2" bestFit="1" customWidth="1"/>
    <col min="105" max="105" width="21.7109375" style="2" bestFit="1" customWidth="1"/>
    <col min="106" max="106" width="17.28125" style="2" bestFit="1" customWidth="1"/>
    <col min="107" max="107" width="17.421875" style="2" bestFit="1" customWidth="1"/>
    <col min="108" max="108" width="21.7109375" style="2" bestFit="1" customWidth="1"/>
    <col min="109" max="109" width="13.421875" style="2" bestFit="1" customWidth="1"/>
    <col min="110" max="207" width="12.00390625" style="2" customWidth="1"/>
    <col min="208" max="208" width="17.140625" style="2" customWidth="1"/>
    <col min="209" max="16384" width="13.8515625" style="2" customWidth="1"/>
  </cols>
  <sheetData>
    <row r="1" spans="1:46" ht="13.5">
      <c r="A1" s="8"/>
      <c r="C1" s="8"/>
      <c r="D1" s="8"/>
      <c r="E1" s="8"/>
      <c r="F1" s="15"/>
      <c r="G1" s="12"/>
      <c r="H1" s="12"/>
      <c r="I1" s="12"/>
      <c r="AA1" s="11"/>
      <c r="AN1" s="11"/>
      <c r="AP1" s="11"/>
      <c r="AT1" s="11"/>
    </row>
    <row r="2" spans="3:9" ht="18">
      <c r="C2" s="7" t="s">
        <v>20</v>
      </c>
      <c r="D2" s="8" t="s">
        <v>170</v>
      </c>
      <c r="H2" s="30"/>
      <c r="I2" s="30" t="s">
        <v>187</v>
      </c>
    </row>
    <row r="3" spans="3:9" ht="15.75">
      <c r="C3" s="1" t="s">
        <v>22</v>
      </c>
      <c r="D3" s="21" t="s">
        <v>171</v>
      </c>
      <c r="I3" s="13"/>
    </row>
    <row r="4" spans="3:9" ht="15">
      <c r="C4" s="1" t="s">
        <v>23</v>
      </c>
      <c r="D4" s="22">
        <v>44074</v>
      </c>
      <c r="I4" s="13"/>
    </row>
    <row r="5" spans="3:9" ht="14.25" thickBot="1">
      <c r="C5" s="1"/>
      <c r="I5" s="13"/>
    </row>
    <row r="6" spans="3:9" ht="27">
      <c r="C6" s="50" t="s">
        <v>24</v>
      </c>
      <c r="D6" s="46" t="s">
        <v>25</v>
      </c>
      <c r="E6" s="9" t="s">
        <v>26</v>
      </c>
      <c r="F6" s="17" t="s">
        <v>27</v>
      </c>
      <c r="G6" s="14" t="s">
        <v>28</v>
      </c>
      <c r="H6" s="14" t="s">
        <v>29</v>
      </c>
      <c r="I6" s="14" t="s">
        <v>329</v>
      </c>
    </row>
    <row r="7" spans="3:9" ht="13.5">
      <c r="C7" s="51"/>
      <c r="D7" s="47"/>
      <c r="E7" s="4"/>
      <c r="F7" s="18"/>
      <c r="G7" s="23"/>
      <c r="H7" s="23"/>
      <c r="I7" s="23"/>
    </row>
    <row r="8" spans="1:9" ht="13.5">
      <c r="A8" s="10"/>
      <c r="B8" s="29"/>
      <c r="C8" s="52" t="s">
        <v>0</v>
      </c>
      <c r="D8" s="48"/>
      <c r="E8" s="6"/>
      <c r="F8" s="19"/>
      <c r="G8" s="24"/>
      <c r="H8" s="24"/>
      <c r="I8" s="24"/>
    </row>
    <row r="9" spans="3:9" ht="13.5">
      <c r="C9" s="53" t="s">
        <v>1</v>
      </c>
      <c r="D9" s="48"/>
      <c r="E9" s="6"/>
      <c r="F9" s="19"/>
      <c r="G9" s="24"/>
      <c r="H9" s="24"/>
      <c r="I9" s="24"/>
    </row>
    <row r="10" spans="2:12" ht="13.5">
      <c r="B10" s="8" t="s">
        <v>30</v>
      </c>
      <c r="C10" s="51" t="s">
        <v>31</v>
      </c>
      <c r="D10" s="48" t="s">
        <v>32</v>
      </c>
      <c r="E10" s="6" t="s">
        <v>33</v>
      </c>
      <c r="F10" s="19">
        <v>255590</v>
      </c>
      <c r="G10" s="24">
        <v>488.43</v>
      </c>
      <c r="H10" s="24">
        <v>8</v>
      </c>
      <c r="I10" s="24"/>
      <c r="L10" s="187"/>
    </row>
    <row r="11" spans="2:12" ht="13.5">
      <c r="B11" s="8" t="s">
        <v>34</v>
      </c>
      <c r="C11" s="51" t="s">
        <v>35</v>
      </c>
      <c r="D11" s="48" t="s">
        <v>36</v>
      </c>
      <c r="E11" s="6" t="s">
        <v>37</v>
      </c>
      <c r="F11" s="19">
        <v>37980</v>
      </c>
      <c r="G11" s="24">
        <v>363.94</v>
      </c>
      <c r="H11" s="24">
        <v>5.96</v>
      </c>
      <c r="I11" s="24"/>
      <c r="K11" s="38"/>
      <c r="L11" s="187"/>
    </row>
    <row r="12" spans="2:12" ht="13.5">
      <c r="B12" s="8" t="s">
        <v>72</v>
      </c>
      <c r="C12" s="51" t="s">
        <v>73</v>
      </c>
      <c r="D12" s="48" t="s">
        <v>74</v>
      </c>
      <c r="E12" s="6" t="s">
        <v>45</v>
      </c>
      <c r="F12" s="19">
        <v>81364</v>
      </c>
      <c r="G12" s="24">
        <v>330.87</v>
      </c>
      <c r="H12" s="24">
        <v>5.42</v>
      </c>
      <c r="I12" s="24"/>
      <c r="K12" s="38"/>
      <c r="L12" s="187"/>
    </row>
    <row r="13" spans="2:12" ht="13.5">
      <c r="B13" s="8" t="s">
        <v>42</v>
      </c>
      <c r="C13" s="51" t="s">
        <v>43</v>
      </c>
      <c r="D13" s="48" t="s">
        <v>44</v>
      </c>
      <c r="E13" s="6" t="s">
        <v>45</v>
      </c>
      <c r="F13" s="19">
        <v>11667</v>
      </c>
      <c r="G13" s="24">
        <v>312.54</v>
      </c>
      <c r="H13" s="24">
        <v>5.12</v>
      </c>
      <c r="I13" s="24"/>
      <c r="K13" s="38"/>
      <c r="L13" s="187"/>
    </row>
    <row r="14" spans="2:12" ht="13.5">
      <c r="B14" s="8" t="s">
        <v>172</v>
      </c>
      <c r="C14" s="51" t="s">
        <v>173</v>
      </c>
      <c r="D14" s="48" t="s">
        <v>174</v>
      </c>
      <c r="E14" s="6" t="s">
        <v>41</v>
      </c>
      <c r="F14" s="19">
        <v>4331</v>
      </c>
      <c r="G14" s="24">
        <v>296.24</v>
      </c>
      <c r="H14" s="24">
        <v>4.85</v>
      </c>
      <c r="I14" s="24"/>
      <c r="K14" s="38"/>
      <c r="L14" s="187"/>
    </row>
    <row r="15" spans="2:12" ht="13.5">
      <c r="B15" s="8" t="s">
        <v>38</v>
      </c>
      <c r="C15" s="51" t="s">
        <v>39</v>
      </c>
      <c r="D15" s="48" t="s">
        <v>40</v>
      </c>
      <c r="E15" s="6" t="s">
        <v>41</v>
      </c>
      <c r="F15" s="19">
        <v>9689</v>
      </c>
      <c r="G15" s="24">
        <v>291.26</v>
      </c>
      <c r="H15" s="24">
        <v>4.77</v>
      </c>
      <c r="I15" s="24"/>
      <c r="K15" s="38"/>
      <c r="L15" s="187"/>
    </row>
    <row r="16" spans="2:12" ht="13.5">
      <c r="B16" s="8" t="s">
        <v>175</v>
      </c>
      <c r="C16" s="51" t="s">
        <v>176</v>
      </c>
      <c r="D16" s="48" t="s">
        <v>177</v>
      </c>
      <c r="E16" s="6" t="s">
        <v>37</v>
      </c>
      <c r="F16" s="19">
        <v>12205</v>
      </c>
      <c r="G16" s="24">
        <v>275.5</v>
      </c>
      <c r="H16" s="24">
        <v>4.51</v>
      </c>
      <c r="I16" s="24"/>
      <c r="K16" s="38"/>
      <c r="L16" s="187"/>
    </row>
    <row r="17" spans="2:12" ht="13.5">
      <c r="B17" s="8" t="s">
        <v>178</v>
      </c>
      <c r="C17" s="51" t="s">
        <v>179</v>
      </c>
      <c r="D17" s="48" t="s">
        <v>180</v>
      </c>
      <c r="E17" s="6" t="s">
        <v>37</v>
      </c>
      <c r="F17" s="19">
        <v>100139</v>
      </c>
      <c r="G17" s="24">
        <v>271.68</v>
      </c>
      <c r="H17" s="24">
        <v>4.45</v>
      </c>
      <c r="I17" s="24"/>
      <c r="K17" s="38"/>
      <c r="L17" s="187"/>
    </row>
    <row r="18" spans="2:12" ht="13.5">
      <c r="B18" s="8" t="s">
        <v>46</v>
      </c>
      <c r="C18" s="51" t="s">
        <v>47</v>
      </c>
      <c r="D18" s="48" t="s">
        <v>48</v>
      </c>
      <c r="E18" s="6" t="s">
        <v>37</v>
      </c>
      <c r="F18" s="19">
        <v>23875</v>
      </c>
      <c r="G18" s="24">
        <v>263.48</v>
      </c>
      <c r="H18" s="24">
        <v>4.32</v>
      </c>
      <c r="I18" s="24"/>
      <c r="K18" s="38"/>
      <c r="L18" s="187"/>
    </row>
    <row r="19" spans="2:12" ht="13.5">
      <c r="B19" s="8" t="s">
        <v>69</v>
      </c>
      <c r="C19" s="51" t="s">
        <v>70</v>
      </c>
      <c r="D19" s="48" t="s">
        <v>71</v>
      </c>
      <c r="E19" s="6" t="s">
        <v>33</v>
      </c>
      <c r="F19" s="19">
        <v>14456</v>
      </c>
      <c r="G19" s="24">
        <v>233.8</v>
      </c>
      <c r="H19" s="24">
        <v>3.83</v>
      </c>
      <c r="I19" s="24"/>
      <c r="K19" s="38"/>
      <c r="L19" s="187"/>
    </row>
    <row r="20" spans="2:12" ht="13.5">
      <c r="B20" s="8" t="s">
        <v>66</v>
      </c>
      <c r="C20" s="51" t="s">
        <v>67</v>
      </c>
      <c r="D20" s="48" t="s">
        <v>68</v>
      </c>
      <c r="E20" s="6" t="s">
        <v>37</v>
      </c>
      <c r="F20" s="19">
        <v>7491</v>
      </c>
      <c r="G20" s="24">
        <v>227.17</v>
      </c>
      <c r="H20" s="24">
        <v>3.72</v>
      </c>
      <c r="I20" s="24"/>
      <c r="K20" s="38"/>
      <c r="L20" s="187"/>
    </row>
    <row r="21" spans="2:12" ht="13.5">
      <c r="B21" s="8" t="s">
        <v>49</v>
      </c>
      <c r="C21" s="51" t="s">
        <v>50</v>
      </c>
      <c r="D21" s="48" t="s">
        <v>51</v>
      </c>
      <c r="E21" s="6" t="s">
        <v>52</v>
      </c>
      <c r="F21" s="19">
        <v>20269</v>
      </c>
      <c r="G21" s="24">
        <v>226.17</v>
      </c>
      <c r="H21" s="24">
        <v>3.71</v>
      </c>
      <c r="I21" s="24"/>
      <c r="K21" s="38"/>
      <c r="L21" s="187"/>
    </row>
    <row r="22" spans="2:12" ht="13.5">
      <c r="B22" s="8" t="s">
        <v>95</v>
      </c>
      <c r="C22" s="51" t="s">
        <v>96</v>
      </c>
      <c r="D22" s="48" t="s">
        <v>97</v>
      </c>
      <c r="E22" s="6" t="s">
        <v>45</v>
      </c>
      <c r="F22" s="19">
        <v>8008</v>
      </c>
      <c r="G22" s="24">
        <v>225.04</v>
      </c>
      <c r="H22" s="24">
        <v>3.69</v>
      </c>
      <c r="I22" s="24"/>
      <c r="K22" s="38"/>
      <c r="L22" s="187"/>
    </row>
    <row r="23" spans="2:12" ht="13.5">
      <c r="B23" s="8" t="s">
        <v>53</v>
      </c>
      <c r="C23" s="51" t="s">
        <v>54</v>
      </c>
      <c r="D23" s="48" t="s">
        <v>55</v>
      </c>
      <c r="E23" s="6" t="s">
        <v>52</v>
      </c>
      <c r="F23" s="19">
        <v>41868</v>
      </c>
      <c r="G23" s="24">
        <v>207.98</v>
      </c>
      <c r="H23" s="24">
        <v>3.41</v>
      </c>
      <c r="I23" s="24"/>
      <c r="K23" s="38"/>
      <c r="L23" s="187"/>
    </row>
    <row r="24" spans="2:12" ht="13.5">
      <c r="B24" s="8" t="s">
        <v>62</v>
      </c>
      <c r="C24" s="51" t="s">
        <v>63</v>
      </c>
      <c r="D24" s="48" t="s">
        <v>64</v>
      </c>
      <c r="E24" s="6" t="s">
        <v>65</v>
      </c>
      <c r="F24" s="19">
        <v>14503</v>
      </c>
      <c r="G24" s="24">
        <v>191.72</v>
      </c>
      <c r="H24" s="24">
        <v>3.14</v>
      </c>
      <c r="I24" s="24"/>
      <c r="K24" s="38"/>
      <c r="L24" s="187"/>
    </row>
    <row r="25" spans="2:12" ht="13.5">
      <c r="B25" s="8" t="s">
        <v>59</v>
      </c>
      <c r="C25" s="51" t="s">
        <v>60</v>
      </c>
      <c r="D25" s="48" t="s">
        <v>61</v>
      </c>
      <c r="E25" s="6" t="s">
        <v>45</v>
      </c>
      <c r="F25" s="19">
        <v>94032</v>
      </c>
      <c r="G25" s="24">
        <v>181.34</v>
      </c>
      <c r="H25" s="24">
        <v>2.97</v>
      </c>
      <c r="I25" s="24"/>
      <c r="K25" s="38"/>
      <c r="L25" s="187"/>
    </row>
    <row r="26" spans="2:12" ht="13.5">
      <c r="B26" s="8" t="s">
        <v>56</v>
      </c>
      <c r="C26" s="51" t="s">
        <v>57</v>
      </c>
      <c r="D26" s="48" t="s">
        <v>58</v>
      </c>
      <c r="E26" s="6" t="s">
        <v>52</v>
      </c>
      <c r="F26" s="19">
        <v>45475</v>
      </c>
      <c r="G26" s="24">
        <v>179.44</v>
      </c>
      <c r="H26" s="24">
        <v>2.94</v>
      </c>
      <c r="I26" s="24"/>
      <c r="K26" s="38"/>
      <c r="L26" s="187"/>
    </row>
    <row r="27" spans="2:12" ht="13.5">
      <c r="B27" s="8" t="s">
        <v>75</v>
      </c>
      <c r="C27" s="51" t="s">
        <v>76</v>
      </c>
      <c r="D27" s="48" t="s">
        <v>77</v>
      </c>
      <c r="E27" s="6" t="s">
        <v>45</v>
      </c>
      <c r="F27" s="19">
        <v>9775</v>
      </c>
      <c r="G27" s="24">
        <v>156.24</v>
      </c>
      <c r="H27" s="24">
        <v>2.56</v>
      </c>
      <c r="I27" s="24"/>
      <c r="K27" s="38"/>
      <c r="L27" s="187"/>
    </row>
    <row r="28" spans="2:12" ht="13.5">
      <c r="B28" s="8" t="s">
        <v>91</v>
      </c>
      <c r="C28" s="51" t="s">
        <v>92</v>
      </c>
      <c r="D28" s="48" t="s">
        <v>93</v>
      </c>
      <c r="E28" s="6" t="s">
        <v>94</v>
      </c>
      <c r="F28" s="19">
        <v>68410</v>
      </c>
      <c r="G28" s="24">
        <v>120.4</v>
      </c>
      <c r="H28" s="24">
        <v>1.97</v>
      </c>
      <c r="I28" s="24"/>
      <c r="K28" s="38"/>
      <c r="L28" s="187"/>
    </row>
    <row r="29" spans="2:12" ht="13.5">
      <c r="B29" s="8" t="s">
        <v>88</v>
      </c>
      <c r="C29" s="51" t="s">
        <v>89</v>
      </c>
      <c r="D29" s="48" t="s">
        <v>90</v>
      </c>
      <c r="E29" s="6" t="s">
        <v>81</v>
      </c>
      <c r="F29" s="19">
        <v>17020</v>
      </c>
      <c r="G29" s="24">
        <v>88.55</v>
      </c>
      <c r="H29" s="24">
        <v>1.45</v>
      </c>
      <c r="I29" s="24"/>
      <c r="K29" s="38"/>
      <c r="L29" s="187"/>
    </row>
    <row r="30" spans="2:12" ht="13.5">
      <c r="B30" s="8" t="s">
        <v>78</v>
      </c>
      <c r="C30" s="51" t="s">
        <v>79</v>
      </c>
      <c r="D30" s="48" t="s">
        <v>80</v>
      </c>
      <c r="E30" s="6" t="s">
        <v>81</v>
      </c>
      <c r="F30" s="19">
        <v>8170</v>
      </c>
      <c r="G30" s="24">
        <v>75.78</v>
      </c>
      <c r="H30" s="24">
        <v>1.24</v>
      </c>
      <c r="I30" s="24"/>
      <c r="K30" s="38"/>
      <c r="L30" s="187"/>
    </row>
    <row r="31" spans="2:12" ht="13.5">
      <c r="B31" s="8" t="s">
        <v>85</v>
      </c>
      <c r="C31" s="51" t="s">
        <v>86</v>
      </c>
      <c r="D31" s="48" t="s">
        <v>87</v>
      </c>
      <c r="E31" s="6" t="s">
        <v>81</v>
      </c>
      <c r="F31" s="19">
        <v>20390</v>
      </c>
      <c r="G31" s="24">
        <v>75.7</v>
      </c>
      <c r="H31" s="24">
        <v>1.24</v>
      </c>
      <c r="I31" s="24"/>
      <c r="K31" s="38"/>
      <c r="L31" s="187"/>
    </row>
    <row r="32" spans="2:12" ht="13.5">
      <c r="B32" s="8" t="s">
        <v>98</v>
      </c>
      <c r="C32" s="51" t="s">
        <v>99</v>
      </c>
      <c r="D32" s="48" t="s">
        <v>100</v>
      </c>
      <c r="E32" s="6" t="s">
        <v>81</v>
      </c>
      <c r="F32" s="19">
        <v>4000</v>
      </c>
      <c r="G32" s="24">
        <v>75.5</v>
      </c>
      <c r="H32" s="24">
        <v>1.24</v>
      </c>
      <c r="I32" s="24"/>
      <c r="K32" s="38"/>
      <c r="L32" s="187"/>
    </row>
    <row r="33" spans="2:12" ht="13.5">
      <c r="B33" s="8" t="s">
        <v>82</v>
      </c>
      <c r="C33" s="51" t="s">
        <v>83</v>
      </c>
      <c r="D33" s="48" t="s">
        <v>84</v>
      </c>
      <c r="E33" s="6" t="s">
        <v>81</v>
      </c>
      <c r="F33" s="19">
        <v>1726</v>
      </c>
      <c r="G33" s="24">
        <v>73.61</v>
      </c>
      <c r="H33" s="24">
        <v>1.21</v>
      </c>
      <c r="I33" s="24"/>
      <c r="K33" s="38"/>
      <c r="L33" s="187"/>
    </row>
    <row r="34" spans="3:9" ht="13.5">
      <c r="C34" s="54" t="s">
        <v>101</v>
      </c>
      <c r="D34" s="48"/>
      <c r="E34" s="6"/>
      <c r="F34" s="19"/>
      <c r="G34" s="25">
        <v>5232.38</v>
      </c>
      <c r="H34" s="25">
        <v>85.72</v>
      </c>
      <c r="I34" s="25"/>
    </row>
    <row r="35" spans="3:9" ht="13.5">
      <c r="C35" s="51"/>
      <c r="D35" s="48"/>
      <c r="E35" s="6"/>
      <c r="F35" s="19"/>
      <c r="G35" s="24"/>
      <c r="H35" s="24"/>
      <c r="I35" s="24"/>
    </row>
    <row r="36" spans="3:9" ht="13.5">
      <c r="C36" s="55" t="s">
        <v>3</v>
      </c>
      <c r="D36" s="48"/>
      <c r="E36" s="6"/>
      <c r="F36" s="19"/>
      <c r="G36" s="24" t="s">
        <v>2</v>
      </c>
      <c r="H36" s="24" t="s">
        <v>2</v>
      </c>
      <c r="I36" s="24" t="s">
        <v>2</v>
      </c>
    </row>
    <row r="37" spans="3:9" ht="13.5">
      <c r="C37" s="51"/>
      <c r="D37" s="48"/>
      <c r="E37" s="6"/>
      <c r="F37" s="19"/>
      <c r="G37" s="24"/>
      <c r="H37" s="24"/>
      <c r="I37" s="24"/>
    </row>
    <row r="38" spans="3:9" ht="13.5">
      <c r="C38" s="55" t="s">
        <v>4</v>
      </c>
      <c r="D38" s="48"/>
      <c r="E38" s="6"/>
      <c r="F38" s="19"/>
      <c r="G38" s="24" t="s">
        <v>2</v>
      </c>
      <c r="H38" s="24" t="s">
        <v>2</v>
      </c>
      <c r="I38" s="24" t="s">
        <v>2</v>
      </c>
    </row>
    <row r="39" spans="3:9" ht="13.5">
      <c r="C39" s="51"/>
      <c r="D39" s="48"/>
      <c r="E39" s="6"/>
      <c r="F39" s="19"/>
      <c r="G39" s="24"/>
      <c r="H39" s="24"/>
      <c r="I39" s="24"/>
    </row>
    <row r="40" spans="3:9" ht="13.5">
      <c r="C40" s="55" t="s">
        <v>5</v>
      </c>
      <c r="D40" s="48"/>
      <c r="E40" s="6"/>
      <c r="F40" s="19"/>
      <c r="G40" s="24"/>
      <c r="H40" s="24"/>
      <c r="I40" s="24"/>
    </row>
    <row r="41" spans="3:9" ht="13.5">
      <c r="C41" s="51"/>
      <c r="D41" s="48"/>
      <c r="E41" s="6"/>
      <c r="F41" s="19"/>
      <c r="G41" s="24"/>
      <c r="H41" s="24"/>
      <c r="I41" s="24"/>
    </row>
    <row r="42" spans="3:9" ht="13.5">
      <c r="C42" s="55" t="s">
        <v>6</v>
      </c>
      <c r="D42" s="48"/>
      <c r="E42" s="6"/>
      <c r="F42" s="19"/>
      <c r="G42" s="24" t="s">
        <v>2</v>
      </c>
      <c r="H42" s="24" t="s">
        <v>2</v>
      </c>
      <c r="I42" s="24" t="s">
        <v>2</v>
      </c>
    </row>
    <row r="43" spans="3:9" ht="13.5">
      <c r="C43" s="51"/>
      <c r="D43" s="48"/>
      <c r="E43" s="6"/>
      <c r="F43" s="19"/>
      <c r="G43" s="24"/>
      <c r="H43" s="24"/>
      <c r="I43" s="24"/>
    </row>
    <row r="44" spans="3:9" ht="13.5">
      <c r="C44" s="55" t="s">
        <v>7</v>
      </c>
      <c r="D44" s="48"/>
      <c r="E44" s="6"/>
      <c r="F44" s="19"/>
      <c r="G44" s="24" t="s">
        <v>2</v>
      </c>
      <c r="H44" s="24" t="s">
        <v>2</v>
      </c>
      <c r="I44" s="24" t="s">
        <v>2</v>
      </c>
    </row>
    <row r="45" spans="3:9" ht="13.5">
      <c r="C45" s="51"/>
      <c r="D45" s="48"/>
      <c r="E45" s="6"/>
      <c r="F45" s="19"/>
      <c r="G45" s="24"/>
      <c r="H45" s="24"/>
      <c r="I45" s="24"/>
    </row>
    <row r="46" spans="3:9" ht="13.5">
      <c r="C46" s="55" t="s">
        <v>8</v>
      </c>
      <c r="D46" s="48"/>
      <c r="E46" s="6"/>
      <c r="F46" s="19"/>
      <c r="G46" s="24" t="s">
        <v>2</v>
      </c>
      <c r="H46" s="24" t="s">
        <v>2</v>
      </c>
      <c r="I46" s="24" t="s">
        <v>2</v>
      </c>
    </row>
    <row r="47" spans="3:9" ht="13.5">
      <c r="C47" s="51"/>
      <c r="D47" s="48"/>
      <c r="E47" s="6"/>
      <c r="F47" s="19"/>
      <c r="G47" s="24"/>
      <c r="H47" s="24"/>
      <c r="I47" s="24"/>
    </row>
    <row r="48" spans="3:9" ht="13.5">
      <c r="C48" s="55" t="s">
        <v>9</v>
      </c>
      <c r="D48" s="48"/>
      <c r="E48" s="6"/>
      <c r="F48" s="19"/>
      <c r="G48" s="24" t="s">
        <v>2</v>
      </c>
      <c r="H48" s="24" t="s">
        <v>2</v>
      </c>
      <c r="I48" s="24" t="s">
        <v>2</v>
      </c>
    </row>
    <row r="49" spans="3:9" ht="13.5">
      <c r="C49" s="51"/>
      <c r="D49" s="48"/>
      <c r="E49" s="6"/>
      <c r="F49" s="19"/>
      <c r="G49" s="24"/>
      <c r="H49" s="24"/>
      <c r="I49" s="24"/>
    </row>
    <row r="50" spans="3:9" ht="13.5">
      <c r="C50" s="55" t="s">
        <v>10</v>
      </c>
      <c r="D50" s="48"/>
      <c r="E50" s="6"/>
      <c r="F50" s="19"/>
      <c r="G50" s="24" t="s">
        <v>2</v>
      </c>
      <c r="H50" s="24" t="s">
        <v>2</v>
      </c>
      <c r="I50" s="24" t="s">
        <v>2</v>
      </c>
    </row>
    <row r="51" spans="3:9" ht="13.5">
      <c r="C51" s="51"/>
      <c r="D51" s="48"/>
      <c r="E51" s="6"/>
      <c r="F51" s="19"/>
      <c r="G51" s="24"/>
      <c r="H51" s="24"/>
      <c r="I51" s="24"/>
    </row>
    <row r="52" spans="3:9" ht="13.5">
      <c r="C52" s="55" t="s">
        <v>11</v>
      </c>
      <c r="D52" s="48"/>
      <c r="E52" s="6"/>
      <c r="F52" s="19"/>
      <c r="G52" s="24"/>
      <c r="H52" s="24"/>
      <c r="I52" s="24"/>
    </row>
    <row r="53" spans="3:9" ht="13.5">
      <c r="C53" s="51"/>
      <c r="D53" s="48"/>
      <c r="E53" s="6"/>
      <c r="F53" s="19"/>
      <c r="G53" s="24"/>
      <c r="H53" s="24"/>
      <c r="I53" s="24"/>
    </row>
    <row r="54" spans="3:9" ht="13.5">
      <c r="C54" s="55" t="s">
        <v>13</v>
      </c>
      <c r="D54" s="48"/>
      <c r="E54" s="6"/>
      <c r="F54" s="19"/>
      <c r="G54" s="24" t="s">
        <v>2</v>
      </c>
      <c r="H54" s="24" t="s">
        <v>2</v>
      </c>
      <c r="I54" s="24" t="s">
        <v>2</v>
      </c>
    </row>
    <row r="55" spans="3:9" ht="13.5">
      <c r="C55" s="51"/>
      <c r="D55" s="48"/>
      <c r="E55" s="6"/>
      <c r="F55" s="19"/>
      <c r="G55" s="24"/>
      <c r="H55" s="24"/>
      <c r="I55" s="24"/>
    </row>
    <row r="56" spans="3:9" ht="13.5">
      <c r="C56" s="55" t="s">
        <v>14</v>
      </c>
      <c r="D56" s="48"/>
      <c r="E56" s="6"/>
      <c r="F56" s="19"/>
      <c r="G56" s="24" t="s">
        <v>2</v>
      </c>
      <c r="H56" s="24" t="s">
        <v>2</v>
      </c>
      <c r="I56" s="24" t="s">
        <v>2</v>
      </c>
    </row>
    <row r="57" spans="3:9" ht="13.5">
      <c r="C57" s="51"/>
      <c r="D57" s="48"/>
      <c r="E57" s="6"/>
      <c r="F57" s="19"/>
      <c r="G57" s="24"/>
      <c r="H57" s="24"/>
      <c r="I57" s="24"/>
    </row>
    <row r="58" spans="3:9" ht="13.5">
      <c r="C58" s="55" t="s">
        <v>15</v>
      </c>
      <c r="D58" s="48"/>
      <c r="E58" s="6"/>
      <c r="F58" s="19"/>
      <c r="G58" s="24" t="s">
        <v>2</v>
      </c>
      <c r="H58" s="24" t="s">
        <v>2</v>
      </c>
      <c r="I58" s="24" t="s">
        <v>2</v>
      </c>
    </row>
    <row r="59" spans="3:9" ht="13.5">
      <c r="C59" s="51"/>
      <c r="D59" s="48"/>
      <c r="E59" s="6"/>
      <c r="F59" s="19"/>
      <c r="G59" s="24"/>
      <c r="H59" s="24"/>
      <c r="I59" s="24"/>
    </row>
    <row r="60" spans="3:9" ht="13.5">
      <c r="C60" s="55" t="s">
        <v>16</v>
      </c>
      <c r="D60" s="48"/>
      <c r="E60" s="6"/>
      <c r="F60" s="19"/>
      <c r="G60" s="24" t="s">
        <v>2</v>
      </c>
      <c r="H60" s="24" t="s">
        <v>2</v>
      </c>
      <c r="I60" s="24" t="s">
        <v>2</v>
      </c>
    </row>
    <row r="61" spans="3:9" ht="13.5">
      <c r="C61" s="51"/>
      <c r="D61" s="48"/>
      <c r="E61" s="6"/>
      <c r="F61" s="19"/>
      <c r="G61" s="24"/>
      <c r="H61" s="24"/>
      <c r="I61" s="24"/>
    </row>
    <row r="62" spans="1:9" ht="13.5">
      <c r="A62" s="10"/>
      <c r="B62" s="29"/>
      <c r="C62" s="52" t="s">
        <v>17</v>
      </c>
      <c r="D62" s="48"/>
      <c r="E62" s="6"/>
      <c r="F62" s="19"/>
      <c r="G62" s="24"/>
      <c r="H62" s="24"/>
      <c r="I62" s="24"/>
    </row>
    <row r="63" spans="1:9" ht="13.5">
      <c r="A63" s="29"/>
      <c r="B63" s="29"/>
      <c r="C63" s="56" t="s">
        <v>18</v>
      </c>
      <c r="D63" s="48"/>
      <c r="E63" s="6"/>
      <c r="F63" s="19"/>
      <c r="G63" s="24" t="s">
        <v>2</v>
      </c>
      <c r="H63" s="24" t="s">
        <v>2</v>
      </c>
      <c r="I63" s="24" t="s">
        <v>2</v>
      </c>
    </row>
    <row r="64" spans="1:9" ht="13.5">
      <c r="A64" s="29"/>
      <c r="B64" s="29"/>
      <c r="C64" s="52"/>
      <c r="D64" s="48"/>
      <c r="E64" s="6"/>
      <c r="F64" s="19"/>
      <c r="G64" s="24"/>
      <c r="H64" s="24"/>
      <c r="I64" s="24"/>
    </row>
    <row r="65" spans="1:9" ht="13.5">
      <c r="A65" s="29"/>
      <c r="B65" s="29"/>
      <c r="C65" s="56" t="s">
        <v>322</v>
      </c>
      <c r="D65" s="48"/>
      <c r="E65" s="6"/>
      <c r="F65" s="19"/>
      <c r="G65" s="24" t="s">
        <v>2</v>
      </c>
      <c r="H65" s="24" t="s">
        <v>2</v>
      </c>
      <c r="I65" s="24" t="s">
        <v>2</v>
      </c>
    </row>
    <row r="66" spans="1:9" ht="13.5">
      <c r="A66" s="29"/>
      <c r="B66" s="29"/>
      <c r="C66" s="52"/>
      <c r="D66" s="48"/>
      <c r="E66" s="6"/>
      <c r="F66" s="19"/>
      <c r="G66" s="24"/>
      <c r="H66" s="24"/>
      <c r="I66" s="24"/>
    </row>
    <row r="67" spans="1:9" ht="13.5">
      <c r="A67" s="29"/>
      <c r="B67" s="29"/>
      <c r="C67" s="56" t="s">
        <v>323</v>
      </c>
      <c r="D67" s="48"/>
      <c r="E67" s="6"/>
      <c r="F67" s="19"/>
      <c r="G67" s="24" t="s">
        <v>2</v>
      </c>
      <c r="H67" s="24" t="s">
        <v>2</v>
      </c>
      <c r="I67" s="24" t="s">
        <v>2</v>
      </c>
    </row>
    <row r="68" spans="1:9" ht="13.5">
      <c r="A68" s="29"/>
      <c r="B68" s="29"/>
      <c r="C68" s="52"/>
      <c r="D68" s="48"/>
      <c r="E68" s="6"/>
      <c r="F68" s="19"/>
      <c r="G68" s="24"/>
      <c r="H68" s="24"/>
      <c r="I68" s="24"/>
    </row>
    <row r="69" spans="3:9" ht="13.5">
      <c r="C69" s="53" t="s">
        <v>324</v>
      </c>
      <c r="D69" s="48"/>
      <c r="E69" s="6"/>
      <c r="F69" s="19"/>
      <c r="G69" s="24"/>
      <c r="H69" s="24"/>
      <c r="I69" s="24"/>
    </row>
    <row r="70" spans="2:9" ht="13.5">
      <c r="B70" s="8" t="s">
        <v>120</v>
      </c>
      <c r="C70" s="51" t="s">
        <v>121</v>
      </c>
      <c r="D70" s="48"/>
      <c r="E70" s="6"/>
      <c r="F70" s="19"/>
      <c r="G70" s="24">
        <v>945</v>
      </c>
      <c r="H70" s="24">
        <v>15.48</v>
      </c>
      <c r="I70" s="24"/>
    </row>
    <row r="71" spans="3:9" ht="13.5">
      <c r="C71" s="54" t="s">
        <v>101</v>
      </c>
      <c r="D71" s="48"/>
      <c r="E71" s="6"/>
      <c r="F71" s="19"/>
      <c r="G71" s="25">
        <v>945</v>
      </c>
      <c r="H71" s="25">
        <v>15.48</v>
      </c>
      <c r="I71" s="25"/>
    </row>
    <row r="72" spans="3:9" ht="13.5">
      <c r="C72" s="51"/>
      <c r="D72" s="48"/>
      <c r="E72" s="6"/>
      <c r="F72" s="19"/>
      <c r="G72" s="24"/>
      <c r="H72" s="24"/>
      <c r="I72" s="24"/>
    </row>
    <row r="73" spans="1:9" ht="13.5">
      <c r="A73" s="10"/>
      <c r="B73" s="29"/>
      <c r="C73" s="52" t="s">
        <v>19</v>
      </c>
      <c r="D73" s="48"/>
      <c r="E73" s="6"/>
      <c r="F73" s="19"/>
      <c r="G73" s="24"/>
      <c r="H73" s="24"/>
      <c r="I73" s="24"/>
    </row>
    <row r="74" spans="2:9" ht="13.5">
      <c r="B74" s="8"/>
      <c r="C74" s="51" t="s">
        <v>122</v>
      </c>
      <c r="D74" s="48"/>
      <c r="E74" s="6"/>
      <c r="F74" s="19"/>
      <c r="G74" s="24">
        <v>-74.03</v>
      </c>
      <c r="H74" s="24">
        <v>-1.2</v>
      </c>
      <c r="I74" s="24"/>
    </row>
    <row r="75" spans="3:9" ht="13.5">
      <c r="C75" s="54" t="s">
        <v>101</v>
      </c>
      <c r="D75" s="48"/>
      <c r="E75" s="6"/>
      <c r="F75" s="19"/>
      <c r="G75" s="25">
        <v>-74.03</v>
      </c>
      <c r="H75" s="25">
        <v>-1.2</v>
      </c>
      <c r="I75" s="25"/>
    </row>
    <row r="76" spans="3:9" ht="13.5">
      <c r="C76" s="51"/>
      <c r="D76" s="48"/>
      <c r="E76" s="6"/>
      <c r="F76" s="19"/>
      <c r="G76" s="24"/>
      <c r="H76" s="24"/>
      <c r="I76" s="24"/>
    </row>
    <row r="77" spans="3:9" ht="14.25" thickBot="1">
      <c r="C77" s="57" t="s">
        <v>123</v>
      </c>
      <c r="D77" s="49"/>
      <c r="E77" s="5"/>
      <c r="F77" s="20"/>
      <c r="G77" s="26">
        <v>6103.35</v>
      </c>
      <c r="H77" s="26">
        <f>_xlfn.SUMIFS(H:H,C:C,"Total")</f>
        <v>100</v>
      </c>
      <c r="I77" s="26"/>
    </row>
    <row r="79" ht="14.25" thickBot="1"/>
    <row r="80" spans="3:8" ht="13.5">
      <c r="C80" s="117" t="s">
        <v>325</v>
      </c>
      <c r="D80" s="113"/>
      <c r="E80" s="113"/>
      <c r="F80" s="114"/>
      <c r="G80" s="115"/>
      <c r="H80" s="178"/>
    </row>
    <row r="81" spans="3:8" ht="13.5">
      <c r="C81" s="60" t="s">
        <v>317</v>
      </c>
      <c r="D81" s="106"/>
      <c r="E81" s="106"/>
      <c r="F81" s="107"/>
      <c r="G81" s="108"/>
      <c r="H81" s="179"/>
    </row>
    <row r="82" spans="3:8" ht="13.5">
      <c r="C82" s="60"/>
      <c r="D82" s="106"/>
      <c r="E82" s="106"/>
      <c r="F82" s="107"/>
      <c r="G82" s="108"/>
      <c r="H82" s="179"/>
    </row>
    <row r="83" spans="3:8" ht="13.5">
      <c r="C83" s="28" t="s">
        <v>212</v>
      </c>
      <c r="D83" s="58"/>
      <c r="E83" s="58"/>
      <c r="F83" s="58"/>
      <c r="G83" s="58"/>
      <c r="H83" s="59"/>
    </row>
    <row r="84" spans="3:8" ht="13.5">
      <c r="C84" s="61" t="s">
        <v>213</v>
      </c>
      <c r="D84" s="62"/>
      <c r="E84" s="63"/>
      <c r="F84" s="63"/>
      <c r="G84" s="62"/>
      <c r="H84" s="59"/>
    </row>
    <row r="85" spans="3:8" ht="41.25">
      <c r="C85" s="203" t="s">
        <v>214</v>
      </c>
      <c r="D85" s="204" t="s">
        <v>215</v>
      </c>
      <c r="E85" s="64" t="s">
        <v>216</v>
      </c>
      <c r="F85" s="64" t="s">
        <v>216</v>
      </c>
      <c r="G85" s="64" t="s">
        <v>217</v>
      </c>
      <c r="H85" s="59"/>
    </row>
    <row r="86" spans="3:8" ht="13.5">
      <c r="C86" s="203"/>
      <c r="D86" s="204"/>
      <c r="E86" s="64" t="s">
        <v>218</v>
      </c>
      <c r="F86" s="64" t="s">
        <v>219</v>
      </c>
      <c r="G86" s="64" t="s">
        <v>218</v>
      </c>
      <c r="H86" s="59"/>
    </row>
    <row r="87" spans="3:8" ht="13.5">
      <c r="C87" s="176" t="s">
        <v>2</v>
      </c>
      <c r="D87" s="177" t="s">
        <v>2</v>
      </c>
      <c r="E87" s="177" t="s">
        <v>2</v>
      </c>
      <c r="F87" s="177" t="s">
        <v>2</v>
      </c>
      <c r="G87" s="177" t="s">
        <v>2</v>
      </c>
      <c r="H87" s="59"/>
    </row>
    <row r="88" spans="3:8" ht="15">
      <c r="C88" s="67" t="s">
        <v>220</v>
      </c>
      <c r="D88" s="68"/>
      <c r="E88" s="68"/>
      <c r="F88" s="68"/>
      <c r="G88" s="68"/>
      <c r="H88" s="59"/>
    </row>
    <row r="89" spans="3:8" ht="15">
      <c r="C89" s="69"/>
      <c r="D89" s="58"/>
      <c r="E89" s="58"/>
      <c r="F89" s="58"/>
      <c r="G89" s="58"/>
      <c r="H89" s="59"/>
    </row>
    <row r="90" spans="3:8" ht="15">
      <c r="C90" s="69" t="s">
        <v>221</v>
      </c>
      <c r="D90" s="58"/>
      <c r="E90" s="58"/>
      <c r="F90" s="58"/>
      <c r="G90" s="58"/>
      <c r="H90" s="59"/>
    </row>
    <row r="91" spans="3:8" ht="13.5">
      <c r="C91" s="60"/>
      <c r="D91" s="58"/>
      <c r="E91" s="58"/>
      <c r="F91" s="58"/>
      <c r="G91" s="58"/>
      <c r="H91" s="59"/>
    </row>
    <row r="92" spans="3:8" ht="15">
      <c r="C92" s="69" t="s">
        <v>222</v>
      </c>
      <c r="D92" s="58"/>
      <c r="E92" s="58"/>
      <c r="F92" s="58"/>
      <c r="G92" s="58"/>
      <c r="H92" s="59"/>
    </row>
    <row r="93" spans="3:8" ht="13.5">
      <c r="C93" s="70" t="s">
        <v>223</v>
      </c>
      <c r="D93" s="163" t="s">
        <v>284</v>
      </c>
      <c r="E93" s="163" t="s">
        <v>283</v>
      </c>
      <c r="F93" s="58"/>
      <c r="G93" s="58"/>
      <c r="H93" s="59"/>
    </row>
    <row r="94" spans="3:8" ht="13.5">
      <c r="C94" s="70" t="s">
        <v>224</v>
      </c>
      <c r="D94" s="71">
        <v>11.4846</v>
      </c>
      <c r="E94" s="158">
        <v>11.888</v>
      </c>
      <c r="F94" s="58"/>
      <c r="G94" s="58"/>
      <c r="H94" s="59"/>
    </row>
    <row r="95" spans="3:8" ht="13.5">
      <c r="C95" s="70" t="s">
        <v>225</v>
      </c>
      <c r="D95" s="71">
        <v>11.3397</v>
      </c>
      <c r="E95" s="158">
        <v>11.7275</v>
      </c>
      <c r="F95" s="58"/>
      <c r="G95" s="58"/>
      <c r="H95" s="59"/>
    </row>
    <row r="96" spans="3:8" ht="13.5">
      <c r="C96" s="60"/>
      <c r="D96" s="58"/>
      <c r="E96" s="58"/>
      <c r="F96" s="58"/>
      <c r="G96" s="58"/>
      <c r="H96" s="59"/>
    </row>
    <row r="97" spans="3:8" ht="15">
      <c r="C97" s="69" t="s">
        <v>292</v>
      </c>
      <c r="D97" s="72"/>
      <c r="E97" s="72"/>
      <c r="F97" s="72"/>
      <c r="G97" s="58"/>
      <c r="H97" s="59"/>
    </row>
    <row r="98" spans="3:8" ht="15">
      <c r="C98" s="69"/>
      <c r="D98" s="72"/>
      <c r="E98" s="72"/>
      <c r="F98" s="72"/>
      <c r="G98" s="58"/>
      <c r="H98" s="59"/>
    </row>
    <row r="99" spans="3:8" ht="15">
      <c r="C99" s="69" t="s">
        <v>293</v>
      </c>
      <c r="D99" s="72"/>
      <c r="E99" s="72"/>
      <c r="F99" s="72"/>
      <c r="G99" s="58"/>
      <c r="H99" s="59"/>
    </row>
    <row r="100" spans="3:8" ht="15">
      <c r="C100" s="69"/>
      <c r="D100" s="72"/>
      <c r="E100" s="72"/>
      <c r="F100" s="72"/>
      <c r="G100" s="58"/>
      <c r="H100" s="59"/>
    </row>
    <row r="101" spans="3:8" ht="15">
      <c r="C101" s="69" t="s">
        <v>297</v>
      </c>
      <c r="D101" s="72"/>
      <c r="E101" s="73"/>
      <c r="F101" s="74"/>
      <c r="G101" s="58"/>
      <c r="H101" s="59"/>
    </row>
    <row r="102" spans="3:8" ht="15">
      <c r="C102" s="75" t="s">
        <v>226</v>
      </c>
      <c r="D102" s="72"/>
      <c r="E102" s="72"/>
      <c r="F102" s="72"/>
      <c r="G102" s="58"/>
      <c r="H102" s="59"/>
    </row>
    <row r="103" spans="3:8" ht="15">
      <c r="C103" s="76"/>
      <c r="D103" s="72"/>
      <c r="E103" s="72"/>
      <c r="F103" s="72"/>
      <c r="G103" s="58"/>
      <c r="H103" s="59"/>
    </row>
    <row r="104" spans="3:8" ht="15">
      <c r="C104" s="69" t="s">
        <v>298</v>
      </c>
      <c r="D104" s="72"/>
      <c r="E104" s="72"/>
      <c r="F104" s="72"/>
      <c r="G104" s="58"/>
      <c r="H104" s="59"/>
    </row>
    <row r="105" spans="3:8" ht="15">
      <c r="C105" s="69"/>
      <c r="D105" s="72"/>
      <c r="E105" s="72"/>
      <c r="F105" s="72"/>
      <c r="G105" s="58"/>
      <c r="H105" s="59"/>
    </row>
    <row r="106" spans="3:8" ht="15">
      <c r="C106" s="69" t="s">
        <v>311</v>
      </c>
      <c r="D106" s="72"/>
      <c r="E106" s="72"/>
      <c r="F106" s="73"/>
      <c r="G106" s="58"/>
      <c r="H106" s="59"/>
    </row>
    <row r="107" spans="3:8" ht="15">
      <c r="C107" s="69"/>
      <c r="D107" s="72"/>
      <c r="E107" s="72"/>
      <c r="F107" s="72"/>
      <c r="G107" s="58"/>
      <c r="H107" s="59"/>
    </row>
    <row r="108" spans="3:8" ht="15">
      <c r="C108" s="69" t="s">
        <v>301</v>
      </c>
      <c r="D108" s="72"/>
      <c r="E108" s="72"/>
      <c r="F108" s="73"/>
      <c r="G108" s="58"/>
      <c r="H108" s="59"/>
    </row>
    <row r="109" spans="3:8" ht="15">
      <c r="C109" s="69"/>
      <c r="D109" s="72"/>
      <c r="E109" s="72"/>
      <c r="F109" s="72"/>
      <c r="G109" s="58"/>
      <c r="H109" s="59"/>
    </row>
    <row r="110" spans="3:8" ht="15">
      <c r="C110" s="69" t="s">
        <v>315</v>
      </c>
      <c r="D110" s="72"/>
      <c r="E110" s="72"/>
      <c r="F110" s="72"/>
      <c r="G110" s="58"/>
      <c r="H110" s="59"/>
    </row>
    <row r="111" spans="3:8" ht="15">
      <c r="C111" s="69"/>
      <c r="D111" s="72"/>
      <c r="E111" s="72"/>
      <c r="F111" s="72"/>
      <c r="G111" s="58"/>
      <c r="H111" s="59"/>
    </row>
    <row r="112" spans="3:8" ht="15">
      <c r="C112" s="69" t="s">
        <v>299</v>
      </c>
      <c r="D112" s="72"/>
      <c r="E112" s="72"/>
      <c r="F112" s="72"/>
      <c r="G112" s="58"/>
      <c r="H112" s="59"/>
    </row>
    <row r="113" spans="3:8" ht="15">
      <c r="C113" s="69"/>
      <c r="D113" s="72"/>
      <c r="E113" s="72"/>
      <c r="F113" s="72"/>
      <c r="G113" s="58"/>
      <c r="H113" s="59"/>
    </row>
    <row r="114" spans="3:8" ht="15">
      <c r="C114" s="69" t="s">
        <v>282</v>
      </c>
      <c r="D114" s="72"/>
      <c r="E114" s="72"/>
      <c r="F114" s="72"/>
      <c r="G114" s="58"/>
      <c r="H114" s="59"/>
    </row>
    <row r="115" spans="3:8" ht="14.25" thickBot="1">
      <c r="C115" s="159"/>
      <c r="D115" s="160"/>
      <c r="E115" s="160"/>
      <c r="F115" s="161"/>
      <c r="G115" s="162"/>
      <c r="H115" s="183"/>
    </row>
  </sheetData>
  <sheetProtection/>
  <mergeCells count="2">
    <mergeCell ref="C85:C86"/>
    <mergeCell ref="D85:D86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Sonakshi</cp:lastModifiedBy>
  <cp:lastPrinted>2013-11-30T11:49:41Z</cp:lastPrinted>
  <dcterms:created xsi:type="dcterms:W3CDTF">2010-04-14T16:02:20Z</dcterms:created>
  <dcterms:modified xsi:type="dcterms:W3CDTF">2020-09-09T13:39:12Z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