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4" activeTab="2"/>
  </bookViews>
  <sheets>
    <sheet name="Equity Scheme Portfolio" sheetId="1" r:id="rId1"/>
    <sheet name="Derivative Position" sheetId="2" r:id="rId2"/>
    <sheet name="Liquid Scheme Portfolio" sheetId="3" r:id="rId3"/>
  </sheets>
  <definedNames>
    <definedName name="Excel_BuiltIn_Print_Area">#REF!</definedName>
    <definedName name="Excel_BuiltIn_Print_Area_1">#REF!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<sst xmlns="http://schemas.openxmlformats.org/spreadsheetml/2006/main" count="478" uniqueCount="326">
  <si>
    <t>PPFAS Mutual Fund</t>
  </si>
  <si>
    <t>PPFAS Asset Management Private Limited</t>
  </si>
  <si>
    <r>
      <t xml:space="preserve">Corporate Office: </t>
    </r>
    <r>
      <rPr>
        <sz val="10"/>
        <rFont val="Arial"/>
        <family val="2"/>
      </rPr>
      <t>81/82, 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Floor, Sakhar Bhavan, Ramnath Goenka Marg, 230, Nariman Point, Mumbai 400 021.</t>
    </r>
  </si>
  <si>
    <t>Tel No.: 91-22-61406555 | Fax No.: 91-22-61406590 | Email: mf@ppfas.com | Website : www.amc.ppfas.com</t>
  </si>
  <si>
    <t>Monthly Portfolio Statement of the Scheme/s of PPFAS MUTUAL FUND as on January 31, 2019</t>
  </si>
  <si>
    <t>Name of the Scheme: Parag Parikh Long Term Equity Fund (An Open Ended Equity Scheme)</t>
  </si>
  <si>
    <t>Sr.No.</t>
  </si>
  <si>
    <t>Name of the Instrument</t>
  </si>
  <si>
    <t>ISIN</t>
  </si>
  <si>
    <t>Industry +</t>
  </si>
  <si>
    <t>Quantity</t>
  </si>
  <si>
    <t>Market/ Fair Value ( Rs. in Lakhs)</t>
  </si>
  <si>
    <t>% to NAV</t>
  </si>
  <si>
    <t>EQUITY &amp; EQUITY RELATED</t>
  </si>
  <si>
    <t>a)</t>
  </si>
  <si>
    <t>Listed / awaiting listing on Stock Exchanges</t>
  </si>
  <si>
    <t>Core Equity</t>
  </si>
  <si>
    <t>HDFC Bank Ltd</t>
  </si>
  <si>
    <t>INE040A01026</t>
  </si>
  <si>
    <t>Banks</t>
  </si>
  <si>
    <t>Bajaj Holdings &amp; Investment Ltd</t>
  </si>
  <si>
    <t>INE118A01012</t>
  </si>
  <si>
    <t>Finance</t>
  </si>
  <si>
    <t>Persistent Systems Ltd</t>
  </si>
  <si>
    <t>INE262H01013</t>
  </si>
  <si>
    <t>Software</t>
  </si>
  <si>
    <t>Balkrishna Industries Ltd</t>
  </si>
  <si>
    <t>INE787D01026</t>
  </si>
  <si>
    <t>Auto Ancillaries</t>
  </si>
  <si>
    <t>Axis Bank Ltd</t>
  </si>
  <si>
    <t>INE238A01034</t>
  </si>
  <si>
    <t>Hero Motocorp Ltd</t>
  </si>
  <si>
    <t>INE158A01026</t>
  </si>
  <si>
    <t>Auto</t>
  </si>
  <si>
    <t>ICICI Bank Ltd</t>
  </si>
  <si>
    <t>INE090A01021</t>
  </si>
  <si>
    <t>Zydus Wellness Ltd</t>
  </si>
  <si>
    <t>INE768C01010</t>
  </si>
  <si>
    <t>Consumer Non Durables</t>
  </si>
  <si>
    <t>Maharashtra Scooters Ltd</t>
  </si>
  <si>
    <t>INE288A01013</t>
  </si>
  <si>
    <t>Mphasis Ltd(prev)Mphasis BFL Ltd</t>
  </si>
  <si>
    <t>INE356A01018</t>
  </si>
  <si>
    <t>Mahindra Holidays &amp; Resorts India Ltd</t>
  </si>
  <si>
    <t>INE998I01010</t>
  </si>
  <si>
    <t>Hotels, Resorts and Other Recreational Activities</t>
  </si>
  <si>
    <t>Dr.Reddys Laboratories Ltd</t>
  </si>
  <si>
    <t>INE089A01023</t>
  </si>
  <si>
    <t>Pharmaceuticals</t>
  </si>
  <si>
    <t>Lupin Ltd</t>
  </si>
  <si>
    <t>INE326A01037</t>
  </si>
  <si>
    <t xml:space="preserve">Indraprastha Gas Ltd </t>
  </si>
  <si>
    <t>INE203G01027</t>
  </si>
  <si>
    <t>Gas</t>
  </si>
  <si>
    <t>IPCA Laboratories Ltd</t>
  </si>
  <si>
    <t>INE571A01020</t>
  </si>
  <si>
    <t>Sun Pharmaceuticals Industries Ltd</t>
  </si>
  <si>
    <t>INE044A01036</t>
  </si>
  <si>
    <t>ICRA Ltd</t>
  </si>
  <si>
    <t>INE725G01011</t>
  </si>
  <si>
    <t>Arbitrage</t>
  </si>
  <si>
    <t xml:space="preserve">Housing Development Fin Corp Ltd </t>
  </si>
  <si>
    <t>INE001A01036</t>
  </si>
  <si>
    <t>Tata Steel Ltd</t>
  </si>
  <si>
    <t>INE081A01012</t>
  </si>
  <si>
    <t>Ferrous Metal</t>
  </si>
  <si>
    <t>Maruti Suzuki India Ltd</t>
  </si>
  <si>
    <t>INE585B01010</t>
  </si>
  <si>
    <t>Century Textiles Industries Ltd.</t>
  </si>
  <si>
    <t>INE055A01016</t>
  </si>
  <si>
    <t>Cement</t>
  </si>
  <si>
    <t>State Bank Of India Ltd</t>
  </si>
  <si>
    <t>INE062A01020</t>
  </si>
  <si>
    <t>Yes Bank Ltd</t>
  </si>
  <si>
    <t>INE528G01027</t>
  </si>
  <si>
    <t>LIC Housing Finance Ltd</t>
  </si>
  <si>
    <t>INE115A01026</t>
  </si>
  <si>
    <t>Tata Motors Ltd</t>
  </si>
  <si>
    <t>INE155A01022</t>
  </si>
  <si>
    <t>TATA MOTORS-28FEB2019 FUT  #</t>
  </si>
  <si>
    <t>LIC HSG FINANCE-28FE2019 FUT  #</t>
  </si>
  <si>
    <t>YES BANK-28FEB2019 FUT  #</t>
  </si>
  <si>
    <t>SBIN-28FEB2019 FUT  #</t>
  </si>
  <si>
    <t>CENTURY TEX-28FEB2019 FUT  #</t>
  </si>
  <si>
    <t>MARUTI SUZUKI-28FEB2019 FUT  #</t>
  </si>
  <si>
    <t>TATA STEEL-28FEB2019 FUT  #</t>
  </si>
  <si>
    <t>Ferrous Metals</t>
  </si>
  <si>
    <t>HDFC-28FEB2019 FUT  #</t>
  </si>
  <si>
    <t>Foreign Securities / ADRs / GDRs</t>
  </si>
  <si>
    <t>Alphabet INC</t>
  </si>
  <si>
    <t>US02079K1079</t>
  </si>
  <si>
    <t>Internet and Technology</t>
  </si>
  <si>
    <r>
      <t>Suzuki Motor Corp (ADR)</t>
    </r>
    <r>
      <rPr>
        <sz val="12"/>
        <rFont val="Arial"/>
        <family val="2"/>
      </rPr>
      <t xml:space="preserve"> *</t>
    </r>
  </si>
  <si>
    <t>US86959X1072</t>
  </si>
  <si>
    <t xml:space="preserve">Facebook INC </t>
  </si>
  <si>
    <t>US30303M1027</t>
  </si>
  <si>
    <t>International Business Machines Corp</t>
  </si>
  <si>
    <t>US4592001014</t>
  </si>
  <si>
    <t>IT Consulting &amp; Other Services</t>
  </si>
  <si>
    <r>
      <t xml:space="preserve">Nestle SA-ADR </t>
    </r>
    <r>
      <rPr>
        <sz val="12"/>
        <rFont val="Arial"/>
        <family val="2"/>
      </rPr>
      <t>*</t>
    </r>
  </si>
  <si>
    <t>US6410694060</t>
  </si>
  <si>
    <t>Packaged Foods</t>
  </si>
  <si>
    <t>3M CO</t>
  </si>
  <si>
    <t>US88579Y1010</t>
  </si>
  <si>
    <t>Industrial Conglomerates</t>
  </si>
  <si>
    <t>Amazon Com INC</t>
  </si>
  <si>
    <t>US0231351067</t>
  </si>
  <si>
    <t>Consumer Services</t>
  </si>
  <si>
    <t>CUR_USDINR-26FEB2019 FUT  #</t>
  </si>
  <si>
    <t>Misc.</t>
  </si>
  <si>
    <t>CUR_USDINR-27MAR2019 FUT  #</t>
  </si>
  <si>
    <t>b)</t>
  </si>
  <si>
    <t>Unlisted</t>
  </si>
  <si>
    <t>Nil</t>
  </si>
  <si>
    <t xml:space="preserve"> </t>
  </si>
  <si>
    <t>Total</t>
  </si>
  <si>
    <t>DEBT INSTRUMENTS</t>
  </si>
  <si>
    <t>Privately Placed / Unlisted</t>
  </si>
  <si>
    <t>Securitized Debt Instruments</t>
  </si>
  <si>
    <t xml:space="preserve">MONEY MARKET INSTRUMENTS </t>
  </si>
  <si>
    <t>Bills Rediscounting</t>
  </si>
  <si>
    <t>Commercial Papers (CP) / Certificate Of Deposit (CD)</t>
  </si>
  <si>
    <t>Treasury Bills</t>
  </si>
  <si>
    <t xml:space="preserve">Tri-Party Repo </t>
  </si>
  <si>
    <t>FIXED DEPOSIT</t>
  </si>
  <si>
    <t>HDFC Bank Ltd. (maturity not exceeding 91 days)</t>
  </si>
  <si>
    <t>TERM DEPOSITS PLACED AS MARGIN</t>
  </si>
  <si>
    <t>OTHERS</t>
  </si>
  <si>
    <t>Cash Margin for Derivative Transactions</t>
  </si>
  <si>
    <t>NET RECEIVABLE / PAYABLE</t>
  </si>
  <si>
    <t>Grand Total</t>
  </si>
  <si>
    <t>Notes:</t>
  </si>
  <si>
    <t>(1)</t>
  </si>
  <si>
    <r>
      <t>Total NPAs provided for and its percentage to NAV:</t>
    </r>
    <r>
      <rPr>
        <b/>
        <sz val="8"/>
        <rFont val="Arial"/>
        <family val="2"/>
      </rPr>
      <t xml:space="preserve"> Nil</t>
    </r>
  </si>
  <si>
    <t>(2)</t>
  </si>
  <si>
    <t>Total value and percentage of illiquid Equity Shares: Nil</t>
  </si>
  <si>
    <t>(3)</t>
  </si>
  <si>
    <t>Plan wise per unit Net Asset Value are as follows:</t>
  </si>
  <si>
    <t>Plan / Option</t>
  </si>
  <si>
    <t>January 01, 2019 (Rs.)</t>
  </si>
  <si>
    <t>January 31, 2019 (Rs.)</t>
  </si>
  <si>
    <t>Direct Plan</t>
  </si>
  <si>
    <t>Regular Plan</t>
  </si>
  <si>
    <t>Face Value per unit = Rs.10/-</t>
  </si>
  <si>
    <t>(4)</t>
  </si>
  <si>
    <t>No Dividend declared during the period ended January 31, 2019</t>
  </si>
  <si>
    <t>(5)</t>
  </si>
  <si>
    <t>No Bonus declared during the period ended January 31, 2019</t>
  </si>
  <si>
    <t>(6)</t>
  </si>
  <si>
    <t>Total outstanding exposure in derivative instruments as on January 31, 2019: Rs.(6,094,360,051.50)</t>
  </si>
  <si>
    <t>For details on derivatives positions for the period ended January 31, please refer to derivatives disclosure table</t>
  </si>
  <si>
    <t>(7)</t>
  </si>
  <si>
    <t>Total investment in Foreign Securities / ADRs / GDRs as on January 31, 2019: Rs.4,331,489,287.55</t>
  </si>
  <si>
    <t>(8)</t>
  </si>
  <si>
    <t>Total Commission paid in the month of January 2019:2,203,674.02</t>
  </si>
  <si>
    <t>(9)</t>
  </si>
  <si>
    <t>Total Brokerage paid for Buying/ Selling of Investment for January 2019 is Rs.2,541,012.33</t>
  </si>
  <si>
    <t>(10)</t>
  </si>
  <si>
    <t>Portfolio Turnover Ratio (Including Equity Arbitrage): 237.04%</t>
  </si>
  <si>
    <t>(11)</t>
  </si>
  <si>
    <t>Portfolio Turnover Ratio (Excluding Equity Arbitrage): 4.61%</t>
  </si>
  <si>
    <t>(12)</t>
  </si>
  <si>
    <t>Repo in Corporate Debt: Nil</t>
  </si>
  <si>
    <t>#</t>
  </si>
  <si>
    <t>Derivative Position</t>
  </si>
  <si>
    <t>+</t>
  </si>
  <si>
    <t>Industry Classification as recommended by AMFI</t>
  </si>
  <si>
    <t>*</t>
  </si>
  <si>
    <t>Traded on US OTC Markets</t>
  </si>
  <si>
    <t>@</t>
  </si>
  <si>
    <t>Includes Redemption &amp; Purchase Contracts Pay-In</t>
  </si>
  <si>
    <r>
      <t xml:space="preserve">       Corporate Office: </t>
    </r>
    <r>
      <rPr>
        <sz val="10"/>
        <rFont val="Arial"/>
        <family val="2"/>
      </rPr>
      <t>81/82</t>
    </r>
    <r>
      <rPr>
        <sz val="10"/>
        <color indexed="8"/>
        <rFont val="Arial"/>
        <family val="2"/>
      </rPr>
      <t>, 8</t>
    </r>
    <r>
      <rPr>
        <vertAlign val="superscript"/>
        <sz val="10"/>
        <color indexed="8"/>
        <rFont val="Arial"/>
        <family val="2"/>
      </rPr>
      <t>th</t>
    </r>
    <r>
      <rPr>
        <sz val="10"/>
        <color indexed="8"/>
        <rFont val="Arial"/>
        <family val="2"/>
      </rPr>
      <t xml:space="preserve"> Floor, Sakhar Bhavan, Ramnath Goenka Marg, 230, Nariman Point, Mumbai 400 021.</t>
    </r>
  </si>
  <si>
    <t>Parag Parikh Long Term Equity Fund (An Open Ended  Equity Scheme)</t>
  </si>
  <si>
    <t>DETAILS OF INVESTMENT IN DERIVATIVE INSTRUMENTS OF PARAG PARIKH  LONG TERM EQUITY FUND AS ON    JANUARY 31, 2019</t>
  </si>
  <si>
    <t>A. Hedging Positions through Futures as on January 31, 2019</t>
  </si>
  <si>
    <t>Sr. No.</t>
  </si>
  <si>
    <t>Underlying</t>
  </si>
  <si>
    <t>Long / Short</t>
  </si>
  <si>
    <t>Future Price when Purchased</t>
  </si>
  <si>
    <t>Current Price of the Contract</t>
  </si>
  <si>
    <t xml:space="preserve">Margin maintained (Rs. In lakhs) </t>
  </si>
  <si>
    <t>(a)</t>
  </si>
  <si>
    <t>Equity Future</t>
  </si>
  <si>
    <t>CENTURYTEX28Feb2019</t>
  </si>
  <si>
    <t>HDFC28Feb2019</t>
  </si>
  <si>
    <t>LICHSGFIN28Feb2019</t>
  </si>
  <si>
    <t>MARUTI28Feb2019</t>
  </si>
  <si>
    <t>SBIN28Feb2019</t>
  </si>
  <si>
    <t>TATAMOTORS28Feb2019</t>
  </si>
  <si>
    <t>TATASTEEL28Feb2019</t>
  </si>
  <si>
    <t>YESBANK28Feb2019</t>
  </si>
  <si>
    <t>(b)</t>
  </si>
  <si>
    <t>Currency Future</t>
  </si>
  <si>
    <t>CUR_USDINR-26FEB2019 FUT</t>
  </si>
  <si>
    <t>CUR_USDINR-27MAR2019 FUT</t>
  </si>
  <si>
    <t>Total %age of existing assets hedged through futures: 15.93%</t>
  </si>
  <si>
    <t>Note:</t>
  </si>
  <si>
    <r>
      <t>In addition to this, 28.30% of our Portfolio is in Foreign Securities (USD) and</t>
    </r>
    <r>
      <rPr>
        <sz val="9"/>
        <color indexed="8"/>
        <rFont val="Arial"/>
        <family val="2"/>
      </rPr>
      <t xml:space="preserve"> 0.004% </t>
    </r>
    <r>
      <rPr>
        <sz val="9"/>
        <rFont val="Arial"/>
        <family val="2"/>
      </rPr>
      <t>is in Foreign Currency (USD). 83.67% of total Foreign Portfolio (USD) is hedged through Currency Derivatives to avoid currency risk.</t>
    </r>
  </si>
  <si>
    <t>For the month of January 31, 2019 following were the Hedging transactions through futures which have been squared off / expired:</t>
  </si>
  <si>
    <t>Total Number of contracts where futures were bought</t>
  </si>
  <si>
    <t>Total Number of contracts where futures were sold</t>
  </si>
  <si>
    <t>Gross Notional Value of Contracts where futures were bought (Rs.in lakhs)</t>
  </si>
  <si>
    <t>Gross Notional Value of Contracts where futures were sold (Rs.in lakhs)</t>
  </si>
  <si>
    <t>Net Profit/(Loss) value on all Contracts combined (Rs.in lakhs)</t>
  </si>
  <si>
    <t>Derivatives positions are taken to hedge against currency fluctuation and towards arbitrage trades.</t>
  </si>
  <si>
    <t>B. Other than Hedging Position through Future as on January 31, 2019: Nil</t>
  </si>
  <si>
    <t>C. Hedging Position through Put Options as on January 31, 2019: Nil</t>
  </si>
  <si>
    <t>D. Other than Hedging Position through Options as on January 31, 2019: Nil</t>
  </si>
  <si>
    <t>E. Hedging Positions through swaps as on January 31, 2019: Nil</t>
  </si>
  <si>
    <r>
      <t>Statutory Information:</t>
    </r>
    <r>
      <rPr>
        <sz val="10"/>
        <color indexed="8"/>
        <rFont val="Arial"/>
        <family val="2"/>
      </rPr>
      <t xml:space="preserve"> PPFAS Mutual Fund has been set up as a Trust and Settlor/ Sponsor is Parag Parikh Financial Advisory Services Private Limited. </t>
    </r>
    <r>
      <rPr>
        <b/>
        <sz val="10"/>
        <color indexed="8"/>
        <rFont val="Arial"/>
        <family val="2"/>
      </rPr>
      <t>Trustees:</t>
    </r>
    <r>
      <rPr>
        <sz val="10"/>
        <color indexed="8"/>
        <rFont val="Arial"/>
        <family val="2"/>
      </rPr>
      <t xml:space="preserve"> PPFAS Trustee Company Private Limited.  </t>
    </r>
    <r>
      <rPr>
        <b/>
        <sz val="10"/>
        <color indexed="8"/>
        <rFont val="Arial"/>
        <family val="2"/>
      </rPr>
      <t>Investment Manager:</t>
    </r>
    <r>
      <rPr>
        <sz val="10"/>
        <color indexed="8"/>
        <rFont val="Arial"/>
        <family val="2"/>
      </rPr>
      <t xml:space="preserve"> PPFAS Asset Management Private Limited.</t>
    </r>
  </si>
  <si>
    <t>Mutual Fund investments are subject to market risks, read all scheme related documents carefully.</t>
  </si>
  <si>
    <r>
      <t xml:space="preserve">Corporate Office: </t>
    </r>
    <r>
      <rPr>
        <sz val="10"/>
        <rFont val="Times New Roman"/>
        <family val="1"/>
      </rPr>
      <t>81/82, 8</t>
    </r>
    <r>
      <rPr>
        <vertAlign val="superscript"/>
        <sz val="10"/>
        <rFont val="Times New Roman"/>
        <family val="1"/>
      </rPr>
      <t>th</t>
    </r>
    <r>
      <rPr>
        <sz val="10"/>
        <rFont val="Times New Roman"/>
        <family val="1"/>
      </rPr>
      <t xml:space="preserve"> Floor, Sakhar Bhavan, Ramnath Goenka Marg, 230, Nariman Point, Mumbai 400 021.</t>
    </r>
  </si>
  <si>
    <t>Monthly  Portfolio Statement of the Scheme/s of PPFAS MUTUAL FUND as on January 31, 2019</t>
  </si>
  <si>
    <t>Name of the Scheme: Parag Parikh Liquid Fund (An Open Ended Liquid Scheme)</t>
  </si>
  <si>
    <t>Name Of the Instrument</t>
  </si>
  <si>
    <t>Industry /Rating</t>
  </si>
  <si>
    <t>Market/ Fair Value (Rs. in Lacs.)</t>
  </si>
  <si>
    <t>A</t>
  </si>
  <si>
    <t>(i)</t>
  </si>
  <si>
    <t>(ii)</t>
  </si>
  <si>
    <t>(iii)</t>
  </si>
  <si>
    <t>Total (A)</t>
  </si>
  <si>
    <t>B</t>
  </si>
  <si>
    <t>MONEY MARKET INSTRUMENTS</t>
  </si>
  <si>
    <t xml:space="preserve">Government Securities </t>
  </si>
  <si>
    <t>6.05% G. Sec - 02 Feb 2019</t>
  </si>
  <si>
    <t>IN0020080068</t>
  </si>
  <si>
    <t>Sovereign</t>
  </si>
  <si>
    <t>8.28% Rajasthan SDL 25 Mar 2019</t>
  </si>
  <si>
    <t>IN2920080081</t>
  </si>
  <si>
    <t>Total (B)</t>
  </si>
  <si>
    <t>NABARD CP 01 Feb 2019</t>
  </si>
  <si>
    <t>INE261F14EK3</t>
  </si>
  <si>
    <t>ICRA A1+</t>
  </si>
  <si>
    <t>HDFC Ltd CP 01 Feb 2019</t>
  </si>
  <si>
    <t>INE001A14TJ4</t>
  </si>
  <si>
    <t>CARE A1+</t>
  </si>
  <si>
    <t>IOCL CP 04 Apr 2019</t>
  </si>
  <si>
    <t>INE242A14KL9</t>
  </si>
  <si>
    <t>NTPC Ltd CP 12 Apr 2019</t>
  </si>
  <si>
    <t>INE733E14286</t>
  </si>
  <si>
    <t>AXIS BANK Ltd CD 25 Apr 2019</t>
  </si>
  <si>
    <t>INE238A167J4</t>
  </si>
  <si>
    <t>CRISIL A1+</t>
  </si>
  <si>
    <t>Total of CP &amp; CD</t>
  </si>
  <si>
    <t>Treasury bills</t>
  </si>
  <si>
    <t>91 Days T Bill - 28 Feb 2019</t>
  </si>
  <si>
    <t>IN002018X385</t>
  </si>
  <si>
    <t>91 Days T Bill - 08 Feb 2019</t>
  </si>
  <si>
    <t>IN002018X351</t>
  </si>
  <si>
    <t>91 Days T Bill - 14 Feb 2019</t>
  </si>
  <si>
    <t>IN002018X369</t>
  </si>
  <si>
    <t>91 Days T Bill - 07 Mar 2019</t>
  </si>
  <si>
    <t>IN002018X393</t>
  </si>
  <si>
    <t>91 Days T Bill - 14 Mar 2019</t>
  </si>
  <si>
    <t>IN002018X401</t>
  </si>
  <si>
    <t>91 Days T Bill - 28 Mar 2019</t>
  </si>
  <si>
    <t>IN002018X427</t>
  </si>
  <si>
    <t>182 Days T Bill – 04 Apr 2019</t>
  </si>
  <si>
    <t>IN002018Y276</t>
  </si>
  <si>
    <t>91 Days T Bill - 11 Apr 2019</t>
  </si>
  <si>
    <t>IN002018X443</t>
  </si>
  <si>
    <t>91 Days T Bill - 18 Apr 2019</t>
  </si>
  <si>
    <t>IN002018X450</t>
  </si>
  <si>
    <t>182 Days T Bill – 19 Apr 2019</t>
  </si>
  <si>
    <t>IN002018Y292</t>
  </si>
  <si>
    <t>Total of T-Bills</t>
  </si>
  <si>
    <t>(iv)</t>
  </si>
  <si>
    <t>Tri-Party Repo ^</t>
  </si>
  <si>
    <t>C</t>
  </si>
  <si>
    <r>
      <t xml:space="preserve">TERM DEPOSITS PLACED AS MARGIN </t>
    </r>
    <r>
      <rPr>
        <b/>
        <sz val="10"/>
        <rFont val="Arial"/>
        <family val="2"/>
      </rPr>
      <t>^</t>
    </r>
  </si>
  <si>
    <t>HDFC Bank Ltd. (91 Days FD - MD 19 Mar 2019)</t>
  </si>
  <si>
    <t>HDFC Bank Ltd. (368 Days FD - MD 04 Oct 2019)</t>
  </si>
  <si>
    <t xml:space="preserve">Total (C) </t>
  </si>
  <si>
    <t>D</t>
  </si>
  <si>
    <t>OTHERS ^</t>
  </si>
  <si>
    <t>Net Current Assets</t>
  </si>
  <si>
    <t>Total (D)</t>
  </si>
  <si>
    <t>Grand Total (A+B+C+D)</t>
  </si>
  <si>
    <r>
      <t>Total NPAs provided for and its percentage to NAV:</t>
    </r>
    <r>
      <rPr>
        <b/>
        <sz val="10"/>
        <rFont val="Times New Roman"/>
        <family val="1"/>
      </rPr>
      <t xml:space="preserve"> Nil</t>
    </r>
  </si>
  <si>
    <t>Option wise per unit Net Asset Value and Dividend History are as follows:</t>
  </si>
  <si>
    <t>Options</t>
  </si>
  <si>
    <t>January 1, 2019 (Rs.)</t>
  </si>
  <si>
    <t>Parag Parikh Liquid Fund-Direct Plan Growth</t>
  </si>
  <si>
    <t>Parag Parikh Liquid Fund-Direct Plan Daily Dividend</t>
  </si>
  <si>
    <t>Parag Parikh Liquid Fund-Direct Plan Weekly Dividend</t>
  </si>
  <si>
    <t>Parag Parikh Liquid Fund-Direct Plan Monthly Dividend</t>
  </si>
  <si>
    <t>Parag Parikh Liquid Fund-Regular Plan Growth</t>
  </si>
  <si>
    <t>Parag Parikh Liquid Fund-Regular Plan Daily Dividend</t>
  </si>
  <si>
    <t>Parag Parikh Liquid Fund-Regular Plan Weekly Dividend</t>
  </si>
  <si>
    <t>Parag Parikh Liquid Fund-Regular Plan Monthly Dividend</t>
  </si>
  <si>
    <t>Dividend:</t>
  </si>
  <si>
    <t>RECORD DATE</t>
  </si>
  <si>
    <t>DAILY  DIVIDEND (DIRECT)</t>
  </si>
  <si>
    <t>DIVIDEND PER UNIT(HUF &amp; INDIVIDUALS)</t>
  </si>
  <si>
    <t>DIVIDEND PER UNIT(OTHERS)</t>
  </si>
  <si>
    <t>LFDDZ</t>
  </si>
  <si>
    <t>DAILY  DIVIDEND (REGULAR)</t>
  </si>
  <si>
    <t>LFDD</t>
  </si>
  <si>
    <t>WEEKLY DIVIDEND (DIRECT)</t>
  </si>
  <si>
    <t>2019-01-07</t>
  </si>
  <si>
    <t>LFWDZ</t>
  </si>
  <si>
    <t>2019-01-14</t>
  </si>
  <si>
    <t>2019-01-21</t>
  </si>
  <si>
    <t>2019-01-28</t>
  </si>
  <si>
    <t>WEEKLY DIVIDEND (REGULAR)</t>
  </si>
  <si>
    <t>LFWD</t>
  </si>
  <si>
    <t>MONTHLY DIVIDEND (DIRECT)</t>
  </si>
  <si>
    <t>LFMDZ</t>
  </si>
  <si>
    <t>MONTHLY DIVIDEND (REGULAR)</t>
  </si>
  <si>
    <t>LFMD</t>
  </si>
  <si>
    <t>For more details on Dividend history visit our website on following path: https://amc.ppfas.com/schemes/parag-parikh-liquid-fund/dividend/</t>
  </si>
  <si>
    <t>Face Value per unit = Rs.1000/-</t>
  </si>
  <si>
    <t>Total outstanding exposure in derivative instruments as on January 31, 2019: Nil</t>
  </si>
  <si>
    <t>Total investment in Foreign Securities / ADRs / GDRs as on January 31, 2019: Nil</t>
  </si>
  <si>
    <t>Details of transactions of "Credit Default Swap" for half year ended January 31, 2019 : Nil.</t>
  </si>
  <si>
    <t>Portfolio Classification by Asset Class(%) :</t>
  </si>
  <si>
    <t>T Bills</t>
  </si>
  <si>
    <t>Goverment Securities</t>
  </si>
  <si>
    <t xml:space="preserve">Cash,Cash Equivalents and Net Current Assets including CBLO </t>
  </si>
  <si>
    <t>Portfolio Classification by Rating Class(%) :</t>
  </si>
  <si>
    <t>A1+</t>
  </si>
  <si>
    <t>Average Portfolio Maturity : 38.99</t>
  </si>
  <si>
    <t>There is no Thinly Traded/Non Traded Securities for the period.</t>
  </si>
  <si>
    <t>^</t>
  </si>
  <si>
    <t>Cash and Cash Equivalents</t>
  </si>
</sst>
</file>

<file path=xl/styles.xml><?xml version="1.0" encoding="utf-8"?>
<styleSheet xmlns="http://schemas.openxmlformats.org/spreadsheetml/2006/main">
  <numFmts count="19">
    <numFmt numFmtId="164" formatCode="GENERAL"/>
    <numFmt numFmtId="165" formatCode="_(* #,##0.00_);_(* \(#,##0.00\);_(* \-??_);_(@_)"/>
    <numFmt numFmtId="166" formatCode="0%"/>
    <numFmt numFmtId="167" formatCode="#,##0.00"/>
    <numFmt numFmtId="168" formatCode="#,##0"/>
    <numFmt numFmtId="169" formatCode="@"/>
    <numFmt numFmtId="170" formatCode="0.00"/>
    <numFmt numFmtId="171" formatCode="0.00%"/>
    <numFmt numFmtId="172" formatCode="#,##0.00_);[RED]\(#,##0.00\)"/>
    <numFmt numFmtId="173" formatCode="#,##0.00%\ ;\(#,##0.00%\)"/>
    <numFmt numFmtId="174" formatCode="0.0000"/>
    <numFmt numFmtId="175" formatCode="#,###.0000"/>
    <numFmt numFmtId="176" formatCode="_(* #,##0\);_(* \(#,##0\);_(* \-??_);_(@_)"/>
    <numFmt numFmtId="177" formatCode="#,###.00"/>
    <numFmt numFmtId="178" formatCode="#,##0_);\(#,##0\)"/>
    <numFmt numFmtId="179" formatCode="0.00000"/>
    <numFmt numFmtId="180" formatCode="MM/YY"/>
    <numFmt numFmtId="181" formatCode="0.00000000"/>
    <numFmt numFmtId="182" formatCode="#,##0.00000000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0"/>
      <name val="Mangal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vertAlign val="superscript"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sz val="9"/>
      <color indexed="22"/>
      <name val="Arial"/>
      <family val="2"/>
    </font>
    <font>
      <sz val="10"/>
      <color indexed="8"/>
      <name val="Times New Roman"/>
      <family val="1"/>
    </font>
    <font>
      <sz val="10"/>
      <color indexed="23"/>
      <name val="Times New Roman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22"/>
      <name val="Arial"/>
      <family val="2"/>
    </font>
    <font>
      <i/>
      <sz val="10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10"/>
      <color indexed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3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1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NumberFormat="0" applyFill="0" applyBorder="0" applyAlignment="0" applyProtection="0"/>
    <xf numFmtId="164" fontId="1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>
      <alignment/>
      <protection/>
    </xf>
    <xf numFmtId="164" fontId="3" fillId="0" borderId="0">
      <alignment/>
      <protection/>
    </xf>
    <xf numFmtId="164" fontId="2" fillId="0" borderId="0" applyNumberFormat="0" applyFill="0" applyBorder="0" applyProtection="0">
      <alignment/>
    </xf>
    <xf numFmtId="164" fontId="2" fillId="0" borderId="0" applyNumberFormat="0" applyFill="0" applyBorder="0" applyProtection="0">
      <alignment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</cellStyleXfs>
  <cellXfs count="344">
    <xf numFmtId="164" fontId="0" fillId="0" borderId="0" xfId="0" applyAlignment="1">
      <alignment/>
    </xf>
    <xf numFmtId="164" fontId="4" fillId="0" borderId="0" xfId="0" applyFont="1" applyAlignment="1">
      <alignment/>
    </xf>
    <xf numFmtId="167" fontId="4" fillId="0" borderId="0" xfId="0" applyNumberFormat="1" applyFont="1" applyAlignment="1">
      <alignment/>
    </xf>
    <xf numFmtId="164" fontId="0" fillId="0" borderId="0" xfId="0" applyFill="1" applyAlignment="1">
      <alignment/>
    </xf>
    <xf numFmtId="164" fontId="5" fillId="0" borderId="0" xfId="27" applyFont="1" applyFill="1" applyBorder="1" applyAlignment="1">
      <alignment horizontal="center" vertical="center" wrapText="1"/>
      <protection/>
    </xf>
    <xf numFmtId="164" fontId="6" fillId="0" borderId="0" xfId="27" applyFont="1" applyFill="1" applyBorder="1" applyAlignment="1">
      <alignment horizontal="center" vertical="center" wrapText="1"/>
      <protection/>
    </xf>
    <xf numFmtId="167" fontId="6" fillId="0" borderId="0" xfId="27" applyNumberFormat="1" applyFont="1" applyFill="1" applyBorder="1" applyAlignment="1">
      <alignment horizontal="center" vertical="center" wrapText="1"/>
      <protection/>
    </xf>
    <xf numFmtId="164" fontId="1" fillId="0" borderId="0" xfId="29" applyFont="1" applyFill="1">
      <alignment/>
      <protection/>
    </xf>
    <xf numFmtId="164" fontId="4" fillId="0" borderId="0" xfId="0" applyFont="1" applyFill="1" applyAlignment="1">
      <alignment/>
    </xf>
    <xf numFmtId="164" fontId="5" fillId="2" borderId="1" xfId="27" applyFont="1" applyFill="1" applyBorder="1" applyAlignment="1">
      <alignment horizontal="center" vertical="center" wrapText="1"/>
      <protection/>
    </xf>
    <xf numFmtId="164" fontId="1" fillId="0" borderId="1" xfId="29" applyFont="1" applyBorder="1">
      <alignment/>
      <protection/>
    </xf>
    <xf numFmtId="164" fontId="1" fillId="3" borderId="2" xfId="27" applyFont="1" applyFill="1" applyBorder="1" applyAlignment="1">
      <alignment vertical="center" wrapText="1"/>
      <protection/>
    </xf>
    <xf numFmtId="164" fontId="1" fillId="3" borderId="0" xfId="27" applyFont="1" applyFill="1" applyBorder="1" applyAlignment="1">
      <alignment vertical="center" wrapText="1"/>
      <protection/>
    </xf>
    <xf numFmtId="167" fontId="1" fillId="3" borderId="0" xfId="27" applyNumberFormat="1" applyFont="1" applyFill="1" applyBorder="1" applyAlignment="1">
      <alignment vertical="center" wrapText="1"/>
      <protection/>
    </xf>
    <xf numFmtId="164" fontId="1" fillId="3" borderId="3" xfId="27" applyFont="1" applyFill="1" applyBorder="1" applyAlignment="1">
      <alignment vertical="center" wrapText="1"/>
      <protection/>
    </xf>
    <xf numFmtId="164" fontId="1" fillId="0" borderId="4" xfId="29" applyFont="1" applyBorder="1">
      <alignment/>
      <protection/>
    </xf>
    <xf numFmtId="164" fontId="6" fillId="3" borderId="4" xfId="27" applyFont="1" applyFill="1" applyBorder="1" applyAlignment="1">
      <alignment horizontal="center" vertical="center" wrapText="1"/>
      <protection/>
    </xf>
    <xf numFmtId="164" fontId="4" fillId="3" borderId="4" xfId="28" applyNumberFormat="1" applyFont="1" applyFill="1" applyBorder="1" applyAlignment="1" applyProtection="1">
      <alignment horizontal="center" vertical="center" wrapText="1"/>
      <protection/>
    </xf>
    <xf numFmtId="164" fontId="1" fillId="3" borderId="4" xfId="28" applyNumberFormat="1" applyFont="1" applyFill="1" applyBorder="1" applyAlignment="1" applyProtection="1">
      <alignment/>
      <protection/>
    </xf>
    <xf numFmtId="164" fontId="8" fillId="4" borderId="5" xfId="27" applyFont="1" applyFill="1" applyBorder="1" applyAlignment="1">
      <alignment horizontal="center" vertical="center" wrapText="1"/>
      <protection/>
    </xf>
    <xf numFmtId="164" fontId="1" fillId="3" borderId="5" xfId="27" applyFont="1" applyFill="1" applyBorder="1" applyAlignment="1">
      <alignment vertical="center" wrapText="1"/>
      <protection/>
    </xf>
    <xf numFmtId="167" fontId="1" fillId="3" borderId="5" xfId="27" applyNumberFormat="1" applyFont="1" applyFill="1" applyBorder="1" applyAlignment="1">
      <alignment vertical="center" wrapText="1"/>
      <protection/>
    </xf>
    <xf numFmtId="164" fontId="9" fillId="3" borderId="5" xfId="27" applyFont="1" applyFill="1" applyBorder="1" applyAlignment="1">
      <alignment horizontal="center" vertical="center"/>
      <protection/>
    </xf>
    <xf numFmtId="164" fontId="6" fillId="0" borderId="5" xfId="27" applyFont="1" applyFill="1" applyBorder="1" applyAlignment="1">
      <alignment horizontal="left" vertical="center" wrapText="1"/>
      <protection/>
    </xf>
    <xf numFmtId="164" fontId="6" fillId="0" borderId="5" xfId="27" applyFont="1" applyFill="1" applyBorder="1" applyAlignment="1">
      <alignment horizontal="center" vertical="center" wrapText="1"/>
      <protection/>
    </xf>
    <xf numFmtId="167" fontId="6" fillId="3" borderId="5" xfId="27" applyNumberFormat="1" applyFont="1" applyFill="1" applyBorder="1" applyAlignment="1">
      <alignment horizontal="center" vertical="center" wrapText="1"/>
      <protection/>
    </xf>
    <xf numFmtId="164" fontId="1" fillId="0" borderId="4" xfId="27" applyFont="1" applyFill="1" applyBorder="1" applyAlignment="1">
      <alignment wrapText="1"/>
      <protection/>
    </xf>
    <xf numFmtId="164" fontId="1" fillId="0" borderId="5" xfId="27" applyFont="1" applyFill="1" applyBorder="1">
      <alignment/>
      <protection/>
    </xf>
    <xf numFmtId="164" fontId="6" fillId="0" borderId="5" xfId="27" applyFont="1" applyFill="1" applyBorder="1">
      <alignment/>
      <protection/>
    </xf>
    <xf numFmtId="168" fontId="6" fillId="0" borderId="5" xfId="27" applyNumberFormat="1" applyFont="1" applyFill="1" applyBorder="1" applyAlignment="1">
      <alignment horizontal="center"/>
      <protection/>
    </xf>
    <xf numFmtId="167" fontId="1" fillId="0" borderId="5" xfId="27" applyNumberFormat="1" applyFont="1" applyFill="1" applyBorder="1">
      <alignment/>
      <protection/>
    </xf>
    <xf numFmtId="164" fontId="1" fillId="0" borderId="5" xfId="27" applyFont="1" applyFill="1" applyBorder="1" applyAlignment="1">
      <alignment horizontal="center"/>
      <protection/>
    </xf>
    <xf numFmtId="167" fontId="6" fillId="0" borderId="5" xfId="27" applyNumberFormat="1" applyFont="1" applyFill="1" applyBorder="1">
      <alignment/>
      <protection/>
    </xf>
    <xf numFmtId="168" fontId="6" fillId="0" borderId="5" xfId="27" applyNumberFormat="1" applyFont="1" applyFill="1" applyBorder="1">
      <alignment/>
      <protection/>
    </xf>
    <xf numFmtId="168" fontId="1" fillId="0" borderId="5" xfId="27" applyNumberFormat="1" applyFont="1" applyFill="1" applyBorder="1">
      <alignment/>
      <protection/>
    </xf>
    <xf numFmtId="164" fontId="1" fillId="0" borderId="0" xfId="29" applyFont="1">
      <alignment/>
      <protection/>
    </xf>
    <xf numFmtId="164" fontId="10" fillId="0" borderId="0" xfId="0" applyFont="1" applyAlignment="1">
      <alignment/>
    </xf>
    <xf numFmtId="164" fontId="11" fillId="0" borderId="5" xfId="27" applyFont="1" applyFill="1" applyBorder="1" applyAlignment="1">
      <alignment horizontal="center"/>
      <protection/>
    </xf>
    <xf numFmtId="169" fontId="11" fillId="0" borderId="5" xfId="27" applyNumberFormat="1" applyFont="1" applyFill="1" applyBorder="1" applyAlignment="1" applyProtection="1">
      <alignment horizontal="left"/>
      <protection/>
    </xf>
    <xf numFmtId="169" fontId="11" fillId="0" borderId="5" xfId="0" applyNumberFormat="1" applyFont="1" applyBorder="1" applyAlignment="1">
      <alignment/>
    </xf>
    <xf numFmtId="170" fontId="11" fillId="0" borderId="5" xfId="27" applyNumberFormat="1" applyFont="1" applyFill="1" applyBorder="1" applyAlignment="1" applyProtection="1">
      <alignment horizontal="right"/>
      <protection/>
    </xf>
    <xf numFmtId="171" fontId="11" fillId="0" borderId="5" xfId="27" applyNumberFormat="1" applyFont="1" applyFill="1" applyBorder="1" applyAlignment="1" applyProtection="1">
      <alignment horizontal="right"/>
      <protection/>
    </xf>
    <xf numFmtId="172" fontId="11" fillId="0" borderId="4" xfId="0" applyNumberFormat="1" applyFont="1" applyBorder="1" applyAlignment="1">
      <alignment/>
    </xf>
    <xf numFmtId="164" fontId="11" fillId="0" borderId="0" xfId="29" applyFont="1">
      <alignment/>
      <protection/>
    </xf>
    <xf numFmtId="171" fontId="11" fillId="0" borderId="0" xfId="27" applyNumberFormat="1" applyFont="1" applyFill="1">
      <alignment/>
      <protection/>
    </xf>
    <xf numFmtId="164" fontId="11" fillId="0" borderId="4" xfId="29" applyFont="1" applyBorder="1">
      <alignment/>
      <protection/>
    </xf>
    <xf numFmtId="164" fontId="10" fillId="0" borderId="0" xfId="0" applyFont="1" applyAlignment="1">
      <alignment vertical="center" wrapText="1"/>
    </xf>
    <xf numFmtId="164" fontId="11" fillId="0" borderId="4" xfId="29" applyFont="1" applyBorder="1" applyAlignment="1">
      <alignment vertical="center" wrapText="1"/>
      <protection/>
    </xf>
    <xf numFmtId="164" fontId="11" fillId="0" borderId="0" xfId="29" applyFont="1" applyAlignment="1">
      <alignment vertical="center" wrapText="1"/>
      <protection/>
    </xf>
    <xf numFmtId="171" fontId="11" fillId="0" borderId="0" xfId="27" applyNumberFormat="1" applyFont="1" applyFill="1" applyAlignment="1">
      <alignment vertical="center" wrapText="1"/>
      <protection/>
    </xf>
    <xf numFmtId="164" fontId="6" fillId="0" borderId="5" xfId="29" applyFont="1" applyBorder="1">
      <alignment/>
      <protection/>
    </xf>
    <xf numFmtId="164" fontId="11" fillId="0" borderId="5" xfId="29" applyFont="1" applyBorder="1" applyAlignment="1">
      <alignment horizontal="left"/>
      <protection/>
    </xf>
    <xf numFmtId="167" fontId="11" fillId="0" borderId="5" xfId="27" applyNumberFormat="1" applyFont="1" applyFill="1" applyBorder="1">
      <alignment/>
      <protection/>
    </xf>
    <xf numFmtId="167" fontId="12" fillId="0" borderId="5" xfId="23" applyNumberFormat="1" applyFont="1" applyFill="1" applyBorder="1" applyAlignment="1" applyProtection="1">
      <alignment horizontal="right"/>
      <protection/>
    </xf>
    <xf numFmtId="171" fontId="1" fillId="0" borderId="5" xfId="29" applyNumberFormat="1" applyFont="1" applyBorder="1">
      <alignment/>
      <protection/>
    </xf>
    <xf numFmtId="171" fontId="1" fillId="0" borderId="0" xfId="27" applyNumberFormat="1" applyFont="1" applyFill="1">
      <alignment/>
      <protection/>
    </xf>
    <xf numFmtId="171" fontId="11" fillId="0" borderId="5" xfId="0" applyNumberFormat="1" applyFont="1" applyBorder="1" applyAlignment="1">
      <alignment horizontal="right"/>
    </xf>
    <xf numFmtId="167" fontId="11" fillId="0" borderId="5" xfId="23" applyNumberFormat="1" applyFont="1" applyFill="1" applyBorder="1" applyAlignment="1" applyProtection="1">
      <alignment horizontal="right"/>
      <protection/>
    </xf>
    <xf numFmtId="171" fontId="11" fillId="0" borderId="5" xfId="29" applyNumberFormat="1" applyFont="1" applyBorder="1">
      <alignment/>
      <protection/>
    </xf>
    <xf numFmtId="169" fontId="11" fillId="0" borderId="5" xfId="27" applyNumberFormat="1" applyFont="1" applyFill="1" applyBorder="1" applyProtection="1">
      <alignment/>
      <protection/>
    </xf>
    <xf numFmtId="167" fontId="11" fillId="0" borderId="5" xfId="27" applyNumberFormat="1" applyFont="1" applyFill="1" applyBorder="1" applyAlignment="1" applyProtection="1">
      <alignment horizontal="right"/>
      <protection/>
    </xf>
    <xf numFmtId="164" fontId="11" fillId="0" borderId="5" xfId="27" applyFont="1" applyFill="1" applyBorder="1" applyAlignment="1">
      <alignment horizontal="left"/>
      <protection/>
    </xf>
    <xf numFmtId="164" fontId="1" fillId="0" borderId="5" xfId="29" applyFont="1" applyBorder="1">
      <alignment/>
      <protection/>
    </xf>
    <xf numFmtId="164" fontId="11" fillId="0" borderId="4" xfId="29" applyFont="1" applyFill="1" applyBorder="1">
      <alignment/>
      <protection/>
    </xf>
    <xf numFmtId="164" fontId="11" fillId="0" borderId="5" xfId="27" applyFont="1" applyFill="1" applyBorder="1">
      <alignment/>
      <protection/>
    </xf>
    <xf numFmtId="167" fontId="11" fillId="0" borderId="5" xfId="0" applyNumberFormat="1" applyFont="1" applyBorder="1" applyAlignment="1">
      <alignment horizontal="right"/>
    </xf>
    <xf numFmtId="173" fontId="10" fillId="0" borderId="5" xfId="0" applyNumberFormat="1" applyFont="1" applyBorder="1" applyAlignment="1">
      <alignment horizontal="right"/>
    </xf>
    <xf numFmtId="167" fontId="11" fillId="0" borderId="5" xfId="27" applyNumberFormat="1" applyFont="1" applyFill="1" applyBorder="1" applyAlignment="1" applyProtection="1">
      <alignment horizontal="right"/>
      <protection/>
    </xf>
    <xf numFmtId="169" fontId="11" fillId="0" borderId="5" xfId="27" applyNumberFormat="1" applyFont="1" applyFill="1" applyBorder="1" applyAlignment="1" applyProtection="1">
      <alignment horizontal="left"/>
      <protection/>
    </xf>
    <xf numFmtId="169" fontId="11" fillId="0" borderId="5" xfId="0" applyNumberFormat="1" applyFont="1" applyBorder="1" applyAlignment="1">
      <alignment/>
    </xf>
    <xf numFmtId="167" fontId="14" fillId="0" borderId="5" xfId="0" applyNumberFormat="1" applyFont="1" applyBorder="1" applyAlignment="1">
      <alignment/>
    </xf>
    <xf numFmtId="164" fontId="14" fillId="0" borderId="5" xfId="0" applyFont="1" applyBorder="1" applyAlignment="1">
      <alignment/>
    </xf>
    <xf numFmtId="164" fontId="15" fillId="0" borderId="0" xfId="0" applyFont="1" applyAlignment="1">
      <alignment/>
    </xf>
    <xf numFmtId="167" fontId="6" fillId="0" borderId="5" xfId="27" applyNumberFormat="1" applyFont="1" applyFill="1" applyBorder="1" applyAlignment="1">
      <alignment horizontal="right"/>
      <protection/>
    </xf>
    <xf numFmtId="171" fontId="6" fillId="0" borderId="5" xfId="27" applyNumberFormat="1" applyFont="1" applyFill="1" applyBorder="1">
      <alignment/>
      <protection/>
    </xf>
    <xf numFmtId="164" fontId="1" fillId="0" borderId="5" xfId="27" applyFont="1" applyFill="1" applyBorder="1">
      <alignment/>
      <protection/>
    </xf>
    <xf numFmtId="167" fontId="16" fillId="0" borderId="5" xfId="23" applyNumberFormat="1" applyFont="1" applyFill="1" applyBorder="1" applyAlignment="1" applyProtection="1">
      <alignment horizontal="right"/>
      <protection/>
    </xf>
    <xf numFmtId="165" fontId="16" fillId="0" borderId="5" xfId="23" applyFont="1" applyFill="1" applyBorder="1" applyAlignment="1" applyProtection="1">
      <alignment horizontal="right"/>
      <protection/>
    </xf>
    <xf numFmtId="164" fontId="4" fillId="0" borderId="4" xfId="0" applyFont="1" applyBorder="1" applyAlignment="1">
      <alignment/>
    </xf>
    <xf numFmtId="164" fontId="0" fillId="0" borderId="0" xfId="0" applyFont="1" applyAlignment="1">
      <alignment/>
    </xf>
    <xf numFmtId="164" fontId="17" fillId="0" borderId="5" xfId="27" applyFont="1" applyFill="1" applyBorder="1">
      <alignment/>
      <protection/>
    </xf>
    <xf numFmtId="167" fontId="17" fillId="0" borderId="5" xfId="23" applyNumberFormat="1" applyFont="1" applyFill="1" applyBorder="1" applyAlignment="1" applyProtection="1">
      <alignment horizontal="right"/>
      <protection/>
    </xf>
    <xf numFmtId="171" fontId="4" fillId="0" borderId="0" xfId="0" applyNumberFormat="1" applyFont="1" applyAlignment="1">
      <alignment/>
    </xf>
    <xf numFmtId="164" fontId="18" fillId="0" borderId="0" xfId="0" applyFont="1" applyAlignment="1">
      <alignment/>
    </xf>
    <xf numFmtId="164" fontId="6" fillId="0" borderId="5" xfId="0" applyFont="1" applyBorder="1" applyAlignment="1">
      <alignment horizontal="left"/>
    </xf>
    <xf numFmtId="167" fontId="16" fillId="0" borderId="5" xfId="0" applyNumberFormat="1" applyFont="1" applyBorder="1" applyAlignment="1">
      <alignment/>
    </xf>
    <xf numFmtId="171" fontId="12" fillId="0" borderId="5" xfId="23" applyNumberFormat="1" applyFont="1" applyFill="1" applyBorder="1" applyAlignment="1" applyProtection="1">
      <alignment horizontal="right"/>
      <protection/>
    </xf>
    <xf numFmtId="164" fontId="19" fillId="0" borderId="4" xfId="0" applyFont="1" applyBorder="1" applyAlignment="1">
      <alignment/>
    </xf>
    <xf numFmtId="164" fontId="19" fillId="0" borderId="0" xfId="0" applyFont="1" applyAlignment="1">
      <alignment/>
    </xf>
    <xf numFmtId="164" fontId="17" fillId="0" borderId="5" xfId="0" applyFont="1" applyBorder="1" applyAlignment="1">
      <alignment horizontal="left"/>
    </xf>
    <xf numFmtId="167" fontId="17" fillId="0" borderId="5" xfId="0" applyNumberFormat="1" applyFont="1" applyBorder="1" applyAlignment="1">
      <alignment/>
    </xf>
    <xf numFmtId="164" fontId="6" fillId="0" borderId="5" xfId="0" applyFont="1" applyBorder="1" applyAlignment="1">
      <alignment horizontal="left"/>
    </xf>
    <xf numFmtId="171" fontId="11" fillId="0" borderId="5" xfId="23" applyNumberFormat="1" applyFont="1" applyFill="1" applyBorder="1" applyAlignment="1" applyProtection="1">
      <alignment horizontal="right"/>
      <protection/>
    </xf>
    <xf numFmtId="164" fontId="16" fillId="0" borderId="5" xfId="0" applyFont="1" applyBorder="1" applyAlignment="1">
      <alignment horizontal="left"/>
    </xf>
    <xf numFmtId="167" fontId="6" fillId="0" borderId="5" xfId="23" applyNumberFormat="1" applyFont="1" applyFill="1" applyBorder="1" applyAlignment="1" applyProtection="1">
      <alignment horizontal="right"/>
      <protection/>
    </xf>
    <xf numFmtId="171" fontId="6" fillId="0" borderId="5" xfId="23" applyNumberFormat="1" applyFont="1" applyFill="1" applyBorder="1" applyAlignment="1" applyProtection="1">
      <alignment horizontal="right"/>
      <protection/>
    </xf>
    <xf numFmtId="171" fontId="4" fillId="0" borderId="4" xfId="0" applyNumberFormat="1" applyFont="1" applyBorder="1" applyAlignment="1">
      <alignment/>
    </xf>
    <xf numFmtId="167" fontId="1" fillId="0" borderId="5" xfId="23" applyNumberFormat="1" applyFont="1" applyFill="1" applyBorder="1" applyAlignment="1" applyProtection="1">
      <alignment horizontal="right"/>
      <protection/>
    </xf>
    <xf numFmtId="171" fontId="1" fillId="0" borderId="5" xfId="23" applyNumberFormat="1" applyFont="1" applyFill="1" applyBorder="1" applyAlignment="1" applyProtection="1">
      <alignment horizontal="right"/>
      <protection/>
    </xf>
    <xf numFmtId="167" fontId="6" fillId="0" borderId="5" xfId="0" applyNumberFormat="1" applyFont="1" applyBorder="1" applyAlignment="1">
      <alignment/>
    </xf>
    <xf numFmtId="171" fontId="6" fillId="0" borderId="5" xfId="0" applyNumberFormat="1" applyFont="1" applyBorder="1" applyAlignment="1">
      <alignment/>
    </xf>
    <xf numFmtId="170" fontId="4" fillId="0" borderId="0" xfId="0" applyNumberFormat="1" applyFont="1" applyAlignment="1">
      <alignment/>
    </xf>
    <xf numFmtId="164" fontId="1" fillId="3" borderId="6" xfId="27" applyFont="1" applyFill="1" applyBorder="1">
      <alignment/>
      <protection/>
    </xf>
    <xf numFmtId="164" fontId="1" fillId="3" borderId="7" xfId="27" applyFont="1" applyFill="1" applyBorder="1">
      <alignment/>
      <protection/>
    </xf>
    <xf numFmtId="167" fontId="1" fillId="3" borderId="7" xfId="27" applyNumberFormat="1" applyFont="1" applyFill="1" applyBorder="1">
      <alignment/>
      <protection/>
    </xf>
    <xf numFmtId="167" fontId="6" fillId="3" borderId="7" xfId="27" applyNumberFormat="1" applyFont="1" applyFill="1" applyBorder="1" applyAlignment="1">
      <alignment horizontal="left"/>
      <protection/>
    </xf>
    <xf numFmtId="171" fontId="1" fillId="3" borderId="8" xfId="27" applyNumberFormat="1" applyFont="1" applyFill="1" applyBorder="1">
      <alignment/>
      <protection/>
    </xf>
    <xf numFmtId="164" fontId="6" fillId="3" borderId="2" xfId="27" applyFont="1" applyFill="1" applyBorder="1">
      <alignment/>
      <protection/>
    </xf>
    <xf numFmtId="164" fontId="1" fillId="3" borderId="0" xfId="27" applyFont="1" applyFill="1" applyBorder="1">
      <alignment/>
      <protection/>
    </xf>
    <xf numFmtId="170" fontId="1" fillId="3" borderId="0" xfId="27" applyNumberFormat="1" applyFont="1" applyFill="1" applyBorder="1">
      <alignment/>
      <protection/>
    </xf>
    <xf numFmtId="167" fontId="1" fillId="3" borderId="0" xfId="27" applyNumberFormat="1" applyFont="1" applyFill="1" applyBorder="1">
      <alignment/>
      <protection/>
    </xf>
    <xf numFmtId="164" fontId="1" fillId="3" borderId="3" xfId="27" applyFont="1" applyFill="1" applyBorder="1">
      <alignment/>
      <protection/>
    </xf>
    <xf numFmtId="164" fontId="11" fillId="3" borderId="2" xfId="27" applyFont="1" applyFill="1" applyBorder="1" applyAlignment="1">
      <alignment horizontal="center"/>
      <protection/>
    </xf>
    <xf numFmtId="164" fontId="11" fillId="3" borderId="0" xfId="27" applyFont="1" applyFill="1" applyBorder="1">
      <alignment/>
      <protection/>
    </xf>
    <xf numFmtId="167" fontId="11" fillId="3" borderId="0" xfId="27" applyNumberFormat="1" applyFont="1" applyFill="1" applyBorder="1">
      <alignment/>
      <protection/>
    </xf>
    <xf numFmtId="164" fontId="11" fillId="3" borderId="3" xfId="27" applyFont="1" applyFill="1" applyBorder="1">
      <alignment/>
      <protection/>
    </xf>
    <xf numFmtId="164" fontId="10" fillId="0" borderId="4" xfId="0" applyFont="1" applyBorder="1" applyAlignment="1">
      <alignment/>
    </xf>
    <xf numFmtId="164" fontId="12" fillId="3" borderId="0" xfId="27" applyFont="1" applyFill="1" applyBorder="1">
      <alignment/>
      <protection/>
    </xf>
    <xf numFmtId="164" fontId="12" fillId="3" borderId="0" xfId="27" applyFont="1" applyFill="1" applyBorder="1" applyAlignment="1">
      <alignment horizontal="right"/>
      <protection/>
    </xf>
    <xf numFmtId="164" fontId="12" fillId="3" borderId="3" xfId="27" applyFont="1" applyFill="1" applyBorder="1" applyAlignment="1">
      <alignment wrapText="1"/>
      <protection/>
    </xf>
    <xf numFmtId="174" fontId="11" fillId="3" borderId="0" xfId="27" applyNumberFormat="1" applyFont="1" applyFill="1" applyBorder="1">
      <alignment/>
      <protection/>
    </xf>
    <xf numFmtId="164" fontId="0" fillId="0" borderId="2" xfId="0" applyBorder="1" applyAlignment="1">
      <alignment/>
    </xf>
    <xf numFmtId="164" fontId="11" fillId="0" borderId="0" xfId="36" applyNumberFormat="1" applyFont="1" applyFill="1" applyBorder="1" applyAlignment="1" applyProtection="1">
      <alignment horizontal="left" vertical="top"/>
      <protection/>
    </xf>
    <xf numFmtId="164" fontId="11" fillId="0" borderId="0" xfId="27" applyFont="1" applyFill="1" applyBorder="1">
      <alignment/>
      <protection/>
    </xf>
    <xf numFmtId="171" fontId="11" fillId="0" borderId="0" xfId="27" applyNumberFormat="1" applyFont="1" applyFill="1" applyBorder="1" applyAlignment="1">
      <alignment horizontal="left"/>
      <protection/>
    </xf>
    <xf numFmtId="164" fontId="11" fillId="3" borderId="2" xfId="27" applyFont="1" applyFill="1" applyBorder="1" applyAlignment="1">
      <alignment horizontal="right"/>
      <protection/>
    </xf>
    <xf numFmtId="164" fontId="20" fillId="3" borderId="9" xfId="27" applyFont="1" applyFill="1" applyBorder="1" applyAlignment="1">
      <alignment horizontal="right" vertical="center"/>
      <protection/>
    </xf>
    <xf numFmtId="164" fontId="11" fillId="3" borderId="10" xfId="27" applyFont="1" applyFill="1" applyBorder="1">
      <alignment/>
      <protection/>
    </xf>
    <xf numFmtId="167" fontId="11" fillId="3" borderId="10" xfId="27" applyNumberFormat="1" applyFont="1" applyFill="1" applyBorder="1">
      <alignment/>
      <protection/>
    </xf>
    <xf numFmtId="164" fontId="11" fillId="3" borderId="11" xfId="27" applyFont="1" applyFill="1" applyBorder="1">
      <alignment/>
      <protection/>
    </xf>
    <xf numFmtId="164" fontId="11" fillId="3" borderId="9" xfId="27" applyFont="1" applyFill="1" applyBorder="1" applyAlignment="1">
      <alignment horizontal="right" vertical="center"/>
      <protection/>
    </xf>
    <xf numFmtId="164" fontId="11" fillId="0" borderId="12" xfId="29" applyFont="1" applyBorder="1">
      <alignment/>
      <protection/>
    </xf>
    <xf numFmtId="164" fontId="6" fillId="3" borderId="0" xfId="27" applyFont="1" applyFill="1" applyBorder="1" applyAlignment="1">
      <alignment/>
      <protection/>
    </xf>
    <xf numFmtId="167" fontId="1" fillId="0" borderId="0" xfId="29" applyNumberFormat="1" applyFont="1">
      <alignment/>
      <protection/>
    </xf>
    <xf numFmtId="175" fontId="4" fillId="0" borderId="0" xfId="0" applyNumberFormat="1" applyFont="1" applyAlignment="1">
      <alignment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6" fillId="3" borderId="0" xfId="27" applyFont="1" applyFill="1" applyBorder="1" applyAlignment="1">
      <alignment horizontal="center" vertical="center" wrapText="1"/>
      <protection/>
    </xf>
    <xf numFmtId="164" fontId="22" fillId="3" borderId="4" xfId="28" applyNumberFormat="1" applyFont="1" applyFill="1" applyBorder="1" applyAlignment="1" applyProtection="1">
      <alignment horizontal="center" vertical="center" wrapText="1"/>
      <protection/>
    </xf>
    <xf numFmtId="164" fontId="23" fillId="3" borderId="0" xfId="28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Font="1" applyAlignment="1">
      <alignment vertical="center" wrapText="1"/>
    </xf>
    <xf numFmtId="164" fontId="8" fillId="4" borderId="4" xfId="0" applyFont="1" applyFill="1" applyBorder="1" applyAlignment="1">
      <alignment horizontal="center" vertical="center" wrapText="1"/>
    </xf>
    <xf numFmtId="164" fontId="19" fillId="0" borderId="2" xfId="0" applyFont="1" applyBorder="1" applyAlignment="1">
      <alignment/>
    </xf>
    <xf numFmtId="164" fontId="19" fillId="0" borderId="0" xfId="0" applyFont="1" applyAlignment="1">
      <alignment horizontal="center" vertical="top" wrapText="1"/>
    </xf>
    <xf numFmtId="164" fontId="19" fillId="0" borderId="5" xfId="0" applyFont="1" applyBorder="1" applyAlignment="1">
      <alignment horizontal="center" vertical="top" wrapText="1"/>
    </xf>
    <xf numFmtId="164" fontId="6" fillId="0" borderId="5" xfId="29" applyFont="1" applyBorder="1" applyAlignment="1">
      <alignment horizontal="center" vertical="top" wrapText="1"/>
      <protection/>
    </xf>
    <xf numFmtId="175" fontId="6" fillId="0" borderId="5" xfId="27" applyNumberFormat="1" applyFont="1" applyFill="1" applyBorder="1" applyAlignment="1">
      <alignment horizontal="center" vertical="top" wrapText="1"/>
      <protection/>
    </xf>
    <xf numFmtId="175" fontId="19" fillId="0" borderId="5" xfId="0" applyNumberFormat="1" applyFont="1" applyBorder="1" applyAlignment="1">
      <alignment horizontal="center" vertical="top" wrapText="1"/>
    </xf>
    <xf numFmtId="164" fontId="4" fillId="0" borderId="5" xfId="0" applyFont="1" applyBorder="1" applyAlignment="1">
      <alignment horizontal="center"/>
    </xf>
    <xf numFmtId="164" fontId="19" fillId="0" borderId="5" xfId="0" applyFont="1" applyBorder="1" applyAlignment="1">
      <alignment/>
    </xf>
    <xf numFmtId="176" fontId="4" fillId="0" borderId="5" xfId="0" applyNumberFormat="1" applyFont="1" applyBorder="1" applyAlignment="1">
      <alignment horizontal="right"/>
    </xf>
    <xf numFmtId="177" fontId="4" fillId="0" borderId="5" xfId="0" applyNumberFormat="1" applyFont="1" applyBorder="1" applyAlignment="1">
      <alignment/>
    </xf>
    <xf numFmtId="170" fontId="22" fillId="0" borderId="5" xfId="0" applyNumberFormat="1" applyFont="1" applyBorder="1" applyAlignment="1">
      <alignment horizontal="right" vertical="center"/>
    </xf>
    <xf numFmtId="164" fontId="4" fillId="0" borderId="5" xfId="0" applyFont="1" applyBorder="1" applyAlignment="1">
      <alignment horizontal="center"/>
    </xf>
    <xf numFmtId="169" fontId="17" fillId="0" borderId="5" xfId="27" applyNumberFormat="1" applyFont="1" applyFill="1" applyBorder="1" applyAlignment="1" applyProtection="1">
      <alignment horizontal="left"/>
      <protection/>
    </xf>
    <xf numFmtId="178" fontId="17" fillId="0" borderId="5" xfId="15" applyNumberFormat="1" applyFont="1" applyFill="1" applyBorder="1" applyAlignment="1" applyProtection="1">
      <alignment horizontal="right"/>
      <protection/>
    </xf>
    <xf numFmtId="177" fontId="22" fillId="0" borderId="5" xfId="0" applyNumberFormat="1" applyFont="1" applyBorder="1" applyAlignment="1">
      <alignment/>
    </xf>
    <xf numFmtId="167" fontId="22" fillId="0" borderId="5" xfId="0" applyNumberFormat="1" applyFont="1" applyBorder="1" applyAlignment="1">
      <alignment vertical="center"/>
    </xf>
    <xf numFmtId="164" fontId="22" fillId="0" borderId="0" xfId="0" applyFont="1" applyAlignment="1">
      <alignment/>
    </xf>
    <xf numFmtId="178" fontId="22" fillId="0" borderId="5" xfId="0" applyNumberFormat="1" applyFont="1" applyBorder="1" applyAlignment="1">
      <alignment horizontal="right"/>
    </xf>
    <xf numFmtId="178" fontId="4" fillId="0" borderId="5" xfId="0" applyNumberFormat="1" applyFont="1" applyBorder="1" applyAlignment="1">
      <alignment horizontal="right"/>
    </xf>
    <xf numFmtId="164" fontId="22" fillId="0" borderId="5" xfId="0" applyFont="1" applyBorder="1" applyAlignment="1">
      <alignment horizontal="center"/>
    </xf>
    <xf numFmtId="164" fontId="22" fillId="0" borderId="5" xfId="0" applyFont="1" applyBorder="1" applyAlignment="1">
      <alignment/>
    </xf>
    <xf numFmtId="170" fontId="22" fillId="0" borderId="5" xfId="0" applyNumberFormat="1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75" fontId="4" fillId="0" borderId="7" xfId="0" applyNumberFormat="1" applyFont="1" applyBorder="1" applyAlignment="1">
      <alignment/>
    </xf>
    <xf numFmtId="164" fontId="4" fillId="0" borderId="8" xfId="0" applyFont="1" applyBorder="1" applyAlignment="1">
      <alignment/>
    </xf>
    <xf numFmtId="164" fontId="19" fillId="0" borderId="13" xfId="0" applyFont="1" applyBorder="1" applyAlignment="1">
      <alignment/>
    </xf>
    <xf numFmtId="164" fontId="4" fillId="0" borderId="14" xfId="0" applyFont="1" applyBorder="1" applyAlignment="1">
      <alignment/>
    </xf>
    <xf numFmtId="175" fontId="4" fillId="0" borderId="14" xfId="0" applyNumberFormat="1" applyFont="1" applyFill="1" applyBorder="1" applyAlignment="1">
      <alignment/>
    </xf>
    <xf numFmtId="175" fontId="4" fillId="0" borderId="14" xfId="0" applyNumberFormat="1" applyFont="1" applyBorder="1" applyAlignment="1">
      <alignment/>
    </xf>
    <xf numFmtId="164" fontId="4" fillId="0" borderId="15" xfId="0" applyFont="1" applyBorder="1" applyAlignment="1">
      <alignment/>
    </xf>
    <xf numFmtId="164" fontId="16" fillId="0" borderId="6" xfId="0" applyFont="1" applyBorder="1" applyAlignment="1">
      <alignment vertical="top" wrapText="1"/>
    </xf>
    <xf numFmtId="164" fontId="17" fillId="0" borderId="8" xfId="0" applyFont="1" applyBorder="1" applyAlignment="1">
      <alignment horizontal="left" vertical="top" wrapText="1"/>
    </xf>
    <xf numFmtId="164" fontId="19" fillId="0" borderId="5" xfId="0" applyFont="1" applyBorder="1" applyAlignment="1">
      <alignment vertical="top" wrapText="1"/>
    </xf>
    <xf numFmtId="164" fontId="22" fillId="0" borderId="0" xfId="0" applyFont="1" applyAlignment="1">
      <alignment vertical="center"/>
    </xf>
    <xf numFmtId="164" fontId="22" fillId="0" borderId="5" xfId="0" applyFont="1" applyBorder="1" applyAlignment="1">
      <alignment horizontal="center" vertical="center" wrapText="1"/>
    </xf>
    <xf numFmtId="168" fontId="22" fillId="0" borderId="5" xfId="0" applyNumberFormat="1" applyFont="1" applyBorder="1" applyAlignment="1">
      <alignment horizontal="center" vertical="center" wrapText="1"/>
    </xf>
    <xf numFmtId="167" fontId="22" fillId="0" borderId="5" xfId="0" applyNumberFormat="1" applyFont="1" applyBorder="1" applyAlignment="1">
      <alignment vertical="center" wrapText="1"/>
    </xf>
    <xf numFmtId="165" fontId="22" fillId="0" borderId="5" xfId="0" applyNumberFormat="1" applyFont="1" applyBorder="1" applyAlignment="1">
      <alignment vertical="center" wrapText="1"/>
    </xf>
    <xf numFmtId="167" fontId="22" fillId="0" borderId="0" xfId="0" applyNumberFormat="1" applyFont="1" applyAlignment="1">
      <alignment vertical="center"/>
    </xf>
    <xf numFmtId="170" fontId="24" fillId="0" borderId="0" xfId="0" applyNumberFormat="1" applyFont="1" applyAlignment="1">
      <alignment vertical="center"/>
    </xf>
    <xf numFmtId="164" fontId="19" fillId="0" borderId="6" xfId="0" applyFont="1" applyBorder="1" applyAlignment="1">
      <alignment/>
    </xf>
    <xf numFmtId="164" fontId="4" fillId="0" borderId="4" xfId="0" applyFont="1" applyBorder="1" applyAlignment="1">
      <alignment vertical="top" wrapText="1"/>
    </xf>
    <xf numFmtId="164" fontId="19" fillId="0" borderId="9" xfId="0" applyFont="1" applyBorder="1" applyAlignment="1">
      <alignment/>
    </xf>
    <xf numFmtId="164" fontId="4" fillId="0" borderId="10" xfId="0" applyFont="1" applyBorder="1" applyAlignment="1">
      <alignment/>
    </xf>
    <xf numFmtId="175" fontId="4" fillId="0" borderId="10" xfId="0" applyNumberFormat="1" applyFont="1" applyBorder="1" applyAlignment="1">
      <alignment/>
    </xf>
    <xf numFmtId="164" fontId="4" fillId="0" borderId="11" xfId="0" applyFont="1" applyBorder="1" applyAlignment="1">
      <alignment/>
    </xf>
    <xf numFmtId="164" fontId="19" fillId="0" borderId="0" xfId="0" applyFont="1" applyBorder="1" applyAlignment="1">
      <alignment vertical="top" wrapText="1"/>
    </xf>
    <xf numFmtId="164" fontId="19" fillId="0" borderId="0" xfId="0" applyFont="1" applyBorder="1" applyAlignment="1">
      <alignment/>
    </xf>
    <xf numFmtId="164" fontId="25" fillId="0" borderId="0" xfId="0" applyFont="1" applyAlignment="1">
      <alignment/>
    </xf>
    <xf numFmtId="167" fontId="25" fillId="0" borderId="0" xfId="0" applyNumberFormat="1" applyFont="1" applyAlignment="1">
      <alignment/>
    </xf>
    <xf numFmtId="170" fontId="25" fillId="0" borderId="0" xfId="0" applyNumberFormat="1" applyFont="1" applyAlignment="1">
      <alignment/>
    </xf>
    <xf numFmtId="164" fontId="26" fillId="0" borderId="0" xfId="0" applyFont="1" applyAlignment="1">
      <alignment/>
    </xf>
    <xf numFmtId="164" fontId="25" fillId="0" borderId="0" xfId="0" applyFont="1" applyFill="1" applyAlignment="1">
      <alignment/>
    </xf>
    <xf numFmtId="164" fontId="27" fillId="0" borderId="0" xfId="27" applyFont="1" applyFill="1" applyBorder="1" applyAlignment="1">
      <alignment horizontal="center" vertical="center" wrapText="1"/>
      <protection/>
    </xf>
    <xf numFmtId="164" fontId="28" fillId="0" borderId="0" xfId="27" applyFont="1" applyFill="1" applyBorder="1" applyAlignment="1">
      <alignment horizontal="center" vertical="center" wrapText="1"/>
      <protection/>
    </xf>
    <xf numFmtId="167" fontId="28" fillId="0" borderId="0" xfId="27" applyNumberFormat="1" applyFont="1" applyFill="1" applyBorder="1" applyAlignment="1">
      <alignment horizontal="center" vertical="center" wrapText="1"/>
      <protection/>
    </xf>
    <xf numFmtId="170" fontId="28" fillId="0" borderId="0" xfId="27" applyNumberFormat="1" applyFont="1" applyFill="1" applyBorder="1" applyAlignment="1">
      <alignment horizontal="center" vertical="center" wrapText="1"/>
      <protection/>
    </xf>
    <xf numFmtId="164" fontId="29" fillId="0" borderId="0" xfId="29" applyFont="1" applyFill="1">
      <alignment/>
      <protection/>
    </xf>
    <xf numFmtId="164" fontId="26" fillId="0" borderId="0" xfId="0" applyFont="1" applyFill="1" applyAlignment="1">
      <alignment/>
    </xf>
    <xf numFmtId="164" fontId="27" fillId="2" borderId="16" xfId="27" applyFont="1" applyFill="1" applyBorder="1" applyAlignment="1">
      <alignment horizontal="center" vertical="center" wrapText="1"/>
      <protection/>
    </xf>
    <xf numFmtId="164" fontId="29" fillId="0" borderId="8" xfId="29" applyFont="1" applyBorder="1">
      <alignment/>
      <protection/>
    </xf>
    <xf numFmtId="164" fontId="29" fillId="3" borderId="17" xfId="27" applyFont="1" applyFill="1" applyBorder="1" applyAlignment="1">
      <alignment vertical="center" wrapText="1"/>
      <protection/>
    </xf>
    <xf numFmtId="164" fontId="29" fillId="3" borderId="0" xfId="27" applyFont="1" applyFill="1" applyBorder="1" applyAlignment="1">
      <alignment vertical="center" wrapText="1"/>
      <protection/>
    </xf>
    <xf numFmtId="167" fontId="29" fillId="3" borderId="0" xfId="27" applyNumberFormat="1" applyFont="1" applyFill="1" applyBorder="1" applyAlignment="1">
      <alignment vertical="center" wrapText="1"/>
      <protection/>
    </xf>
    <xf numFmtId="170" fontId="29" fillId="3" borderId="18" xfId="27" applyNumberFormat="1" applyFont="1" applyFill="1" applyBorder="1" applyAlignment="1">
      <alignment vertical="center" wrapText="1"/>
      <protection/>
    </xf>
    <xf numFmtId="164" fontId="29" fillId="0" borderId="3" xfId="29" applyFont="1" applyBorder="1">
      <alignment/>
      <protection/>
    </xf>
    <xf numFmtId="164" fontId="28" fillId="3" borderId="19" xfId="27" applyFont="1" applyFill="1" applyBorder="1" applyAlignment="1">
      <alignment horizontal="center" vertical="center" wrapText="1"/>
      <protection/>
    </xf>
    <xf numFmtId="164" fontId="25" fillId="3" borderId="19" xfId="28" applyNumberFormat="1" applyFont="1" applyFill="1" applyBorder="1" applyAlignment="1" applyProtection="1">
      <alignment horizontal="center" vertical="center" wrapText="1"/>
      <protection/>
    </xf>
    <xf numFmtId="164" fontId="29" fillId="3" borderId="3" xfId="28" applyNumberFormat="1" applyFont="1" applyFill="1" applyBorder="1" applyAlignment="1" applyProtection="1">
      <alignment/>
      <protection/>
    </xf>
    <xf numFmtId="164" fontId="27" fillId="4" borderId="16" xfId="27" applyFont="1" applyFill="1" applyBorder="1" applyAlignment="1">
      <alignment horizontal="center" vertical="center" wrapText="1"/>
      <protection/>
    </xf>
    <xf numFmtId="164" fontId="29" fillId="3" borderId="20" xfId="27" applyFont="1" applyFill="1" applyBorder="1" applyAlignment="1">
      <alignment vertical="center" wrapText="1"/>
      <protection/>
    </xf>
    <xf numFmtId="164" fontId="29" fillId="3" borderId="4" xfId="27" applyFont="1" applyFill="1" applyBorder="1" applyAlignment="1">
      <alignment vertical="center" wrapText="1"/>
      <protection/>
    </xf>
    <xf numFmtId="167" fontId="29" fillId="3" borderId="4" xfId="27" applyNumberFormat="1" applyFont="1" applyFill="1" applyBorder="1" applyAlignment="1">
      <alignment vertical="center" wrapText="1"/>
      <protection/>
    </xf>
    <xf numFmtId="170" fontId="29" fillId="3" borderId="21" xfId="27" applyNumberFormat="1" applyFont="1" applyFill="1" applyBorder="1" applyAlignment="1">
      <alignment vertical="center" wrapText="1"/>
      <protection/>
    </xf>
    <xf numFmtId="164" fontId="28" fillId="3" borderId="22" xfId="27" applyFont="1" applyFill="1" applyBorder="1" applyAlignment="1">
      <alignment horizontal="center" vertical="center"/>
      <protection/>
    </xf>
    <xf numFmtId="164" fontId="28" fillId="5" borderId="23" xfId="27" applyFont="1" applyFill="1" applyBorder="1" applyAlignment="1">
      <alignment horizontal="center" vertical="center" wrapText="1"/>
      <protection/>
    </xf>
    <xf numFmtId="164" fontId="28" fillId="5" borderId="24" xfId="27" applyFont="1" applyFill="1" applyBorder="1" applyAlignment="1">
      <alignment horizontal="center" vertical="center" wrapText="1"/>
      <protection/>
    </xf>
    <xf numFmtId="164" fontId="28" fillId="5" borderId="24" xfId="27" applyFont="1" applyFill="1" applyBorder="1" applyAlignment="1">
      <alignment horizontal="left" vertical="center" wrapText="1"/>
      <protection/>
    </xf>
    <xf numFmtId="167" fontId="28" fillId="5" borderId="24" xfId="27" applyNumberFormat="1" applyFont="1" applyFill="1" applyBorder="1" applyAlignment="1">
      <alignment horizontal="center" vertical="center" wrapText="1"/>
      <protection/>
    </xf>
    <xf numFmtId="170" fontId="28" fillId="5" borderId="25" xfId="27" applyNumberFormat="1" applyFont="1" applyFill="1" applyBorder="1" applyAlignment="1">
      <alignment horizontal="center" vertical="center" wrapText="1"/>
      <protection/>
    </xf>
    <xf numFmtId="164" fontId="29" fillId="0" borderId="3" xfId="27" applyFont="1" applyFill="1" applyBorder="1" applyAlignment="1">
      <alignment wrapText="1"/>
      <protection/>
    </xf>
    <xf numFmtId="164" fontId="28" fillId="0" borderId="17" xfId="27" applyFont="1" applyFill="1" applyBorder="1" applyAlignment="1">
      <alignment horizontal="center"/>
      <protection/>
    </xf>
    <xf numFmtId="164" fontId="28" fillId="0" borderId="0" xfId="0" applyFont="1" applyBorder="1" applyAlignment="1">
      <alignment horizontal="left"/>
    </xf>
    <xf numFmtId="164" fontId="29" fillId="0" borderId="0" xfId="0" applyFont="1" applyBorder="1" applyAlignment="1">
      <alignment horizontal="right"/>
    </xf>
    <xf numFmtId="164" fontId="25" fillId="0" borderId="0" xfId="0" applyFont="1" applyBorder="1" applyAlignment="1">
      <alignment/>
    </xf>
    <xf numFmtId="167" fontId="25" fillId="0" borderId="0" xfId="0" applyNumberFormat="1" applyFont="1" applyBorder="1" applyAlignment="1">
      <alignment/>
    </xf>
    <xf numFmtId="167" fontId="25" fillId="0" borderId="18" xfId="0" applyNumberFormat="1" applyFont="1" applyBorder="1" applyAlignment="1">
      <alignment/>
    </xf>
    <xf numFmtId="164" fontId="28" fillId="0" borderId="17" xfId="27" applyFont="1" applyFill="1" applyBorder="1" applyAlignment="1">
      <alignment horizontal="right"/>
      <protection/>
    </xf>
    <xf numFmtId="167" fontId="25" fillId="0" borderId="0" xfId="0" applyNumberFormat="1" applyFont="1" applyBorder="1" applyAlignment="1">
      <alignment horizontal="right"/>
    </xf>
    <xf numFmtId="167" fontId="25" fillId="0" borderId="18" xfId="0" applyNumberFormat="1" applyFont="1" applyBorder="1" applyAlignment="1">
      <alignment horizontal="right"/>
    </xf>
    <xf numFmtId="164" fontId="28" fillId="0" borderId="17" xfId="0" applyFont="1" applyBorder="1" applyAlignment="1">
      <alignment horizontal="right"/>
    </xf>
    <xf numFmtId="164" fontId="29" fillId="3" borderId="26" xfId="27" applyFont="1" applyFill="1" applyBorder="1" applyAlignment="1">
      <alignment horizontal="center"/>
      <protection/>
    </xf>
    <xf numFmtId="164" fontId="28" fillId="3" borderId="27" xfId="0" applyFont="1" applyFill="1" applyBorder="1" applyAlignment="1">
      <alignment horizontal="left"/>
    </xf>
    <xf numFmtId="164" fontId="28" fillId="3" borderId="27" xfId="0" applyFont="1" applyFill="1" applyBorder="1" applyAlignment="1">
      <alignment horizontal="right"/>
    </xf>
    <xf numFmtId="164" fontId="25" fillId="3" borderId="27" xfId="0" applyFont="1" applyFill="1" applyBorder="1" applyAlignment="1">
      <alignment/>
    </xf>
    <xf numFmtId="167" fontId="28" fillId="3" borderId="27" xfId="0" applyNumberFormat="1" applyFont="1" applyFill="1" applyBorder="1" applyAlignment="1">
      <alignment/>
    </xf>
    <xf numFmtId="167" fontId="28" fillId="3" borderId="28" xfId="0" applyNumberFormat="1" applyFont="1" applyFill="1" applyBorder="1" applyAlignment="1">
      <alignment/>
    </xf>
    <xf numFmtId="164" fontId="29" fillId="0" borderId="17" xfId="27" applyFont="1" applyFill="1" applyBorder="1" applyAlignment="1">
      <alignment horizontal="center"/>
      <protection/>
    </xf>
    <xf numFmtId="164" fontId="28" fillId="0" borderId="0" xfId="0" applyFont="1" applyBorder="1" applyAlignment="1">
      <alignment horizontal="right"/>
    </xf>
    <xf numFmtId="167" fontId="28" fillId="0" borderId="0" xfId="0" applyNumberFormat="1" applyFont="1" applyBorder="1" applyAlignment="1">
      <alignment/>
    </xf>
    <xf numFmtId="167" fontId="28" fillId="0" borderId="18" xfId="0" applyNumberFormat="1" applyFont="1" applyBorder="1" applyAlignment="1">
      <alignment/>
    </xf>
    <xf numFmtId="164" fontId="29" fillId="0" borderId="0" xfId="0" applyFont="1" applyBorder="1" applyAlignment="1">
      <alignment horizontal="left"/>
    </xf>
    <xf numFmtId="168" fontId="29" fillId="0" borderId="0" xfId="27" applyNumberFormat="1" applyFont="1" applyFill="1" applyBorder="1">
      <alignment/>
      <protection/>
    </xf>
    <xf numFmtId="164" fontId="25" fillId="0" borderId="0" xfId="0" applyFont="1" applyAlignment="1">
      <alignment vertical="center"/>
    </xf>
    <xf numFmtId="164" fontId="28" fillId="0" borderId="29" xfId="27" applyFont="1" applyFill="1" applyBorder="1" applyAlignment="1">
      <alignment horizontal="center" vertical="center"/>
      <protection/>
    </xf>
    <xf numFmtId="164" fontId="28" fillId="3" borderId="14" xfId="0" applyFont="1" applyFill="1" applyBorder="1" applyAlignment="1">
      <alignment horizontal="left"/>
    </xf>
    <xf numFmtId="164" fontId="29" fillId="0" borderId="14" xfId="0" applyFont="1" applyBorder="1" applyAlignment="1">
      <alignment horizontal="left" vertical="center"/>
    </xf>
    <xf numFmtId="164" fontId="29" fillId="0" borderId="14" xfId="0" applyFont="1" applyBorder="1" applyAlignment="1">
      <alignment horizontal="left"/>
    </xf>
    <xf numFmtId="164" fontId="25" fillId="0" borderId="14" xfId="0" applyFont="1" applyBorder="1" applyAlignment="1">
      <alignment/>
    </xf>
    <xf numFmtId="168" fontId="29" fillId="0" borderId="14" xfId="27" applyNumberFormat="1" applyFont="1" applyFill="1" applyBorder="1" applyAlignment="1">
      <alignment vertical="center"/>
      <protection/>
    </xf>
    <xf numFmtId="167" fontId="28" fillId="3" borderId="14" xfId="0" applyNumberFormat="1" applyFont="1" applyFill="1" applyBorder="1" applyAlignment="1">
      <alignment/>
    </xf>
    <xf numFmtId="167" fontId="28" fillId="3" borderId="30" xfId="0" applyNumberFormat="1" applyFont="1" applyFill="1" applyBorder="1" applyAlignment="1">
      <alignment/>
    </xf>
    <xf numFmtId="164" fontId="29" fillId="0" borderId="3" xfId="27" applyFont="1" applyFill="1" applyBorder="1" applyAlignment="1">
      <alignment vertical="center" wrapText="1"/>
      <protection/>
    </xf>
    <xf numFmtId="164" fontId="26" fillId="0" borderId="0" xfId="0" applyFont="1" applyAlignment="1">
      <alignment vertical="center"/>
    </xf>
    <xf numFmtId="164" fontId="28" fillId="0" borderId="0" xfId="27" applyFont="1" applyFill="1" applyBorder="1">
      <alignment/>
      <protection/>
    </xf>
    <xf numFmtId="164" fontId="29" fillId="0" borderId="0" xfId="27" applyFont="1" applyFill="1" applyBorder="1">
      <alignment/>
      <protection/>
    </xf>
    <xf numFmtId="164" fontId="25" fillId="0" borderId="0" xfId="0" applyFont="1" applyBorder="1" applyAlignment="1">
      <alignment/>
    </xf>
    <xf numFmtId="164" fontId="28" fillId="0" borderId="29" xfId="27" applyFont="1" applyFill="1" applyBorder="1" applyAlignment="1">
      <alignment horizontal="right"/>
      <protection/>
    </xf>
    <xf numFmtId="164" fontId="28" fillId="0" borderId="14" xfId="0" applyFont="1" applyBorder="1" applyAlignment="1">
      <alignment horizontal="left"/>
    </xf>
    <xf numFmtId="164" fontId="29" fillId="0" borderId="14" xfId="27" applyFont="1" applyFill="1" applyBorder="1">
      <alignment/>
      <protection/>
    </xf>
    <xf numFmtId="168" fontId="29" fillId="0" borderId="14" xfId="27" applyNumberFormat="1" applyFont="1" applyFill="1" applyBorder="1">
      <alignment/>
      <protection/>
    </xf>
    <xf numFmtId="167" fontId="28" fillId="0" borderId="14" xfId="27" applyNumberFormat="1" applyFont="1" applyFill="1" applyBorder="1">
      <alignment/>
      <protection/>
    </xf>
    <xf numFmtId="167" fontId="28" fillId="0" borderId="30" xfId="27" applyNumberFormat="1" applyFont="1" applyFill="1" applyBorder="1">
      <alignment/>
      <protection/>
    </xf>
    <xf numFmtId="164" fontId="29" fillId="0" borderId="15" xfId="27" applyFont="1" applyFill="1" applyBorder="1" applyAlignment="1">
      <alignment wrapText="1"/>
      <protection/>
    </xf>
    <xf numFmtId="164" fontId="25" fillId="0" borderId="14" xfId="0" applyFont="1" applyBorder="1" applyAlignment="1">
      <alignment/>
    </xf>
    <xf numFmtId="164" fontId="26" fillId="0" borderId="14" xfId="0" applyFont="1" applyBorder="1" applyAlignment="1">
      <alignment/>
    </xf>
    <xf numFmtId="167" fontId="29" fillId="0" borderId="0" xfId="27" applyNumberFormat="1" applyFont="1" applyFill="1" applyBorder="1">
      <alignment/>
      <protection/>
    </xf>
    <xf numFmtId="170" fontId="29" fillId="0" borderId="18" xfId="27" applyNumberFormat="1" applyFont="1" applyFill="1" applyBorder="1">
      <alignment/>
      <protection/>
    </xf>
    <xf numFmtId="164" fontId="28" fillId="0" borderId="14" xfId="27" applyFont="1" applyFill="1" applyBorder="1">
      <alignment/>
      <protection/>
    </xf>
    <xf numFmtId="167" fontId="31" fillId="0" borderId="0" xfId="0" applyNumberFormat="1" applyFont="1" applyBorder="1" applyAlignment="1">
      <alignment horizontal="right"/>
    </xf>
    <xf numFmtId="167" fontId="31" fillId="0" borderId="18" xfId="0" applyNumberFormat="1" applyFont="1" applyBorder="1" applyAlignment="1">
      <alignment horizontal="right"/>
    </xf>
    <xf numFmtId="164" fontId="28" fillId="3" borderId="27" xfId="27" applyFont="1" applyFill="1" applyBorder="1">
      <alignment/>
      <protection/>
    </xf>
    <xf numFmtId="167" fontId="28" fillId="3" borderId="27" xfId="27" applyNumberFormat="1" applyFont="1" applyFill="1" applyBorder="1">
      <alignment/>
      <protection/>
    </xf>
    <xf numFmtId="167" fontId="28" fillId="3" borderId="28" xfId="27" applyNumberFormat="1" applyFont="1" applyFill="1" applyBorder="1">
      <alignment/>
      <protection/>
    </xf>
    <xf numFmtId="164" fontId="25" fillId="0" borderId="0" xfId="0" applyFont="1" applyBorder="1" applyAlignment="1">
      <alignment horizontal="left"/>
    </xf>
    <xf numFmtId="164" fontId="25" fillId="0" borderId="0" xfId="0" applyFont="1" applyBorder="1" applyAlignment="1">
      <alignment horizontal="right"/>
    </xf>
    <xf numFmtId="164" fontId="25" fillId="0" borderId="10" xfId="0" applyFont="1" applyBorder="1" applyAlignment="1">
      <alignment horizontal="left"/>
    </xf>
    <xf numFmtId="164" fontId="29" fillId="3" borderId="29" xfId="27" applyFont="1" applyFill="1" applyBorder="1" applyAlignment="1">
      <alignment horizontal="center"/>
      <protection/>
    </xf>
    <xf numFmtId="164" fontId="28" fillId="3" borderId="10" xfId="0" applyFont="1" applyFill="1" applyBorder="1" applyAlignment="1">
      <alignment horizontal="left"/>
    </xf>
    <xf numFmtId="164" fontId="28" fillId="3" borderId="10" xfId="27" applyFont="1" applyFill="1" applyBorder="1">
      <alignment/>
      <protection/>
    </xf>
    <xf numFmtId="164" fontId="28" fillId="3" borderId="14" xfId="27" applyFont="1" applyFill="1" applyBorder="1">
      <alignment/>
      <protection/>
    </xf>
    <xf numFmtId="171" fontId="32" fillId="0" borderId="0" xfId="19" applyNumberFormat="1" applyFont="1" applyFill="1" applyBorder="1" applyAlignment="1" applyProtection="1">
      <alignment/>
      <protection/>
    </xf>
    <xf numFmtId="164" fontId="29" fillId="5" borderId="31" xfId="27" applyFont="1" applyFill="1" applyBorder="1" applyAlignment="1">
      <alignment horizontal="center" vertical="center"/>
      <protection/>
    </xf>
    <xf numFmtId="164" fontId="31" fillId="5" borderId="32" xfId="0" applyFont="1" applyFill="1" applyBorder="1" applyAlignment="1">
      <alignment vertical="center"/>
    </xf>
    <xf numFmtId="167" fontId="31" fillId="5" borderId="32" xfId="0" applyNumberFormat="1" applyFont="1" applyFill="1" applyBorder="1" applyAlignment="1">
      <alignment horizontal="right" vertical="center"/>
    </xf>
    <xf numFmtId="167" fontId="31" fillId="5" borderId="33" xfId="0" applyNumberFormat="1" applyFont="1" applyFill="1" applyBorder="1" applyAlignment="1">
      <alignment horizontal="right" vertical="center"/>
    </xf>
    <xf numFmtId="164" fontId="29" fillId="3" borderId="34" xfId="27" applyFont="1" applyFill="1" applyBorder="1" applyAlignment="1">
      <alignment horizontal="center"/>
      <protection/>
    </xf>
    <xf numFmtId="164" fontId="28" fillId="3" borderId="35" xfId="27" applyFont="1" applyFill="1" applyBorder="1">
      <alignment/>
      <protection/>
    </xf>
    <xf numFmtId="167" fontId="29" fillId="3" borderId="35" xfId="27" applyNumberFormat="1" applyFont="1" applyFill="1" applyBorder="1">
      <alignment/>
      <protection/>
    </xf>
    <xf numFmtId="170" fontId="29" fillId="3" borderId="36" xfId="27" applyNumberFormat="1" applyFont="1" applyFill="1" applyBorder="1">
      <alignment/>
      <protection/>
    </xf>
    <xf numFmtId="164" fontId="28" fillId="3" borderId="17" xfId="27" applyFont="1" applyFill="1" applyBorder="1">
      <alignment/>
      <protection/>
    </xf>
    <xf numFmtId="164" fontId="29" fillId="3" borderId="0" xfId="27" applyFont="1" applyFill="1" applyBorder="1">
      <alignment/>
      <protection/>
    </xf>
    <xf numFmtId="167" fontId="29" fillId="3" borderId="0" xfId="27" applyNumberFormat="1" applyFont="1" applyFill="1" applyBorder="1">
      <alignment/>
      <protection/>
    </xf>
    <xf numFmtId="170" fontId="29" fillId="3" borderId="18" xfId="27" applyNumberFormat="1" applyFont="1" applyFill="1" applyBorder="1">
      <alignment/>
      <protection/>
    </xf>
    <xf numFmtId="164" fontId="25" fillId="0" borderId="3" xfId="0" applyFont="1" applyBorder="1" applyAlignment="1">
      <alignment/>
    </xf>
    <xf numFmtId="164" fontId="29" fillId="3" borderId="17" xfId="27" applyFont="1" applyFill="1" applyBorder="1" applyAlignment="1">
      <alignment horizontal="center"/>
      <protection/>
    </xf>
    <xf numFmtId="164" fontId="28" fillId="3" borderId="37" xfId="27" applyFont="1" applyFill="1" applyBorder="1">
      <alignment/>
      <protection/>
    </xf>
    <xf numFmtId="164" fontId="28" fillId="3" borderId="38" xfId="27" applyFont="1" applyFill="1" applyBorder="1">
      <alignment/>
      <protection/>
    </xf>
    <xf numFmtId="164" fontId="28" fillId="3" borderId="24" xfId="27" applyFont="1" applyFill="1" applyBorder="1" applyAlignment="1">
      <alignment horizontal="center" wrapText="1"/>
      <protection/>
    </xf>
    <xf numFmtId="170" fontId="28" fillId="3" borderId="25" xfId="27" applyNumberFormat="1" applyFont="1" applyFill="1" applyBorder="1" applyAlignment="1">
      <alignment horizontal="center" wrapText="1"/>
      <protection/>
    </xf>
    <xf numFmtId="174" fontId="29" fillId="3" borderId="24" xfId="27" applyNumberFormat="1" applyFont="1" applyFill="1" applyBorder="1">
      <alignment/>
      <protection/>
    </xf>
    <xf numFmtId="170" fontId="29" fillId="3" borderId="25" xfId="27" applyNumberFormat="1" applyFont="1" applyFill="1" applyBorder="1">
      <alignment/>
      <protection/>
    </xf>
    <xf numFmtId="174" fontId="29" fillId="3" borderId="37" xfId="27" applyNumberFormat="1" applyFont="1" applyFill="1" applyBorder="1">
      <alignment/>
      <protection/>
    </xf>
    <xf numFmtId="174" fontId="29" fillId="3" borderId="27" xfId="27" applyNumberFormat="1" applyFont="1" applyFill="1" applyBorder="1">
      <alignment/>
      <protection/>
    </xf>
    <xf numFmtId="174" fontId="29" fillId="3" borderId="38" xfId="27" applyNumberFormat="1" applyFont="1" applyFill="1" applyBorder="1">
      <alignment/>
      <protection/>
    </xf>
    <xf numFmtId="174" fontId="29" fillId="3" borderId="25" xfId="27" applyNumberFormat="1" applyFont="1" applyFill="1" applyBorder="1">
      <alignment/>
      <protection/>
    </xf>
    <xf numFmtId="174" fontId="33" fillId="3" borderId="0" xfId="27" applyNumberFormat="1" applyFont="1" applyFill="1" applyBorder="1">
      <alignment/>
      <protection/>
    </xf>
    <xf numFmtId="174" fontId="29" fillId="3" borderId="0" xfId="27" applyNumberFormat="1" applyFont="1" applyFill="1" applyBorder="1">
      <alignment/>
      <protection/>
    </xf>
    <xf numFmtId="169" fontId="29" fillId="3" borderId="17" xfId="27" applyNumberFormat="1" applyFont="1" applyFill="1" applyBorder="1" applyAlignment="1">
      <alignment horizontal="center"/>
      <protection/>
    </xf>
    <xf numFmtId="179" fontId="34" fillId="6" borderId="5" xfId="27" applyNumberFormat="1" applyFont="1" applyFill="1" applyBorder="1" applyAlignment="1" applyProtection="1">
      <alignment horizontal="left" vertical="top" wrapText="1"/>
      <protection/>
    </xf>
    <xf numFmtId="180" fontId="35" fillId="0" borderId="5" xfId="0" applyNumberFormat="1" applyFont="1" applyBorder="1" applyAlignment="1">
      <alignment horizontal="left"/>
    </xf>
    <xf numFmtId="164" fontId="36" fillId="0" borderId="5" xfId="0" applyFont="1" applyBorder="1" applyAlignment="1">
      <alignment/>
    </xf>
    <xf numFmtId="181" fontId="37" fillId="0" borderId="5" xfId="0" applyNumberFormat="1" applyFont="1" applyBorder="1" applyAlignment="1">
      <alignment horizontal="right"/>
    </xf>
    <xf numFmtId="182" fontId="29" fillId="3" borderId="0" xfId="27" applyNumberFormat="1" applyFont="1" applyFill="1" applyBorder="1">
      <alignment/>
      <protection/>
    </xf>
    <xf numFmtId="164" fontId="37" fillId="0" borderId="0" xfId="0" applyFont="1" applyAlignment="1">
      <alignment/>
    </xf>
    <xf numFmtId="164" fontId="35" fillId="0" borderId="5" xfId="0" applyFont="1" applyBorder="1" applyAlignment="1">
      <alignment/>
    </xf>
    <xf numFmtId="164" fontId="34" fillId="0" borderId="0" xfId="0" applyFont="1" applyAlignment="1">
      <alignment/>
    </xf>
    <xf numFmtId="181" fontId="26" fillId="0" borderId="0" xfId="0" applyNumberFormat="1" applyFont="1" applyAlignment="1">
      <alignment/>
    </xf>
    <xf numFmtId="164" fontId="1" fillId="0" borderId="0" xfId="0" applyFont="1" applyBorder="1" applyAlignment="1">
      <alignment/>
    </xf>
    <xf numFmtId="164" fontId="0" fillId="0" borderId="0" xfId="0" applyBorder="1" applyAlignment="1">
      <alignment horizontal="left"/>
    </xf>
    <xf numFmtId="174" fontId="38" fillId="3" borderId="0" xfId="27" applyNumberFormat="1" applyFont="1" applyFill="1" applyBorder="1">
      <alignment/>
      <protection/>
    </xf>
    <xf numFmtId="164" fontId="25" fillId="3" borderId="17" xfId="0" applyFont="1" applyFill="1" applyBorder="1" applyAlignment="1">
      <alignment/>
    </xf>
    <xf numFmtId="164" fontId="29" fillId="3" borderId="37" xfId="27" applyFont="1" applyFill="1" applyBorder="1">
      <alignment/>
      <protection/>
    </xf>
    <xf numFmtId="164" fontId="29" fillId="3" borderId="27" xfId="27" applyFont="1" applyFill="1" applyBorder="1">
      <alignment/>
      <protection/>
    </xf>
    <xf numFmtId="171" fontId="29" fillId="0" borderId="38" xfId="27" applyNumberFormat="1" applyFont="1" applyFill="1" applyBorder="1">
      <alignment/>
      <protection/>
    </xf>
    <xf numFmtId="171" fontId="29" fillId="0" borderId="0" xfId="27" applyNumberFormat="1" applyFont="1" applyFill="1" applyBorder="1">
      <alignment/>
      <protection/>
    </xf>
    <xf numFmtId="167" fontId="26" fillId="0" borderId="0" xfId="0" applyNumberFormat="1" applyFont="1" applyAlignment="1">
      <alignment/>
    </xf>
    <xf numFmtId="164" fontId="29" fillId="3" borderId="39" xfId="27" applyFont="1" applyFill="1" applyBorder="1">
      <alignment/>
      <protection/>
    </xf>
    <xf numFmtId="164" fontId="29" fillId="3" borderId="40" xfId="27" applyFont="1" applyFill="1" applyBorder="1">
      <alignment/>
      <protection/>
    </xf>
    <xf numFmtId="171" fontId="29" fillId="0" borderId="41" xfId="27" applyNumberFormat="1" applyFont="1" applyFill="1" applyBorder="1">
      <alignment/>
      <protection/>
    </xf>
    <xf numFmtId="164" fontId="29" fillId="3" borderId="17" xfId="27" applyFont="1" applyFill="1" applyBorder="1">
      <alignment/>
      <protection/>
    </xf>
    <xf numFmtId="164" fontId="29" fillId="3" borderId="17" xfId="27" applyFont="1" applyFill="1" applyBorder="1" applyAlignment="1">
      <alignment horizontal="center" wrapText="1"/>
      <protection/>
    </xf>
    <xf numFmtId="164" fontId="29" fillId="3" borderId="42" xfId="27" applyFont="1" applyFill="1" applyBorder="1" applyAlignment="1">
      <alignment horizontal="right" vertical="center"/>
      <protection/>
    </xf>
    <xf numFmtId="164" fontId="29" fillId="3" borderId="43" xfId="27" applyFont="1" applyFill="1" applyBorder="1">
      <alignment/>
      <protection/>
    </xf>
    <xf numFmtId="167" fontId="29" fillId="3" borderId="43" xfId="27" applyNumberFormat="1" applyFont="1" applyFill="1" applyBorder="1">
      <alignment/>
      <protection/>
    </xf>
    <xf numFmtId="170" fontId="29" fillId="3" borderId="44" xfId="27" applyNumberFormat="1" applyFont="1" applyFill="1" applyBorder="1">
      <alignment/>
      <protection/>
    </xf>
    <xf numFmtId="164" fontId="29" fillId="0" borderId="11" xfId="29" applyFont="1" applyBorder="1">
      <alignment/>
      <protection/>
    </xf>
    <xf numFmtId="170" fontId="29" fillId="3" borderId="0" xfId="27" applyNumberFormat="1" applyFont="1" applyFill="1" applyBorder="1">
      <alignment/>
      <protection/>
    </xf>
    <xf numFmtId="164" fontId="29" fillId="0" borderId="0" xfId="29" applyFont="1">
      <alignment/>
      <protection/>
    </xf>
    <xf numFmtId="167" fontId="29" fillId="0" borderId="0" xfId="29" applyNumberFormat="1" applyFont="1">
      <alignment/>
      <protection/>
    </xf>
    <xf numFmtId="170" fontId="29" fillId="0" borderId="0" xfId="29" applyNumberFormat="1" applyFont="1">
      <alignment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" xfId="21"/>
    <cellStyle name="Comma 4" xfId="22"/>
    <cellStyle name="Comma 5" xfId="23"/>
    <cellStyle name="Comma 6" xfId="24"/>
    <cellStyle name="Comma 7" xfId="25"/>
    <cellStyle name="Euro" xfId="26"/>
    <cellStyle name="Normal 2" xfId="27"/>
    <cellStyle name="Normal 3" xfId="28"/>
    <cellStyle name="Normal 4" xfId="29"/>
    <cellStyle name="Normal 5" xfId="30"/>
    <cellStyle name="Normal 6" xfId="31"/>
    <cellStyle name="Normal 7" xfId="32"/>
    <cellStyle name="Percent 2" xfId="33"/>
    <cellStyle name="Percent 3" xfId="34"/>
    <cellStyle name="Style 1" xfId="35"/>
    <cellStyle name="Excel Built-in Normal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C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amc.ppfas.com/schemes/parag-parikh-liquid-fund/dividend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1"/>
  <sheetViews>
    <sheetView zoomScale="97" zoomScaleNormal="97" workbookViewId="0" topLeftCell="A1">
      <selection activeCell="B1" activeCellId="1" sqref="L93:M97 B1"/>
    </sheetView>
  </sheetViews>
  <sheetFormatPr defaultColWidth="12.57421875" defaultRowHeight="15"/>
  <cols>
    <col min="1" max="1" width="2.00390625" style="0" customWidth="1"/>
    <col min="2" max="2" width="6.7109375" style="1" customWidth="1"/>
    <col min="3" max="3" width="29.7109375" style="1" customWidth="1"/>
    <col min="4" max="4" width="18.28125" style="1" customWidth="1"/>
    <col min="5" max="5" width="32.28125" style="1" customWidth="1"/>
    <col min="6" max="6" width="11.57421875" style="1" customWidth="1"/>
    <col min="7" max="7" width="13.00390625" style="2" customWidth="1"/>
    <col min="8" max="8" width="11.7109375" style="1" customWidth="1"/>
    <col min="9" max="9" width="1.421875" style="1" customWidth="1"/>
    <col min="10" max="10" width="9.421875" style="1" customWidth="1"/>
    <col min="11" max="11" width="43.8515625" style="1" customWidth="1"/>
    <col min="12" max="253" width="11.57421875" style="1" customWidth="1"/>
    <col min="254" max="16384" width="11.57421875" style="0" customWidth="1"/>
  </cols>
  <sheetData>
    <row r="1" spans="1:9" s="8" customFormat="1" ht="9.75" customHeight="1">
      <c r="A1" s="3"/>
      <c r="B1" s="4"/>
      <c r="C1" s="5"/>
      <c r="D1" s="5"/>
      <c r="E1" s="5"/>
      <c r="F1" s="5"/>
      <c r="G1" s="6"/>
      <c r="H1" s="5"/>
      <c r="I1" s="7"/>
    </row>
    <row r="2" spans="2:9" ht="18" customHeight="1">
      <c r="B2" s="9" t="s">
        <v>0</v>
      </c>
      <c r="C2" s="9"/>
      <c r="D2" s="9"/>
      <c r="E2" s="9"/>
      <c r="F2" s="9"/>
      <c r="G2" s="9"/>
      <c r="H2" s="9"/>
      <c r="I2" s="10"/>
    </row>
    <row r="3" spans="2:9" ht="12.75">
      <c r="B3" s="11"/>
      <c r="C3" s="12"/>
      <c r="D3" s="12"/>
      <c r="E3" s="12"/>
      <c r="F3" s="13"/>
      <c r="G3" s="13"/>
      <c r="H3" s="14"/>
      <c r="I3" s="15"/>
    </row>
    <row r="4" spans="2:9" ht="12.75" customHeight="1">
      <c r="B4" s="16" t="s">
        <v>1</v>
      </c>
      <c r="C4" s="16"/>
      <c r="D4" s="16"/>
      <c r="E4" s="16"/>
      <c r="F4" s="16"/>
      <c r="G4" s="16"/>
      <c r="H4" s="16"/>
      <c r="I4" s="15"/>
    </row>
    <row r="5" spans="2:9" ht="12.75" customHeight="1">
      <c r="B5" s="16" t="s">
        <v>2</v>
      </c>
      <c r="C5" s="16"/>
      <c r="D5" s="16"/>
      <c r="E5" s="16"/>
      <c r="F5" s="16"/>
      <c r="G5" s="16"/>
      <c r="H5" s="16"/>
      <c r="I5" s="15"/>
    </row>
    <row r="6" spans="2:9" ht="16.5" customHeight="1">
      <c r="B6" s="17" t="s">
        <v>3</v>
      </c>
      <c r="C6" s="17"/>
      <c r="D6" s="17"/>
      <c r="E6" s="17"/>
      <c r="F6" s="17"/>
      <c r="G6" s="17"/>
      <c r="H6" s="17"/>
      <c r="I6" s="18"/>
    </row>
    <row r="7" spans="2:9" ht="12.75">
      <c r="B7" s="11"/>
      <c r="C7" s="12"/>
      <c r="D7" s="12"/>
      <c r="E7" s="12"/>
      <c r="F7" s="13"/>
      <c r="G7" s="13"/>
      <c r="H7" s="14"/>
      <c r="I7" s="15"/>
    </row>
    <row r="8" spans="2:9" ht="22.5" customHeight="1">
      <c r="B8" s="19" t="s">
        <v>4</v>
      </c>
      <c r="C8" s="19"/>
      <c r="D8" s="19"/>
      <c r="E8" s="19"/>
      <c r="F8" s="19"/>
      <c r="G8" s="19"/>
      <c r="H8" s="19"/>
      <c r="I8" s="15"/>
    </row>
    <row r="9" spans="2:9" ht="12.75">
      <c r="B9" s="20"/>
      <c r="C9" s="20"/>
      <c r="D9" s="20"/>
      <c r="E9" s="20"/>
      <c r="F9" s="21"/>
      <c r="G9" s="21"/>
      <c r="H9" s="20"/>
      <c r="I9" s="15"/>
    </row>
    <row r="10" spans="2:9" ht="16.5" customHeight="1">
      <c r="B10" s="22" t="s">
        <v>5</v>
      </c>
      <c r="C10" s="22"/>
      <c r="D10" s="22"/>
      <c r="E10" s="22"/>
      <c r="F10" s="22"/>
      <c r="G10" s="22"/>
      <c r="H10" s="22"/>
      <c r="I10" s="15"/>
    </row>
    <row r="11" spans="2:9" ht="40.5" customHeight="1">
      <c r="B11" s="23" t="s">
        <v>6</v>
      </c>
      <c r="C11" s="23" t="s">
        <v>7</v>
      </c>
      <c r="D11" s="23" t="s">
        <v>8</v>
      </c>
      <c r="E11" s="23" t="s">
        <v>9</v>
      </c>
      <c r="F11" s="24" t="s">
        <v>10</v>
      </c>
      <c r="G11" s="25" t="s">
        <v>11</v>
      </c>
      <c r="H11" s="24" t="s">
        <v>12</v>
      </c>
      <c r="I11" s="26"/>
    </row>
    <row r="12" spans="2:9" ht="16.5" customHeight="1">
      <c r="B12" s="27"/>
      <c r="C12" s="28"/>
      <c r="D12" s="27"/>
      <c r="E12" s="28"/>
      <c r="F12" s="29"/>
      <c r="G12" s="30"/>
      <c r="H12" s="27"/>
      <c r="I12" s="26"/>
    </row>
    <row r="13" spans="2:9" ht="16.5" customHeight="1">
      <c r="B13" s="27"/>
      <c r="C13" s="28" t="s">
        <v>13</v>
      </c>
      <c r="D13" s="27"/>
      <c r="E13" s="28"/>
      <c r="F13" s="29"/>
      <c r="G13" s="30"/>
      <c r="H13" s="27"/>
      <c r="I13" s="26"/>
    </row>
    <row r="14" spans="2:9" ht="16.5" customHeight="1">
      <c r="B14" s="31" t="s">
        <v>14</v>
      </c>
      <c r="C14" s="28" t="s">
        <v>15</v>
      </c>
      <c r="D14" s="27"/>
      <c r="E14" s="32"/>
      <c r="F14" s="33"/>
      <c r="G14" s="30"/>
      <c r="H14" s="27"/>
      <c r="I14" s="26"/>
    </row>
    <row r="15" spans="2:18" ht="16.5" customHeight="1">
      <c r="B15" s="27"/>
      <c r="C15" s="28" t="s">
        <v>16</v>
      </c>
      <c r="D15" s="27"/>
      <c r="E15" s="30"/>
      <c r="F15" s="34"/>
      <c r="G15" s="30"/>
      <c r="H15" s="30"/>
      <c r="I15" s="26"/>
      <c r="J15" s="35"/>
      <c r="K15" s="35"/>
      <c r="L15" s="35"/>
      <c r="M15" s="35"/>
      <c r="N15" s="35"/>
      <c r="O15" s="35"/>
      <c r="P15" s="35"/>
      <c r="Q15" s="35"/>
      <c r="R15" s="35"/>
    </row>
    <row r="16" spans="2:18" s="36" customFormat="1" ht="18" customHeight="1">
      <c r="B16" s="37">
        <v>1</v>
      </c>
      <c r="C16" s="38" t="s">
        <v>17</v>
      </c>
      <c r="D16" s="39" t="s">
        <v>18</v>
      </c>
      <c r="E16" s="39" t="s">
        <v>19</v>
      </c>
      <c r="F16" s="40">
        <v>580253</v>
      </c>
      <c r="G16" s="40">
        <v>12068.9722735</v>
      </c>
      <c r="H16" s="41">
        <v>0.0788510882</v>
      </c>
      <c r="I16" s="42"/>
      <c r="J16" s="43"/>
      <c r="K16" s="43"/>
      <c r="L16" s="43"/>
      <c r="M16" s="43"/>
      <c r="N16" s="43"/>
      <c r="O16" s="43"/>
      <c r="P16" s="43"/>
      <c r="Q16" s="43"/>
      <c r="R16" s="44"/>
    </row>
    <row r="17" spans="2:18" s="36" customFormat="1" ht="18" customHeight="1">
      <c r="B17" s="37">
        <v>2</v>
      </c>
      <c r="C17" s="38" t="s">
        <v>20</v>
      </c>
      <c r="D17" s="39" t="s">
        <v>21</v>
      </c>
      <c r="E17" s="39" t="s">
        <v>22</v>
      </c>
      <c r="F17" s="40">
        <v>336933</v>
      </c>
      <c r="G17" s="40">
        <v>9592.6509765</v>
      </c>
      <c r="H17" s="41">
        <v>0.0626723595</v>
      </c>
      <c r="I17" s="45"/>
      <c r="J17" s="43"/>
      <c r="K17" s="43"/>
      <c r="L17" s="43"/>
      <c r="M17" s="43"/>
      <c r="N17" s="43"/>
      <c r="O17" s="43"/>
      <c r="P17" s="44"/>
      <c r="Q17" s="43"/>
      <c r="R17" s="44"/>
    </row>
    <row r="18" spans="2:18" s="46" customFormat="1" ht="18" customHeight="1">
      <c r="B18" s="37">
        <v>3</v>
      </c>
      <c r="C18" s="38" t="s">
        <v>23</v>
      </c>
      <c r="D18" s="39" t="s">
        <v>24</v>
      </c>
      <c r="E18" s="39" t="s">
        <v>25</v>
      </c>
      <c r="F18" s="40">
        <v>1354271</v>
      </c>
      <c r="G18" s="40">
        <v>8154.065691</v>
      </c>
      <c r="H18" s="41">
        <v>0.0532735463</v>
      </c>
      <c r="I18" s="47"/>
      <c r="J18" s="43"/>
      <c r="K18" s="43"/>
      <c r="L18" s="48"/>
      <c r="M18" s="48"/>
      <c r="N18" s="48"/>
      <c r="O18" s="48"/>
      <c r="P18" s="49"/>
      <c r="Q18" s="48"/>
      <c r="R18" s="49"/>
    </row>
    <row r="19" spans="2:18" s="46" customFormat="1" ht="18" customHeight="1">
      <c r="B19" s="37">
        <v>4</v>
      </c>
      <c r="C19" s="38" t="s">
        <v>26</v>
      </c>
      <c r="D19" s="39" t="s">
        <v>27</v>
      </c>
      <c r="E19" s="39" t="s">
        <v>28</v>
      </c>
      <c r="F19" s="40">
        <v>684476</v>
      </c>
      <c r="G19" s="40">
        <v>5548.362456</v>
      </c>
      <c r="H19" s="41">
        <v>0.0362495172</v>
      </c>
      <c r="I19" s="47"/>
      <c r="J19" s="43"/>
      <c r="K19" s="43"/>
      <c r="L19" s="48"/>
      <c r="M19" s="48"/>
      <c r="N19" s="48"/>
      <c r="O19" s="48"/>
      <c r="P19" s="49"/>
      <c r="Q19" s="48"/>
      <c r="R19" s="49"/>
    </row>
    <row r="20" spans="2:18" s="46" customFormat="1" ht="18" customHeight="1">
      <c r="B20" s="37">
        <v>5</v>
      </c>
      <c r="C20" s="38" t="s">
        <v>29</v>
      </c>
      <c r="D20" s="39" t="s">
        <v>30</v>
      </c>
      <c r="E20" s="39" t="s">
        <v>19</v>
      </c>
      <c r="F20" s="40">
        <v>755179</v>
      </c>
      <c r="G20" s="40">
        <v>5457.6786329999995</v>
      </c>
      <c r="H20" s="41">
        <v>0.035657046</v>
      </c>
      <c r="I20" s="47"/>
      <c r="J20" s="43"/>
      <c r="K20" s="43"/>
      <c r="L20" s="48"/>
      <c r="M20" s="48"/>
      <c r="N20" s="48"/>
      <c r="O20" s="48"/>
      <c r="P20" s="49"/>
      <c r="Q20" s="48"/>
      <c r="R20" s="49"/>
    </row>
    <row r="21" spans="2:18" s="46" customFormat="1" ht="18" customHeight="1">
      <c r="B21" s="37">
        <v>6</v>
      </c>
      <c r="C21" s="38" t="s">
        <v>31</v>
      </c>
      <c r="D21" s="39" t="s">
        <v>32</v>
      </c>
      <c r="E21" s="39" t="s">
        <v>33</v>
      </c>
      <c r="F21" s="40">
        <v>203816</v>
      </c>
      <c r="G21" s="40">
        <v>5327.648332</v>
      </c>
      <c r="H21" s="41">
        <v>0.0348075096</v>
      </c>
      <c r="I21" s="47"/>
      <c r="J21" s="43"/>
      <c r="K21" s="43"/>
      <c r="L21" s="48"/>
      <c r="M21" s="48"/>
      <c r="N21" s="48"/>
      <c r="O21" s="48"/>
      <c r="P21" s="49"/>
      <c r="Q21" s="48"/>
      <c r="R21" s="49"/>
    </row>
    <row r="22" spans="2:18" s="46" customFormat="1" ht="18" customHeight="1">
      <c r="B22" s="37">
        <v>7</v>
      </c>
      <c r="C22" s="38" t="s">
        <v>34</v>
      </c>
      <c r="D22" s="39" t="s">
        <v>35</v>
      </c>
      <c r="E22" s="39" t="s">
        <v>19</v>
      </c>
      <c r="F22" s="40">
        <v>1380467</v>
      </c>
      <c r="G22" s="40">
        <v>5031.1119815</v>
      </c>
      <c r="H22" s="41">
        <v>0.032870127299999996</v>
      </c>
      <c r="I22" s="47"/>
      <c r="J22" s="43"/>
      <c r="K22" s="43"/>
      <c r="L22" s="48"/>
      <c r="M22" s="48"/>
      <c r="N22" s="48"/>
      <c r="O22" s="48"/>
      <c r="P22" s="49"/>
      <c r="Q22" s="48"/>
      <c r="R22" s="49"/>
    </row>
    <row r="23" spans="2:18" s="46" customFormat="1" ht="18" customHeight="1">
      <c r="B23" s="37">
        <v>8</v>
      </c>
      <c r="C23" s="38" t="s">
        <v>36</v>
      </c>
      <c r="D23" s="39" t="s">
        <v>37</v>
      </c>
      <c r="E23" s="39" t="s">
        <v>38</v>
      </c>
      <c r="F23" s="40">
        <v>386260</v>
      </c>
      <c r="G23" s="40">
        <v>4919.40736</v>
      </c>
      <c r="H23" s="41">
        <v>0.0321403194</v>
      </c>
      <c r="I23" s="47"/>
      <c r="J23" s="43"/>
      <c r="K23" s="43"/>
      <c r="L23" s="48"/>
      <c r="M23" s="48"/>
      <c r="N23" s="48"/>
      <c r="O23" s="48"/>
      <c r="P23" s="49"/>
      <c r="Q23" s="48"/>
      <c r="R23" s="49"/>
    </row>
    <row r="24" spans="2:18" s="46" customFormat="1" ht="18" customHeight="1">
      <c r="B24" s="37">
        <v>9</v>
      </c>
      <c r="C24" s="38" t="s">
        <v>39</v>
      </c>
      <c r="D24" s="39" t="s">
        <v>40</v>
      </c>
      <c r="E24" s="39" t="s">
        <v>28</v>
      </c>
      <c r="F24" s="40">
        <v>107222</v>
      </c>
      <c r="G24" s="40">
        <v>3458.660054</v>
      </c>
      <c r="H24" s="41">
        <v>0.0225967135</v>
      </c>
      <c r="I24" s="47"/>
      <c r="J24" s="43"/>
      <c r="K24" s="43"/>
      <c r="L24" s="48"/>
      <c r="M24" s="48"/>
      <c r="N24" s="48"/>
      <c r="O24" s="48"/>
      <c r="P24" s="49"/>
      <c r="Q24" s="48"/>
      <c r="R24" s="49"/>
    </row>
    <row r="25" spans="2:18" s="46" customFormat="1" ht="18" customHeight="1">
      <c r="B25" s="37">
        <v>10</v>
      </c>
      <c r="C25" s="38" t="s">
        <v>41</v>
      </c>
      <c r="D25" s="39" t="s">
        <v>42</v>
      </c>
      <c r="E25" s="39" t="s">
        <v>25</v>
      </c>
      <c r="F25" s="40">
        <v>320809</v>
      </c>
      <c r="G25" s="40">
        <v>3216.5914385</v>
      </c>
      <c r="H25" s="41">
        <v>0.021015189200000003</v>
      </c>
      <c r="I25" s="47"/>
      <c r="J25" s="43"/>
      <c r="K25" s="43"/>
      <c r="L25" s="48"/>
      <c r="M25" s="48"/>
      <c r="N25" s="48"/>
      <c r="O25" s="48"/>
      <c r="P25" s="49"/>
      <c r="Q25" s="48"/>
      <c r="R25" s="49"/>
    </row>
    <row r="26" spans="2:18" s="46" customFormat="1" ht="18" customHeight="1">
      <c r="B26" s="37">
        <v>11</v>
      </c>
      <c r="C26" s="38" t="s">
        <v>43</v>
      </c>
      <c r="D26" s="39" t="s">
        <v>44</v>
      </c>
      <c r="E26" s="39" t="s">
        <v>45</v>
      </c>
      <c r="F26" s="40">
        <v>1173218</v>
      </c>
      <c r="G26" s="40">
        <v>2414.482644</v>
      </c>
      <c r="H26" s="41">
        <v>0.0157747138</v>
      </c>
      <c r="I26" s="47"/>
      <c r="J26" s="43"/>
      <c r="K26" s="43"/>
      <c r="L26" s="48"/>
      <c r="M26" s="48"/>
      <c r="N26" s="48"/>
      <c r="O26" s="48"/>
      <c r="P26" s="49"/>
      <c r="Q26" s="48"/>
      <c r="R26" s="49"/>
    </row>
    <row r="27" spans="2:18" s="46" customFormat="1" ht="18" customHeight="1">
      <c r="B27" s="37">
        <v>12</v>
      </c>
      <c r="C27" s="38" t="s">
        <v>46</v>
      </c>
      <c r="D27" s="39" t="s">
        <v>47</v>
      </c>
      <c r="E27" s="39" t="s">
        <v>48</v>
      </c>
      <c r="F27" s="40">
        <v>85000</v>
      </c>
      <c r="G27" s="40">
        <v>2312.68</v>
      </c>
      <c r="H27" s="41">
        <v>0.0151095993</v>
      </c>
      <c r="I27" s="47"/>
      <c r="J27" s="43"/>
      <c r="K27" s="43"/>
      <c r="L27" s="48"/>
      <c r="M27" s="48"/>
      <c r="N27" s="48"/>
      <c r="O27" s="48"/>
      <c r="P27" s="49"/>
      <c r="Q27" s="48"/>
      <c r="R27" s="49"/>
    </row>
    <row r="28" spans="2:18" s="46" customFormat="1" ht="18" customHeight="1">
      <c r="B28" s="37">
        <v>13</v>
      </c>
      <c r="C28" s="38" t="s">
        <v>49</v>
      </c>
      <c r="D28" s="39" t="s">
        <v>50</v>
      </c>
      <c r="E28" s="39" t="s">
        <v>48</v>
      </c>
      <c r="F28" s="40">
        <v>222500</v>
      </c>
      <c r="G28" s="40">
        <v>1948.4325</v>
      </c>
      <c r="H28" s="41">
        <v>0.0127298348</v>
      </c>
      <c r="I28" s="47"/>
      <c r="J28" s="43"/>
      <c r="K28" s="43"/>
      <c r="L28" s="48"/>
      <c r="M28" s="48"/>
      <c r="N28" s="48"/>
      <c r="O28" s="48"/>
      <c r="P28" s="49"/>
      <c r="Q28" s="48"/>
      <c r="R28" s="49"/>
    </row>
    <row r="29" spans="2:18" s="46" customFormat="1" ht="18" customHeight="1">
      <c r="B29" s="37">
        <v>14</v>
      </c>
      <c r="C29" s="38" t="s">
        <v>51</v>
      </c>
      <c r="D29" s="39" t="s">
        <v>52</v>
      </c>
      <c r="E29" s="39" t="s">
        <v>53</v>
      </c>
      <c r="F29" s="40">
        <v>679868</v>
      </c>
      <c r="G29" s="40">
        <v>1927.7657140000001</v>
      </c>
      <c r="H29" s="41">
        <v>0.012594811</v>
      </c>
      <c r="I29" s="47"/>
      <c r="J29" s="43"/>
      <c r="K29" s="43"/>
      <c r="L29" s="48"/>
      <c r="M29" s="48"/>
      <c r="N29" s="48"/>
      <c r="O29" s="48"/>
      <c r="P29" s="49"/>
      <c r="Q29" s="48"/>
      <c r="R29" s="49"/>
    </row>
    <row r="30" spans="2:18" s="46" customFormat="1" ht="18" customHeight="1">
      <c r="B30" s="37">
        <v>15</v>
      </c>
      <c r="C30" s="38" t="s">
        <v>54</v>
      </c>
      <c r="D30" s="39" t="s">
        <v>55</v>
      </c>
      <c r="E30" s="39" t="s">
        <v>48</v>
      </c>
      <c r="F30" s="40">
        <v>236663</v>
      </c>
      <c r="G30" s="40">
        <v>1821.0034535</v>
      </c>
      <c r="H30" s="41">
        <v>0.0118972934</v>
      </c>
      <c r="I30" s="47"/>
      <c r="J30" s="43"/>
      <c r="K30" s="43"/>
      <c r="L30" s="48"/>
      <c r="M30" s="48"/>
      <c r="N30" s="48"/>
      <c r="O30" s="48"/>
      <c r="P30" s="49"/>
      <c r="Q30" s="48"/>
      <c r="R30" s="49"/>
    </row>
    <row r="31" spans="2:18" s="46" customFormat="1" ht="18" customHeight="1">
      <c r="B31" s="37">
        <v>16</v>
      </c>
      <c r="C31" s="38" t="s">
        <v>56</v>
      </c>
      <c r="D31" s="39" t="s">
        <v>57</v>
      </c>
      <c r="E31" s="39" t="s">
        <v>48</v>
      </c>
      <c r="F31" s="40">
        <v>326500</v>
      </c>
      <c r="G31" s="40">
        <v>1382.56425</v>
      </c>
      <c r="H31" s="41">
        <v>0.0090328069</v>
      </c>
      <c r="I31" s="47"/>
      <c r="J31" s="43"/>
      <c r="K31" s="43"/>
      <c r="L31" s="48"/>
      <c r="M31" s="48"/>
      <c r="N31" s="48"/>
      <c r="O31" s="48"/>
      <c r="P31" s="49"/>
      <c r="Q31" s="48"/>
      <c r="R31" s="49"/>
    </row>
    <row r="32" spans="2:18" s="46" customFormat="1" ht="18" customHeight="1">
      <c r="B32" s="37">
        <v>17</v>
      </c>
      <c r="C32" s="38" t="s">
        <v>58</v>
      </c>
      <c r="D32" s="39" t="s">
        <v>59</v>
      </c>
      <c r="E32" s="39" t="s">
        <v>22</v>
      </c>
      <c r="F32" s="40">
        <v>37835</v>
      </c>
      <c r="G32" s="40">
        <v>1152.75678</v>
      </c>
      <c r="H32" s="41">
        <v>0.0075313891</v>
      </c>
      <c r="I32" s="47"/>
      <c r="J32" s="43"/>
      <c r="K32" s="43"/>
      <c r="L32" s="48"/>
      <c r="M32" s="48"/>
      <c r="N32" s="48"/>
      <c r="O32" s="48"/>
      <c r="P32" s="49"/>
      <c r="Q32" s="48"/>
      <c r="R32" s="49"/>
    </row>
    <row r="33" spans="2:18" ht="18" customHeight="1">
      <c r="B33" s="37"/>
      <c r="C33" s="50" t="s">
        <v>60</v>
      </c>
      <c r="D33" s="51"/>
      <c r="E33" s="52"/>
      <c r="F33" s="53"/>
      <c r="G33" s="53"/>
      <c r="H33" s="54"/>
      <c r="I33" s="15"/>
      <c r="J33" s="35"/>
      <c r="K33" s="43"/>
      <c r="L33" s="35"/>
      <c r="M33" s="35"/>
      <c r="N33" s="35"/>
      <c r="O33" s="35"/>
      <c r="P33" s="55"/>
      <c r="Q33" s="35"/>
      <c r="R33" s="55"/>
    </row>
    <row r="34" spans="2:18" s="46" customFormat="1" ht="18" customHeight="1">
      <c r="B34" s="37">
        <v>18</v>
      </c>
      <c r="C34" s="38" t="s">
        <v>61</v>
      </c>
      <c r="D34" s="39" t="s">
        <v>62</v>
      </c>
      <c r="E34" s="39" t="s">
        <v>22</v>
      </c>
      <c r="F34" s="40">
        <v>411500</v>
      </c>
      <c r="G34" s="40">
        <v>7910.47025</v>
      </c>
      <c r="H34" s="41">
        <v>0.051682046599999996</v>
      </c>
      <c r="I34" s="47"/>
      <c r="J34" s="43"/>
      <c r="K34" s="43"/>
      <c r="L34" s="48"/>
      <c r="M34" s="48"/>
      <c r="N34" s="48"/>
      <c r="O34" s="48"/>
      <c r="P34" s="49"/>
      <c r="Q34" s="48"/>
      <c r="R34" s="49"/>
    </row>
    <row r="35" spans="2:18" s="46" customFormat="1" ht="18" customHeight="1">
      <c r="B35" s="37">
        <v>19</v>
      </c>
      <c r="C35" s="38" t="s">
        <v>63</v>
      </c>
      <c r="D35" s="39" t="s">
        <v>64</v>
      </c>
      <c r="E35" s="39" t="s">
        <v>65</v>
      </c>
      <c r="F35" s="40">
        <v>986730</v>
      </c>
      <c r="G35" s="40">
        <v>4703.74191</v>
      </c>
      <c r="H35" s="41">
        <v>0.0307312967</v>
      </c>
      <c r="I35" s="47"/>
      <c r="J35" s="43"/>
      <c r="K35" s="43"/>
      <c r="L35" s="48"/>
      <c r="M35" s="48"/>
      <c r="N35" s="48"/>
      <c r="O35" s="48"/>
      <c r="P35" s="49"/>
      <c r="Q35" s="48"/>
      <c r="R35" s="49"/>
    </row>
    <row r="36" spans="2:18" s="46" customFormat="1" ht="18" customHeight="1">
      <c r="B36" s="37">
        <v>20</v>
      </c>
      <c r="C36" s="38" t="s">
        <v>66</v>
      </c>
      <c r="D36" s="39" t="s">
        <v>67</v>
      </c>
      <c r="E36" s="39" t="s">
        <v>33</v>
      </c>
      <c r="F36" s="40">
        <v>63825</v>
      </c>
      <c r="G36" s="40">
        <v>4238.7139875</v>
      </c>
      <c r="H36" s="41">
        <v>0.0276930962</v>
      </c>
      <c r="I36" s="47"/>
      <c r="J36" s="43"/>
      <c r="K36" s="43"/>
      <c r="L36" s="48"/>
      <c r="M36" s="48"/>
      <c r="N36" s="48"/>
      <c r="O36" s="48"/>
      <c r="P36" s="49"/>
      <c r="Q36" s="48"/>
      <c r="R36" s="49"/>
    </row>
    <row r="37" spans="2:18" s="46" customFormat="1" ht="18" customHeight="1">
      <c r="B37" s="37">
        <v>21</v>
      </c>
      <c r="C37" s="38" t="s">
        <v>68</v>
      </c>
      <c r="D37" s="39" t="s">
        <v>69</v>
      </c>
      <c r="E37" s="39" t="s">
        <v>70</v>
      </c>
      <c r="F37" s="40">
        <v>341400</v>
      </c>
      <c r="G37" s="40">
        <v>2709.3504</v>
      </c>
      <c r="H37" s="41">
        <v>0.0177011947</v>
      </c>
      <c r="I37" s="47"/>
      <c r="J37" s="43"/>
      <c r="K37" s="43"/>
      <c r="L37" s="48"/>
      <c r="M37" s="48"/>
      <c r="N37" s="48"/>
      <c r="O37" s="48"/>
      <c r="P37" s="49"/>
      <c r="Q37" s="48"/>
      <c r="R37" s="49"/>
    </row>
    <row r="38" spans="2:18" s="46" customFormat="1" ht="18" customHeight="1">
      <c r="B38" s="37">
        <v>22</v>
      </c>
      <c r="C38" s="38" t="s">
        <v>71</v>
      </c>
      <c r="D38" s="39" t="s">
        <v>72</v>
      </c>
      <c r="E38" s="39" t="s">
        <v>19</v>
      </c>
      <c r="F38" s="40">
        <v>786000</v>
      </c>
      <c r="G38" s="40">
        <v>2308.089</v>
      </c>
      <c r="H38" s="41">
        <v>0.015079604600000001</v>
      </c>
      <c r="I38" s="47"/>
      <c r="J38" s="43"/>
      <c r="K38" s="43"/>
      <c r="L38" s="48"/>
      <c r="M38" s="48"/>
      <c r="N38" s="48"/>
      <c r="O38" s="48"/>
      <c r="P38" s="49"/>
      <c r="Q38" s="48"/>
      <c r="R38" s="49"/>
    </row>
    <row r="39" spans="2:18" s="46" customFormat="1" ht="18" customHeight="1">
      <c r="B39" s="37">
        <v>23</v>
      </c>
      <c r="C39" s="38" t="s">
        <v>73</v>
      </c>
      <c r="D39" s="39" t="s">
        <v>74</v>
      </c>
      <c r="E39" s="39" t="s">
        <v>19</v>
      </c>
      <c r="F39" s="40">
        <v>810250</v>
      </c>
      <c r="G39" s="40">
        <v>1572.69525</v>
      </c>
      <c r="H39" s="41">
        <v>0.0102750035</v>
      </c>
      <c r="I39" s="47"/>
      <c r="J39" s="43"/>
      <c r="K39" s="43"/>
      <c r="L39" s="48"/>
      <c r="M39" s="48"/>
      <c r="N39" s="48"/>
      <c r="O39" s="48"/>
      <c r="P39" s="49"/>
      <c r="Q39" s="48"/>
      <c r="R39" s="49"/>
    </row>
    <row r="40" spans="2:18" s="46" customFormat="1" ht="18" customHeight="1">
      <c r="B40" s="37">
        <v>24</v>
      </c>
      <c r="C40" s="38" t="s">
        <v>75</v>
      </c>
      <c r="D40" s="39" t="s">
        <v>76</v>
      </c>
      <c r="E40" s="39" t="s">
        <v>22</v>
      </c>
      <c r="F40" s="40">
        <v>207900</v>
      </c>
      <c r="G40" s="40">
        <v>933.15915</v>
      </c>
      <c r="H40" s="41">
        <v>0.0060966761</v>
      </c>
      <c r="I40" s="47"/>
      <c r="J40" s="43"/>
      <c r="K40" s="43"/>
      <c r="L40" s="48"/>
      <c r="M40" s="48"/>
      <c r="N40" s="48"/>
      <c r="O40" s="48"/>
      <c r="P40" s="49"/>
      <c r="Q40" s="48"/>
      <c r="R40" s="49"/>
    </row>
    <row r="41" spans="2:18" s="46" customFormat="1" ht="18" customHeight="1">
      <c r="B41" s="37">
        <v>25</v>
      </c>
      <c r="C41" s="38" t="s">
        <v>77</v>
      </c>
      <c r="D41" s="39" t="s">
        <v>78</v>
      </c>
      <c r="E41" s="39" t="s">
        <v>33</v>
      </c>
      <c r="F41" s="40">
        <v>112000</v>
      </c>
      <c r="G41" s="40">
        <v>202.944</v>
      </c>
      <c r="H41" s="41">
        <v>0.0013259087</v>
      </c>
      <c r="I41" s="47"/>
      <c r="J41" s="43"/>
      <c r="K41" s="43"/>
      <c r="L41" s="48"/>
      <c r="M41" s="48"/>
      <c r="N41" s="48"/>
      <c r="O41" s="48"/>
      <c r="P41" s="49"/>
      <c r="Q41" s="48"/>
      <c r="R41" s="49"/>
    </row>
    <row r="42" spans="2:18" s="46" customFormat="1" ht="18" customHeight="1">
      <c r="B42" s="37">
        <v>26</v>
      </c>
      <c r="C42" s="38" t="s">
        <v>79</v>
      </c>
      <c r="D42" s="39"/>
      <c r="E42" s="39" t="s">
        <v>33</v>
      </c>
      <c r="F42" s="40">
        <v>-112000</v>
      </c>
      <c r="G42" s="40">
        <v>-203.952</v>
      </c>
      <c r="H42" s="56">
        <v>-0.0013324943</v>
      </c>
      <c r="I42" s="47"/>
      <c r="J42" s="43"/>
      <c r="K42" s="43"/>
      <c r="L42" s="48"/>
      <c r="M42" s="48"/>
      <c r="N42" s="48"/>
      <c r="O42" s="48"/>
      <c r="P42" s="49"/>
      <c r="Q42" s="48"/>
      <c r="R42" s="49"/>
    </row>
    <row r="43" spans="2:18" ht="16.5" customHeight="1">
      <c r="B43" s="37">
        <v>27</v>
      </c>
      <c r="C43" s="38" t="s">
        <v>80</v>
      </c>
      <c r="D43" s="51"/>
      <c r="E43" s="39" t="s">
        <v>22</v>
      </c>
      <c r="F43" s="40">
        <v>-207900</v>
      </c>
      <c r="G43" s="57">
        <v>-938.2527</v>
      </c>
      <c r="H43" s="58">
        <v>-0.0061299541</v>
      </c>
      <c r="I43" s="15"/>
      <c r="J43" s="35"/>
      <c r="K43" s="43"/>
      <c r="L43" s="35"/>
      <c r="M43" s="35"/>
      <c r="N43" s="35"/>
      <c r="O43" s="35"/>
      <c r="P43" s="55"/>
      <c r="Q43" s="35"/>
      <c r="R43" s="55"/>
    </row>
    <row r="44" spans="2:18" ht="16.5" customHeight="1">
      <c r="B44" s="37">
        <v>28</v>
      </c>
      <c r="C44" s="38" t="s">
        <v>81</v>
      </c>
      <c r="D44" s="51"/>
      <c r="E44" s="39" t="s">
        <v>19</v>
      </c>
      <c r="F44" s="40">
        <v>-810250</v>
      </c>
      <c r="G44" s="57">
        <v>-1579.17725</v>
      </c>
      <c r="H44" s="58">
        <v>-0.010317352799999999</v>
      </c>
      <c r="I44" s="15"/>
      <c r="J44" s="35"/>
      <c r="K44" s="43"/>
      <c r="L44" s="35"/>
      <c r="M44" s="35"/>
      <c r="N44" s="35"/>
      <c r="O44" s="35"/>
      <c r="P44" s="55"/>
      <c r="Q44" s="35"/>
      <c r="R44" s="55"/>
    </row>
    <row r="45" spans="2:18" s="46" customFormat="1" ht="16.5" customHeight="1">
      <c r="B45" s="37">
        <v>29</v>
      </c>
      <c r="C45" s="59" t="s">
        <v>82</v>
      </c>
      <c r="D45" s="39"/>
      <c r="E45" s="39" t="s">
        <v>19</v>
      </c>
      <c r="F45" s="60">
        <v>-786000</v>
      </c>
      <c r="G45" s="60">
        <v>-2320.272</v>
      </c>
      <c r="H45" s="41">
        <v>-0.0151592006</v>
      </c>
      <c r="I45" s="47"/>
      <c r="J45" s="43"/>
      <c r="K45" s="43"/>
      <c r="L45" s="48"/>
      <c r="M45" s="48"/>
      <c r="N45" s="48"/>
      <c r="O45" s="48"/>
      <c r="P45" s="49"/>
      <c r="Q45" s="48"/>
      <c r="R45" s="49"/>
    </row>
    <row r="46" spans="2:18" ht="16.5" customHeight="1">
      <c r="B46" s="37">
        <v>30</v>
      </c>
      <c r="C46" s="59" t="s">
        <v>83</v>
      </c>
      <c r="D46" s="51"/>
      <c r="E46" s="39" t="s">
        <v>70</v>
      </c>
      <c r="F46" s="40">
        <v>-341400</v>
      </c>
      <c r="G46" s="57">
        <v>-2727.1032</v>
      </c>
      <c r="H46" s="58">
        <v>-0.0178171803</v>
      </c>
      <c r="I46" s="15"/>
      <c r="J46" s="35"/>
      <c r="K46" s="43"/>
      <c r="L46" s="35"/>
      <c r="M46" s="35"/>
      <c r="N46" s="35"/>
      <c r="O46" s="35"/>
      <c r="P46" s="55"/>
      <c r="Q46" s="35"/>
      <c r="R46" s="55"/>
    </row>
    <row r="47" spans="2:18" ht="16.5" customHeight="1">
      <c r="B47" s="37">
        <v>31</v>
      </c>
      <c r="C47" s="59" t="s">
        <v>84</v>
      </c>
      <c r="D47" s="51"/>
      <c r="E47" s="39" t="s">
        <v>33</v>
      </c>
      <c r="F47" s="40">
        <v>-63825</v>
      </c>
      <c r="G47" s="57">
        <v>-4253.93625</v>
      </c>
      <c r="H47" s="58">
        <v>-0.0277925489</v>
      </c>
      <c r="I47" s="15"/>
      <c r="J47" s="35"/>
      <c r="K47" s="43"/>
      <c r="L47" s="35"/>
      <c r="M47" s="35"/>
      <c r="N47" s="35"/>
      <c r="O47" s="35"/>
      <c r="P47" s="55"/>
      <c r="Q47" s="35"/>
      <c r="R47" s="55"/>
    </row>
    <row r="48" spans="2:18" ht="16.5" customHeight="1">
      <c r="B48" s="37">
        <v>32</v>
      </c>
      <c r="C48" s="38" t="s">
        <v>85</v>
      </c>
      <c r="D48" s="51"/>
      <c r="E48" s="39" t="s">
        <v>86</v>
      </c>
      <c r="F48" s="40">
        <v>-986730</v>
      </c>
      <c r="G48" s="57">
        <v>-4726.930065</v>
      </c>
      <c r="H48" s="58">
        <v>-0.0308827936</v>
      </c>
      <c r="I48" s="15"/>
      <c r="J48" s="35"/>
      <c r="K48" s="43"/>
      <c r="L48" s="35"/>
      <c r="M48" s="35"/>
      <c r="N48" s="35"/>
      <c r="O48" s="35"/>
      <c r="P48" s="55"/>
      <c r="Q48" s="35"/>
      <c r="R48" s="55"/>
    </row>
    <row r="49" spans="2:18" ht="16.5" customHeight="1">
      <c r="B49" s="37">
        <v>33</v>
      </c>
      <c r="C49" s="59" t="s">
        <v>87</v>
      </c>
      <c r="D49" s="51"/>
      <c r="E49" s="39" t="s">
        <v>22</v>
      </c>
      <c r="F49" s="40">
        <v>-411500</v>
      </c>
      <c r="G49" s="57">
        <v>-7947.09375</v>
      </c>
      <c r="H49" s="58">
        <v>-0.0519213216</v>
      </c>
      <c r="I49" s="15"/>
      <c r="J49" s="35"/>
      <c r="K49" s="43"/>
      <c r="L49" s="35"/>
      <c r="M49" s="35"/>
      <c r="N49" s="35"/>
      <c r="O49" s="35"/>
      <c r="P49" s="55"/>
      <c r="Q49" s="35"/>
      <c r="R49" s="55"/>
    </row>
    <row r="50" spans="2:18" ht="16.5" customHeight="1">
      <c r="B50" s="31"/>
      <c r="C50" s="28" t="s">
        <v>88</v>
      </c>
      <c r="D50" s="61"/>
      <c r="E50" s="52"/>
      <c r="F50" s="52"/>
      <c r="G50" s="52"/>
      <c r="H50" s="62"/>
      <c r="I50" s="15"/>
      <c r="J50" s="35"/>
      <c r="K50" s="43"/>
      <c r="L50" s="35"/>
      <c r="M50" s="35"/>
      <c r="N50" s="35"/>
      <c r="O50" s="35"/>
      <c r="P50" s="55"/>
      <c r="Q50" s="35"/>
      <c r="R50" s="55"/>
    </row>
    <row r="51" spans="2:18" s="36" customFormat="1" ht="16.5" customHeight="1">
      <c r="B51" s="37">
        <v>34</v>
      </c>
      <c r="C51" s="38" t="s">
        <v>89</v>
      </c>
      <c r="D51" s="39" t="s">
        <v>90</v>
      </c>
      <c r="E51" s="39" t="s">
        <v>91</v>
      </c>
      <c r="F51" s="40">
        <v>19694</v>
      </c>
      <c r="G51" s="40">
        <v>15253.008235399999</v>
      </c>
      <c r="H51" s="41">
        <v>0.0996535804</v>
      </c>
      <c r="I51" s="63"/>
      <c r="J51" s="43"/>
      <c r="K51" s="43"/>
      <c r="L51" s="43"/>
      <c r="M51" s="43"/>
      <c r="N51" s="43"/>
      <c r="O51" s="43"/>
      <c r="P51" s="44"/>
      <c r="Q51" s="43"/>
      <c r="R51" s="44"/>
    </row>
    <row r="52" spans="2:18" s="36" customFormat="1" ht="16.5" customHeight="1">
      <c r="B52" s="37">
        <v>35</v>
      </c>
      <c r="C52" s="38" t="s">
        <v>92</v>
      </c>
      <c r="D52" s="39" t="s">
        <v>93</v>
      </c>
      <c r="E52" s="39" t="s">
        <v>33</v>
      </c>
      <c r="F52" s="40">
        <v>49029</v>
      </c>
      <c r="G52" s="40">
        <v>7251.2528612</v>
      </c>
      <c r="H52" s="41">
        <v>0.047375134</v>
      </c>
      <c r="I52" s="63"/>
      <c r="J52" s="43"/>
      <c r="K52" s="43"/>
      <c r="L52" s="43"/>
      <c r="M52" s="43"/>
      <c r="N52" s="43"/>
      <c r="O52" s="43"/>
      <c r="P52" s="44"/>
      <c r="Q52" s="43"/>
      <c r="R52" s="44"/>
    </row>
    <row r="53" spans="2:18" s="36" customFormat="1" ht="16.5" customHeight="1">
      <c r="B53" s="37">
        <v>36</v>
      </c>
      <c r="C53" s="38" t="s">
        <v>94</v>
      </c>
      <c r="D53" s="39" t="s">
        <v>95</v>
      </c>
      <c r="E53" s="39" t="s">
        <v>91</v>
      </c>
      <c r="F53" s="40">
        <v>60343</v>
      </c>
      <c r="G53" s="40">
        <v>6455.089170900001</v>
      </c>
      <c r="H53" s="41">
        <v>0.04217350030000001</v>
      </c>
      <c r="I53" s="63"/>
      <c r="J53" s="43"/>
      <c r="K53" s="43"/>
      <c r="L53" s="43"/>
      <c r="M53" s="43"/>
      <c r="N53" s="43"/>
      <c r="O53" s="43"/>
      <c r="P53" s="44"/>
      <c r="Q53" s="43"/>
      <c r="R53" s="44"/>
    </row>
    <row r="54" spans="2:18" s="36" customFormat="1" ht="16.5" customHeight="1">
      <c r="B54" s="37">
        <v>37</v>
      </c>
      <c r="C54" s="38" t="s">
        <v>96</v>
      </c>
      <c r="D54" s="39" t="s">
        <v>97</v>
      </c>
      <c r="E54" s="39" t="s">
        <v>98</v>
      </c>
      <c r="F54" s="40">
        <v>49095</v>
      </c>
      <c r="G54" s="40">
        <v>4691.8234885</v>
      </c>
      <c r="H54" s="41">
        <v>0.0306534293</v>
      </c>
      <c r="I54" s="63"/>
      <c r="J54" s="43"/>
      <c r="K54" s="43"/>
      <c r="L54" s="43"/>
      <c r="M54" s="43"/>
      <c r="N54" s="43"/>
      <c r="O54" s="43"/>
      <c r="P54" s="44"/>
      <c r="Q54" s="43"/>
      <c r="R54" s="44"/>
    </row>
    <row r="55" spans="2:18" s="36" customFormat="1" ht="16.5" customHeight="1">
      <c r="B55" s="37">
        <v>38</v>
      </c>
      <c r="C55" s="38" t="s">
        <v>99</v>
      </c>
      <c r="D55" s="39" t="s">
        <v>100</v>
      </c>
      <c r="E55" s="39" t="s">
        <v>101</v>
      </c>
      <c r="F55" s="40">
        <v>74580</v>
      </c>
      <c r="G55" s="40">
        <v>4617.5414841</v>
      </c>
      <c r="H55" s="41">
        <v>0.030168117300000002</v>
      </c>
      <c r="I55" s="63"/>
      <c r="J55" s="43"/>
      <c r="K55" s="43"/>
      <c r="L55" s="43"/>
      <c r="M55" s="43"/>
      <c r="N55" s="43"/>
      <c r="O55" s="43"/>
      <c r="P55" s="44"/>
      <c r="Q55" s="43"/>
      <c r="R55" s="44"/>
    </row>
    <row r="56" spans="2:18" s="36" customFormat="1" ht="16.5" customHeight="1">
      <c r="B56" s="37">
        <v>39</v>
      </c>
      <c r="C56" s="38" t="s">
        <v>102</v>
      </c>
      <c r="D56" s="39" t="s">
        <v>103</v>
      </c>
      <c r="E56" s="39" t="s">
        <v>104</v>
      </c>
      <c r="F56" s="40">
        <v>29908</v>
      </c>
      <c r="G56" s="40">
        <v>4238.3718526</v>
      </c>
      <c r="H56" s="41">
        <v>0.0276908609</v>
      </c>
      <c r="I56" s="63"/>
      <c r="J56" s="43"/>
      <c r="K56" s="43"/>
      <c r="L56" s="43"/>
      <c r="M56" s="43"/>
      <c r="N56" s="43"/>
      <c r="O56" s="43"/>
      <c r="P56" s="44"/>
      <c r="Q56" s="43"/>
      <c r="R56" s="44"/>
    </row>
    <row r="57" spans="2:18" s="36" customFormat="1" ht="16.5" customHeight="1">
      <c r="B57" s="37">
        <v>40</v>
      </c>
      <c r="C57" s="38" t="s">
        <v>105</v>
      </c>
      <c r="D57" s="39" t="s">
        <v>106</v>
      </c>
      <c r="E57" s="39" t="s">
        <v>107</v>
      </c>
      <c r="F57" s="40">
        <v>680</v>
      </c>
      <c r="G57" s="40">
        <v>807.8057828</v>
      </c>
      <c r="H57" s="41">
        <v>0.0052776959000000005</v>
      </c>
      <c r="I57" s="63"/>
      <c r="J57" s="43"/>
      <c r="K57" s="43"/>
      <c r="L57" s="43"/>
      <c r="M57" s="43"/>
      <c r="N57" s="43"/>
      <c r="O57" s="43"/>
      <c r="P57" s="44"/>
      <c r="Q57" s="43"/>
      <c r="R57" s="44"/>
    </row>
    <row r="58" spans="2:18" s="36" customFormat="1" ht="16.5" customHeight="1">
      <c r="B58" s="37">
        <v>41</v>
      </c>
      <c r="C58" s="38" t="s">
        <v>108</v>
      </c>
      <c r="D58" s="64"/>
      <c r="E58" s="39" t="s">
        <v>109</v>
      </c>
      <c r="F58" s="60">
        <v>-37629000</v>
      </c>
      <c r="G58" s="65">
        <v>-26826.654825</v>
      </c>
      <c r="H58" s="56">
        <v>-0.1752685215</v>
      </c>
      <c r="I58" s="45"/>
      <c r="J58" s="43"/>
      <c r="K58" s="43"/>
      <c r="L58" s="43"/>
      <c r="M58" s="43"/>
      <c r="N58" s="43"/>
      <c r="O58" s="43"/>
      <c r="P58" s="43"/>
      <c r="Q58" s="43"/>
      <c r="R58" s="43"/>
    </row>
    <row r="59" spans="2:18" s="36" customFormat="1" ht="16.5" customHeight="1">
      <c r="B59" s="37">
        <v>42</v>
      </c>
      <c r="C59" s="38" t="s">
        <v>110</v>
      </c>
      <c r="D59" s="64"/>
      <c r="E59" s="39" t="s">
        <v>109</v>
      </c>
      <c r="F59" s="65">
        <v>-13171000</v>
      </c>
      <c r="G59" s="65">
        <v>-9420.228475</v>
      </c>
      <c r="H59" s="56">
        <v>-0.061545859099999996</v>
      </c>
      <c r="I59" s="45"/>
      <c r="J59" s="43"/>
      <c r="K59" s="43"/>
      <c r="L59" s="43"/>
      <c r="M59" s="43"/>
      <c r="N59" s="43"/>
      <c r="O59" s="43"/>
      <c r="P59" s="43"/>
      <c r="Q59" s="43"/>
      <c r="R59" s="43"/>
    </row>
    <row r="60" spans="2:18" s="36" customFormat="1" ht="16.5" customHeight="1">
      <c r="B60" s="37"/>
      <c r="C60" s="38"/>
      <c r="D60" s="64"/>
      <c r="E60" s="52"/>
      <c r="F60" s="65"/>
      <c r="G60" s="65"/>
      <c r="H60" s="66"/>
      <c r="I60" s="45"/>
      <c r="J60" s="43"/>
      <c r="K60" s="43"/>
      <c r="L60" s="43"/>
      <c r="M60" s="43"/>
      <c r="N60" s="43"/>
      <c r="O60" s="43"/>
      <c r="P60" s="43"/>
      <c r="Q60" s="43"/>
      <c r="R60" s="43"/>
    </row>
    <row r="61" spans="2:18" ht="12.75">
      <c r="B61" s="31" t="s">
        <v>111</v>
      </c>
      <c r="C61" s="28" t="s">
        <v>112</v>
      </c>
      <c r="D61" s="28"/>
      <c r="E61" s="30"/>
      <c r="F61" s="67" t="s">
        <v>113</v>
      </c>
      <c r="G61" s="67" t="s">
        <v>113</v>
      </c>
      <c r="H61" s="67" t="s">
        <v>113</v>
      </c>
      <c r="I61" s="15"/>
      <c r="J61" s="35"/>
      <c r="K61" s="35"/>
      <c r="L61" s="35"/>
      <c r="M61" s="35"/>
      <c r="N61" s="35"/>
      <c r="O61" s="35"/>
      <c r="P61" s="35"/>
      <c r="Q61" s="35"/>
      <c r="R61" s="35"/>
    </row>
    <row r="62" spans="2:18" ht="12.75">
      <c r="B62" s="31" t="s">
        <v>114</v>
      </c>
      <c r="C62" s="68" t="s">
        <v>114</v>
      </c>
      <c r="D62" s="69" t="s">
        <v>114</v>
      </c>
      <c r="E62" s="69" t="s">
        <v>114</v>
      </c>
      <c r="F62" s="70"/>
      <c r="G62" s="70"/>
      <c r="H62" s="71"/>
      <c r="I62" s="15"/>
      <c r="J62" s="35"/>
      <c r="K62" s="35"/>
      <c r="L62" s="35"/>
      <c r="M62" s="35"/>
      <c r="N62" s="35"/>
      <c r="O62" s="35"/>
      <c r="P62" s="35"/>
      <c r="Q62" s="35"/>
      <c r="R62" s="35"/>
    </row>
    <row r="63" spans="1:18" ht="12.75">
      <c r="A63" s="72"/>
      <c r="B63" s="27"/>
      <c r="C63" s="28"/>
      <c r="D63" s="28"/>
      <c r="E63" s="73" t="s">
        <v>115</v>
      </c>
      <c r="F63" s="32" t="s">
        <v>114</v>
      </c>
      <c r="G63" s="32">
        <f>SUM(G16:G62)-G59-G58-G49-G48-G47-G46-G45-G44-G43-G42</f>
        <v>143628.89136050004</v>
      </c>
      <c r="H63" s="74">
        <f>SUM(H16:H62)-H59-H58-H49-H48-H47-H46-H45-H44-H43-H42</f>
        <v>0.9383810097000003</v>
      </c>
      <c r="I63" s="15"/>
      <c r="J63" s="35"/>
      <c r="K63" s="35"/>
      <c r="L63" s="35"/>
      <c r="M63" s="35"/>
      <c r="N63" s="35"/>
      <c r="O63" s="35"/>
      <c r="P63" s="35"/>
      <c r="Q63" s="35"/>
      <c r="R63" s="35"/>
    </row>
    <row r="64" spans="1:18" ht="12.75">
      <c r="A64" s="72"/>
      <c r="B64" s="27"/>
      <c r="C64" s="28" t="s">
        <v>116</v>
      </c>
      <c r="D64" s="28"/>
      <c r="E64" s="73"/>
      <c r="F64" s="32"/>
      <c r="G64" s="32"/>
      <c r="H64" s="74"/>
      <c r="I64" s="15"/>
      <c r="J64" s="35"/>
      <c r="K64" s="35"/>
      <c r="L64" s="35"/>
      <c r="M64" s="35"/>
      <c r="N64" s="35"/>
      <c r="O64" s="35"/>
      <c r="P64" s="35"/>
      <c r="Q64" s="35"/>
      <c r="R64" s="35"/>
    </row>
    <row r="65" spans="1:18" ht="12.75">
      <c r="A65" s="72"/>
      <c r="B65" s="27"/>
      <c r="C65" s="75" t="s">
        <v>15</v>
      </c>
      <c r="D65" s="28"/>
      <c r="E65" s="73"/>
      <c r="F65" s="32"/>
      <c r="G65" s="67" t="s">
        <v>113</v>
      </c>
      <c r="H65" s="67" t="s">
        <v>113</v>
      </c>
      <c r="I65" s="15"/>
      <c r="J65" s="35"/>
      <c r="K65" s="35"/>
      <c r="L65" s="35"/>
      <c r="M65" s="35"/>
      <c r="N65" s="35"/>
      <c r="O65" s="35"/>
      <c r="P65" s="35"/>
      <c r="Q65" s="35"/>
      <c r="R65" s="35"/>
    </row>
    <row r="66" spans="1:18" ht="12.75">
      <c r="A66" s="72"/>
      <c r="B66" s="27"/>
      <c r="C66" s="75" t="s">
        <v>117</v>
      </c>
      <c r="D66" s="28"/>
      <c r="E66" s="73"/>
      <c r="F66" s="32"/>
      <c r="G66" s="67" t="s">
        <v>113</v>
      </c>
      <c r="H66" s="67" t="s">
        <v>113</v>
      </c>
      <c r="I66" s="15"/>
      <c r="J66" s="35"/>
      <c r="K66" s="35"/>
      <c r="L66" s="35"/>
      <c r="M66" s="35"/>
      <c r="N66" s="35"/>
      <c r="O66" s="35"/>
      <c r="P66" s="35"/>
      <c r="Q66" s="35"/>
      <c r="R66" s="35"/>
    </row>
    <row r="67" spans="1:18" ht="12.75">
      <c r="A67" s="72"/>
      <c r="B67" s="27"/>
      <c r="C67" s="75" t="s">
        <v>118</v>
      </c>
      <c r="D67" s="28"/>
      <c r="E67" s="73"/>
      <c r="F67" s="32"/>
      <c r="G67" s="67" t="s">
        <v>113</v>
      </c>
      <c r="H67" s="67" t="s">
        <v>113</v>
      </c>
      <c r="I67" s="15"/>
      <c r="J67" s="35"/>
      <c r="K67" s="35"/>
      <c r="L67" s="35"/>
      <c r="M67" s="35"/>
      <c r="N67" s="35"/>
      <c r="O67" s="35"/>
      <c r="P67" s="35"/>
      <c r="Q67" s="35"/>
      <c r="R67" s="35"/>
    </row>
    <row r="68" spans="1:18" ht="12.75">
      <c r="A68" s="72"/>
      <c r="B68" s="27"/>
      <c r="C68" s="28"/>
      <c r="D68" s="28"/>
      <c r="E68" s="73"/>
      <c r="F68" s="32"/>
      <c r="G68" s="32"/>
      <c r="H68" s="74"/>
      <c r="I68" s="15"/>
      <c r="J68" s="35"/>
      <c r="K68" s="35"/>
      <c r="L68" s="35"/>
      <c r="M68" s="35"/>
      <c r="N68" s="35"/>
      <c r="O68" s="35"/>
      <c r="P68" s="35"/>
      <c r="Q68" s="35"/>
      <c r="R68" s="35"/>
    </row>
    <row r="69" spans="2:9" ht="12.75">
      <c r="B69" s="27"/>
      <c r="C69" s="28" t="s">
        <v>119</v>
      </c>
      <c r="D69" s="28"/>
      <c r="E69" s="32"/>
      <c r="F69" s="76"/>
      <c r="G69" s="76"/>
      <c r="H69" s="77"/>
      <c r="I69" s="78"/>
    </row>
    <row r="70" spans="1:9" ht="12.75">
      <c r="A70" s="79"/>
      <c r="B70" s="27"/>
      <c r="C70" s="80" t="s">
        <v>120</v>
      </c>
      <c r="D70" s="27"/>
      <c r="E70" s="30"/>
      <c r="F70" s="76"/>
      <c r="G70" s="67" t="s">
        <v>113</v>
      </c>
      <c r="H70" s="67" t="s">
        <v>113</v>
      </c>
      <c r="I70" s="78"/>
    </row>
    <row r="71" spans="1:9" ht="12.75">
      <c r="A71" s="79"/>
      <c r="B71" s="27"/>
      <c r="C71" s="80" t="s">
        <v>121</v>
      </c>
      <c r="D71" s="27"/>
      <c r="E71" s="30"/>
      <c r="F71" s="76"/>
      <c r="G71" s="67" t="s">
        <v>113</v>
      </c>
      <c r="H71" s="67" t="s">
        <v>113</v>
      </c>
      <c r="I71" s="78"/>
    </row>
    <row r="72" spans="1:9" ht="12.75">
      <c r="A72" s="79"/>
      <c r="B72" s="27"/>
      <c r="C72" s="80" t="s">
        <v>122</v>
      </c>
      <c r="D72" s="27"/>
      <c r="E72" s="30"/>
      <c r="F72" s="76"/>
      <c r="G72" s="67" t="s">
        <v>113</v>
      </c>
      <c r="H72" s="67" t="s">
        <v>113</v>
      </c>
      <c r="I72" s="78"/>
    </row>
    <row r="73" spans="1:10" ht="12.75">
      <c r="A73" s="79"/>
      <c r="B73" s="27"/>
      <c r="C73" s="80" t="s">
        <v>123</v>
      </c>
      <c r="D73" s="27"/>
      <c r="E73" s="30"/>
      <c r="F73" s="81"/>
      <c r="G73" s="60">
        <v>4688</v>
      </c>
      <c r="H73" s="41">
        <v>0.030628449</v>
      </c>
      <c r="I73" s="78"/>
      <c r="J73" s="82"/>
    </row>
    <row r="74" spans="1:9" s="88" customFormat="1" ht="12.75">
      <c r="A74" s="83"/>
      <c r="B74" s="28"/>
      <c r="C74" s="84" t="s">
        <v>124</v>
      </c>
      <c r="D74" s="28" t="s">
        <v>114</v>
      </c>
      <c r="E74" s="32" t="s">
        <v>114</v>
      </c>
      <c r="F74" s="85"/>
      <c r="G74" s="53"/>
      <c r="H74" s="86"/>
      <c r="I74" s="87" t="s">
        <v>114</v>
      </c>
    </row>
    <row r="75" spans="1:10" ht="12.75">
      <c r="A75" s="79"/>
      <c r="B75" s="27"/>
      <c r="C75" s="89" t="s">
        <v>125</v>
      </c>
      <c r="D75" s="27"/>
      <c r="E75" s="30"/>
      <c r="F75" s="90"/>
      <c r="G75" s="60">
        <v>900</v>
      </c>
      <c r="H75" s="56">
        <v>0.0059</v>
      </c>
      <c r="I75" s="78"/>
      <c r="J75" s="82"/>
    </row>
    <row r="76" spans="1:9" ht="12.75">
      <c r="A76" s="79"/>
      <c r="B76" s="27"/>
      <c r="C76" s="91" t="s">
        <v>126</v>
      </c>
      <c r="D76" s="27"/>
      <c r="E76" s="30"/>
      <c r="F76" s="90"/>
      <c r="G76" s="60"/>
      <c r="H76" s="56"/>
      <c r="I76" s="78"/>
    </row>
    <row r="77" spans="1:10" ht="12.75">
      <c r="A77" s="79"/>
      <c r="B77" s="27"/>
      <c r="C77" s="89" t="s">
        <v>125</v>
      </c>
      <c r="D77" s="27"/>
      <c r="E77" s="30"/>
      <c r="F77" s="90"/>
      <c r="G77" s="60">
        <v>3000</v>
      </c>
      <c r="H77" s="56">
        <v>0.0196</v>
      </c>
      <c r="I77" s="78"/>
      <c r="J77" s="82"/>
    </row>
    <row r="78" spans="1:9" ht="12.75">
      <c r="A78" s="79"/>
      <c r="B78" s="27"/>
      <c r="C78" s="89"/>
      <c r="D78" s="27"/>
      <c r="E78" s="30"/>
      <c r="F78" s="90"/>
      <c r="G78" s="57"/>
      <c r="H78" s="92"/>
      <c r="I78" s="78"/>
    </row>
    <row r="79" spans="1:9" ht="12.75">
      <c r="A79" s="79"/>
      <c r="B79" s="27"/>
      <c r="C79" s="93" t="s">
        <v>127</v>
      </c>
      <c r="D79" s="27"/>
      <c r="E79" s="30"/>
      <c r="F79" s="90"/>
      <c r="G79" s="57"/>
      <c r="H79" s="92"/>
      <c r="I79" s="78"/>
    </row>
    <row r="80" spans="1:10" ht="12.75">
      <c r="A80" s="79"/>
      <c r="B80" s="27"/>
      <c r="C80" s="80" t="s">
        <v>128</v>
      </c>
      <c r="D80" s="27"/>
      <c r="E80" s="30"/>
      <c r="F80" s="90"/>
      <c r="G80" s="60">
        <v>1144.0510974999784</v>
      </c>
      <c r="H80" s="41">
        <v>0.0075</v>
      </c>
      <c r="I80" s="78" t="s">
        <v>114</v>
      </c>
      <c r="J80" s="82"/>
    </row>
    <row r="81" spans="1:10" ht="12.75">
      <c r="A81" s="79"/>
      <c r="B81" s="27"/>
      <c r="C81" s="89"/>
      <c r="D81" s="27"/>
      <c r="E81" s="73" t="s">
        <v>115</v>
      </c>
      <c r="F81" s="90"/>
      <c r="G81" s="94">
        <f>SUM(G64:G80)</f>
        <v>9732.051097499978</v>
      </c>
      <c r="H81" s="95">
        <f>SUM(H64:H80)</f>
        <v>0.063628449</v>
      </c>
      <c r="I81" s="96" t="s">
        <v>114</v>
      </c>
      <c r="J81" s="82"/>
    </row>
    <row r="82" spans="1:9" ht="12.75">
      <c r="A82" s="79"/>
      <c r="B82" s="27"/>
      <c r="C82" s="89"/>
      <c r="D82" s="27"/>
      <c r="E82" s="30"/>
      <c r="F82" s="90"/>
      <c r="G82" s="97"/>
      <c r="H82" s="98"/>
      <c r="I82" s="78"/>
    </row>
    <row r="83" spans="1:11" ht="12.75">
      <c r="A83" s="79"/>
      <c r="B83" s="27"/>
      <c r="C83" s="84" t="s">
        <v>129</v>
      </c>
      <c r="D83" s="27"/>
      <c r="E83" s="30"/>
      <c r="F83" s="90"/>
      <c r="G83" s="99">
        <f>(61787.02-G80+G59+G58+G49+G48+G47+G46+G45+G44+G43+G42)</f>
        <v>-300.63161249998666</v>
      </c>
      <c r="H83" s="100">
        <v>-0.002</v>
      </c>
      <c r="I83" s="78"/>
      <c r="J83" s="82"/>
      <c r="K83" s="101"/>
    </row>
    <row r="84" spans="1:9" ht="12.75">
      <c r="A84" s="79"/>
      <c r="B84" s="27"/>
      <c r="C84" s="89"/>
      <c r="D84" s="27"/>
      <c r="E84" s="30"/>
      <c r="F84" s="90"/>
      <c r="G84" s="97"/>
      <c r="H84" s="98"/>
      <c r="I84" s="78"/>
    </row>
    <row r="85" spans="1:9" ht="18" customHeight="1">
      <c r="A85" s="72"/>
      <c r="B85" s="28"/>
      <c r="C85" s="28" t="s">
        <v>130</v>
      </c>
      <c r="D85" s="28"/>
      <c r="E85" s="32"/>
      <c r="F85" s="32"/>
      <c r="G85" s="32">
        <f>G83+G81+G63</f>
        <v>153060.31084550003</v>
      </c>
      <c r="H85" s="74">
        <f>H83+H81+H63</f>
        <v>1.0000094587000004</v>
      </c>
      <c r="I85" s="78"/>
    </row>
    <row r="86" spans="2:9" ht="12.75">
      <c r="B86" s="102"/>
      <c r="C86" s="103"/>
      <c r="D86" s="103"/>
      <c r="E86" s="104"/>
      <c r="F86" s="104"/>
      <c r="G86" s="105"/>
      <c r="H86" s="106" t="s">
        <v>114</v>
      </c>
      <c r="I86" s="96" t="s">
        <v>114</v>
      </c>
    </row>
    <row r="87" spans="2:9" ht="12.75">
      <c r="B87" s="107" t="s">
        <v>131</v>
      </c>
      <c r="C87" s="108"/>
      <c r="D87" s="108"/>
      <c r="E87" s="108"/>
      <c r="F87" s="109"/>
      <c r="G87" s="110"/>
      <c r="H87" s="111" t="s">
        <v>114</v>
      </c>
      <c r="I87" s="78"/>
    </row>
    <row r="88" spans="2:9" ht="12.75">
      <c r="B88" s="112" t="s">
        <v>132</v>
      </c>
      <c r="C88" s="113" t="s">
        <v>133</v>
      </c>
      <c r="D88" s="108"/>
      <c r="E88" s="108"/>
      <c r="F88" s="109"/>
      <c r="G88" s="110"/>
      <c r="H88" s="111" t="s">
        <v>114</v>
      </c>
      <c r="I88" s="78"/>
    </row>
    <row r="89" spans="2:9" ht="12.75">
      <c r="B89" s="112" t="s">
        <v>134</v>
      </c>
      <c r="C89" s="113" t="s">
        <v>135</v>
      </c>
      <c r="D89" s="108"/>
      <c r="E89" s="108"/>
      <c r="F89" s="109"/>
      <c r="G89" s="110"/>
      <c r="H89" s="111" t="s">
        <v>114</v>
      </c>
      <c r="I89" s="78"/>
    </row>
    <row r="90" spans="2:9" ht="12.75">
      <c r="B90" s="112" t="s">
        <v>136</v>
      </c>
      <c r="C90" s="113" t="s">
        <v>137</v>
      </c>
      <c r="D90" s="113"/>
      <c r="E90" s="113"/>
      <c r="F90" s="113"/>
      <c r="G90" s="114"/>
      <c r="H90" s="115" t="s">
        <v>114</v>
      </c>
      <c r="I90" s="116"/>
    </row>
    <row r="91" spans="2:9" ht="12.75">
      <c r="B91" s="112"/>
      <c r="C91" s="117" t="s">
        <v>138</v>
      </c>
      <c r="D91" s="118" t="s">
        <v>139</v>
      </c>
      <c r="E91" s="118" t="s">
        <v>140</v>
      </c>
      <c r="F91" s="113"/>
      <c r="G91" s="114"/>
      <c r="H91" s="119" t="s">
        <v>114</v>
      </c>
      <c r="I91" s="116"/>
    </row>
    <row r="92" spans="2:9" ht="12.75">
      <c r="B92" s="112"/>
      <c r="C92" s="113" t="s">
        <v>141</v>
      </c>
      <c r="D92" s="120">
        <v>24.1411</v>
      </c>
      <c r="E92" s="120">
        <v>24.36</v>
      </c>
      <c r="F92" s="113"/>
      <c r="G92" s="114"/>
      <c r="H92" s="115" t="s">
        <v>114</v>
      </c>
      <c r="I92" s="116"/>
    </row>
    <row r="93" spans="2:9" ht="12.75">
      <c r="B93" s="112"/>
      <c r="C93" s="113" t="s">
        <v>142</v>
      </c>
      <c r="D93" s="120">
        <v>23.4287</v>
      </c>
      <c r="E93" s="120">
        <v>23.626</v>
      </c>
      <c r="F93" s="113"/>
      <c r="G93" s="114"/>
      <c r="H93" s="115"/>
      <c r="I93" s="116"/>
    </row>
    <row r="94" spans="2:9" s="36" customFormat="1" ht="12.75">
      <c r="B94" s="121"/>
      <c r="C94" s="113" t="s">
        <v>143</v>
      </c>
      <c r="D94" s="113"/>
      <c r="E94" s="113"/>
      <c r="F94" s="113"/>
      <c r="G94" s="114"/>
      <c r="H94" s="115"/>
      <c r="I94" s="116"/>
    </row>
    <row r="95" spans="2:9" s="36" customFormat="1" ht="12.75" customHeight="1">
      <c r="B95" s="112" t="s">
        <v>144</v>
      </c>
      <c r="C95" s="122" t="s">
        <v>145</v>
      </c>
      <c r="D95" s="113"/>
      <c r="E95" s="113"/>
      <c r="F95" s="113"/>
      <c r="G95" s="114"/>
      <c r="H95" s="115"/>
      <c r="I95" s="116"/>
    </row>
    <row r="96" spans="2:9" s="36" customFormat="1" ht="12.75" customHeight="1">
      <c r="B96" s="112" t="s">
        <v>146</v>
      </c>
      <c r="C96" s="122" t="s">
        <v>147</v>
      </c>
      <c r="D96" s="113"/>
      <c r="E96" s="113"/>
      <c r="F96" s="113"/>
      <c r="G96" s="114"/>
      <c r="H96" s="115"/>
      <c r="I96" s="116"/>
    </row>
    <row r="97" spans="2:9" s="36" customFormat="1" ht="12.75" customHeight="1">
      <c r="B97" s="112" t="s">
        <v>148</v>
      </c>
      <c r="C97" s="113" t="s">
        <v>149</v>
      </c>
      <c r="D97" s="113"/>
      <c r="E97" s="113"/>
      <c r="F97" s="113"/>
      <c r="G97" s="114"/>
      <c r="H97" s="115"/>
      <c r="I97" s="116"/>
    </row>
    <row r="98" spans="2:9" s="36" customFormat="1" ht="12.75" customHeight="1">
      <c r="B98" s="121"/>
      <c r="C98" s="113" t="s">
        <v>150</v>
      </c>
      <c r="D98" s="113"/>
      <c r="E98" s="113"/>
      <c r="F98" s="113"/>
      <c r="G98" s="114"/>
      <c r="H98" s="115"/>
      <c r="I98" s="116"/>
    </row>
    <row r="99" spans="2:9" s="36" customFormat="1" ht="12.75" customHeight="1">
      <c r="B99" s="112" t="s">
        <v>151</v>
      </c>
      <c r="C99" s="113" t="s">
        <v>152</v>
      </c>
      <c r="D99" s="113"/>
      <c r="E99" s="113"/>
      <c r="F99" s="113"/>
      <c r="G99" s="114"/>
      <c r="H99" s="115"/>
      <c r="I99" s="45"/>
    </row>
    <row r="100" spans="2:9" s="36" customFormat="1" ht="12.75" customHeight="1">
      <c r="B100" s="112" t="s">
        <v>153</v>
      </c>
      <c r="C100" s="123" t="s">
        <v>154</v>
      </c>
      <c r="D100" s="113"/>
      <c r="E100" s="113"/>
      <c r="F100" s="114"/>
      <c r="G100" s="114"/>
      <c r="H100" s="115"/>
      <c r="I100" s="45"/>
    </row>
    <row r="101" spans="2:9" s="36" customFormat="1" ht="12.75" customHeight="1">
      <c r="B101" s="112" t="s">
        <v>155</v>
      </c>
      <c r="C101" s="123" t="s">
        <v>156</v>
      </c>
      <c r="D101" s="113"/>
      <c r="E101" s="113"/>
      <c r="F101" s="114"/>
      <c r="G101" s="114"/>
      <c r="H101" s="115"/>
      <c r="I101" s="45"/>
    </row>
    <row r="102" spans="2:9" s="36" customFormat="1" ht="12.75" customHeight="1">
      <c r="B102" s="112" t="s">
        <v>157</v>
      </c>
      <c r="C102" s="123" t="s">
        <v>158</v>
      </c>
      <c r="D102" s="124"/>
      <c r="E102" s="113"/>
      <c r="F102" s="113"/>
      <c r="G102" s="114"/>
      <c r="H102" s="115"/>
      <c r="I102" s="45"/>
    </row>
    <row r="103" spans="2:9" s="36" customFormat="1" ht="12.75" customHeight="1">
      <c r="B103" s="112" t="s">
        <v>159</v>
      </c>
      <c r="C103" s="123" t="s">
        <v>160</v>
      </c>
      <c r="D103" s="124"/>
      <c r="E103" s="113"/>
      <c r="F103" s="113"/>
      <c r="G103" s="114"/>
      <c r="H103" s="115"/>
      <c r="I103" s="45"/>
    </row>
    <row r="104" spans="2:9" s="36" customFormat="1" ht="12.75" customHeight="1">
      <c r="B104" s="112" t="s">
        <v>161</v>
      </c>
      <c r="C104" s="113" t="s">
        <v>162</v>
      </c>
      <c r="D104" s="113"/>
      <c r="E104" s="113"/>
      <c r="F104" s="113"/>
      <c r="G104" s="114"/>
      <c r="H104" s="115"/>
      <c r="I104" s="45"/>
    </row>
    <row r="105" spans="2:9" s="36" customFormat="1" ht="8.25" customHeight="1">
      <c r="B105" s="125"/>
      <c r="C105" s="113"/>
      <c r="D105" s="113"/>
      <c r="E105" s="113"/>
      <c r="F105" s="113"/>
      <c r="G105" s="114"/>
      <c r="H105" s="115"/>
      <c r="I105" s="45"/>
    </row>
    <row r="106" spans="2:9" s="36" customFormat="1" ht="12.75">
      <c r="B106" s="125" t="s">
        <v>163</v>
      </c>
      <c r="C106" s="113" t="s">
        <v>164</v>
      </c>
      <c r="D106" s="113"/>
      <c r="E106" s="113"/>
      <c r="F106" s="113"/>
      <c r="G106" s="114"/>
      <c r="H106" s="115"/>
      <c r="I106" s="45"/>
    </row>
    <row r="107" spans="2:9" s="36" customFormat="1" ht="12.75">
      <c r="B107" s="125" t="s">
        <v>165</v>
      </c>
      <c r="C107" s="113" t="s">
        <v>166</v>
      </c>
      <c r="D107" s="113"/>
      <c r="E107" s="113"/>
      <c r="F107" s="113"/>
      <c r="G107" s="114"/>
      <c r="H107" s="115"/>
      <c r="I107" s="45"/>
    </row>
    <row r="108" spans="2:9" s="36" customFormat="1" ht="12.75">
      <c r="B108" s="126" t="s">
        <v>167</v>
      </c>
      <c r="C108" s="127" t="s">
        <v>168</v>
      </c>
      <c r="D108" s="127"/>
      <c r="E108" s="127"/>
      <c r="F108" s="127"/>
      <c r="G108" s="128"/>
      <c r="H108" s="129"/>
      <c r="I108" s="45"/>
    </row>
    <row r="109" spans="2:9" ht="12.75" hidden="1">
      <c r="B109" s="130" t="s">
        <v>169</v>
      </c>
      <c r="C109" s="127" t="s">
        <v>170</v>
      </c>
      <c r="D109" s="127"/>
      <c r="E109" s="127"/>
      <c r="F109" s="127"/>
      <c r="G109" s="128"/>
      <c r="H109" s="129"/>
      <c r="I109" s="131"/>
    </row>
    <row r="110" spans="2:9" ht="12.75">
      <c r="B110" s="108"/>
      <c r="C110" s="108"/>
      <c r="D110" s="108"/>
      <c r="E110" s="110"/>
      <c r="F110" s="132"/>
      <c r="G110" s="110"/>
      <c r="H110" s="108"/>
      <c r="I110" s="35"/>
    </row>
    <row r="111" spans="2:9" ht="12.75">
      <c r="B111" s="35"/>
      <c r="C111"/>
      <c r="D111"/>
      <c r="E111"/>
      <c r="F111" s="35"/>
      <c r="G111" s="133"/>
      <c r="H111" s="35"/>
      <c r="I111" s="35"/>
    </row>
  </sheetData>
  <sheetProtection selectLockedCells="1" selectUnlockedCells="1"/>
  <mergeCells count="6">
    <mergeCell ref="B2:H2"/>
    <mergeCell ref="B4:H4"/>
    <mergeCell ref="B5:H5"/>
    <mergeCell ref="B6:H6"/>
    <mergeCell ref="B8:H8"/>
    <mergeCell ref="B10:H10"/>
  </mergeCells>
  <printOptions horizontalCentered="1"/>
  <pageMargins left="0.5" right="0.2" top="1.25" bottom="0.7666666666666666" header="0.5118055555555555" footer="0.6"/>
  <pageSetup horizontalDpi="300" verticalDpi="300" orientation="portrait" scale="68"/>
  <headerFooter alignWithMargins="0">
    <oddFooter>&amp;R&amp;"Times New Roman,Regular"&amp;12Page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48"/>
  <sheetViews>
    <sheetView zoomScale="97" zoomScaleNormal="97" workbookViewId="0" topLeftCell="A1">
      <selection activeCell="E1" activeCellId="1" sqref="L93:M97 E1"/>
    </sheetView>
  </sheetViews>
  <sheetFormatPr defaultColWidth="9.140625" defaultRowHeight="15" customHeight="1"/>
  <cols>
    <col min="1" max="1" width="4.00390625" style="1" customWidth="1"/>
    <col min="2" max="2" width="6.57421875" style="1" customWidth="1"/>
    <col min="3" max="3" width="31.421875" style="1" customWidth="1"/>
    <col min="4" max="4" width="17.7109375" style="1" customWidth="1"/>
    <col min="5" max="6" width="20.28125" style="134" customWidth="1"/>
    <col min="7" max="7" width="18.421875" style="1" customWidth="1"/>
    <col min="8" max="16384" width="9.00390625" style="1" customWidth="1"/>
  </cols>
  <sheetData>
    <row r="1" ht="12.75" customHeight="1"/>
    <row r="2" spans="2:7" ht="18.75" customHeight="1">
      <c r="B2" s="9" t="s">
        <v>0</v>
      </c>
      <c r="C2" s="9"/>
      <c r="D2" s="9"/>
      <c r="E2" s="9"/>
      <c r="F2" s="9"/>
      <c r="G2" s="9"/>
    </row>
    <row r="3" spans="2:7" ht="12.75" customHeight="1">
      <c r="B3" s="135"/>
      <c r="G3" s="136"/>
    </row>
    <row r="4" spans="2:8" ht="15.75" customHeight="1">
      <c r="B4" s="16" t="s">
        <v>1</v>
      </c>
      <c r="C4" s="16"/>
      <c r="D4" s="16"/>
      <c r="E4" s="16"/>
      <c r="F4" s="16"/>
      <c r="G4" s="16"/>
      <c r="H4" s="137"/>
    </row>
    <row r="5" spans="2:8" ht="12.75" customHeight="1">
      <c r="B5" s="16" t="s">
        <v>171</v>
      </c>
      <c r="C5" s="16"/>
      <c r="D5" s="16"/>
      <c r="E5" s="16"/>
      <c r="F5" s="16"/>
      <c r="G5" s="16"/>
      <c r="H5" s="137"/>
    </row>
    <row r="6" spans="2:8" ht="19.5" customHeight="1">
      <c r="B6" s="138" t="s">
        <v>3</v>
      </c>
      <c r="C6" s="138"/>
      <c r="D6" s="138"/>
      <c r="E6" s="138"/>
      <c r="F6" s="138"/>
      <c r="G6" s="138"/>
      <c r="H6" s="139"/>
    </row>
    <row r="7" spans="2:8" ht="12.75" customHeight="1">
      <c r="B7" s="11"/>
      <c r="C7" s="12"/>
      <c r="D7" s="12"/>
      <c r="E7" s="12"/>
      <c r="F7" s="13"/>
      <c r="G7" s="14"/>
      <c r="H7" s="12"/>
    </row>
    <row r="8" spans="2:8" ht="12.75" customHeight="1">
      <c r="B8" s="16" t="s">
        <v>172</v>
      </c>
      <c r="C8" s="16"/>
      <c r="D8" s="16"/>
      <c r="E8" s="16"/>
      <c r="F8" s="16"/>
      <c r="G8" s="16"/>
      <c r="H8" s="137"/>
    </row>
    <row r="9" spans="2:7" ht="12.75" customHeight="1">
      <c r="B9" s="135"/>
      <c r="G9" s="136"/>
    </row>
    <row r="10" spans="2:7" s="140" customFormat="1" ht="40.5" customHeight="1">
      <c r="B10" s="141" t="s">
        <v>173</v>
      </c>
      <c r="C10" s="141"/>
      <c r="D10" s="141"/>
      <c r="E10" s="141"/>
      <c r="F10" s="141"/>
      <c r="G10" s="141"/>
    </row>
    <row r="11" spans="2:7" ht="15" customHeight="1">
      <c r="B11" s="135"/>
      <c r="G11" s="136"/>
    </row>
    <row r="12" spans="2:7" ht="15" customHeight="1">
      <c r="B12" s="142" t="s">
        <v>174</v>
      </c>
      <c r="G12" s="136"/>
    </row>
    <row r="13" spans="2:7" s="143" customFormat="1" ht="42" customHeight="1">
      <c r="B13" s="144" t="s">
        <v>175</v>
      </c>
      <c r="C13" s="145" t="s">
        <v>176</v>
      </c>
      <c r="D13" s="145" t="s">
        <v>177</v>
      </c>
      <c r="E13" s="146" t="s">
        <v>178</v>
      </c>
      <c r="F13" s="147" t="s">
        <v>179</v>
      </c>
      <c r="G13" s="144" t="s">
        <v>180</v>
      </c>
    </row>
    <row r="14" spans="2:7" ht="15" customHeight="1">
      <c r="B14" s="148" t="s">
        <v>181</v>
      </c>
      <c r="C14" s="149" t="s">
        <v>182</v>
      </c>
      <c r="D14" s="150"/>
      <c r="E14" s="151"/>
      <c r="F14" s="151"/>
      <c r="G14" s="152"/>
    </row>
    <row r="15" spans="2:7" ht="15" customHeight="1">
      <c r="B15" s="153">
        <v>1</v>
      </c>
      <c r="C15" s="154" t="s">
        <v>183</v>
      </c>
      <c r="D15" s="155">
        <v>-341400</v>
      </c>
      <c r="E15" s="156">
        <v>797.34610899</v>
      </c>
      <c r="F15" s="156">
        <v>798.8</v>
      </c>
      <c r="G15" s="157">
        <v>1144.0510974999784</v>
      </c>
    </row>
    <row r="16" spans="2:7" ht="15" customHeight="1">
      <c r="B16" s="153">
        <v>2</v>
      </c>
      <c r="C16" s="154" t="s">
        <v>184</v>
      </c>
      <c r="D16" s="155">
        <v>-411500</v>
      </c>
      <c r="E16" s="156">
        <v>1917.66400756</v>
      </c>
      <c r="F16" s="156">
        <v>1931.25</v>
      </c>
      <c r="G16" s="157"/>
    </row>
    <row r="17" spans="2:7" s="158" customFormat="1" ht="15" customHeight="1">
      <c r="B17" s="153">
        <v>3</v>
      </c>
      <c r="C17" s="154" t="s">
        <v>185</v>
      </c>
      <c r="D17" s="155">
        <v>-207900</v>
      </c>
      <c r="E17" s="156">
        <v>447.31988595</v>
      </c>
      <c r="F17" s="156">
        <v>451.3</v>
      </c>
      <c r="G17" s="157"/>
    </row>
    <row r="18" spans="2:7" s="158" customFormat="1" ht="15" customHeight="1">
      <c r="B18" s="153">
        <v>4</v>
      </c>
      <c r="C18" s="158" t="s">
        <v>186</v>
      </c>
      <c r="D18" s="155">
        <v>-63825</v>
      </c>
      <c r="E18" s="156">
        <v>6537.06552432</v>
      </c>
      <c r="F18" s="156">
        <v>6665</v>
      </c>
      <c r="G18" s="157"/>
    </row>
    <row r="19" spans="2:7" s="158" customFormat="1" ht="15" customHeight="1">
      <c r="B19" s="153">
        <v>5</v>
      </c>
      <c r="C19" s="158" t="s">
        <v>187</v>
      </c>
      <c r="D19" s="159">
        <v>-786000</v>
      </c>
      <c r="E19" s="156">
        <v>291.64819967</v>
      </c>
      <c r="F19" s="156">
        <v>295.2</v>
      </c>
      <c r="G19" s="157"/>
    </row>
    <row r="20" spans="2:7" s="158" customFormat="1" ht="15" customHeight="1">
      <c r="B20" s="153">
        <v>6</v>
      </c>
      <c r="C20" s="158" t="s">
        <v>188</v>
      </c>
      <c r="D20" s="159">
        <v>-112000</v>
      </c>
      <c r="E20" s="156">
        <v>181.82177321</v>
      </c>
      <c r="F20" s="156">
        <v>182.1</v>
      </c>
      <c r="G20" s="157"/>
    </row>
    <row r="21" spans="2:7" s="158" customFormat="1" ht="15" customHeight="1">
      <c r="B21" s="153">
        <v>7</v>
      </c>
      <c r="C21" s="154" t="s">
        <v>189</v>
      </c>
      <c r="D21" s="159">
        <v>-986730</v>
      </c>
      <c r="E21" s="156">
        <v>475.35871851</v>
      </c>
      <c r="F21" s="156">
        <v>479.05</v>
      </c>
      <c r="G21" s="157"/>
    </row>
    <row r="22" spans="2:7" ht="15" customHeight="1">
      <c r="B22" s="153">
        <v>8</v>
      </c>
      <c r="C22" s="154" t="s">
        <v>190</v>
      </c>
      <c r="D22" s="159">
        <v>-810250</v>
      </c>
      <c r="E22" s="156">
        <v>196.19472795</v>
      </c>
      <c r="F22" s="156">
        <v>194.9</v>
      </c>
      <c r="G22" s="157"/>
    </row>
    <row r="23" spans="2:7" ht="15" customHeight="1">
      <c r="B23" s="148" t="s">
        <v>191</v>
      </c>
      <c r="C23" s="149" t="s">
        <v>192</v>
      </c>
      <c r="D23" s="160"/>
      <c r="E23" s="151"/>
      <c r="F23" s="151"/>
      <c r="G23" s="157"/>
    </row>
    <row r="24" spans="2:7" s="158" customFormat="1" ht="15" customHeight="1">
      <c r="B24" s="161">
        <v>1</v>
      </c>
      <c r="C24" s="162" t="s">
        <v>193</v>
      </c>
      <c r="D24" s="159">
        <v>-37629000</v>
      </c>
      <c r="E24" s="163">
        <v>71.31477968</v>
      </c>
      <c r="F24" s="163">
        <v>71.2925</v>
      </c>
      <c r="G24" s="157"/>
    </row>
    <row r="25" spans="2:7" s="158" customFormat="1" ht="15" customHeight="1">
      <c r="B25" s="161">
        <v>2</v>
      </c>
      <c r="C25" s="162" t="s">
        <v>194</v>
      </c>
      <c r="D25" s="159">
        <v>-13171000</v>
      </c>
      <c r="E25" s="163">
        <v>71.51980391</v>
      </c>
      <c r="F25" s="163">
        <v>71.5225</v>
      </c>
      <c r="G25" s="157"/>
    </row>
    <row r="26" spans="2:7" ht="15" customHeight="1">
      <c r="B26" s="164"/>
      <c r="C26" s="162"/>
      <c r="D26" s="165"/>
      <c r="E26" s="166"/>
      <c r="F26" s="166"/>
      <c r="G26" s="167"/>
    </row>
    <row r="27" spans="2:7" ht="15" customHeight="1">
      <c r="B27" s="168" t="s">
        <v>195</v>
      </c>
      <c r="C27" s="169"/>
      <c r="D27" s="169"/>
      <c r="E27" s="170"/>
      <c r="F27" s="171"/>
      <c r="G27" s="172"/>
    </row>
    <row r="28" spans="2:7" ht="27" customHeight="1">
      <c r="B28" s="173" t="s">
        <v>196</v>
      </c>
      <c r="C28" s="174" t="s">
        <v>197</v>
      </c>
      <c r="D28" s="174"/>
      <c r="E28" s="174"/>
      <c r="F28" s="174"/>
      <c r="G28" s="174"/>
    </row>
    <row r="29" spans="2:7" ht="9" customHeight="1">
      <c r="B29" s="135"/>
      <c r="G29" s="136"/>
    </row>
    <row r="30" spans="2:7" ht="33.75" customHeight="1">
      <c r="B30" s="175" t="s">
        <v>198</v>
      </c>
      <c r="C30" s="175"/>
      <c r="D30" s="175"/>
      <c r="E30" s="175"/>
      <c r="F30" s="175"/>
      <c r="G30" s="175"/>
    </row>
    <row r="31" spans="2:7" ht="70.5" customHeight="1">
      <c r="B31" s="144" t="s">
        <v>175</v>
      </c>
      <c r="C31" s="144" t="s">
        <v>199</v>
      </c>
      <c r="D31" s="144" t="s">
        <v>200</v>
      </c>
      <c r="E31" s="144" t="s">
        <v>201</v>
      </c>
      <c r="F31" s="144" t="s">
        <v>202</v>
      </c>
      <c r="G31" s="144" t="s">
        <v>203</v>
      </c>
    </row>
    <row r="32" spans="2:9" s="176" customFormat="1" ht="21.75" customHeight="1">
      <c r="B32" s="177">
        <v>1</v>
      </c>
      <c r="C32" s="178">
        <v>50311.845714285715</v>
      </c>
      <c r="D32" s="178">
        <v>50311.845714285715</v>
      </c>
      <c r="E32" s="179">
        <v>58515.10997068</v>
      </c>
      <c r="F32" s="179">
        <v>59563.43953328083</v>
      </c>
      <c r="G32" s="180">
        <v>1048.3295626008216</v>
      </c>
      <c r="H32" s="181"/>
      <c r="I32" s="182">
        <f>F32-E32</f>
        <v>1048.3295626008257</v>
      </c>
    </row>
    <row r="33" spans="2:7" ht="15" customHeight="1">
      <c r="B33" s="183" t="s">
        <v>196</v>
      </c>
      <c r="C33" s="165" t="s">
        <v>204</v>
      </c>
      <c r="D33" s="165"/>
      <c r="E33" s="166"/>
      <c r="F33" s="166"/>
      <c r="G33" s="167"/>
    </row>
    <row r="34" spans="2:7" ht="15" customHeight="1">
      <c r="B34" s="183"/>
      <c r="C34" s="165"/>
      <c r="D34" s="165"/>
      <c r="E34" s="166"/>
      <c r="F34" s="166"/>
      <c r="G34" s="167"/>
    </row>
    <row r="35" spans="2:7" ht="15" customHeight="1">
      <c r="B35" s="135"/>
      <c r="G35" s="136"/>
    </row>
    <row r="36" spans="2:7" ht="15" customHeight="1">
      <c r="B36" s="142" t="s">
        <v>205</v>
      </c>
      <c r="G36" s="136"/>
    </row>
    <row r="37" spans="2:7" ht="12.75" customHeight="1">
      <c r="B37" s="184"/>
      <c r="C37" s="184"/>
      <c r="D37" s="184"/>
      <c r="E37" s="184"/>
      <c r="F37" s="184"/>
      <c r="G37" s="184"/>
    </row>
    <row r="38" spans="2:7" ht="15" customHeight="1">
      <c r="B38" s="142" t="s">
        <v>206</v>
      </c>
      <c r="G38" s="136"/>
    </row>
    <row r="39" spans="2:7" ht="15" customHeight="1">
      <c r="B39" s="142"/>
      <c r="G39" s="136"/>
    </row>
    <row r="40" spans="2:7" ht="15" customHeight="1">
      <c r="B40" s="142" t="s">
        <v>207</v>
      </c>
      <c r="G40" s="136"/>
    </row>
    <row r="41" spans="2:7" ht="15" customHeight="1">
      <c r="B41" s="142"/>
      <c r="G41" s="136"/>
    </row>
    <row r="42" spans="2:7" ht="15" customHeight="1">
      <c r="B42" s="185" t="s">
        <v>208</v>
      </c>
      <c r="C42" s="186"/>
      <c r="D42" s="186"/>
      <c r="E42" s="187"/>
      <c r="F42" s="187"/>
      <c r="G42" s="188"/>
    </row>
    <row r="44" spans="2:7" ht="15" customHeight="1">
      <c r="B44" s="189" t="s">
        <v>209</v>
      </c>
      <c r="C44" s="189"/>
      <c r="D44" s="189"/>
      <c r="E44" s="189"/>
      <c r="F44" s="189"/>
      <c r="G44" s="189"/>
    </row>
    <row r="45" spans="2:7" ht="15" customHeight="1">
      <c r="B45" s="189"/>
      <c r="C45" s="189"/>
      <c r="D45" s="189"/>
      <c r="E45" s="189"/>
      <c r="F45" s="189"/>
      <c r="G45" s="189"/>
    </row>
    <row r="46" spans="2:7" ht="15" customHeight="1">
      <c r="B46" s="189"/>
      <c r="C46" s="189"/>
      <c r="D46" s="189"/>
      <c r="E46" s="189"/>
      <c r="F46" s="189"/>
      <c r="G46" s="189"/>
    </row>
    <row r="48" spans="2:7" ht="15" customHeight="1">
      <c r="B48" s="190" t="s">
        <v>210</v>
      </c>
      <c r="C48" s="190"/>
      <c r="D48" s="190"/>
      <c r="E48" s="190"/>
      <c r="F48" s="190"/>
      <c r="G48" s="190"/>
    </row>
  </sheetData>
  <sheetProtection selectLockedCells="1" selectUnlockedCells="1"/>
  <mergeCells count="12">
    <mergeCell ref="B2:G2"/>
    <mergeCell ref="B4:G4"/>
    <mergeCell ref="B5:G5"/>
    <mergeCell ref="B6:G6"/>
    <mergeCell ref="B8:G8"/>
    <mergeCell ref="B10:G10"/>
    <mergeCell ref="G15:G25"/>
    <mergeCell ref="C28:G28"/>
    <mergeCell ref="B30:G30"/>
    <mergeCell ref="B37:G37"/>
    <mergeCell ref="B44:G46"/>
    <mergeCell ref="B48:G48"/>
  </mergeCells>
  <printOptions horizontalCentered="1"/>
  <pageMargins left="0.5" right="0.2" top="1.25" bottom="0.3701388888888889" header="0.5118055555555555" footer="0.2"/>
  <pageSetup horizontalDpi="300" verticalDpi="300" orientation="portrait" scale="80"/>
  <headerFooter alignWithMargins="0">
    <oddFooter>&amp;R&amp;"Times New Roman,Regular"&amp;12Page &amp;P 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20"/>
  <sheetViews>
    <sheetView tabSelected="1" zoomScale="97" zoomScaleNormal="97" workbookViewId="0" topLeftCell="A88">
      <selection activeCell="M97" sqref="L93:M97"/>
    </sheetView>
  </sheetViews>
  <sheetFormatPr defaultColWidth="12.57421875" defaultRowHeight="12.75" customHeight="1"/>
  <cols>
    <col min="1" max="1" width="2.00390625" style="191" customWidth="1"/>
    <col min="2" max="2" width="7.421875" style="191" customWidth="1"/>
    <col min="3" max="3" width="14.28125" style="191" customWidth="1"/>
    <col min="4" max="4" width="34.140625" style="191" customWidth="1"/>
    <col min="5" max="5" width="14.8515625" style="191" customWidth="1"/>
    <col min="6" max="6" width="13.8515625" style="191" customWidth="1"/>
    <col min="7" max="7" width="13.421875" style="191" customWidth="1"/>
    <col min="8" max="8" width="13.7109375" style="192" customWidth="1"/>
    <col min="9" max="9" width="14.28125" style="193" customWidth="1"/>
    <col min="10" max="10" width="2.00390625" style="191" customWidth="1"/>
    <col min="11" max="11" width="11.57421875" style="191" customWidth="1"/>
    <col min="12" max="13" width="11.57421875" style="194" customWidth="1"/>
    <col min="14" max="16384" width="11.57421875" style="191" customWidth="1"/>
  </cols>
  <sheetData>
    <row r="1" spans="2:13" s="195" customFormat="1" ht="12.75" customHeight="1">
      <c r="B1" s="196"/>
      <c r="C1" s="197"/>
      <c r="D1" s="197"/>
      <c r="E1" s="197"/>
      <c r="F1" s="197"/>
      <c r="G1" s="197"/>
      <c r="H1" s="198"/>
      <c r="I1" s="199"/>
      <c r="J1" s="200"/>
      <c r="L1" s="201"/>
      <c r="M1" s="201"/>
    </row>
    <row r="2" spans="2:10" ht="17.25" customHeight="1">
      <c r="B2" s="202" t="s">
        <v>0</v>
      </c>
      <c r="C2" s="202"/>
      <c r="D2" s="202"/>
      <c r="E2" s="202"/>
      <c r="F2" s="202"/>
      <c r="G2" s="202"/>
      <c r="H2" s="202"/>
      <c r="I2" s="202"/>
      <c r="J2" s="203"/>
    </row>
    <row r="3" spans="2:10" ht="12.75" customHeight="1">
      <c r="B3" s="204"/>
      <c r="C3" s="205"/>
      <c r="D3" s="205"/>
      <c r="E3" s="205"/>
      <c r="F3" s="205"/>
      <c r="G3" s="205"/>
      <c r="H3" s="206"/>
      <c r="I3" s="207"/>
      <c r="J3" s="208"/>
    </row>
    <row r="4" spans="2:10" ht="12.75" customHeight="1">
      <c r="B4" s="209" t="s">
        <v>1</v>
      </c>
      <c r="C4" s="209"/>
      <c r="D4" s="209"/>
      <c r="E4" s="209"/>
      <c r="F4" s="209"/>
      <c r="G4" s="209"/>
      <c r="H4" s="209"/>
      <c r="I4" s="209"/>
      <c r="J4" s="208"/>
    </row>
    <row r="5" spans="2:10" ht="12.75" customHeight="1">
      <c r="B5" s="209" t="s">
        <v>211</v>
      </c>
      <c r="C5" s="209"/>
      <c r="D5" s="209"/>
      <c r="E5" s="209"/>
      <c r="F5" s="209"/>
      <c r="G5" s="209"/>
      <c r="H5" s="209"/>
      <c r="I5" s="209"/>
      <c r="J5" s="208"/>
    </row>
    <row r="6" spans="2:10" ht="12.75" customHeight="1">
      <c r="B6" s="210" t="s">
        <v>3</v>
      </c>
      <c r="C6" s="210"/>
      <c r="D6" s="210"/>
      <c r="E6" s="210"/>
      <c r="F6" s="210"/>
      <c r="G6" s="210"/>
      <c r="H6" s="210"/>
      <c r="I6" s="210"/>
      <c r="J6" s="211"/>
    </row>
    <row r="7" spans="2:10" ht="12.75" customHeight="1">
      <c r="B7" s="204"/>
      <c r="C7" s="205"/>
      <c r="D7" s="205"/>
      <c r="E7" s="205"/>
      <c r="F7" s="205"/>
      <c r="G7" s="205"/>
      <c r="H7" s="206"/>
      <c r="I7" s="207"/>
      <c r="J7" s="208"/>
    </row>
    <row r="8" spans="2:10" ht="14.25" customHeight="1">
      <c r="B8" s="212" t="s">
        <v>212</v>
      </c>
      <c r="C8" s="212"/>
      <c r="D8" s="212"/>
      <c r="E8" s="212"/>
      <c r="F8" s="212"/>
      <c r="G8" s="212"/>
      <c r="H8" s="212"/>
      <c r="I8" s="212"/>
      <c r="J8" s="208"/>
    </row>
    <row r="9" spans="2:10" ht="12.75" customHeight="1">
      <c r="B9" s="213"/>
      <c r="C9" s="214"/>
      <c r="D9" s="214"/>
      <c r="E9" s="214"/>
      <c r="F9" s="214"/>
      <c r="G9" s="214"/>
      <c r="H9" s="215"/>
      <c r="I9" s="216"/>
      <c r="J9" s="208"/>
    </row>
    <row r="10" spans="2:10" ht="21" customHeight="1">
      <c r="B10" s="217" t="s">
        <v>213</v>
      </c>
      <c r="C10" s="217"/>
      <c r="D10" s="217"/>
      <c r="E10" s="217"/>
      <c r="F10" s="217"/>
      <c r="G10" s="217"/>
      <c r="H10" s="217"/>
      <c r="I10" s="217"/>
      <c r="J10" s="208"/>
    </row>
    <row r="11" spans="2:10" ht="38.25" customHeight="1">
      <c r="B11" s="218" t="s">
        <v>6</v>
      </c>
      <c r="C11" s="219" t="s">
        <v>214</v>
      </c>
      <c r="D11" s="219"/>
      <c r="E11" s="220" t="s">
        <v>8</v>
      </c>
      <c r="F11" s="220" t="s">
        <v>215</v>
      </c>
      <c r="G11" s="220" t="s">
        <v>10</v>
      </c>
      <c r="H11" s="221" t="s">
        <v>216</v>
      </c>
      <c r="I11" s="222" t="s">
        <v>12</v>
      </c>
      <c r="J11" s="223"/>
    </row>
    <row r="12" spans="2:10" ht="19.5" customHeight="1">
      <c r="B12" s="224" t="s">
        <v>217</v>
      </c>
      <c r="C12" s="225" t="s">
        <v>116</v>
      </c>
      <c r="D12" s="226"/>
      <c r="E12" s="226"/>
      <c r="F12" s="227"/>
      <c r="G12" s="227"/>
      <c r="H12" s="228"/>
      <c r="I12" s="229"/>
      <c r="J12" s="223"/>
    </row>
    <row r="13" spans="2:10" ht="12.75" customHeight="1">
      <c r="B13" s="230" t="s">
        <v>218</v>
      </c>
      <c r="C13" s="225" t="s">
        <v>15</v>
      </c>
      <c r="D13" s="226"/>
      <c r="E13" s="226"/>
      <c r="F13" s="227"/>
      <c r="G13" s="227"/>
      <c r="H13" s="231" t="s">
        <v>113</v>
      </c>
      <c r="I13" s="232" t="s">
        <v>113</v>
      </c>
      <c r="J13" s="223"/>
    </row>
    <row r="14" spans="2:10" ht="12.75" customHeight="1">
      <c r="B14" s="230" t="s">
        <v>219</v>
      </c>
      <c r="C14" s="225" t="s">
        <v>117</v>
      </c>
      <c r="D14" s="226"/>
      <c r="E14" s="226"/>
      <c r="F14" s="227"/>
      <c r="G14" s="227"/>
      <c r="H14" s="231" t="s">
        <v>113</v>
      </c>
      <c r="I14" s="232" t="s">
        <v>113</v>
      </c>
      <c r="J14" s="223"/>
    </row>
    <row r="15" spans="2:10" ht="12.75" customHeight="1">
      <c r="B15" s="233" t="s">
        <v>220</v>
      </c>
      <c r="C15" s="225" t="s">
        <v>118</v>
      </c>
      <c r="D15" s="226"/>
      <c r="E15" s="226"/>
      <c r="F15" s="227"/>
      <c r="G15" s="227"/>
      <c r="H15" s="231" t="s">
        <v>113</v>
      </c>
      <c r="I15" s="232" t="s">
        <v>113</v>
      </c>
      <c r="J15" s="223"/>
    </row>
    <row r="16" spans="2:10" ht="18" customHeight="1">
      <c r="B16" s="234"/>
      <c r="C16" s="235" t="s">
        <v>221</v>
      </c>
      <c r="D16" s="236"/>
      <c r="E16" s="236"/>
      <c r="F16" s="237"/>
      <c r="G16" s="237"/>
      <c r="H16" s="238">
        <f>SUM(H13:H15)</f>
        <v>0</v>
      </c>
      <c r="I16" s="239">
        <f>SUM(I13:I15)</f>
        <v>0</v>
      </c>
      <c r="J16" s="223"/>
    </row>
    <row r="17" spans="2:10" ht="12.75" customHeight="1">
      <c r="B17" s="240"/>
      <c r="C17" s="225"/>
      <c r="D17" s="241"/>
      <c r="E17" s="241"/>
      <c r="F17" s="227"/>
      <c r="G17" s="227"/>
      <c r="H17" s="242"/>
      <c r="I17" s="243"/>
      <c r="J17" s="223"/>
    </row>
    <row r="18" spans="2:10" ht="18" customHeight="1">
      <c r="B18" s="224" t="s">
        <v>222</v>
      </c>
      <c r="C18" s="225" t="s">
        <v>223</v>
      </c>
      <c r="D18" s="226"/>
      <c r="E18" s="226"/>
      <c r="F18" s="227"/>
      <c r="G18" s="227"/>
      <c r="H18" s="228"/>
      <c r="I18" s="229"/>
      <c r="J18" s="223"/>
    </row>
    <row r="19" spans="2:10" ht="18" customHeight="1">
      <c r="B19" s="230" t="s">
        <v>218</v>
      </c>
      <c r="C19" s="225" t="s">
        <v>224</v>
      </c>
      <c r="D19" s="226"/>
      <c r="E19" s="226"/>
      <c r="F19" s="227"/>
      <c r="G19" s="227"/>
      <c r="H19" s="231"/>
      <c r="I19" s="229"/>
      <c r="J19" s="223"/>
    </row>
    <row r="20" spans="2:10" ht="18" customHeight="1">
      <c r="B20" s="230"/>
      <c r="C20" s="244" t="s">
        <v>225</v>
      </c>
      <c r="D20" s="226"/>
      <c r="E20" s="244" t="s">
        <v>226</v>
      </c>
      <c r="F20" s="227" t="s">
        <v>227</v>
      </c>
      <c r="G20" s="245">
        <v>1000000</v>
      </c>
      <c r="H20" s="231">
        <v>999.975</v>
      </c>
      <c r="I20" s="229">
        <v>4.68672243</v>
      </c>
      <c r="J20" s="223"/>
    </row>
    <row r="21" spans="2:10" ht="18" customHeight="1">
      <c r="B21" s="230"/>
      <c r="C21" s="244" t="s">
        <v>228</v>
      </c>
      <c r="D21" s="226"/>
      <c r="E21" s="244" t="s">
        <v>229</v>
      </c>
      <c r="F21" s="227" t="s">
        <v>227</v>
      </c>
      <c r="G21" s="245">
        <v>1000000</v>
      </c>
      <c r="H21" s="231">
        <v>1002.3296</v>
      </c>
      <c r="I21" s="229">
        <v>4.69775806</v>
      </c>
      <c r="J21" s="223"/>
    </row>
    <row r="22" spans="2:13" s="246" customFormat="1" ht="15.75" customHeight="1">
      <c r="B22" s="247"/>
      <c r="C22" s="248" t="s">
        <v>230</v>
      </c>
      <c r="D22" s="249"/>
      <c r="E22" s="250"/>
      <c r="F22" s="251"/>
      <c r="G22" s="252"/>
      <c r="H22" s="253">
        <f>SUM(H20:H21)</f>
        <v>2002.3046</v>
      </c>
      <c r="I22" s="254">
        <f>SUM(I20:I21)</f>
        <v>9.38448049</v>
      </c>
      <c r="J22" s="255"/>
      <c r="L22" s="256"/>
      <c r="M22" s="256"/>
    </row>
    <row r="23" spans="2:10" ht="12.75" customHeight="1">
      <c r="B23" s="230" t="s">
        <v>219</v>
      </c>
      <c r="C23" s="225" t="s">
        <v>121</v>
      </c>
      <c r="D23" s="257"/>
      <c r="E23" s="257"/>
      <c r="F23" s="257"/>
      <c r="G23" s="257"/>
      <c r="H23" s="231" t="s">
        <v>114</v>
      </c>
      <c r="I23" s="232" t="s">
        <v>114</v>
      </c>
      <c r="J23" s="223"/>
    </row>
    <row r="24" spans="2:10" ht="12.75" customHeight="1">
      <c r="B24" s="230"/>
      <c r="C24" s="244" t="s">
        <v>231</v>
      </c>
      <c r="D24" s="258"/>
      <c r="E24" s="258" t="s">
        <v>232</v>
      </c>
      <c r="F24" s="258" t="s">
        <v>233</v>
      </c>
      <c r="G24" s="245">
        <v>500000</v>
      </c>
      <c r="H24" s="231">
        <v>500</v>
      </c>
      <c r="I24" s="232">
        <v>2.3434198</v>
      </c>
      <c r="J24" s="223"/>
    </row>
    <row r="25" spans="2:10" ht="12.75" customHeight="1">
      <c r="B25" s="230"/>
      <c r="C25" s="244" t="s">
        <v>234</v>
      </c>
      <c r="D25" s="258"/>
      <c r="E25" s="258" t="s">
        <v>235</v>
      </c>
      <c r="F25" s="258" t="s">
        <v>236</v>
      </c>
      <c r="G25" s="245">
        <v>500000</v>
      </c>
      <c r="H25" s="231">
        <v>500</v>
      </c>
      <c r="I25" s="232">
        <v>2.3434198</v>
      </c>
      <c r="J25" s="223"/>
    </row>
    <row r="26" spans="2:10" ht="12.75" customHeight="1">
      <c r="B26" s="230"/>
      <c r="C26" s="244" t="s">
        <v>237</v>
      </c>
      <c r="D26" s="258"/>
      <c r="E26" s="258" t="s">
        <v>238</v>
      </c>
      <c r="F26" s="258" t="s">
        <v>233</v>
      </c>
      <c r="G26" s="245">
        <v>500000</v>
      </c>
      <c r="H26" s="231">
        <v>493.9505</v>
      </c>
      <c r="I26" s="232">
        <v>2.31506676</v>
      </c>
      <c r="J26" s="223"/>
    </row>
    <row r="27" spans="2:10" ht="12.75" customHeight="1">
      <c r="B27" s="230"/>
      <c r="C27" s="244" t="s">
        <v>239</v>
      </c>
      <c r="D27" s="258"/>
      <c r="E27" s="258" t="s">
        <v>240</v>
      </c>
      <c r="F27" s="258" t="s">
        <v>233</v>
      </c>
      <c r="G27" s="245">
        <v>500000</v>
      </c>
      <c r="H27" s="231">
        <v>493.2135</v>
      </c>
      <c r="I27" s="232">
        <v>2.31161256</v>
      </c>
      <c r="J27" s="223"/>
    </row>
    <row r="28" spans="2:10" ht="12.75" customHeight="1">
      <c r="B28" s="230"/>
      <c r="C28" s="244" t="s">
        <v>241</v>
      </c>
      <c r="D28" s="258"/>
      <c r="E28" s="258" t="s">
        <v>242</v>
      </c>
      <c r="F28" s="258" t="s">
        <v>243</v>
      </c>
      <c r="G28" s="245">
        <v>500000</v>
      </c>
      <c r="H28" s="231">
        <v>491.9345</v>
      </c>
      <c r="I28" s="232">
        <v>2.3056181</v>
      </c>
      <c r="J28" s="223"/>
    </row>
    <row r="29" spans="1:13" s="267" customFormat="1" ht="15" customHeight="1">
      <c r="A29" s="259"/>
      <c r="B29" s="260"/>
      <c r="C29" s="261" t="s">
        <v>244</v>
      </c>
      <c r="D29" s="262"/>
      <c r="E29" s="262"/>
      <c r="F29" s="262"/>
      <c r="G29" s="263"/>
      <c r="H29" s="264">
        <f>SUM(H24:H28)</f>
        <v>2479.0985</v>
      </c>
      <c r="I29" s="265">
        <f>SUM(I24:I28)</f>
        <v>11.61913702</v>
      </c>
      <c r="J29" s="266"/>
      <c r="L29" s="268"/>
      <c r="M29" s="268"/>
    </row>
    <row r="30" spans="2:10" ht="12.75" customHeight="1">
      <c r="B30" s="230" t="s">
        <v>220</v>
      </c>
      <c r="C30" s="225" t="s">
        <v>245</v>
      </c>
      <c r="D30" s="257"/>
      <c r="E30" s="257"/>
      <c r="F30" s="257"/>
      <c r="G30" s="257"/>
      <c r="H30" s="269"/>
      <c r="I30" s="270"/>
      <c r="J30" s="223"/>
    </row>
    <row r="31" spans="2:10" ht="12.75" customHeight="1">
      <c r="B31" s="230"/>
      <c r="C31" s="244" t="s">
        <v>246</v>
      </c>
      <c r="D31" s="258"/>
      <c r="E31" s="258" t="s">
        <v>247</v>
      </c>
      <c r="F31" s="227" t="s">
        <v>227</v>
      </c>
      <c r="G31" s="245">
        <v>2000000</v>
      </c>
      <c r="H31" s="269">
        <v>1990.2683</v>
      </c>
      <c r="I31" s="270">
        <v>9.32806829</v>
      </c>
      <c r="J31" s="223"/>
    </row>
    <row r="32" spans="2:10" ht="12.75" customHeight="1">
      <c r="B32" s="230"/>
      <c r="C32" s="244" t="s">
        <v>248</v>
      </c>
      <c r="D32" s="258"/>
      <c r="E32" s="258" t="s">
        <v>249</v>
      </c>
      <c r="F32" s="227" t="s">
        <v>227</v>
      </c>
      <c r="G32" s="245">
        <v>1000000</v>
      </c>
      <c r="H32" s="269">
        <v>998.7286551999999</v>
      </c>
      <c r="I32" s="270">
        <v>4.68088101</v>
      </c>
      <c r="J32" s="223"/>
    </row>
    <row r="33" spans="2:10" ht="12.75" customHeight="1">
      <c r="B33" s="230"/>
      <c r="C33" s="244" t="s">
        <v>250</v>
      </c>
      <c r="D33" s="258"/>
      <c r="E33" s="258" t="s">
        <v>251</v>
      </c>
      <c r="F33" s="227" t="s">
        <v>227</v>
      </c>
      <c r="G33" s="245">
        <v>1000000</v>
      </c>
      <c r="H33" s="269">
        <v>997.66065</v>
      </c>
      <c r="I33" s="270">
        <v>4.67587544</v>
      </c>
      <c r="J33" s="223"/>
    </row>
    <row r="34" spans="2:10" ht="12.75" customHeight="1">
      <c r="B34" s="230"/>
      <c r="C34" s="244" t="s">
        <v>252</v>
      </c>
      <c r="D34" s="258"/>
      <c r="E34" s="258" t="s">
        <v>253</v>
      </c>
      <c r="F34" s="227" t="s">
        <v>227</v>
      </c>
      <c r="G34" s="245">
        <v>1000000</v>
      </c>
      <c r="H34" s="269">
        <v>993.9865334</v>
      </c>
      <c r="I34" s="270">
        <v>4.65865545</v>
      </c>
      <c r="J34" s="223"/>
    </row>
    <row r="35" spans="2:10" ht="12.75" customHeight="1">
      <c r="B35" s="230"/>
      <c r="C35" s="244" t="s">
        <v>254</v>
      </c>
      <c r="D35" s="258"/>
      <c r="E35" s="258" t="s">
        <v>255</v>
      </c>
      <c r="F35" s="227" t="s">
        <v>227</v>
      </c>
      <c r="G35" s="245">
        <v>1000000</v>
      </c>
      <c r="H35" s="269">
        <v>992.8031333</v>
      </c>
      <c r="I35" s="270">
        <v>4.65310904</v>
      </c>
      <c r="J35" s="223"/>
    </row>
    <row r="36" spans="2:10" ht="12.75" customHeight="1">
      <c r="B36" s="230"/>
      <c r="C36" s="244" t="s">
        <v>256</v>
      </c>
      <c r="D36" s="258"/>
      <c r="E36" s="258" t="s">
        <v>257</v>
      </c>
      <c r="F36" s="227" t="s">
        <v>227</v>
      </c>
      <c r="G36" s="245">
        <v>1000000</v>
      </c>
      <c r="H36" s="269">
        <v>990.3236667</v>
      </c>
      <c r="I36" s="270">
        <v>4.64148818</v>
      </c>
      <c r="J36" s="223"/>
    </row>
    <row r="37" spans="2:10" ht="12.75" customHeight="1">
      <c r="B37" s="230"/>
      <c r="C37" s="244" t="s">
        <v>258</v>
      </c>
      <c r="D37" s="258"/>
      <c r="E37" s="258" t="s">
        <v>259</v>
      </c>
      <c r="F37" s="227" t="s">
        <v>227</v>
      </c>
      <c r="G37" s="245">
        <v>1000000</v>
      </c>
      <c r="H37" s="269">
        <v>989.079</v>
      </c>
      <c r="I37" s="270">
        <v>4.63565463</v>
      </c>
      <c r="J37" s="223"/>
    </row>
    <row r="38" spans="2:10" ht="12.75" customHeight="1">
      <c r="B38" s="230"/>
      <c r="C38" s="244" t="s">
        <v>260</v>
      </c>
      <c r="D38" s="258"/>
      <c r="E38" s="258" t="s">
        <v>261</v>
      </c>
      <c r="F38" s="227" t="s">
        <v>227</v>
      </c>
      <c r="G38" s="245">
        <v>1000000</v>
      </c>
      <c r="H38" s="269">
        <v>987.861</v>
      </c>
      <c r="I38" s="270">
        <v>4.62994606</v>
      </c>
      <c r="J38" s="223"/>
    </row>
    <row r="39" spans="2:10" ht="12.75" customHeight="1">
      <c r="B39" s="230"/>
      <c r="C39" s="244" t="s">
        <v>262</v>
      </c>
      <c r="D39" s="258"/>
      <c r="E39" s="258" t="s">
        <v>263</v>
      </c>
      <c r="F39" s="227" t="s">
        <v>227</v>
      </c>
      <c r="G39" s="245">
        <v>1000000</v>
      </c>
      <c r="H39" s="269">
        <v>986.636</v>
      </c>
      <c r="I39" s="270">
        <v>4.62420468</v>
      </c>
      <c r="J39" s="223"/>
    </row>
    <row r="40" spans="2:10" ht="12.75" customHeight="1">
      <c r="B40" s="230"/>
      <c r="C40" s="244" t="s">
        <v>264</v>
      </c>
      <c r="D40" s="258"/>
      <c r="E40" s="258" t="s">
        <v>265</v>
      </c>
      <c r="F40" s="227" t="s">
        <v>227</v>
      </c>
      <c r="G40" s="245">
        <v>1000000</v>
      </c>
      <c r="H40" s="269">
        <v>986.463</v>
      </c>
      <c r="I40" s="270">
        <v>4.62339385</v>
      </c>
      <c r="J40" s="223"/>
    </row>
    <row r="41" spans="2:10" ht="14.25" customHeight="1">
      <c r="B41" s="260"/>
      <c r="C41" s="261" t="s">
        <v>266</v>
      </c>
      <c r="D41" s="271"/>
      <c r="E41" s="271"/>
      <c r="F41" s="271"/>
      <c r="G41" s="271"/>
      <c r="H41" s="264">
        <f>SUM(H31:H40)</f>
        <v>10913.8099386</v>
      </c>
      <c r="I41" s="265">
        <f>SUM(I31:I40)</f>
        <v>51.15127663</v>
      </c>
      <c r="J41" s="223"/>
    </row>
    <row r="42" spans="2:10" ht="12.75" customHeight="1">
      <c r="B42" s="233" t="s">
        <v>267</v>
      </c>
      <c r="C42" s="225" t="s">
        <v>268</v>
      </c>
      <c r="D42" s="226"/>
      <c r="E42" s="226"/>
      <c r="F42" s="227"/>
      <c r="G42" s="227"/>
      <c r="H42" s="272">
        <v>5137</v>
      </c>
      <c r="I42" s="273">
        <v>24.07629503</v>
      </c>
      <c r="J42" s="223"/>
    </row>
    <row r="43" spans="2:10" ht="18" customHeight="1">
      <c r="B43" s="234"/>
      <c r="C43" s="235" t="s">
        <v>230</v>
      </c>
      <c r="D43" s="274"/>
      <c r="E43" s="274"/>
      <c r="F43" s="274"/>
      <c r="G43" s="274"/>
      <c r="H43" s="275">
        <f>H42+H41+H29+H22</f>
        <v>20532.2130386</v>
      </c>
      <c r="I43" s="276">
        <f>I42+I41+I29+I22</f>
        <v>96.23118917</v>
      </c>
      <c r="J43" s="223"/>
    </row>
    <row r="44" spans="2:10" ht="12.75" customHeight="1">
      <c r="B44" s="240"/>
      <c r="C44" s="257"/>
      <c r="D44" s="257"/>
      <c r="E44" s="257"/>
      <c r="F44" s="257"/>
      <c r="G44" s="257"/>
      <c r="H44" s="269"/>
      <c r="I44" s="270"/>
      <c r="J44" s="223"/>
    </row>
    <row r="45" spans="2:10" ht="18" customHeight="1">
      <c r="B45" s="224" t="s">
        <v>269</v>
      </c>
      <c r="C45" s="225" t="s">
        <v>270</v>
      </c>
      <c r="D45" s="226"/>
      <c r="E45" s="226"/>
      <c r="F45" s="227"/>
      <c r="G45" s="227"/>
      <c r="H45" s="228"/>
      <c r="I45" s="229"/>
      <c r="J45" s="223"/>
    </row>
    <row r="46" spans="2:10" ht="12.75" customHeight="1">
      <c r="B46" s="240"/>
      <c r="C46" s="277" t="s">
        <v>271</v>
      </c>
      <c r="D46" s="277"/>
      <c r="E46" s="227"/>
      <c r="F46" s="227"/>
      <c r="G46" s="278"/>
      <c r="H46" s="231">
        <v>100</v>
      </c>
      <c r="I46" s="232">
        <v>0.46868396</v>
      </c>
      <c r="J46" s="223"/>
    </row>
    <row r="47" spans="2:10" ht="12.75" customHeight="1">
      <c r="B47" s="240"/>
      <c r="C47" s="279" t="s">
        <v>272</v>
      </c>
      <c r="D47" s="279"/>
      <c r="E47" s="227"/>
      <c r="F47" s="227"/>
      <c r="G47" s="278"/>
      <c r="H47" s="231">
        <v>100</v>
      </c>
      <c r="I47" s="232">
        <v>0.46868396</v>
      </c>
      <c r="J47" s="223"/>
    </row>
    <row r="48" spans="2:10" ht="20.25" customHeight="1">
      <c r="B48" s="280"/>
      <c r="C48" s="281" t="s">
        <v>273</v>
      </c>
      <c r="D48" s="282"/>
      <c r="E48" s="283"/>
      <c r="F48" s="283"/>
      <c r="G48" s="283"/>
      <c r="H48" s="264">
        <f>SUM(H46:H47)</f>
        <v>200</v>
      </c>
      <c r="I48" s="265">
        <f>SUM(I46:I47)</f>
        <v>0.93736792</v>
      </c>
      <c r="J48" s="223"/>
    </row>
    <row r="49" spans="2:10" ht="12.75" customHeight="1">
      <c r="B49" s="240"/>
      <c r="C49" s="257"/>
      <c r="D49" s="257"/>
      <c r="E49" s="257"/>
      <c r="F49" s="257"/>
      <c r="G49" s="257"/>
      <c r="H49" s="269"/>
      <c r="I49" s="270"/>
      <c r="J49" s="223"/>
    </row>
    <row r="50" spans="2:10" ht="12.75" customHeight="1">
      <c r="B50" s="224" t="s">
        <v>274</v>
      </c>
      <c r="C50" s="225" t="s">
        <v>275</v>
      </c>
      <c r="D50" s="226"/>
      <c r="E50" s="226"/>
      <c r="F50" s="227"/>
      <c r="G50" s="227"/>
      <c r="H50" s="228"/>
      <c r="I50" s="229"/>
      <c r="J50" s="223"/>
    </row>
    <row r="51" spans="2:10" ht="12.75" customHeight="1">
      <c r="B51" s="240"/>
      <c r="C51" s="225" t="s">
        <v>276</v>
      </c>
      <c r="D51" s="226"/>
      <c r="E51" s="226"/>
      <c r="F51" s="227"/>
      <c r="G51" s="227"/>
      <c r="H51" s="231">
        <v>604.1262639499998</v>
      </c>
      <c r="I51" s="232">
        <v>2.8314428983504123</v>
      </c>
      <c r="J51" s="223"/>
    </row>
    <row r="52" spans="2:11" ht="20.25" customHeight="1">
      <c r="B52" s="234"/>
      <c r="C52" s="235" t="s">
        <v>277</v>
      </c>
      <c r="D52" s="236"/>
      <c r="E52" s="236"/>
      <c r="F52" s="237"/>
      <c r="G52" s="237"/>
      <c r="H52" s="238">
        <f>H51</f>
        <v>604.1262639499998</v>
      </c>
      <c r="I52" s="239">
        <f>I51</f>
        <v>2.8314428983504123</v>
      </c>
      <c r="J52" s="223"/>
      <c r="K52" s="284"/>
    </row>
    <row r="53" spans="2:10" ht="12.75" customHeight="1">
      <c r="B53" s="240"/>
      <c r="C53" s="244"/>
      <c r="D53" s="226"/>
      <c r="E53" s="226"/>
      <c r="F53" s="227"/>
      <c r="G53" s="227"/>
      <c r="H53" s="228"/>
      <c r="I53" s="229"/>
      <c r="J53" s="223"/>
    </row>
    <row r="54" spans="2:10" ht="21.75" customHeight="1">
      <c r="B54" s="285"/>
      <c r="C54" s="286" t="s">
        <v>278</v>
      </c>
      <c r="D54" s="286"/>
      <c r="E54" s="286"/>
      <c r="F54" s="286"/>
      <c r="G54" s="286"/>
      <c r="H54" s="287">
        <f>H52+H48+H43+H16</f>
        <v>21336.339302549997</v>
      </c>
      <c r="I54" s="288">
        <f>I52+I48+I43+I16</f>
        <v>99.99999998835041</v>
      </c>
      <c r="J54" s="223"/>
    </row>
    <row r="55" spans="2:10" ht="12.75" customHeight="1">
      <c r="B55" s="289"/>
      <c r="C55" s="290"/>
      <c r="D55" s="290"/>
      <c r="E55" s="290"/>
      <c r="F55" s="290"/>
      <c r="G55" s="290"/>
      <c r="H55" s="291"/>
      <c r="I55" s="292"/>
      <c r="J55" s="223"/>
    </row>
    <row r="56" spans="2:10" ht="12.75" customHeight="1">
      <c r="B56" s="293" t="s">
        <v>131</v>
      </c>
      <c r="C56" s="294"/>
      <c r="D56" s="294"/>
      <c r="E56" s="294"/>
      <c r="F56" s="294"/>
      <c r="G56" s="294"/>
      <c r="H56" s="295" t="s">
        <v>114</v>
      </c>
      <c r="I56" s="296" t="s">
        <v>114</v>
      </c>
      <c r="J56" s="297"/>
    </row>
    <row r="57" spans="2:10" ht="12.75" customHeight="1">
      <c r="B57" s="298" t="s">
        <v>132</v>
      </c>
      <c r="C57" s="294" t="s">
        <v>279</v>
      </c>
      <c r="D57" s="294"/>
      <c r="E57" s="294"/>
      <c r="F57" s="294"/>
      <c r="G57" s="294"/>
      <c r="H57" s="295"/>
      <c r="I57" s="296" t="s">
        <v>114</v>
      </c>
      <c r="J57" s="297"/>
    </row>
    <row r="58" spans="2:10" ht="12.75" customHeight="1">
      <c r="B58" s="298" t="s">
        <v>134</v>
      </c>
      <c r="C58" s="294" t="s">
        <v>280</v>
      </c>
      <c r="D58" s="294"/>
      <c r="E58" s="294"/>
      <c r="F58" s="294"/>
      <c r="G58" s="294"/>
      <c r="H58" s="295"/>
      <c r="I58" s="296" t="s">
        <v>114</v>
      </c>
      <c r="J58" s="297"/>
    </row>
    <row r="59" spans="2:10" ht="25.5" customHeight="1">
      <c r="B59" s="298"/>
      <c r="C59" s="299" t="s">
        <v>281</v>
      </c>
      <c r="D59" s="274"/>
      <c r="E59" s="274"/>
      <c r="F59" s="274"/>
      <c r="G59" s="300"/>
      <c r="H59" s="301" t="s">
        <v>282</v>
      </c>
      <c r="I59" s="302" t="s">
        <v>140</v>
      </c>
      <c r="J59" s="297"/>
    </row>
    <row r="60" spans="2:10" ht="12.75" customHeight="1">
      <c r="B60" s="298"/>
      <c r="C60" s="299" t="s">
        <v>141</v>
      </c>
      <c r="D60" s="274"/>
      <c r="E60" s="274"/>
      <c r="F60" s="274"/>
      <c r="G60" s="300"/>
      <c r="H60" s="303"/>
      <c r="I60" s="304"/>
      <c r="J60" s="297"/>
    </row>
    <row r="61" spans="2:10" ht="12.75" customHeight="1">
      <c r="B61" s="298"/>
      <c r="C61" s="305" t="s">
        <v>283</v>
      </c>
      <c r="D61" s="306"/>
      <c r="E61" s="306"/>
      <c r="F61" s="306"/>
      <c r="G61" s="307"/>
      <c r="H61" s="303">
        <v>1041.6983</v>
      </c>
      <c r="I61" s="308">
        <v>1047.1386</v>
      </c>
      <c r="J61" s="297"/>
    </row>
    <row r="62" spans="2:10" ht="12.75" customHeight="1">
      <c r="B62" s="298"/>
      <c r="C62" s="305" t="s">
        <v>284</v>
      </c>
      <c r="D62" s="306"/>
      <c r="E62" s="306"/>
      <c r="F62" s="306"/>
      <c r="G62" s="307"/>
      <c r="H62" s="303">
        <v>1000.199999180268</v>
      </c>
      <c r="I62" s="308">
        <v>1000.1999992814705</v>
      </c>
      <c r="J62" s="297"/>
    </row>
    <row r="63" spans="2:10" ht="12.75" customHeight="1">
      <c r="B63" s="298"/>
      <c r="C63" s="305" t="s">
        <v>285</v>
      </c>
      <c r="D63" s="306"/>
      <c r="E63" s="306"/>
      <c r="F63" s="306"/>
      <c r="G63" s="307"/>
      <c r="H63" s="303">
        <v>1001.1989</v>
      </c>
      <c r="I63" s="308">
        <v>1001.5043</v>
      </c>
      <c r="J63" s="297"/>
    </row>
    <row r="64" spans="2:10" ht="12.75" customHeight="1">
      <c r="B64" s="298"/>
      <c r="C64" s="305" t="s">
        <v>286</v>
      </c>
      <c r="D64" s="306"/>
      <c r="E64" s="306"/>
      <c r="F64" s="306"/>
      <c r="G64" s="307"/>
      <c r="H64" s="303">
        <v>1003.1991</v>
      </c>
      <c r="I64" s="308">
        <v>1003.505</v>
      </c>
      <c r="J64" s="297"/>
    </row>
    <row r="65" spans="2:10" ht="12.75" customHeight="1">
      <c r="B65" s="298"/>
      <c r="C65" s="299" t="s">
        <v>142</v>
      </c>
      <c r="D65" s="274"/>
      <c r="E65" s="274"/>
      <c r="F65" s="274"/>
      <c r="G65" s="300"/>
      <c r="H65" s="303"/>
      <c r="I65" s="308"/>
      <c r="J65" s="297"/>
    </row>
    <row r="66" spans="2:10" ht="12.75" customHeight="1">
      <c r="B66" s="298"/>
      <c r="C66" s="305" t="s">
        <v>287</v>
      </c>
      <c r="D66" s="306"/>
      <c r="E66" s="306"/>
      <c r="F66" s="306"/>
      <c r="G66" s="307"/>
      <c r="H66" s="303">
        <v>1040.9091</v>
      </c>
      <c r="I66" s="308">
        <v>1046.2596</v>
      </c>
      <c r="J66" s="297"/>
    </row>
    <row r="67" spans="2:10" ht="12.75" customHeight="1">
      <c r="B67" s="298"/>
      <c r="C67" s="305" t="s">
        <v>288</v>
      </c>
      <c r="D67" s="306"/>
      <c r="E67" s="306"/>
      <c r="F67" s="306"/>
      <c r="G67" s="307"/>
      <c r="H67" s="303">
        <v>1000.1999986711962</v>
      </c>
      <c r="I67" s="308">
        <v>1000.1999989681351</v>
      </c>
      <c r="J67" s="297"/>
    </row>
    <row r="68" spans="2:10" ht="12.75" customHeight="1">
      <c r="B68" s="298"/>
      <c r="C68" s="305" t="s">
        <v>289</v>
      </c>
      <c r="D68" s="306"/>
      <c r="E68" s="306"/>
      <c r="F68" s="306"/>
      <c r="G68" s="307"/>
      <c r="H68" s="303">
        <v>1001.1961</v>
      </c>
      <c r="I68" s="308">
        <v>1001.496</v>
      </c>
      <c r="J68" s="297"/>
    </row>
    <row r="69" spans="2:10" ht="12.75" customHeight="1">
      <c r="B69" s="298"/>
      <c r="C69" s="305" t="s">
        <v>290</v>
      </c>
      <c r="D69" s="306"/>
      <c r="E69" s="306"/>
      <c r="F69" s="306"/>
      <c r="G69" s="307"/>
      <c r="H69" s="303">
        <v>1003.1966</v>
      </c>
      <c r="I69" s="308">
        <v>1003.4976</v>
      </c>
      <c r="J69" s="297"/>
    </row>
    <row r="70" spans="2:10" ht="12.75" customHeight="1">
      <c r="B70" s="298"/>
      <c r="C70" s="309"/>
      <c r="D70" s="310"/>
      <c r="E70" s="310"/>
      <c r="F70" s="310"/>
      <c r="G70" s="310"/>
      <c r="H70" s="295"/>
      <c r="I70" s="296"/>
      <c r="J70" s="297"/>
    </row>
    <row r="71" spans="2:10" ht="12.75" customHeight="1">
      <c r="B71" s="311" t="s">
        <v>136</v>
      </c>
      <c r="C71" s="294" t="s">
        <v>291</v>
      </c>
      <c r="D71" s="294"/>
      <c r="E71" s="294"/>
      <c r="F71" s="294"/>
      <c r="G71" s="294"/>
      <c r="H71" s="295"/>
      <c r="I71" s="296"/>
      <c r="J71" s="297"/>
    </row>
    <row r="72" spans="2:10" ht="31.5" customHeight="1">
      <c r="B72" s="311"/>
      <c r="C72" s="312" t="s">
        <v>292</v>
      </c>
      <c r="D72" s="312" t="s">
        <v>293</v>
      </c>
      <c r="E72" s="312" t="s">
        <v>294</v>
      </c>
      <c r="F72" s="312" t="s">
        <v>295</v>
      </c>
      <c r="G72" s="294"/>
      <c r="H72" s="295"/>
      <c r="I72" s="296"/>
      <c r="J72" s="297"/>
    </row>
    <row r="73" spans="2:10" ht="12.75" customHeight="1">
      <c r="B73" s="311"/>
      <c r="C73" s="313">
        <v>43496</v>
      </c>
      <c r="D73" s="314" t="s">
        <v>296</v>
      </c>
      <c r="E73" s="315">
        <v>3.8959258600000006</v>
      </c>
      <c r="F73" s="315">
        <v>3.6076476299999998</v>
      </c>
      <c r="G73" s="294"/>
      <c r="H73" s="316"/>
      <c r="I73" s="296"/>
      <c r="J73" s="297"/>
    </row>
    <row r="74" spans="2:10" ht="12.75" customHeight="1">
      <c r="B74" s="311"/>
      <c r="C74" s="317"/>
      <c r="D74" s="317"/>
      <c r="E74" s="317"/>
      <c r="F74" s="317"/>
      <c r="G74" s="294"/>
      <c r="H74" s="316"/>
      <c r="I74" s="296"/>
      <c r="J74" s="297"/>
    </row>
    <row r="75" spans="2:10" ht="31.5" customHeight="1">
      <c r="B75" s="311"/>
      <c r="C75" s="312" t="s">
        <v>292</v>
      </c>
      <c r="D75" s="312" t="s">
        <v>297</v>
      </c>
      <c r="E75" s="312" t="s">
        <v>294</v>
      </c>
      <c r="F75" s="312" t="s">
        <v>295</v>
      </c>
      <c r="G75" s="294"/>
      <c r="H75" s="316"/>
      <c r="I75" s="296"/>
      <c r="J75" s="297"/>
    </row>
    <row r="76" spans="2:10" ht="12.75" customHeight="1">
      <c r="B76" s="311"/>
      <c r="C76" s="313">
        <v>43496</v>
      </c>
      <c r="D76" s="314" t="s">
        <v>298</v>
      </c>
      <c r="E76" s="315">
        <v>3.8354059299999994</v>
      </c>
      <c r="F76" s="315">
        <v>3.5516058599999996</v>
      </c>
      <c r="G76" s="294"/>
      <c r="H76" s="316"/>
      <c r="I76" s="296"/>
      <c r="J76" s="297"/>
    </row>
    <row r="77" spans="2:10" ht="12.75" customHeight="1">
      <c r="B77" s="311"/>
      <c r="C77" s="317"/>
      <c r="D77" s="317"/>
      <c r="E77" s="317"/>
      <c r="F77" s="317"/>
      <c r="G77" s="294"/>
      <c r="H77" s="295"/>
      <c r="I77" s="296"/>
      <c r="J77" s="297"/>
    </row>
    <row r="78" spans="2:10" ht="31.5" customHeight="1">
      <c r="B78" s="311"/>
      <c r="C78" s="312" t="s">
        <v>292</v>
      </c>
      <c r="D78" s="312" t="s">
        <v>299</v>
      </c>
      <c r="E78" s="312" t="s">
        <v>294</v>
      </c>
      <c r="F78" s="312" t="s">
        <v>295</v>
      </c>
      <c r="G78" s="294"/>
      <c r="H78" s="295"/>
      <c r="I78" s="296"/>
      <c r="J78" s="297"/>
    </row>
    <row r="79" spans="2:10" ht="12.75" customHeight="1">
      <c r="B79" s="311"/>
      <c r="C79" s="318" t="s">
        <v>300</v>
      </c>
      <c r="D79" s="318" t="s">
        <v>301</v>
      </c>
      <c r="E79" s="315">
        <v>0.8984435000000001</v>
      </c>
      <c r="F79" s="315">
        <v>0.83196335</v>
      </c>
      <c r="G79" s="294"/>
      <c r="H79" s="295"/>
      <c r="I79" s="296"/>
      <c r="J79" s="297"/>
    </row>
    <row r="80" spans="2:10" ht="12.75" customHeight="1">
      <c r="B80" s="311"/>
      <c r="C80" s="318" t="s">
        <v>302</v>
      </c>
      <c r="D80" s="318" t="s">
        <v>301</v>
      </c>
      <c r="E80" s="315">
        <v>0.87307879</v>
      </c>
      <c r="F80" s="315">
        <v>0.8084755</v>
      </c>
      <c r="G80" s="294"/>
      <c r="H80" s="295"/>
      <c r="I80" s="296"/>
      <c r="J80" s="297"/>
    </row>
    <row r="81" spans="2:10" ht="12.75" customHeight="1">
      <c r="B81" s="311"/>
      <c r="C81" s="318" t="s">
        <v>303</v>
      </c>
      <c r="D81" s="318" t="s">
        <v>301</v>
      </c>
      <c r="E81" s="315">
        <v>0.88294963</v>
      </c>
      <c r="F81" s="315">
        <v>0.81761595</v>
      </c>
      <c r="G81" s="294"/>
      <c r="H81" s="295"/>
      <c r="I81" s="296"/>
      <c r="J81" s="297"/>
    </row>
    <row r="82" spans="2:10" ht="12.75" customHeight="1">
      <c r="B82" s="311"/>
      <c r="C82" s="318" t="s">
        <v>304</v>
      </c>
      <c r="D82" s="318" t="s">
        <v>301</v>
      </c>
      <c r="E82" s="315">
        <v>0.88404079</v>
      </c>
      <c r="F82" s="315">
        <v>0.81862637</v>
      </c>
      <c r="G82" s="294"/>
      <c r="H82" s="295"/>
      <c r="I82" s="296"/>
      <c r="J82" s="297"/>
    </row>
    <row r="83" spans="2:10" ht="12.75" customHeight="1">
      <c r="B83" s="311"/>
      <c r="C83" s="317"/>
      <c r="D83" s="317"/>
      <c r="E83" s="317"/>
      <c r="F83" s="317"/>
      <c r="G83" s="294"/>
      <c r="H83" s="295"/>
      <c r="I83" s="296"/>
      <c r="J83" s="297"/>
    </row>
    <row r="84" spans="2:10" ht="31.5" customHeight="1">
      <c r="B84" s="311"/>
      <c r="C84" s="312" t="s">
        <v>292</v>
      </c>
      <c r="D84" s="312" t="s">
        <v>305</v>
      </c>
      <c r="E84" s="312" t="s">
        <v>294</v>
      </c>
      <c r="F84" s="312" t="s">
        <v>295</v>
      </c>
      <c r="G84" s="294"/>
      <c r="H84" s="295"/>
      <c r="I84" s="296"/>
      <c r="J84" s="297"/>
    </row>
    <row r="85" spans="2:10" ht="12.75" customHeight="1">
      <c r="B85" s="311"/>
      <c r="C85" s="318" t="s">
        <v>300</v>
      </c>
      <c r="D85" s="318" t="s">
        <v>306</v>
      </c>
      <c r="E85" s="315">
        <v>0.88454422</v>
      </c>
      <c r="F85" s="315">
        <v>0.81909255</v>
      </c>
      <c r="G85" s="294"/>
      <c r="H85" s="295"/>
      <c r="I85" s="296"/>
      <c r="J85" s="297"/>
    </row>
    <row r="86" spans="2:10" ht="12.75" customHeight="1">
      <c r="B86" s="311"/>
      <c r="C86" s="318" t="s">
        <v>302</v>
      </c>
      <c r="D86" s="318" t="s">
        <v>306</v>
      </c>
      <c r="E86" s="315">
        <v>0.85896541</v>
      </c>
      <c r="F86" s="315">
        <v>0.79540644</v>
      </c>
      <c r="G86" s="294"/>
      <c r="H86" s="295"/>
      <c r="I86" s="296"/>
      <c r="J86" s="297"/>
    </row>
    <row r="87" spans="2:10" ht="12.75" customHeight="1">
      <c r="B87" s="311"/>
      <c r="C87" s="318" t="s">
        <v>303</v>
      </c>
      <c r="D87" s="318" t="s">
        <v>306</v>
      </c>
      <c r="E87" s="315">
        <v>0.86923136</v>
      </c>
      <c r="F87" s="315">
        <v>0.80491276</v>
      </c>
      <c r="G87" s="294"/>
      <c r="H87" s="295"/>
      <c r="I87" s="296"/>
      <c r="J87" s="297"/>
    </row>
    <row r="88" spans="2:10" ht="12.75" customHeight="1">
      <c r="B88" s="311"/>
      <c r="C88" s="318" t="s">
        <v>304</v>
      </c>
      <c r="D88" s="318" t="s">
        <v>306</v>
      </c>
      <c r="E88" s="315">
        <v>0.87024968</v>
      </c>
      <c r="F88" s="315">
        <v>0.80585573</v>
      </c>
      <c r="G88" s="294"/>
      <c r="H88" s="295"/>
      <c r="I88" s="296"/>
      <c r="J88" s="297"/>
    </row>
    <row r="89" spans="2:10" ht="12.75" customHeight="1">
      <c r="B89" s="311"/>
      <c r="C89" s="317"/>
      <c r="D89" s="317"/>
      <c r="E89" s="319"/>
      <c r="F89" s="319"/>
      <c r="G89" s="294"/>
      <c r="H89" s="295"/>
      <c r="I89" s="296"/>
      <c r="J89" s="297"/>
    </row>
    <row r="90" spans="2:10" ht="31.5" customHeight="1">
      <c r="B90" s="311"/>
      <c r="C90" s="312" t="s">
        <v>292</v>
      </c>
      <c r="D90" s="312" t="s">
        <v>307</v>
      </c>
      <c r="E90" s="312" t="s">
        <v>294</v>
      </c>
      <c r="F90" s="312" t="s">
        <v>295</v>
      </c>
      <c r="G90" s="294"/>
      <c r="H90" s="295"/>
      <c r="I90" s="296"/>
      <c r="J90" s="297"/>
    </row>
    <row r="91" spans="2:10" ht="12.75" customHeight="1">
      <c r="B91" s="311"/>
      <c r="C91" s="318" t="s">
        <v>304</v>
      </c>
      <c r="D91" s="318" t="s">
        <v>308</v>
      </c>
      <c r="E91" s="315">
        <v>3.55201635</v>
      </c>
      <c r="F91" s="315">
        <v>3.28918562</v>
      </c>
      <c r="G91" s="294"/>
      <c r="H91" s="295"/>
      <c r="I91" s="296"/>
      <c r="J91" s="297"/>
    </row>
    <row r="92" spans="2:10" ht="12.75" customHeight="1">
      <c r="B92" s="311"/>
      <c r="C92" s="317"/>
      <c r="D92" s="317"/>
      <c r="E92" s="317"/>
      <c r="F92" s="317"/>
      <c r="G92" s="294"/>
      <c r="H92" s="295"/>
      <c r="I92" s="296"/>
      <c r="J92" s="297"/>
    </row>
    <row r="93" spans="2:10" ht="31.5" customHeight="1">
      <c r="B93" s="311"/>
      <c r="C93" s="312" t="s">
        <v>292</v>
      </c>
      <c r="D93" s="312" t="s">
        <v>309</v>
      </c>
      <c r="E93" s="312" t="s">
        <v>294</v>
      </c>
      <c r="F93" s="312" t="s">
        <v>295</v>
      </c>
      <c r="G93" s="294"/>
      <c r="H93" s="295"/>
      <c r="I93" s="296"/>
      <c r="J93" s="297"/>
    </row>
    <row r="94" spans="2:13" ht="12.75" customHeight="1">
      <c r="B94" s="311"/>
      <c r="C94" s="318" t="s">
        <v>304</v>
      </c>
      <c r="D94" s="318" t="s">
        <v>310</v>
      </c>
      <c r="E94" s="315">
        <v>3.49595424</v>
      </c>
      <c r="F94" s="315">
        <v>3.23727182</v>
      </c>
      <c r="G94" s="294"/>
      <c r="H94" s="295"/>
      <c r="I94" s="296"/>
      <c r="J94" s="297"/>
      <c r="L94" s="320"/>
      <c r="M94" s="320"/>
    </row>
    <row r="95" spans="2:10" ht="12.75" customHeight="1">
      <c r="B95" s="311"/>
      <c r="C95" s="321"/>
      <c r="D95" s="321"/>
      <c r="E95" s="322"/>
      <c r="F95" s="322"/>
      <c r="G95" s="294"/>
      <c r="H95" s="295"/>
      <c r="I95" s="296"/>
      <c r="J95" s="297"/>
    </row>
    <row r="96" spans="2:13" ht="12.75" customHeight="1">
      <c r="B96" s="298"/>
      <c r="C96" s="323" t="s">
        <v>311</v>
      </c>
      <c r="D96" s="310"/>
      <c r="E96" s="310"/>
      <c r="F96" s="310"/>
      <c r="G96" s="310"/>
      <c r="H96" s="295"/>
      <c r="I96" s="296"/>
      <c r="J96" s="297"/>
      <c r="L96" s="320"/>
      <c r="M96" s="320"/>
    </row>
    <row r="97" spans="2:10" ht="12.75" customHeight="1">
      <c r="B97" s="324"/>
      <c r="C97" s="294" t="s">
        <v>312</v>
      </c>
      <c r="D97" s="294"/>
      <c r="E97" s="294"/>
      <c r="F97" s="294"/>
      <c r="G97" s="294"/>
      <c r="H97" s="295"/>
      <c r="I97" s="296"/>
      <c r="J97" s="297"/>
    </row>
    <row r="98" spans="2:10" ht="12.75" customHeight="1">
      <c r="B98" s="298" t="s">
        <v>144</v>
      </c>
      <c r="C98" s="310" t="s">
        <v>147</v>
      </c>
      <c r="D98" s="294"/>
      <c r="E98" s="294"/>
      <c r="F98" s="294"/>
      <c r="G98" s="294"/>
      <c r="H98" s="295"/>
      <c r="I98" s="296"/>
      <c r="J98" s="297"/>
    </row>
    <row r="99" spans="2:10" ht="12.75" customHeight="1">
      <c r="B99" s="298" t="s">
        <v>146</v>
      </c>
      <c r="C99" s="294" t="s">
        <v>313</v>
      </c>
      <c r="D99" s="294"/>
      <c r="E99" s="294"/>
      <c r="F99" s="294"/>
      <c r="G99" s="294"/>
      <c r="H99" s="295"/>
      <c r="I99" s="296"/>
      <c r="J99" s="297"/>
    </row>
    <row r="100" spans="2:10" ht="12.75" customHeight="1">
      <c r="B100" s="298" t="s">
        <v>148</v>
      </c>
      <c r="C100" s="294" t="s">
        <v>314</v>
      </c>
      <c r="D100" s="294"/>
      <c r="E100" s="294"/>
      <c r="F100" s="294"/>
      <c r="G100" s="294"/>
      <c r="H100" s="295"/>
      <c r="I100" s="296"/>
      <c r="J100" s="208"/>
    </row>
    <row r="101" spans="2:10" ht="12.75" customHeight="1">
      <c r="B101" s="311" t="s">
        <v>151</v>
      </c>
      <c r="C101" s="294" t="s">
        <v>315</v>
      </c>
      <c r="D101" s="294"/>
      <c r="E101" s="294"/>
      <c r="F101" s="294"/>
      <c r="G101" s="294"/>
      <c r="H101" s="295"/>
      <c r="I101" s="296"/>
      <c r="J101" s="208"/>
    </row>
    <row r="102" spans="2:10" ht="12.75" customHeight="1">
      <c r="B102" s="311" t="s">
        <v>153</v>
      </c>
      <c r="C102" s="294" t="s">
        <v>162</v>
      </c>
      <c r="D102" s="294"/>
      <c r="E102" s="294"/>
      <c r="F102" s="294"/>
      <c r="G102" s="294"/>
      <c r="H102" s="295"/>
      <c r="I102" s="296"/>
      <c r="J102" s="208"/>
    </row>
    <row r="103" spans="2:10" ht="12.75" customHeight="1">
      <c r="B103" s="298" t="s">
        <v>155</v>
      </c>
      <c r="C103" s="294" t="s">
        <v>316</v>
      </c>
      <c r="D103" s="294"/>
      <c r="E103" s="294"/>
      <c r="F103" s="294"/>
      <c r="G103" s="294"/>
      <c r="H103" s="295"/>
      <c r="I103" s="296"/>
      <c r="J103" s="208"/>
    </row>
    <row r="104" spans="2:10" ht="12.75" customHeight="1">
      <c r="B104" s="311"/>
      <c r="C104" s="325" t="s">
        <v>317</v>
      </c>
      <c r="D104" s="326"/>
      <c r="E104" s="326"/>
      <c r="F104" s="326"/>
      <c r="G104" s="326"/>
      <c r="H104" s="327">
        <v>0.5115</v>
      </c>
      <c r="I104" s="296"/>
      <c r="J104" s="208"/>
    </row>
    <row r="105" spans="2:10" ht="12.75" customHeight="1">
      <c r="B105" s="311"/>
      <c r="C105" s="325" t="s">
        <v>318</v>
      </c>
      <c r="D105" s="326"/>
      <c r="E105" s="326"/>
      <c r="F105" s="326"/>
      <c r="G105" s="326"/>
      <c r="H105" s="327">
        <v>0.09380000000000001</v>
      </c>
      <c r="I105" s="296"/>
      <c r="J105" s="208"/>
    </row>
    <row r="106" spans="2:10" ht="12.75" customHeight="1">
      <c r="B106" s="311"/>
      <c r="C106" s="325" t="s">
        <v>121</v>
      </c>
      <c r="D106" s="326"/>
      <c r="E106" s="326"/>
      <c r="F106" s="326"/>
      <c r="G106" s="326"/>
      <c r="H106" s="327">
        <v>0.1162</v>
      </c>
      <c r="I106" s="296"/>
      <c r="J106" s="208"/>
    </row>
    <row r="107" spans="2:10" ht="12.75" customHeight="1">
      <c r="B107" s="311"/>
      <c r="C107" s="325" t="s">
        <v>319</v>
      </c>
      <c r="D107" s="326"/>
      <c r="E107" s="326"/>
      <c r="F107" s="326"/>
      <c r="G107" s="326"/>
      <c r="H107" s="327">
        <v>0.2785</v>
      </c>
      <c r="I107" s="296"/>
      <c r="J107" s="208"/>
    </row>
    <row r="108" spans="2:10" ht="12.75" customHeight="1">
      <c r="B108" s="311"/>
      <c r="C108" s="294"/>
      <c r="D108" s="294"/>
      <c r="E108" s="294"/>
      <c r="F108" s="294"/>
      <c r="G108" s="294"/>
      <c r="H108" s="328"/>
      <c r="I108" s="296"/>
      <c r="J108" s="208"/>
    </row>
    <row r="109" spans="2:10" ht="12.75" customHeight="1">
      <c r="B109" s="298" t="s">
        <v>157</v>
      </c>
      <c r="C109" s="294" t="s">
        <v>320</v>
      </c>
      <c r="D109" s="294"/>
      <c r="E109" s="294"/>
      <c r="F109" s="294"/>
      <c r="G109" s="294"/>
      <c r="H109" s="258"/>
      <c r="I109" s="296"/>
      <c r="J109" s="208"/>
    </row>
    <row r="110" spans="2:12" ht="12.75" customHeight="1">
      <c r="B110" s="311"/>
      <c r="C110" s="325" t="s">
        <v>227</v>
      </c>
      <c r="D110" s="326"/>
      <c r="E110" s="326"/>
      <c r="F110" s="326"/>
      <c r="G110" s="326"/>
      <c r="H110" s="327">
        <v>0.6053</v>
      </c>
      <c r="I110" s="296"/>
      <c r="J110" s="208"/>
      <c r="L110" s="329"/>
    </row>
    <row r="111" spans="2:12" ht="12.75" customHeight="1">
      <c r="B111" s="311"/>
      <c r="C111" s="325" t="s">
        <v>321</v>
      </c>
      <c r="D111" s="326"/>
      <c r="E111" s="326"/>
      <c r="F111" s="326"/>
      <c r="G111" s="326"/>
      <c r="H111" s="327">
        <v>0.1162</v>
      </c>
      <c r="I111" s="296"/>
      <c r="J111" s="208"/>
      <c r="L111" s="329"/>
    </row>
    <row r="112" spans="2:10" ht="12.75" customHeight="1">
      <c r="B112" s="311"/>
      <c r="C112" s="330" t="s">
        <v>319</v>
      </c>
      <c r="D112" s="331"/>
      <c r="E112" s="331"/>
      <c r="F112" s="331"/>
      <c r="G112" s="331"/>
      <c r="H112" s="332">
        <v>0.2785</v>
      </c>
      <c r="I112" s="296"/>
      <c r="J112" s="208"/>
    </row>
    <row r="113" spans="2:10" ht="12.75" customHeight="1">
      <c r="B113" s="311"/>
      <c r="C113" s="294"/>
      <c r="D113" s="294"/>
      <c r="E113" s="294"/>
      <c r="F113" s="294"/>
      <c r="G113" s="294"/>
      <c r="H113" s="295"/>
      <c r="I113" s="296"/>
      <c r="J113" s="208"/>
    </row>
    <row r="114" spans="2:10" ht="12.75" customHeight="1">
      <c r="B114" s="298" t="s">
        <v>159</v>
      </c>
      <c r="C114" s="294" t="s">
        <v>322</v>
      </c>
      <c r="D114" s="294"/>
      <c r="E114" s="294"/>
      <c r="F114" s="294"/>
      <c r="G114" s="294"/>
      <c r="H114" s="295"/>
      <c r="I114" s="296"/>
      <c r="J114" s="208"/>
    </row>
    <row r="115" spans="2:10" ht="12.75" customHeight="1">
      <c r="B115" s="298" t="s">
        <v>161</v>
      </c>
      <c r="C115" s="294" t="s">
        <v>323</v>
      </c>
      <c r="D115" s="294"/>
      <c r="E115" s="294"/>
      <c r="F115" s="294"/>
      <c r="G115" s="294"/>
      <c r="H115" s="295"/>
      <c r="I115" s="296"/>
      <c r="J115" s="208"/>
    </row>
    <row r="116" spans="2:10" ht="12.75" customHeight="1">
      <c r="B116" s="333"/>
      <c r="C116" s="294"/>
      <c r="D116" s="294"/>
      <c r="E116" s="294"/>
      <c r="F116" s="294"/>
      <c r="G116" s="294"/>
      <c r="H116" s="295"/>
      <c r="I116" s="296"/>
      <c r="J116" s="208"/>
    </row>
    <row r="117" spans="2:10" ht="12.75" customHeight="1">
      <c r="B117" s="334" t="s">
        <v>324</v>
      </c>
      <c r="C117" s="294" t="s">
        <v>325</v>
      </c>
      <c r="D117" s="294"/>
      <c r="E117" s="294"/>
      <c r="F117" s="294"/>
      <c r="G117" s="294"/>
      <c r="H117" s="295"/>
      <c r="I117" s="296"/>
      <c r="J117" s="208"/>
    </row>
    <row r="118" spans="2:10" ht="12.75" customHeight="1">
      <c r="B118" s="335"/>
      <c r="C118" s="336"/>
      <c r="D118" s="336"/>
      <c r="E118" s="336"/>
      <c r="F118" s="336"/>
      <c r="G118" s="336"/>
      <c r="H118" s="337"/>
      <c r="I118" s="338"/>
      <c r="J118" s="339"/>
    </row>
    <row r="119" spans="2:10" ht="12.75" customHeight="1">
      <c r="B119" s="294"/>
      <c r="C119" s="294"/>
      <c r="D119" s="294"/>
      <c r="E119" s="294"/>
      <c r="F119" s="294"/>
      <c r="G119" s="294"/>
      <c r="H119" s="295"/>
      <c r="I119" s="340"/>
      <c r="J119" s="341"/>
    </row>
    <row r="120" spans="2:10" ht="12.75" customHeight="1">
      <c r="B120" s="341"/>
      <c r="H120" s="342"/>
      <c r="I120" s="343"/>
      <c r="J120" s="341"/>
    </row>
  </sheetData>
  <sheetProtection selectLockedCells="1" selectUnlockedCells="1"/>
  <mergeCells count="9">
    <mergeCell ref="B2:I2"/>
    <mergeCell ref="B4:I4"/>
    <mergeCell ref="B5:I5"/>
    <mergeCell ref="B6:I6"/>
    <mergeCell ref="B8:I8"/>
    <mergeCell ref="B10:I10"/>
    <mergeCell ref="C11:D11"/>
    <mergeCell ref="C46:D46"/>
    <mergeCell ref="C47:D47"/>
  </mergeCells>
  <hyperlinks>
    <hyperlink ref="C96" r:id="rId1" display="For more details on Dividend history visit our website on following path: https://amc.ppfas.com/schemes/parag-parikh-liquid-fund/dividend/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2019-02-08T10:45:55Z</dcterms:modified>
  <cp:category/>
  <cp:version/>
  <cp:contentType/>
  <cp:contentStatus/>
  <cp:revision>2</cp:revision>
</cp:coreProperties>
</file>