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SUMIFS" hidden="1">#NAME?</definedName>
    <definedName name="XDO_?AUM?">'PPLTVF'!$G$15</definedName>
    <definedName name="XDO_?CLASS_3?">'PPLTVF'!$C$8:$C$33</definedName>
    <definedName name="XDO_?CLASS_3?1?">'PPLF'!$C$8:$C$20</definedName>
    <definedName name="XDO_?CLASS_3?2?" localSheetId="3">'PPTSF'!$C$8:$C$23</definedName>
    <definedName name="XDO_?CLASS_3?2?">#REF!</definedName>
    <definedName name="XDO_?CLASS_4?">'PPLTVF'!$C$9</definedName>
    <definedName name="XDO_?CS_1?">'PPLTVF'!$G$13</definedName>
    <definedName name="XDO_?CS_2?">'PPLTVF'!$H$13</definedName>
    <definedName name="XDO_?FINAL_ISIN?">'PPLTVF'!$D$12:$D$61</definedName>
    <definedName name="XDO_?FINAL_ISIN?1?">'PPLF'!$D$18:$D$20</definedName>
    <definedName name="XDO_?FINAL_ISIN?10?">'PPTSF'!$D$10:$D$62</definedName>
    <definedName name="XDO_?FINAL_ISIN?2?">'PPLF'!$D$18:$D$26</definedName>
    <definedName name="XDO_?FINAL_ISIN?3?">'PPLF'!$D$18:$D$30</definedName>
    <definedName name="XDO_?FINAL_ISIN?4?">'PPLF'!$D$18:$D$47</definedName>
    <definedName name="XDO_?FINAL_ISIN?5?">'PPLF'!$D$18:$D$53</definedName>
    <definedName name="XDO_?FINAL_ISIN?6?">'PPLF'!$D$18:$D$62</definedName>
    <definedName name="XDO_?FINAL_ISIN?7?">'PPLF'!$D$18:$D$66</definedName>
    <definedName name="XDO_?FINAL_ISIN?8?" localSheetId="3">'PPTSF'!$D$10:$D$23</definedName>
    <definedName name="XDO_?FINAL_ISIN?8?">#REF!</definedName>
    <definedName name="XDO_?FINAL_ISIN?9?" localSheetId="3">'PPTSF'!$D$10:$D$60</definedName>
    <definedName name="XDO_?FINAL_ISIN?9?">#REF!</definedName>
    <definedName name="XDO_?FINAL_MV?">'PPLTVF'!$G$12:$G$61</definedName>
    <definedName name="XDO_?FINAL_MV?1?">'PPLF'!$G$18:$G$20</definedName>
    <definedName name="XDO_?FINAL_MV?10?">'PPTSF'!$G$10:$G$62</definedName>
    <definedName name="XDO_?FINAL_MV?2?">'PPLF'!$G$18:$G$26</definedName>
    <definedName name="XDO_?FINAL_MV?3?">'PPLF'!$G$18:$G$30</definedName>
    <definedName name="XDO_?FINAL_MV?4?">'PPLF'!$G$18:$G$47</definedName>
    <definedName name="XDO_?FINAL_MV?5?">'PPLF'!$G$18:$G$53</definedName>
    <definedName name="XDO_?FINAL_MV?6?">'PPLF'!$G$18:$G$62</definedName>
    <definedName name="XDO_?FINAL_MV?7?">'PPLF'!$G$18:$G$66</definedName>
    <definedName name="XDO_?FINAL_MV?8?" localSheetId="3">'PPTSF'!$G$10:$G$23</definedName>
    <definedName name="XDO_?FINAL_MV?8?">#REF!</definedName>
    <definedName name="XDO_?FINAL_MV?9?" localSheetId="3">'PPTSF'!$G$10:$G$60</definedName>
    <definedName name="XDO_?FINAL_MV?9?">#REF!</definedName>
    <definedName name="XDO_?FINAL_NAME?">'PPLTVF'!$C$12:$C$61</definedName>
    <definedName name="XDO_?FINAL_NAME?1?">'PPLF'!$C$18:$C$20</definedName>
    <definedName name="XDO_?FINAL_NAME?10?">'PPTSF'!$C$10:$C$62</definedName>
    <definedName name="XDO_?FINAL_NAME?2?">'PPLF'!$C$18:$C$26</definedName>
    <definedName name="XDO_?FINAL_NAME?3?">'PPLF'!$C$18:$C$30</definedName>
    <definedName name="XDO_?FINAL_NAME?4?">'PPLF'!$C$18:$C$47</definedName>
    <definedName name="XDO_?FINAL_NAME?5?">'PPLF'!$C$18:$C$53</definedName>
    <definedName name="XDO_?FINAL_NAME?6?">'PPLF'!$C$18:$C$62</definedName>
    <definedName name="XDO_?FINAL_NAME?7?">'PPLF'!$C$18:$C$66</definedName>
    <definedName name="XDO_?FINAL_NAME?8?" localSheetId="3">'PPTSF'!$C$10:$C$23</definedName>
    <definedName name="XDO_?FINAL_NAME?8?">#REF!</definedName>
    <definedName name="XDO_?FINAL_NAME?9?" localSheetId="3">'PPTSF'!$C$10:$C$60</definedName>
    <definedName name="XDO_?FINAL_NAME?9?">#REF!</definedName>
    <definedName name="XDO_?FINAL_PER_NET?">'PPLTVF'!$H$12:$H$61</definedName>
    <definedName name="XDO_?FINAL_PER_NET?1?">'PPLF'!$H$18:$H$20</definedName>
    <definedName name="XDO_?FINAL_PER_NET?10?">'PPTSF'!$H$10:$H$62</definedName>
    <definedName name="XDO_?FINAL_PER_NET?2?">'PPLF'!$H$18:$H$26</definedName>
    <definedName name="XDO_?FINAL_PER_NET?3?">'PPLF'!$H$18:$H$30</definedName>
    <definedName name="XDO_?FINAL_PER_NET?4?">'PPLF'!$H$18:$H$47</definedName>
    <definedName name="XDO_?FINAL_PER_NET?5?">'PPLF'!$H$18:$H$53</definedName>
    <definedName name="XDO_?FINAL_PER_NET?6?">'PPLF'!$H$18:$H$62</definedName>
    <definedName name="XDO_?FINAL_PER_NET?7?">'PPLF'!$H$18:$H$66</definedName>
    <definedName name="XDO_?FINAL_PER_NET?8?" localSheetId="3">'PPTSF'!$H$10:$H$23</definedName>
    <definedName name="XDO_?FINAL_PER_NET?8?">#REF!</definedName>
    <definedName name="XDO_?FINAL_PER_NET?9?" localSheetId="3">'PPTSF'!$H$10:$H$60</definedName>
    <definedName name="XDO_?FINAL_PER_NET?9?">#REF!</definedName>
    <definedName name="XDO_?FINAL_QUANTITE?">'PPLTVF'!$F$12:$F$61</definedName>
    <definedName name="XDO_?FINAL_QUANTITE?1?">'PPLF'!$F$18:$F$20</definedName>
    <definedName name="XDO_?FINAL_QUANTITE?10?">'PPTSF'!$F$10:$F$62</definedName>
    <definedName name="XDO_?FINAL_QUANTITE?2?">'PPLF'!$F$18:$F$26</definedName>
    <definedName name="XDO_?FINAL_QUANTITE?3?">'PPLF'!$F$18:$F$30</definedName>
    <definedName name="XDO_?FINAL_QUANTITE?4?">'PPLF'!$F$18:$F$47</definedName>
    <definedName name="XDO_?FINAL_QUANTITE?5?">'PPLF'!$F$18:$F$53</definedName>
    <definedName name="XDO_?FINAL_QUANTITE?6?">'PPLF'!$F$18:$F$62</definedName>
    <definedName name="XDO_?FINAL_QUANTITE?7?">'PPLF'!$F$18:$F$66</definedName>
    <definedName name="XDO_?FINAL_QUANTITE?8?" localSheetId="3">'PPTSF'!$F$10:$F$23</definedName>
    <definedName name="XDO_?FINAL_QUANTITE?8?">#REF!</definedName>
    <definedName name="XDO_?FINAL_QUANTITE?9?" localSheetId="3">'PPTSF'!$F$10:$F$60</definedName>
    <definedName name="XDO_?FINAL_QUANTITE?9?">#REF!</definedName>
    <definedName name="XDO_?LONG_DESC?">'PPLTVF'!$D$3</definedName>
    <definedName name="XDO_?NAMC?" localSheetId="3">#REF!</definedName>
    <definedName name="XDO_?NAMC?">'PPLTVF'!#REF!</definedName>
    <definedName name="XDO_?NAMC?1?" localSheetId="3">#REF!</definedName>
    <definedName name="XDO_?NAMC?1?">'PPLF'!#REF!</definedName>
    <definedName name="XDO_?NAMC?2?" localSheetId="3">'PPTSF'!#REF!</definedName>
    <definedName name="XDO_?NAMC?2?">#REF!</definedName>
    <definedName name="XDO_?NAMCNAME?">'PPLTVF'!$C$2:$C$33</definedName>
    <definedName name="XDO_?NAMCNAME?1?">'PPLF'!$C$2:$C$20</definedName>
    <definedName name="XDO_?NAMCNAME?2?" localSheetId="3">'PPTSF'!$C$2:$C$23</definedName>
    <definedName name="XDO_?NAMCNAME?2?">#REF!</definedName>
    <definedName name="XDO_?NDATE?" localSheetId="3">#REF!</definedName>
    <definedName name="XDO_?NDATE?">'PPLTVF'!#REF!</definedName>
    <definedName name="XDO_?NDATE?1?" localSheetId="3">#REF!</definedName>
    <definedName name="XDO_?NDATE?1?">'PPLF'!#REF!</definedName>
    <definedName name="XDO_?NDATE?2?" localSheetId="3">'PPTSF'!#REF!</definedName>
    <definedName name="XDO_?NDATE?2?">#REF!</definedName>
    <definedName name="XDO_?NNPTF?" localSheetId="3">#REF!</definedName>
    <definedName name="XDO_?NNPTF?">'PPLTVF'!#REF!</definedName>
    <definedName name="XDO_?NNPTF?1?" localSheetId="3">#REF!</definedName>
    <definedName name="XDO_?NNPTF?1?">'PPLF'!#REF!</definedName>
    <definedName name="XDO_?NNPTF?2?" localSheetId="3">'PPTSF'!#REF!</definedName>
    <definedName name="XDO_?NNPTF?2?">#REF!</definedName>
    <definedName name="XDO_?NOVAL?">'PPLTVF'!$B$12:$B$58</definedName>
    <definedName name="XDO_?NOVAL?1?">'PPLF'!$B$18:$B$20</definedName>
    <definedName name="XDO_?NOVAL?10?">'PPTSF'!$B$10:$B$62</definedName>
    <definedName name="XDO_?NOVAL?2?">'PPLF'!$B$18:$B$26</definedName>
    <definedName name="XDO_?NOVAL?3?">'PPLF'!$B$18:$B$30</definedName>
    <definedName name="XDO_?NOVAL?4?">'PPLF'!$B$18:$B$47</definedName>
    <definedName name="XDO_?NOVAL?5?">'PPLF'!$B$18:$B$53</definedName>
    <definedName name="XDO_?NOVAL?6?">'PPLF'!$B$18:$B$62</definedName>
    <definedName name="XDO_?NOVAL?7?">'PPLF'!$B$18:$B$66</definedName>
    <definedName name="XDO_?NOVAL?8?" localSheetId="3">'PPTSF'!$B$10:$B$23</definedName>
    <definedName name="XDO_?NOVAL?8?">#REF!</definedName>
    <definedName name="XDO_?NOVAL?9?" localSheetId="3">'PPTSF'!$B$10:$B$60</definedName>
    <definedName name="XDO_?NOVAL?9?">#REF!</definedName>
    <definedName name="XDO_?NPTF?">'PPLTVF'!$D$2:$D$33</definedName>
    <definedName name="XDO_?NPTF?1?">'PPLF'!$D$2:$D$20</definedName>
    <definedName name="XDO_?NPTF?2?" localSheetId="3">'PPTSF'!$D$2:$D$23</definedName>
    <definedName name="XDO_?NPTF?2?">#REF!</definedName>
    <definedName name="XDO_?RATING?">'PPLTVF'!$E$12:$E$61</definedName>
    <definedName name="XDO_?RATING?1?">'PPLF'!$E$18:$E$20</definedName>
    <definedName name="XDO_?RATING?10?">'PPTSF'!$E$10:$E$62</definedName>
    <definedName name="XDO_?RATING?2?">'PPLF'!$E$18:$E$26</definedName>
    <definedName name="XDO_?RATING?3?">'PPLF'!$E$18:$E$30</definedName>
    <definedName name="XDO_?RATING?4?">'PPLF'!$E$18:$E$47</definedName>
    <definedName name="XDO_?RATING?5?">'PPLF'!$E$18:$E$53</definedName>
    <definedName name="XDO_?RATING?6?">'PPLF'!$E$18:$E$62</definedName>
    <definedName name="XDO_?RATING?7?">'PPLF'!$E$18:$E$66</definedName>
    <definedName name="XDO_?RATING?8?" localSheetId="3">'PPTSF'!$E$10:$E$23</definedName>
    <definedName name="XDO_?RATING?8?">#REF!</definedName>
    <definedName name="XDO_?RATING?9?" localSheetId="3">'PPTSF'!$E$10:$E$60</definedName>
    <definedName name="XDO_?RATING?9?">#REF!</definedName>
    <definedName name="XDO_?REMARKS?">'PPLTVF'!#REF!</definedName>
    <definedName name="XDO_?REMARKS?1?">'PPLF'!#REF!</definedName>
    <definedName name="XDO_?REMARKS?10?">'PPTSF'!#REF!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'PPLF'!#REF!</definedName>
    <definedName name="XDO_?REMARKS?8?" localSheetId="3">'PPTSF'!#REF!</definedName>
    <definedName name="XDO_?REMARKS?8?">#REF!</definedName>
    <definedName name="XDO_?REMARKS?9?" localSheetId="3">'PPTSF'!#REF!</definedName>
    <definedName name="XDO_?REMARKS?9?">#REF!</definedName>
    <definedName name="XDO_?TDATE?">'PPLTVF'!$D$4</definedName>
    <definedName name="XDO_?TITL?">'PPLTVF'!$A$8:$A$33</definedName>
    <definedName name="XDO_?TITL?1?">'PPLF'!$A$8:$A$20</definedName>
    <definedName name="XDO_?TITL?2?" localSheetId="3">'PPTSF'!$A$8:$A$23</definedName>
    <definedName name="XDO_?TITL?2?">#REF!</definedName>
    <definedName name="XDO_GROUP_?G_2?">'PPLTVF'!$2:$83</definedName>
    <definedName name="XDO_GROUP_?G_2?1?">'PPLF'!$2:$50</definedName>
    <definedName name="XDO_GROUP_?G_2?2?" localSheetId="3">'PPTSF'!$2:$36</definedName>
    <definedName name="XDO_GROUP_?G_2?2?">#REF!</definedName>
    <definedName name="XDO_GROUP_?G_3?">'PPLTVF'!$8:$82</definedName>
    <definedName name="XDO_GROUP_?G_3?1?">'PPLF'!$8:$49</definedName>
    <definedName name="XDO_GROUP_?G_3?2?" localSheetId="3">'PPTSF'!$8:$35</definedName>
    <definedName name="XDO_GROUP_?G_3?2?">#REF!</definedName>
    <definedName name="XDO_GROUP_?G_4?">'PPLTVF'!$B$80:$IV$87</definedName>
    <definedName name="XDO_GROUP_?G_4?1?">'PPLF'!#REF!</definedName>
    <definedName name="XDO_GROUP_?G_4?10?">'PPTSF'!$B$33:$IV$33</definedName>
    <definedName name="XDO_GROUP_?G_4?2?">'PPLF'!$B$9:$IV$10</definedName>
    <definedName name="XDO_GROUP_?G_4?3?">'PPLF'!$B$14:$IV$14</definedName>
    <definedName name="XDO_GROUP_?G_4?4?">'PPLF'!$B$18:$IV$31</definedName>
    <definedName name="XDO_GROUP_?G_4?5?">'PPLF'!$B$36:$IV$38</definedName>
    <definedName name="XDO_GROUP_?G_4?6?">'PPLF'!$B$42:$IV$42</definedName>
    <definedName name="XDO_GROUP_?G_4?7?">'PPLF'!$B$47:$IV$47</definedName>
    <definedName name="XDO_GROUP_?G_4?8?" localSheetId="3">'PPTSF'!$B$10:$IV$23</definedName>
    <definedName name="XDO_GROUP_?G_4?8?">#REF!</definedName>
    <definedName name="XDO_GROUP_?G_4?9?" localSheetId="3">'PPTSF'!$B$28:$IV$28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<sst xmlns="http://schemas.openxmlformats.org/spreadsheetml/2006/main" count="683" uniqueCount="367">
  <si>
    <t>PPFAS Mutual Fund</t>
  </si>
  <si>
    <t>PP001</t>
  </si>
  <si>
    <t>SCHEME NAME :</t>
  </si>
  <si>
    <t>Parag Parikh Long Term Equity Fund (An Open Ended Equity Scheme)</t>
  </si>
  <si>
    <t>Back to Index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</si>
  <si>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</si>
  <si>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</si>
  <si>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</si>
  <si>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</si>
  <si>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</si>
  <si>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</si>
  <si>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</si>
  <si>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EQUITY &amp; EQUITY RELATED</t>
  </si>
  <si>
    <t>a) Listed/awaiting listing on Stock Exchanges</t>
  </si>
  <si>
    <t>HDFC Bank Ltd.</t>
  </si>
  <si>
    <t>INE040A01026</t>
  </si>
  <si>
    <t>Banks</t>
  </si>
  <si>
    <t>100006</t>
  </si>
  <si>
    <t>Bajaj Holdings &amp; Investment Ltd.</t>
  </si>
  <si>
    <t>INE118A01012</t>
  </si>
  <si>
    <t>Finance</t>
  </si>
  <si>
    <t>100325</t>
  </si>
  <si>
    <t>Axis Bank Ltd.</t>
  </si>
  <si>
    <t>INE238A01034</t>
  </si>
  <si>
    <t>100179</t>
  </si>
  <si>
    <t>Hero MotoCorp Ltd.</t>
  </si>
  <si>
    <t>INE158A01026</t>
  </si>
  <si>
    <t>Auto</t>
  </si>
  <si>
    <t>100026</t>
  </si>
  <si>
    <t>ICICI Bank Ltd.</t>
  </si>
  <si>
    <t>INE090A01021</t>
  </si>
  <si>
    <t>100001</t>
  </si>
  <si>
    <t>Persistent Systems Ltd.</t>
  </si>
  <si>
    <t>INE262H01013</t>
  </si>
  <si>
    <t>Software</t>
  </si>
  <si>
    <t>100024</t>
  </si>
  <si>
    <t>Housing Development Finance Corporation Ltd.</t>
  </si>
  <si>
    <t>INE001A01036</t>
  </si>
  <si>
    <t>100012</t>
  </si>
  <si>
    <t>Mphasis Ltd.</t>
  </si>
  <si>
    <t>INE356A01018</t>
  </si>
  <si>
    <t>100271</t>
  </si>
  <si>
    <t>Zydus Wellness Ltd.</t>
  </si>
  <si>
    <t>INE768C01010</t>
  </si>
  <si>
    <t>Consumer Non Durables</t>
  </si>
  <si>
    <t>100389</t>
  </si>
  <si>
    <t>Balkrishna Industries Ltd.</t>
  </si>
  <si>
    <t>INE787D01026</t>
  </si>
  <si>
    <t>Auto Ancillaries</t>
  </si>
  <si>
    <t>100903</t>
  </si>
  <si>
    <t>Maharashtra Scooters Ltd.</t>
  </si>
  <si>
    <t>INE288A01013</t>
  </si>
  <si>
    <t>100106</t>
  </si>
  <si>
    <t>Lupin Ltd.</t>
  </si>
  <si>
    <t>INE326A01037</t>
  </si>
  <si>
    <t>Pharmaceuticals</t>
  </si>
  <si>
    <t>100281</t>
  </si>
  <si>
    <t>Mahindra Holidays &amp; Resorts India Ltd.</t>
  </si>
  <si>
    <t>INE998I01010</t>
  </si>
  <si>
    <t>100010</t>
  </si>
  <si>
    <t>Tata Steel Ltd.</t>
  </si>
  <si>
    <t>INE081A01012</t>
  </si>
  <si>
    <t>Ferrous Metals</t>
  </si>
  <si>
    <t>100034</t>
  </si>
  <si>
    <t>Dr. Reddy's Laboratories Ltd.</t>
  </si>
  <si>
    <t>INE089A01023</t>
  </si>
  <si>
    <t>100219</t>
  </si>
  <si>
    <t>Central Depository Services (I) Ltd.</t>
  </si>
  <si>
    <t>INE736A01011</t>
  </si>
  <si>
    <t>100160</t>
  </si>
  <si>
    <t>Indraprastha Gas Ltd.</t>
  </si>
  <si>
    <t>INE203G01027</t>
  </si>
  <si>
    <t>Gas</t>
  </si>
  <si>
    <t>100004</t>
  </si>
  <si>
    <t>IPCA Laboratories Ltd.</t>
  </si>
  <si>
    <t>INE571A01020</t>
  </si>
  <si>
    <t>100008</t>
  </si>
  <si>
    <t>State Bank of India</t>
  </si>
  <si>
    <t>INE062A01020</t>
  </si>
  <si>
    <t>Cadila Healthcare Ltd.</t>
  </si>
  <si>
    <t>INE010B01027</t>
  </si>
  <si>
    <t>Century Textiles &amp; Industries Ltd.</t>
  </si>
  <si>
    <t>INE055A01016</t>
  </si>
  <si>
    <t>Cement</t>
  </si>
  <si>
    <t>100029</t>
  </si>
  <si>
    <t>ICRA Ltd.</t>
  </si>
  <si>
    <t>INE725G01011</t>
  </si>
  <si>
    <t>100184</t>
  </si>
  <si>
    <t>Sun Pharmaceutical Industries Ltd.</t>
  </si>
  <si>
    <t>INE044A01036</t>
  </si>
  <si>
    <t>100028</t>
  </si>
  <si>
    <t>Total</t>
  </si>
  <si>
    <t>100136</t>
  </si>
  <si>
    <t>100080</t>
  </si>
  <si>
    <t>b) Unlisted</t>
  </si>
  <si>
    <t>NIL</t>
  </si>
  <si>
    <t>c) Foreign Securities and /or overseas ETF</t>
  </si>
  <si>
    <t>Alphabet Inc.</t>
  </si>
  <si>
    <t>US02079K1079</t>
  </si>
  <si>
    <t>Internet and Technology</t>
  </si>
  <si>
    <t>Facebook Inc</t>
  </si>
  <si>
    <t>US30303M1027</t>
  </si>
  <si>
    <t>3000001</t>
  </si>
  <si>
    <t>Amazon.Com Inc</t>
  </si>
  <si>
    <t>US0231351067</t>
  </si>
  <si>
    <t>Consumer Services</t>
  </si>
  <si>
    <t>3000002</t>
  </si>
  <si>
    <t>3M Co</t>
  </si>
  <si>
    <t>US88579Y1010</t>
  </si>
  <si>
    <t>Industrial Conglomerates</t>
  </si>
  <si>
    <t>3000004</t>
  </si>
  <si>
    <t>3000003</t>
  </si>
  <si>
    <t>d) ADR/GDR</t>
  </si>
  <si>
    <t>Suzuki Motor Corporation</t>
  </si>
  <si>
    <t>US86959X1072</t>
  </si>
  <si>
    <t>Nestle India Ltd.</t>
  </si>
  <si>
    <t>US6410694060</t>
  </si>
  <si>
    <t>Packaged Foods</t>
  </si>
  <si>
    <t>DEBT INSTRUMENTS</t>
  </si>
  <si>
    <t>a) Listed/awaiting listing on the stock exchanges</t>
  </si>
  <si>
    <t>b) Privately Placed/Unlisted</t>
  </si>
  <si>
    <t>3500001</t>
  </si>
  <si>
    <t>3500002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</si>
  <si>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</si>
  <si>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</si>
  <si>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</si>
  <si>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</si>
  <si>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</si>
  <si>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</si>
  <si>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</si>
  <si>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</si>
  <si>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</si>
  <si>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</si>
  <si>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</si>
  <si>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6.20% HDFC Bank Ltd. (Duration 91 Days)</t>
  </si>
  <si>
    <t>c) Term Deposits Placed as Margins</t>
  </si>
  <si>
    <t>1300886</t>
  </si>
  <si>
    <t>5.75% HDFC Bank Ltd. (Duration 91 Days)</t>
  </si>
  <si>
    <t>1300885</t>
  </si>
  <si>
    <t>6.30% HDFC Bank Ltd. (Duration 91 Days)</t>
  </si>
  <si>
    <t>1300887</t>
  </si>
  <si>
    <t>6.25% HDFC Bank Ltd. (Duration 91 Days)</t>
  </si>
  <si>
    <t>d) TREPS / Reverse Repo Investments</t>
  </si>
  <si>
    <t>1300918</t>
  </si>
  <si>
    <t>TREPS 03-Sep-2019</t>
  </si>
  <si>
    <t>1300919</t>
  </si>
  <si>
    <t>1300929</t>
  </si>
  <si>
    <t>1300928</t>
  </si>
  <si>
    <t>Other Current Assets / (Liabilities)</t>
  </si>
  <si>
    <t>Net Receivable / Payable</t>
  </si>
  <si>
    <t>GRAND TOTAL (AUM)</t>
  </si>
  <si>
    <t>DERIVATIVES</t>
  </si>
  <si>
    <t>Name of the Instrument</t>
  </si>
  <si>
    <t>Long / Short</t>
  </si>
  <si>
    <t>Industry ^</t>
  </si>
  <si>
    <t>Market value 
(Rs. in Lakhs)</t>
  </si>
  <si>
    <t>Currency Future</t>
  </si>
  <si>
    <t>Currency Derivatives 26-SEP-19</t>
  </si>
  <si>
    <t>Short</t>
  </si>
  <si>
    <t>Stock Futures</t>
  </si>
  <si>
    <t>Housing Development Finance Corporation Ltd. 26-SEP-19</t>
  </si>
  <si>
    <t>Tata Steel Ltd. 26-SEP-19</t>
  </si>
  <si>
    <t>State Bank of India 26-SEP-19</t>
  </si>
  <si>
    <t>Century Textiles &amp; Industries Ltd. 26-SEP-19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</si>
  <si>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</si>
  <si>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</si>
  <si>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</si>
  <si>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</si>
  <si>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Notes:</t>
  </si>
  <si>
    <t>1.   Total Non Performing Assets (NPA) provided for and its percentage to NAV is Nil.</t>
  </si>
  <si>
    <t>2.   Total value and percentage of Illiquid Equity Shares: Nil</t>
  </si>
  <si>
    <t>3.   Plan wise per unit Net Asset Value are as follows:</t>
  </si>
  <si>
    <t>Plan / Option</t>
  </si>
  <si>
    <t>August 01, 2019 (Rs.)</t>
  </si>
  <si>
    <t>August 30, 2019 (Rs.)</t>
  </si>
  <si>
    <t>ZG</t>
  </si>
  <si>
    <t>Direct Plan</t>
  </si>
  <si>
    <t>RG</t>
  </si>
  <si>
    <t>Regular Plan</t>
  </si>
  <si>
    <t>4.   Total Dividend (Net) declared during the period ended August 31, 2019 - Nil</t>
  </si>
  <si>
    <t>5.   Total Bonus declared during the period ended August 31, 2019 - Nil</t>
  </si>
  <si>
    <t>6.    Total outstanding exposure in derivative instruments as on August 31, 2019: Rs.(-6,224,600,785.50)</t>
  </si>
  <si>
    <t xml:space="preserve">       (Gross exposure means sum of all long and short positions in derivatives)</t>
  </si>
  <si>
    <t>7.    Total investment in Foreign Securities / ADRs / GDRs as on August 31, 2019: Rs.6,108,745,917.52</t>
  </si>
  <si>
    <t>8.    Total Commission paid in the month of August 2019: Rs. 33,74,966.38</t>
  </si>
  <si>
    <t>9.    Total Brokerage paid for Buying/ Selling of Investment for August 2019 is Rs.23,43,390.75</t>
  </si>
  <si>
    <t>10.  Portfolio Turnover Ratio (Including Equity Arbitrage): 192.57%</t>
  </si>
  <si>
    <t>11.  Portfolio Turnover Ratio (Excluding Equity Arbitrage): 4.00%</t>
  </si>
  <si>
    <t>12.  Repo transactions in corporate debt securities during the period ending August 31, 2019 is Nil.</t>
  </si>
  <si>
    <t>13.  Disclosure for investments in derivative instruments</t>
  </si>
  <si>
    <t>A. Hedging Positions through Futures as on 31-August-2019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</si>
  <si>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</si>
  <si>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</si>
  <si>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</si>
  <si>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</si>
  <si>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</si>
  <si>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</si>
  <si>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</si>
  <si>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</si>
  <si>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Currency Derivatives-28-SEP-2019</t>
  </si>
  <si>
    <t>Total %age of existing assets hedged through futures: 7.78%</t>
  </si>
  <si>
    <r>
      <rPr>
        <b/>
        <sz val="11"/>
        <rFont val="Franklin Gothic Book"/>
        <family val="2"/>
      </rPr>
      <t>Note:</t>
    </r>
    <r>
      <rPr>
        <sz val="11"/>
        <rFont val="Franklin Gothic Book"/>
        <family val="2"/>
      </rPr>
      <t xml:space="preserve"> In addition to this, 29.56% of our Portfolio is in Foreign Securities (USD) and 0.0023% is in Foreign Currency (USD). 75.51% of total Foreign Portfolio (USD) is hedged through Currency Derivatives to avoid currency risk.</t>
    </r>
  </si>
  <si>
    <t xml:space="preserve">For the period 01-August-2019 to 31-August-2019, the following details specified for hedging transactions through futures which have been squared off/expired : 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</si>
  <si>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</si>
  <si>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</si>
  <si>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</si>
  <si>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</si>
  <si>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</si>
  <si>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</si>
  <si>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</si>
  <si>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</si>
  <si>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</si>
  <si>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</si>
  <si>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reported in the next table.</t>
  </si>
  <si>
    <t>B. Other than Hedging Positions through Futures as on 31-August-2019 : Nil</t>
  </si>
  <si>
    <t>C. Hedging Position through Put Option as on 31-August-2019 : Nil</t>
  </si>
  <si>
    <t>D. Other than Hedging Positions through Options as on 31-August-2019 : Nil</t>
  </si>
  <si>
    <t>E. Hedging Positions through swaps as on 31-August-2019: Nil</t>
  </si>
  <si>
    <t>PP002</t>
  </si>
  <si>
    <t>Parag Parikh Liquid Fund (An Open Ended Liquid Scheme)</t>
  </si>
  <si>
    <t>1900262</t>
  </si>
  <si>
    <t>8.22% State Government of Tamil Nadu 07-Oct-2019</t>
  </si>
  <si>
    <t>IN3120090037</t>
  </si>
  <si>
    <t>Sovereign</t>
  </si>
  <si>
    <t>1900367</t>
  </si>
  <si>
    <t>8.11% State Government of Rajasthan 11-Nov-2019</t>
  </si>
  <si>
    <t>IN2920090106</t>
  </si>
  <si>
    <t>1900415</t>
  </si>
  <si>
    <t>9.06% State Government of Punjab 10-Sep-2019</t>
  </si>
  <si>
    <t>IN2820140092</t>
  </si>
  <si>
    <t>1005415</t>
  </si>
  <si>
    <t>Indian Oil Corporation Ltd. 09-Sep-2019</t>
  </si>
  <si>
    <t>INE242A14MO9</t>
  </si>
  <si>
    <t>CRISIL A1+</t>
  </si>
  <si>
    <t>1005653</t>
  </si>
  <si>
    <t>NTPC Ltd. 25-Oct-2019</t>
  </si>
  <si>
    <t>INE733E14484</t>
  </si>
  <si>
    <t>[ICRA]A1+</t>
  </si>
  <si>
    <t>Housing Development Finance Corporation Ltd. 31-Oct-2019</t>
  </si>
  <si>
    <t>INE001A14VG6</t>
  </si>
  <si>
    <t>National Bank for Agriculture and Rural Development 07-Nov-2019</t>
  </si>
  <si>
    <t>INE261F14GC5</t>
  </si>
  <si>
    <t>1101564</t>
  </si>
  <si>
    <t>Axis Bank Ltd. 17-Sep-2019</t>
  </si>
  <si>
    <t>INE238A163O3</t>
  </si>
  <si>
    <t>1800332</t>
  </si>
  <si>
    <t>1800315</t>
  </si>
  <si>
    <t>1800309</t>
  </si>
  <si>
    <t>364 DAY T-BILL 10-Oct-2019</t>
  </si>
  <si>
    <t>IN002018Z281</t>
  </si>
  <si>
    <t>1800345</t>
  </si>
  <si>
    <t>364 DAY T-BILL 08-Nov-2019</t>
  </si>
  <si>
    <t>IN002018Z323</t>
  </si>
  <si>
    <t>1800340</t>
  </si>
  <si>
    <t>91 DAY T-BILL 15-Nov-2019</t>
  </si>
  <si>
    <t>IN002019X201</t>
  </si>
  <si>
    <t>1800349</t>
  </si>
  <si>
    <t>91 DAY T-BILL 12-Sep-2019</t>
  </si>
  <si>
    <t>IN002019X110</t>
  </si>
  <si>
    <t>1800352</t>
  </si>
  <si>
    <t>91 DAY T-BILL 26-Sep-2019</t>
  </si>
  <si>
    <t>IN002019X136</t>
  </si>
  <si>
    <t>1800261</t>
  </si>
  <si>
    <t>364 DAY T-BILL 03-Oct-2019</t>
  </si>
  <si>
    <t>IN002018Z273</t>
  </si>
  <si>
    <t>1800327</t>
  </si>
  <si>
    <t>91 DAY T-BILL 17-Oct-2019</t>
  </si>
  <si>
    <t>IN002019X169</t>
  </si>
  <si>
    <t>1800331</t>
  </si>
  <si>
    <t>364 DAY T-BILL 31-Oct-2019</t>
  </si>
  <si>
    <t>IN002018Z315</t>
  </si>
  <si>
    <t>1800215</t>
  </si>
  <si>
    <t>91 DAY T-BILL 05-Sep-2019</t>
  </si>
  <si>
    <t>IN002019X102</t>
  </si>
  <si>
    <t>1800339</t>
  </si>
  <si>
    <t>91 DAY T-BILL 19-Sep-2019</t>
  </si>
  <si>
    <t>IN002019X128</t>
  </si>
  <si>
    <t>1800343</t>
  </si>
  <si>
    <t>1800351</t>
  </si>
  <si>
    <t>1300908</t>
  </si>
  <si>
    <t>b) Gold</t>
  </si>
  <si>
    <t>c) Short Term Deposits</t>
  </si>
  <si>
    <t>1300930</t>
  </si>
  <si>
    <t>7.40% HDFC Bank Ltd. (Duration 368 Days)</t>
  </si>
  <si>
    <t>d) Term Deposits Placed as Margins</t>
  </si>
  <si>
    <t>1807190100</t>
  </si>
  <si>
    <t>e) TREPS / Reverse Repo Investments</t>
  </si>
  <si>
    <t>2.   Plan wise per unit Net Asset Value are as follows:</t>
  </si>
  <si>
    <t>Options</t>
  </si>
  <si>
    <t>August 31, 2019 (Rs.)</t>
  </si>
  <si>
    <t>Parag Parikh Liquid Fund-Direct Plan Growth</t>
  </si>
  <si>
    <t>ZDD</t>
  </si>
  <si>
    <t>Parag Parikh Liquid Fund-Direct Plan Daily Dividend</t>
  </si>
  <si>
    <t>ZW</t>
  </si>
  <si>
    <t>Parag Parikh Liquid Fund-Direct Plan Weekly Dividend</t>
  </si>
  <si>
    <t>ZM</t>
  </si>
  <si>
    <t>Parag Parikh Liquid Fund-Direct Plan Monthly Dividend</t>
  </si>
  <si>
    <t>Parag Parikh Liquid Fund-Regular Plan Growth</t>
  </si>
  <si>
    <t>RDD</t>
  </si>
  <si>
    <t>Parag Parikh Liquid Fund-Regular Plan Daily Dividend</t>
  </si>
  <si>
    <t>RW</t>
  </si>
  <si>
    <t>Parag Parikh Liquid Fund-Regular Plan Weekly Dividend</t>
  </si>
  <si>
    <t>RM</t>
  </si>
  <si>
    <t>Parag Parikh Liquid Fund-Regular Plan Monthly Dividend</t>
  </si>
  <si>
    <t>3.   Total Dividend (Net) declared during the period ended August 31, 2019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</si>
  <si>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</si>
  <si>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</si>
  <si>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</si>
  <si>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</si>
  <si>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</si>
  <si>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</si>
  <si>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</si>
  <si>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</si>
  <si>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</si>
  <si>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</si>
  <si>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</si>
  <si>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</si>
  <si>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</si>
  <si>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</si>
  <si>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</si>
  <si>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</si>
  <si>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</si>
  <si>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</si>
  <si>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August 31, 2019 - Nil</t>
  </si>
  <si>
    <t>5.    Total outstanding exposure in derivative instruments as on August 31, 2019: Nil</t>
  </si>
  <si>
    <t>6.    Total investment in Foreign Securities / ADRs / GDRs as on August 31, 2019: Nil</t>
  </si>
  <si>
    <t>7.    Details of transactions of "Credit Default Swap" for the month ended August 31, 2019 : Nil.</t>
  </si>
  <si>
    <t>8.   Average Portfolio Maturity is 35.95 days.</t>
  </si>
  <si>
    <t>9.  Repo transactions in corporate debt securities during the period ending August 31, 2019 is Nil.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</si>
  <si>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</si>
  <si>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</si>
  <si>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</si>
  <si>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</si>
  <si>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CBLO </t>
  </si>
  <si>
    <t>11.  Portfolio Classification by Rating Class(%) :</t>
  </si>
  <si>
    <t>A1+</t>
  </si>
  <si>
    <t xml:space="preserve">Cash,Cash Equivalents and Net Current Assets including CBLO </t>
  </si>
  <si>
    <t>PP003</t>
  </si>
  <si>
    <t>Parag Parikh Tax Saver Fund (An open ended equity linked saving scheme with a statutory lock in of 3 years and tax benefit)</t>
  </si>
  <si>
    <t>100661</t>
  </si>
  <si>
    <t>Maruti Suzuki India Ltd.</t>
  </si>
  <si>
    <t>INE585B01010</t>
  </si>
  <si>
    <t>Wipro Ltd.</t>
  </si>
  <si>
    <t>INE075A01022</t>
  </si>
  <si>
    <t>Tata Consultancy Services Ltd.</t>
  </si>
  <si>
    <t>INE467B01029</t>
  </si>
  <si>
    <t>108190100</t>
  </si>
  <si>
    <t>6.    Total outstanding exposure in derivative instruments as on August 31, 2019: Nil</t>
  </si>
  <si>
    <t>7.    Total investment in Foreign Securities / ADRs / GDRs as on August 31, 2019: Nil</t>
  </si>
  <si>
    <t>8.    Total Commission paid in the month of August 2019: Rs 5975.17</t>
  </si>
  <si>
    <t>9.    Total Brokerage paid for Buying/ Selling of Investment for August 2019 is Rs. 56,048.87</t>
  </si>
  <si>
    <t>10.  Portfolio Turnover Ratio : Nil</t>
  </si>
  <si>
    <t>11.  Repo transactions in corporate debt securities during the period ending August 31, 2019 is Nil.</t>
  </si>
  <si>
    <t>August-2019</t>
  </si>
  <si>
    <t>Core Equity</t>
  </si>
  <si>
    <t>Arbitrage</t>
  </si>
  <si>
    <t>Hotels/ Resorts And Other Recreational Activities</t>
  </si>
  <si>
    <t>Index</t>
  </si>
  <si>
    <t>Scheme Code</t>
  </si>
  <si>
    <t>Scheme Short code</t>
  </si>
  <si>
    <t>Scheme Name</t>
  </si>
  <si>
    <t>PPLTVF</t>
  </si>
  <si>
    <t>Parag Parikh Long Term Equity Fund</t>
  </si>
  <si>
    <t>PPLF</t>
  </si>
  <si>
    <t>Parag Parikh Liquid Fund</t>
  </si>
  <si>
    <t>PPTSF</t>
  </si>
  <si>
    <t>Parag Parikh Tax Saver Fund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</si>
</sst>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#,##0.0000"/>
    <numFmt numFmtId="169" formatCode="[$-409]mmmm/yy;@"/>
    <numFmt numFmtId="170" formatCode="_(* #,##0_);_(* \(#,##0\);_(* &quot;-&quot;_);_(* @_)"/>
    <numFmt numFmtId="171" formatCode="_(* #,##0.00_);_(* \(#,##0.00\);_(* &quot;-&quot;_);_(* @_)"/>
    <numFmt numFmtId="172" formatCode="_(* #,##0.0000_);_(* \(#,##0.0000\);_(* &quot;-&quot;??_);_(@_)"/>
    <numFmt numFmtId="173" formatCode="_(* #,##0.00000_);_(* \(#,##0.00000\);_(* &quot;-&quot;??_);_(@_)"/>
    <numFmt numFmtId="174" formatCode="[$-409]d/mmm/yy;@"/>
    <numFmt numFmtId="175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u val="single"/>
      <sz val="11"/>
      <color indexed="12"/>
      <name val="Calibri"/>
      <family val="2"/>
    </font>
    <font>
      <sz val="10"/>
      <color indexed="9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1"/>
      <color indexed="9"/>
      <name val="Franklin Gothic Book"/>
      <family val="2"/>
    </font>
    <font>
      <sz val="10"/>
      <color indexed="10"/>
      <name val="Franklin Gothic Book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color theme="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>
        <color theme="0" tint="-0.1499300003051757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/>
      <right style="medium"/>
      <top/>
      <bottom/>
    </border>
    <border>
      <left/>
      <right style="thin"/>
      <top/>
      <bottom style="thin">
        <color theme="0" tint="-0.149959996342659"/>
      </bottom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>
        <color theme="0" tint="-0.14993000030517578"/>
      </top>
      <bottom style="medium"/>
    </border>
    <border>
      <left/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/>
      <bottom style="thin">
        <color theme="0" tint="-0.149959996342659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58" fillId="0" borderId="0" xfId="42" applyNumberFormat="1" applyFont="1" applyFill="1" applyAlignment="1">
      <alignment/>
    </xf>
    <xf numFmtId="43" fontId="58" fillId="0" borderId="0" xfId="42" applyFont="1" applyFill="1" applyAlignment="1">
      <alignment/>
    </xf>
    <xf numFmtId="165" fontId="58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64" fontId="59" fillId="0" borderId="0" xfId="42" applyNumberFormat="1" applyFont="1" applyFill="1" applyAlignment="1">
      <alignment/>
    </xf>
    <xf numFmtId="43" fontId="59" fillId="0" borderId="0" xfId="42" applyFont="1" applyFill="1" applyAlignment="1">
      <alignment/>
    </xf>
    <xf numFmtId="165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165" fontId="50" fillId="0" borderId="0" xfId="55" applyNumberFormat="1" applyFill="1" applyAlignment="1" applyProtection="1" quotePrefix="1">
      <alignment/>
      <protection/>
    </xf>
    <xf numFmtId="166" fontId="63" fillId="0" borderId="0" xfId="0" applyNumberFormat="1" applyFont="1" applyFill="1" applyAlignment="1">
      <alignment horizontal="left"/>
    </xf>
    <xf numFmtId="0" fontId="3" fillId="0" borderId="10" xfId="66" applyFont="1" applyFill="1" applyBorder="1" applyAlignment="1">
      <alignment vertical="center"/>
      <protection/>
    </xf>
    <xf numFmtId="0" fontId="3" fillId="0" borderId="11" xfId="66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164" fontId="3" fillId="0" borderId="12" xfId="42" applyNumberFormat="1" applyFont="1" applyFill="1" applyBorder="1" applyAlignment="1">
      <alignment vertical="center"/>
    </xf>
    <xf numFmtId="43" fontId="3" fillId="0" borderId="12" xfId="42" applyFont="1" applyFill="1" applyBorder="1" applyAlignment="1">
      <alignment vertical="center" wrapText="1"/>
    </xf>
    <xf numFmtId="43" fontId="3" fillId="0" borderId="13" xfId="42" applyFont="1" applyFill="1" applyBorder="1" applyAlignment="1">
      <alignment vertical="center" wrapText="1"/>
    </xf>
    <xf numFmtId="0" fontId="59" fillId="0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164" fontId="59" fillId="0" borderId="16" xfId="42" applyNumberFormat="1" applyFont="1" applyFill="1" applyBorder="1" applyAlignment="1">
      <alignment/>
    </xf>
    <xf numFmtId="43" fontId="59" fillId="0" borderId="16" xfId="42" applyFont="1" applyFill="1" applyBorder="1" applyAlignment="1">
      <alignment horizontal="right"/>
    </xf>
    <xf numFmtId="43" fontId="59" fillId="0" borderId="17" xfId="42" applyFont="1" applyFill="1" applyBorder="1" applyAlignment="1">
      <alignment horizontal="right"/>
    </xf>
    <xf numFmtId="0" fontId="58" fillId="0" borderId="18" xfId="59" applyFont="1" applyFill="1" applyBorder="1">
      <alignment/>
      <protection/>
    </xf>
    <xf numFmtId="0" fontId="58" fillId="0" borderId="0" xfId="59" applyFont="1" applyFill="1" applyBorder="1">
      <alignment/>
      <protection/>
    </xf>
    <xf numFmtId="0" fontId="61" fillId="0" borderId="14" xfId="0" applyFont="1" applyFill="1" applyBorder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164" fontId="59" fillId="0" borderId="20" xfId="42" applyNumberFormat="1" applyFont="1" applyBorder="1" applyAlignment="1">
      <alignment/>
    </xf>
    <xf numFmtId="43" fontId="59" fillId="0" borderId="20" xfId="42" applyFont="1" applyBorder="1" applyAlignment="1">
      <alignment horizontal="right"/>
    </xf>
    <xf numFmtId="0" fontId="3" fillId="33" borderId="14" xfId="59" applyFont="1" applyFill="1" applyBorder="1">
      <alignment/>
      <protection/>
    </xf>
    <xf numFmtId="0" fontId="59" fillId="0" borderId="14" xfId="0" applyFont="1" applyBorder="1" applyAlignment="1">
      <alignment/>
    </xf>
    <xf numFmtId="0" fontId="61" fillId="0" borderId="14" xfId="0" applyFont="1" applyBorder="1" applyAlignment="1">
      <alignment/>
    </xf>
    <xf numFmtId="43" fontId="3" fillId="33" borderId="21" xfId="42" applyFont="1" applyFill="1" applyBorder="1" applyAlignment="1">
      <alignment horizontal="right"/>
    </xf>
    <xf numFmtId="43" fontId="3" fillId="33" borderId="22" xfId="42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164" fontId="3" fillId="33" borderId="25" xfId="44" applyNumberFormat="1" applyFont="1" applyFill="1" applyBorder="1" applyAlignment="1">
      <alignment/>
    </xf>
    <xf numFmtId="164" fontId="59" fillId="0" borderId="25" xfId="42" applyNumberFormat="1" applyFont="1" applyBorder="1" applyAlignment="1">
      <alignment/>
    </xf>
    <xf numFmtId="43" fontId="61" fillId="0" borderId="26" xfId="42" applyFont="1" applyBorder="1" applyAlignment="1">
      <alignment horizontal="right"/>
    </xf>
    <xf numFmtId="0" fontId="61" fillId="0" borderId="27" xfId="0" applyFont="1" applyFill="1" applyBorder="1" applyAlignment="1">
      <alignment vertical="center"/>
    </xf>
    <xf numFmtId="0" fontId="59" fillId="0" borderId="28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64" fontId="59" fillId="0" borderId="0" xfId="42" applyNumberFormat="1" applyFont="1" applyFill="1" applyBorder="1" applyAlignment="1">
      <alignment/>
    </xf>
    <xf numFmtId="43" fontId="59" fillId="0" borderId="0" xfId="42" applyFont="1" applyFill="1" applyBorder="1" applyAlignment="1">
      <alignment/>
    </xf>
    <xf numFmtId="43" fontId="59" fillId="0" borderId="18" xfId="42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2" applyFont="1" applyFill="1" applyBorder="1" applyAlignment="1">
      <alignment/>
    </xf>
    <xf numFmtId="43" fontId="64" fillId="0" borderId="18" xfId="42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61" fillId="0" borderId="21" xfId="0" applyFont="1" applyBorder="1" applyAlignment="1">
      <alignment vertical="center"/>
    </xf>
    <xf numFmtId="43" fontId="61" fillId="0" borderId="21" xfId="42" applyFont="1" applyBorder="1" applyAlignment="1">
      <alignment vertical="center"/>
    </xf>
    <xf numFmtId="43" fontId="61" fillId="0" borderId="21" xfId="42" applyFont="1" applyBorder="1" applyAlignment="1">
      <alignment vertical="center" wrapText="1"/>
    </xf>
    <xf numFmtId="0" fontId="61" fillId="0" borderId="27" xfId="0" applyFont="1" applyFill="1" applyBorder="1" applyAlignment="1">
      <alignment/>
    </xf>
    <xf numFmtId="0" fontId="59" fillId="0" borderId="21" xfId="0" applyFont="1" applyBorder="1" applyAlignment="1">
      <alignment/>
    </xf>
    <xf numFmtId="43" fontId="59" fillId="0" borderId="21" xfId="42" applyFont="1" applyBorder="1" applyAlignment="1">
      <alignment/>
    </xf>
    <xf numFmtId="0" fontId="61" fillId="0" borderId="21" xfId="0" applyFont="1" applyBorder="1" applyAlignment="1">
      <alignment/>
    </xf>
    <xf numFmtId="43" fontId="61" fillId="0" borderId="21" xfId="42" applyFont="1" applyBorder="1" applyAlignment="1">
      <alignment/>
    </xf>
    <xf numFmtId="0" fontId="59" fillId="0" borderId="29" xfId="0" applyFont="1" applyFill="1" applyBorder="1" applyAlignment="1">
      <alignment/>
    </xf>
    <xf numFmtId="0" fontId="59" fillId="0" borderId="30" xfId="0" applyFont="1" applyFill="1" applyBorder="1" applyAlignment="1">
      <alignment/>
    </xf>
    <xf numFmtId="164" fontId="59" fillId="0" borderId="30" xfId="42" applyNumberFormat="1" applyFont="1" applyFill="1" applyBorder="1" applyAlignment="1">
      <alignment/>
    </xf>
    <xf numFmtId="43" fontId="59" fillId="0" borderId="30" xfId="42" applyFont="1" applyFill="1" applyBorder="1" applyAlignment="1">
      <alignment/>
    </xf>
    <xf numFmtId="43" fontId="59" fillId="0" borderId="31" xfId="42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vertical="top"/>
    </xf>
    <xf numFmtId="0" fontId="59" fillId="0" borderId="32" xfId="0" applyFont="1" applyFill="1" applyBorder="1" applyAlignment="1">
      <alignment horizontal="left" indent="5"/>
    </xf>
    <xf numFmtId="0" fontId="59" fillId="0" borderId="21" xfId="0" applyFont="1" applyFill="1" applyBorder="1" applyAlignment="1">
      <alignment/>
    </xf>
    <xf numFmtId="43" fontId="0" fillId="0" borderId="21" xfId="42" applyFont="1" applyBorder="1" applyAlignment="1">
      <alignment/>
    </xf>
    <xf numFmtId="167" fontId="59" fillId="0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28" xfId="59" applyFont="1" applyFill="1" applyBorder="1" applyAlignment="1">
      <alignment vertical="top"/>
      <protection/>
    </xf>
    <xf numFmtId="0" fontId="4" fillId="0" borderId="28" xfId="0" applyFont="1" applyFill="1" applyBorder="1" applyAlignment="1">
      <alignment horizontal="left" vertical="top" indent="3"/>
    </xf>
    <xf numFmtId="0" fontId="4" fillId="0" borderId="0" xfId="59" applyFont="1" applyFill="1" applyBorder="1" applyAlignment="1">
      <alignment vertical="top"/>
      <protection/>
    </xf>
    <xf numFmtId="168" fontId="5" fillId="0" borderId="0" xfId="59" applyNumberFormat="1" applyFont="1" applyFill="1" applyBorder="1">
      <alignment/>
      <protection/>
    </xf>
    <xf numFmtId="0" fontId="5" fillId="0" borderId="28" xfId="59" applyFont="1" applyFill="1" applyBorder="1" applyAlignment="1">
      <alignment vertical="top"/>
      <protection/>
    </xf>
    <xf numFmtId="43" fontId="63" fillId="0" borderId="18" xfId="42" applyFont="1" applyFill="1" applyBorder="1" applyAlignment="1">
      <alignment/>
    </xf>
    <xf numFmtId="0" fontId="5" fillId="0" borderId="32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2" xfId="0" applyFont="1" applyFill="1" applyBorder="1" applyAlignment="1">
      <alignment/>
    </xf>
    <xf numFmtId="169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43" fontId="4" fillId="0" borderId="21" xfId="42" applyFont="1" applyFill="1" applyBorder="1" applyAlignment="1">
      <alignment/>
    </xf>
    <xf numFmtId="43" fontId="4" fillId="0" borderId="33" xfId="42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4" fontId="65" fillId="0" borderId="0" xfId="44" applyNumberFormat="1" applyFont="1" applyFill="1" applyBorder="1" applyAlignment="1">
      <alignment/>
    </xf>
    <xf numFmtId="164" fontId="4" fillId="0" borderId="18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0" fontId="4" fillId="0" borderId="28" xfId="44" applyNumberFormat="1" applyFont="1" applyFill="1" applyBorder="1" applyAlignment="1">
      <alignment horizontal="left"/>
    </xf>
    <xf numFmtId="0" fontId="4" fillId="0" borderId="0" xfId="44" applyNumberFormat="1" applyFont="1" applyFill="1" applyBorder="1" applyAlignment="1">
      <alignment horizontal="left"/>
    </xf>
    <xf numFmtId="170" fontId="4" fillId="0" borderId="0" xfId="44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0" xfId="61" applyFont="1" applyFill="1">
      <alignment/>
      <protection/>
    </xf>
    <xf numFmtId="0" fontId="0" fillId="0" borderId="0" xfId="0" applyFill="1" applyAlignment="1">
      <alignment/>
    </xf>
    <xf numFmtId="4" fontId="2" fillId="0" borderId="0" xfId="61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63" fillId="0" borderId="0" xfId="0" applyFont="1" applyFill="1" applyAlignment="1">
      <alignment/>
    </xf>
    <xf numFmtId="164" fontId="66" fillId="0" borderId="0" xfId="42" applyNumberFormat="1" applyFont="1" applyFill="1" applyAlignment="1">
      <alignment/>
    </xf>
    <xf numFmtId="43" fontId="66" fillId="0" borderId="0" xfId="42" applyFont="1" applyFill="1" applyAlignment="1">
      <alignment/>
    </xf>
    <xf numFmtId="165" fontId="66" fillId="0" borderId="0" xfId="0" applyNumberFormat="1" applyFont="1" applyFill="1" applyAlignment="1">
      <alignment/>
    </xf>
    <xf numFmtId="165" fontId="63" fillId="0" borderId="0" xfId="0" applyNumberFormat="1" applyFont="1" applyFill="1" applyAlignment="1">
      <alignment/>
    </xf>
    <xf numFmtId="0" fontId="66" fillId="0" borderId="18" xfId="59" applyFont="1" applyFill="1" applyBorder="1">
      <alignment/>
      <protection/>
    </xf>
    <xf numFmtId="0" fontId="66" fillId="0" borderId="0" xfId="59" applyFont="1" applyFill="1" applyBorder="1">
      <alignment/>
      <protection/>
    </xf>
    <xf numFmtId="0" fontId="63" fillId="0" borderId="0" xfId="0" applyFont="1" applyFill="1" applyBorder="1" applyAlignment="1">
      <alignment/>
    </xf>
    <xf numFmtId="0" fontId="63" fillId="0" borderId="32" xfId="0" applyFont="1" applyFill="1" applyBorder="1" applyAlignment="1">
      <alignment horizontal="left" indent="5"/>
    </xf>
    <xf numFmtId="0" fontId="63" fillId="0" borderId="21" xfId="0" applyFont="1" applyFill="1" applyBorder="1" applyAlignment="1">
      <alignment/>
    </xf>
    <xf numFmtId="167" fontId="63" fillId="0" borderId="21" xfId="0" applyNumberFormat="1" applyFont="1" applyFill="1" applyBorder="1" applyAlignment="1">
      <alignment/>
    </xf>
    <xf numFmtId="172" fontId="63" fillId="0" borderId="18" xfId="42" applyNumberFormat="1" applyFont="1" applyFill="1" applyBorder="1" applyAlignment="1">
      <alignment/>
    </xf>
    <xf numFmtId="173" fontId="63" fillId="0" borderId="18" xfId="42" applyNumberFormat="1" applyFont="1" applyFill="1" applyBorder="1" applyAlignment="1">
      <alignment/>
    </xf>
    <xf numFmtId="0" fontId="63" fillId="0" borderId="28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0" fontId="59" fillId="0" borderId="18" xfId="0" applyFont="1" applyFill="1" applyBorder="1" applyAlignment="1">
      <alignment/>
    </xf>
    <xf numFmtId="15" fontId="4" fillId="0" borderId="32" xfId="0" applyNumberFormat="1" applyFont="1" applyFill="1" applyBorder="1" applyAlignment="1" quotePrefix="1">
      <alignment horizontal="center" vertical="top"/>
    </xf>
    <xf numFmtId="0" fontId="4" fillId="0" borderId="21" xfId="0" applyFont="1" applyFill="1" applyBorder="1" applyAlignment="1">
      <alignment vertical="top"/>
    </xf>
    <xf numFmtId="43" fontId="67" fillId="0" borderId="18" xfId="42" applyFont="1" applyFill="1" applyBorder="1" applyAlignment="1">
      <alignment/>
    </xf>
    <xf numFmtId="15" fontId="4" fillId="0" borderId="28" xfId="0" applyNumberFormat="1" applyFont="1" applyFill="1" applyBorder="1" applyAlignment="1">
      <alignment horizontal="center" vertical="top"/>
    </xf>
    <xf numFmtId="15" fontId="4" fillId="0" borderId="32" xfId="0" applyNumberFormat="1" applyFont="1" applyFill="1" applyBorder="1" applyAlignment="1">
      <alignment horizontal="center" vertical="top"/>
    </xf>
    <xf numFmtId="174" fontId="4" fillId="0" borderId="32" xfId="0" applyNumberFormat="1" applyFont="1" applyFill="1" applyBorder="1" applyAlignment="1">
      <alignment horizontal="center" vertical="top"/>
    </xf>
    <xf numFmtId="175" fontId="4" fillId="0" borderId="21" xfId="0" applyNumberFormat="1" applyFont="1" applyFill="1" applyBorder="1" applyAlignment="1">
      <alignment vertical="top"/>
    </xf>
    <xf numFmtId="0" fontId="67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10" fontId="63" fillId="0" borderId="41" xfId="64" applyNumberFormat="1" applyFont="1" applyFill="1" applyBorder="1" applyAlignment="1">
      <alignment/>
    </xf>
    <xf numFmtId="0" fontId="4" fillId="0" borderId="42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10" fontId="63" fillId="0" borderId="44" xfId="64" applyNumberFormat="1" applyFont="1" applyFill="1" applyBorder="1" applyAlignment="1">
      <alignment/>
    </xf>
    <xf numFmtId="0" fontId="7" fillId="34" borderId="45" xfId="59" applyFont="1" applyFill="1" applyBorder="1">
      <alignment/>
      <protection/>
    </xf>
    <xf numFmtId="0" fontId="7" fillId="34" borderId="46" xfId="59" applyFont="1" applyFill="1" applyBorder="1">
      <alignment/>
      <protection/>
    </xf>
    <xf numFmtId="10" fontId="7" fillId="0" borderId="47" xfId="64" applyNumberFormat="1" applyFont="1" applyBorder="1" applyAlignment="1">
      <alignment/>
    </xf>
    <xf numFmtId="0" fontId="7" fillId="34" borderId="48" xfId="59" applyFont="1" applyFill="1" applyBorder="1">
      <alignment/>
      <protection/>
    </xf>
    <xf numFmtId="0" fontId="7" fillId="34" borderId="49" xfId="59" applyFont="1" applyFill="1" applyBorder="1">
      <alignment/>
      <protection/>
    </xf>
    <xf numFmtId="10" fontId="7" fillId="0" borderId="50" xfId="64" applyNumberFormat="1" applyFont="1" applyBorder="1" applyAlignment="1">
      <alignment/>
    </xf>
    <xf numFmtId="0" fontId="8" fillId="0" borderId="36" xfId="59" applyFont="1" applyFill="1" applyBorder="1">
      <alignment/>
      <protection/>
    </xf>
    <xf numFmtId="0" fontId="8" fillId="0" borderId="37" xfId="59" applyFont="1" applyFill="1" applyBorder="1">
      <alignment/>
      <protection/>
    </xf>
    <xf numFmtId="4" fontId="8" fillId="0" borderId="37" xfId="59" applyNumberFormat="1" applyFont="1" applyFill="1" applyBorder="1">
      <alignment/>
      <protection/>
    </xf>
    <xf numFmtId="0" fontId="9" fillId="0" borderId="37" xfId="59" applyFont="1" applyFill="1" applyBorder="1" applyAlignment="1">
      <alignment/>
      <protection/>
    </xf>
    <xf numFmtId="4" fontId="8" fillId="0" borderId="38" xfId="59" applyNumberFormat="1" applyFont="1" applyFill="1" applyBorder="1">
      <alignment/>
      <protection/>
    </xf>
    <xf numFmtId="164" fontId="63" fillId="0" borderId="0" xfId="42" applyNumberFormat="1" applyFont="1" applyFill="1" applyAlignment="1">
      <alignment/>
    </xf>
    <xf numFmtId="43" fontId="63" fillId="0" borderId="0" xfId="42" applyFont="1" applyFill="1" applyAlignment="1">
      <alignment/>
    </xf>
    <xf numFmtId="0" fontId="64" fillId="0" borderId="0" xfId="0" applyFont="1" applyFill="1" applyAlignment="1">
      <alignment horizontal="left" vertical="center"/>
    </xf>
    <xf numFmtId="166" fontId="62" fillId="0" borderId="0" xfId="0" applyNumberFormat="1" applyFont="1" applyFill="1" applyAlignment="1">
      <alignment horizontal="left"/>
    </xf>
    <xf numFmtId="164" fontId="62" fillId="0" borderId="0" xfId="42" applyNumberFormat="1" applyFont="1" applyFill="1" applyAlignment="1">
      <alignment/>
    </xf>
    <xf numFmtId="43" fontId="62" fillId="0" borderId="0" xfId="42" applyFont="1" applyFill="1" applyAlignment="1">
      <alignment/>
    </xf>
    <xf numFmtId="0" fontId="2" fillId="0" borderId="36" xfId="59" applyFont="1" applyFill="1" applyBorder="1">
      <alignment/>
      <protection/>
    </xf>
    <xf numFmtId="0" fontId="2" fillId="0" borderId="37" xfId="59" applyFont="1" applyFill="1" applyBorder="1">
      <alignment/>
      <protection/>
    </xf>
    <xf numFmtId="4" fontId="2" fillId="0" borderId="37" xfId="59" applyNumberFormat="1" applyFont="1" applyFill="1" applyBorder="1">
      <alignment/>
      <protection/>
    </xf>
    <xf numFmtId="0" fontId="10" fillId="0" borderId="37" xfId="59" applyFont="1" applyFill="1" applyBorder="1" applyAlignment="1">
      <alignment/>
      <protection/>
    </xf>
    <xf numFmtId="4" fontId="2" fillId="0" borderId="38" xfId="59" applyNumberFormat="1" applyFont="1" applyFill="1" applyBorder="1">
      <alignment/>
      <protection/>
    </xf>
    <xf numFmtId="43" fontId="59" fillId="0" borderId="51" xfId="42" applyFont="1" applyBorder="1" applyAlignment="1">
      <alignment horizontal="right"/>
    </xf>
    <xf numFmtId="43" fontId="3" fillId="33" borderId="33" xfId="42" applyFont="1" applyFill="1" applyBorder="1" applyAlignment="1">
      <alignment horizontal="right"/>
    </xf>
    <xf numFmtId="43" fontId="3" fillId="33" borderId="52" xfId="42" applyFont="1" applyFill="1" applyBorder="1" applyAlignment="1">
      <alignment horizontal="right"/>
    </xf>
    <xf numFmtId="43" fontId="61" fillId="0" borderId="53" xfId="42" applyFont="1" applyBorder="1" applyAlignment="1">
      <alignment horizontal="right"/>
    </xf>
    <xf numFmtId="0" fontId="61" fillId="0" borderId="32" xfId="0" applyFont="1" applyBorder="1" applyAlignment="1">
      <alignment vertical="center"/>
    </xf>
    <xf numFmtId="43" fontId="61" fillId="0" borderId="33" xfId="42" applyFont="1" applyBorder="1" applyAlignment="1">
      <alignment vertical="center"/>
    </xf>
    <xf numFmtId="0" fontId="59" fillId="0" borderId="32" xfId="0" applyFont="1" applyBorder="1" applyAlignment="1">
      <alignment/>
    </xf>
    <xf numFmtId="43" fontId="59" fillId="0" borderId="33" xfId="42" applyFont="1" applyBorder="1" applyAlignment="1">
      <alignment/>
    </xf>
    <xf numFmtId="0" fontId="61" fillId="0" borderId="32" xfId="0" applyFont="1" applyBorder="1" applyAlignment="1">
      <alignment/>
    </xf>
    <xf numFmtId="43" fontId="61" fillId="0" borderId="33" xfId="42" applyFont="1" applyBorder="1" applyAlignment="1">
      <alignment/>
    </xf>
    <xf numFmtId="175" fontId="59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6" fillId="0" borderId="21" xfId="0" applyFont="1" applyBorder="1" applyAlignment="1">
      <alignment/>
    </xf>
    <xf numFmtId="0" fontId="0" fillId="0" borderId="21" xfId="0" applyBorder="1" applyAlignment="1">
      <alignment/>
    </xf>
    <xf numFmtId="0" fontId="50" fillId="0" borderId="21" xfId="55" applyBorder="1" applyAlignment="1" applyProtection="1">
      <alignment/>
      <protection/>
    </xf>
    <xf numFmtId="0" fontId="68" fillId="0" borderId="0" xfId="0" applyFont="1" applyAlignment="1">
      <alignment horizontal="center"/>
    </xf>
    <xf numFmtId="0" fontId="59" fillId="0" borderId="28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9" fillId="0" borderId="18" xfId="0" applyFont="1" applyFill="1" applyBorder="1" applyAlignment="1">
      <alignment horizontal="left" wrapText="1"/>
    </xf>
    <xf numFmtId="43" fontId="4" fillId="0" borderId="54" xfId="42" applyFont="1" applyFill="1" applyBorder="1" applyAlignment="1">
      <alignment horizontal="center" vertical="center"/>
    </xf>
    <xf numFmtId="43" fontId="4" fillId="0" borderId="52" xfId="42" applyFont="1" applyFill="1" applyBorder="1" applyAlignment="1">
      <alignment horizontal="center" vertical="center"/>
    </xf>
    <xf numFmtId="43" fontId="4" fillId="0" borderId="55" xfId="42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4" fillId="0" borderId="56" xfId="0" applyFont="1" applyFill="1" applyBorder="1" applyAlignment="1">
      <alignment horizontal="left" wrapText="1"/>
    </xf>
    <xf numFmtId="0" fontId="62" fillId="0" borderId="0" xfId="0" applyFont="1" applyFill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ht="18.75">
      <c r="A1" s="191" t="s">
        <v>357</v>
      </c>
      <c r="B1" s="191"/>
      <c r="C1" s="191"/>
    </row>
    <row r="2" spans="1:3" ht="15">
      <c r="A2" s="187"/>
      <c r="B2" s="187"/>
      <c r="C2" s="187"/>
    </row>
    <row r="3" spans="1:3" ht="15">
      <c r="A3" s="188" t="s">
        <v>358</v>
      </c>
      <c r="B3" s="188" t="s">
        <v>359</v>
      </c>
      <c r="C3" s="188" t="s">
        <v>360</v>
      </c>
    </row>
    <row r="4" spans="1:3" ht="15">
      <c r="A4" s="189" t="s">
        <v>1</v>
      </c>
      <c r="B4" s="190" t="s">
        <v>361</v>
      </c>
      <c r="C4" s="189" t="s">
        <v>362</v>
      </c>
    </row>
    <row r="5" spans="1:3" ht="15">
      <c r="A5" s="189" t="s">
        <v>218</v>
      </c>
      <c r="B5" s="190" t="s">
        <v>363</v>
      </c>
      <c r="C5" s="189" t="s">
        <v>364</v>
      </c>
    </row>
    <row r="6" spans="1:3" ht="15">
      <c r="A6" s="189" t="s">
        <v>337</v>
      </c>
      <c r="B6" s="190" t="s">
        <v>365</v>
      </c>
      <c r="C6" s="189" t="s">
        <v>366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PPTSF!A1" display="PPTS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zoomScale="85" zoomScaleNormal="85" zoomScalePageLayoutView="0" workbookViewId="0" topLeftCell="A1">
      <pane ySplit="6" topLeftCell="A166" activePane="bottomLeft" state="frozen"/>
      <selection pane="topLeft" activeCell="C130" sqref="C130"/>
      <selection pane="bottomLeft" activeCell="A1" sqref="A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63.28125" style="2" customWidth="1"/>
    <col min="4" max="4" width="22.7109375" style="2" customWidth="1"/>
    <col min="5" max="5" width="23.7109375" style="2" customWidth="1"/>
    <col min="6" max="6" width="21.421875" style="7" customWidth="1"/>
    <col min="7" max="7" width="20.28125" style="8" customWidth="1"/>
    <col min="8" max="8" width="20.7109375" style="8" customWidth="1"/>
    <col min="9" max="9" width="9.00390625" style="9" bestFit="1" customWidth="1"/>
    <col min="10" max="16384" width="13.8515625" style="2" customWidth="1"/>
  </cols>
  <sheetData>
    <row r="1" spans="1:9" ht="13.5">
      <c r="A1" s="1"/>
      <c r="C1" s="1"/>
      <c r="D1" s="1"/>
      <c r="E1" s="1"/>
      <c r="F1" s="3"/>
      <c r="G1" s="4"/>
      <c r="H1" s="4"/>
      <c r="I1" s="5"/>
    </row>
    <row r="2" spans="3:4" ht="19.5">
      <c r="C2" s="6" t="s">
        <v>0</v>
      </c>
      <c r="D2" s="1" t="s">
        <v>1</v>
      </c>
    </row>
    <row r="3" spans="3:8" ht="16.5">
      <c r="C3" s="10" t="s">
        <v>2</v>
      </c>
      <c r="D3" s="11" t="s">
        <v>3</v>
      </c>
      <c r="H3" s="12" t="s">
        <v>4</v>
      </c>
    </row>
    <row r="4" spans="3:4" ht="15.75">
      <c r="C4" s="10" t="s">
        <v>5</v>
      </c>
      <c r="D4" s="13">
        <v>43708</v>
      </c>
    </row>
    <row r="5" ht="14.25" thickBot="1">
      <c r="C5" s="10"/>
    </row>
    <row r="6" spans="3:8" ht="27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9" t="s">
        <v>11</v>
      </c>
    </row>
    <row r="7" spans="3:8" ht="13.5">
      <c r="C7" s="20"/>
      <c r="D7" s="21"/>
      <c r="E7" s="22"/>
      <c r="F7" s="23"/>
      <c r="G7" s="24"/>
      <c r="H7" s="25"/>
    </row>
    <row r="8" spans="1:8" ht="13.5">
      <c r="A8" s="26"/>
      <c r="B8" s="27"/>
      <c r="C8" s="28" t="s">
        <v>12</v>
      </c>
      <c r="D8" s="29"/>
      <c r="E8" s="30"/>
      <c r="F8" s="31"/>
      <c r="G8" s="32"/>
      <c r="H8" s="176"/>
    </row>
    <row r="9" spans="3:8" ht="13.5">
      <c r="C9" s="33" t="s">
        <v>13</v>
      </c>
      <c r="D9" s="29"/>
      <c r="E9" s="30"/>
      <c r="F9" s="31"/>
      <c r="G9" s="32"/>
      <c r="H9" s="176"/>
    </row>
    <row r="10" spans="3:8" ht="13.5">
      <c r="C10" s="33" t="s">
        <v>354</v>
      </c>
      <c r="D10" s="29"/>
      <c r="E10" s="30"/>
      <c r="F10" s="31"/>
      <c r="G10" s="32"/>
      <c r="H10" s="176"/>
    </row>
    <row r="11" spans="3:8" ht="13.5">
      <c r="C11" s="34" t="s">
        <v>14</v>
      </c>
      <c r="D11" s="29" t="s">
        <v>15</v>
      </c>
      <c r="E11" s="30" t="s">
        <v>16</v>
      </c>
      <c r="F11" s="31">
        <v>859653</v>
      </c>
      <c r="G11" s="32">
        <v>19152.64</v>
      </c>
      <c r="H11" s="176">
        <v>9.27</v>
      </c>
    </row>
    <row r="12" spans="2:8" ht="13.5">
      <c r="B12" s="1" t="s">
        <v>17</v>
      </c>
      <c r="C12" s="34" t="s">
        <v>18</v>
      </c>
      <c r="D12" s="29" t="s">
        <v>19</v>
      </c>
      <c r="E12" s="30" t="s">
        <v>20</v>
      </c>
      <c r="F12" s="31">
        <v>440187</v>
      </c>
      <c r="G12" s="32">
        <v>14315.1</v>
      </c>
      <c r="H12" s="176">
        <v>6.93</v>
      </c>
    </row>
    <row r="13" spans="2:8" ht="13.5">
      <c r="B13" s="1" t="s">
        <v>21</v>
      </c>
      <c r="C13" s="34" t="s">
        <v>22</v>
      </c>
      <c r="D13" s="29" t="s">
        <v>23</v>
      </c>
      <c r="E13" s="30" t="s">
        <v>16</v>
      </c>
      <c r="F13" s="31">
        <v>1606179</v>
      </c>
      <c r="G13" s="32">
        <v>10663.42</v>
      </c>
      <c r="H13" s="176">
        <v>5.16</v>
      </c>
    </row>
    <row r="14" spans="2:8" ht="13.5">
      <c r="B14" s="1" t="s">
        <v>24</v>
      </c>
      <c r="C14" s="34" t="s">
        <v>25</v>
      </c>
      <c r="D14" s="29" t="s">
        <v>26</v>
      </c>
      <c r="E14" s="30" t="s">
        <v>27</v>
      </c>
      <c r="F14" s="31">
        <v>406863</v>
      </c>
      <c r="G14" s="32">
        <v>10464.72</v>
      </c>
      <c r="H14" s="176">
        <v>5.06</v>
      </c>
    </row>
    <row r="15" spans="2:8" ht="13.5">
      <c r="B15" s="1" t="s">
        <v>28</v>
      </c>
      <c r="C15" s="34" t="s">
        <v>29</v>
      </c>
      <c r="D15" s="29" t="s">
        <v>30</v>
      </c>
      <c r="E15" s="30" t="s">
        <v>16</v>
      </c>
      <c r="F15" s="31">
        <v>2366468</v>
      </c>
      <c r="G15" s="32">
        <v>9694.24</v>
      </c>
      <c r="H15" s="176">
        <v>4.69</v>
      </c>
    </row>
    <row r="16" spans="2:8" ht="13.5">
      <c r="B16" s="1" t="s">
        <v>31</v>
      </c>
      <c r="C16" s="34" t="s">
        <v>32</v>
      </c>
      <c r="D16" s="29" t="s">
        <v>33</v>
      </c>
      <c r="E16" s="30" t="s">
        <v>34</v>
      </c>
      <c r="F16" s="31">
        <v>1720456</v>
      </c>
      <c r="G16" s="32">
        <v>9325.73</v>
      </c>
      <c r="H16" s="176">
        <v>4.51</v>
      </c>
    </row>
    <row r="17" spans="2:8" ht="13.5">
      <c r="B17" s="1" t="s">
        <v>38</v>
      </c>
      <c r="C17" s="34" t="s">
        <v>39</v>
      </c>
      <c r="D17" s="29" t="s">
        <v>40</v>
      </c>
      <c r="E17" s="30" t="s">
        <v>34</v>
      </c>
      <c r="F17" s="31">
        <v>738100</v>
      </c>
      <c r="G17" s="32">
        <v>7202.38</v>
      </c>
      <c r="H17" s="176">
        <v>3.49</v>
      </c>
    </row>
    <row r="18" spans="2:8" ht="13.5">
      <c r="B18" s="1" t="s">
        <v>41</v>
      </c>
      <c r="C18" s="34" t="s">
        <v>42</v>
      </c>
      <c r="D18" s="29" t="s">
        <v>43</v>
      </c>
      <c r="E18" s="30" t="s">
        <v>44</v>
      </c>
      <c r="F18" s="31">
        <v>402518</v>
      </c>
      <c r="G18" s="32">
        <v>6634.1</v>
      </c>
      <c r="H18" s="176">
        <v>3.21</v>
      </c>
    </row>
    <row r="19" spans="2:8" ht="13.5">
      <c r="B19" s="1" t="s">
        <v>45</v>
      </c>
      <c r="C19" s="34" t="s">
        <v>46</v>
      </c>
      <c r="D19" s="29" t="s">
        <v>47</v>
      </c>
      <c r="E19" s="30" t="s">
        <v>48</v>
      </c>
      <c r="F19" s="31">
        <v>851086</v>
      </c>
      <c r="G19" s="32">
        <v>6335.91</v>
      </c>
      <c r="H19" s="176">
        <v>3.07</v>
      </c>
    </row>
    <row r="20" spans="2:8" ht="13.5">
      <c r="B20" s="1" t="s">
        <v>49</v>
      </c>
      <c r="C20" s="34" t="s">
        <v>50</v>
      </c>
      <c r="D20" s="29" t="s">
        <v>51</v>
      </c>
      <c r="E20" s="30" t="s">
        <v>48</v>
      </c>
      <c r="F20" s="31">
        <v>96891</v>
      </c>
      <c r="G20" s="32">
        <v>3706.9</v>
      </c>
      <c r="H20" s="176">
        <v>1.79</v>
      </c>
    </row>
    <row r="21" spans="2:8" ht="13.5">
      <c r="B21" s="1" t="s">
        <v>52</v>
      </c>
      <c r="C21" s="34" t="s">
        <v>53</v>
      </c>
      <c r="D21" s="29" t="s">
        <v>54</v>
      </c>
      <c r="E21" s="30" t="s">
        <v>55</v>
      </c>
      <c r="F21" s="31">
        <v>484000</v>
      </c>
      <c r="G21" s="32">
        <v>3586.44</v>
      </c>
      <c r="H21" s="176">
        <v>1.74</v>
      </c>
    </row>
    <row r="22" spans="2:8" ht="13.5">
      <c r="B22" s="1" t="s">
        <v>56</v>
      </c>
      <c r="C22" s="34" t="s">
        <v>57</v>
      </c>
      <c r="D22" s="29" t="s">
        <v>58</v>
      </c>
      <c r="E22" s="30" t="s">
        <v>356</v>
      </c>
      <c r="F22" s="31">
        <v>1481211</v>
      </c>
      <c r="G22" s="32">
        <v>3208.3</v>
      </c>
      <c r="H22" s="176">
        <v>1.55</v>
      </c>
    </row>
    <row r="23" spans="2:8" ht="13.5">
      <c r="B23" s="1" t="s">
        <v>63</v>
      </c>
      <c r="C23" s="34" t="s">
        <v>64</v>
      </c>
      <c r="D23" s="29" t="s">
        <v>65</v>
      </c>
      <c r="E23" s="30" t="s">
        <v>55</v>
      </c>
      <c r="F23" s="31">
        <v>104000</v>
      </c>
      <c r="G23" s="32">
        <v>2659.8</v>
      </c>
      <c r="H23" s="176">
        <v>1.29</v>
      </c>
    </row>
    <row r="24" spans="2:8" ht="13.5">
      <c r="B24" s="1" t="s">
        <v>66</v>
      </c>
      <c r="C24" s="34" t="s">
        <v>67</v>
      </c>
      <c r="D24" s="29" t="s">
        <v>68</v>
      </c>
      <c r="E24" s="30" t="s">
        <v>20</v>
      </c>
      <c r="F24" s="31">
        <v>1307159</v>
      </c>
      <c r="G24" s="32">
        <v>2553.54</v>
      </c>
      <c r="H24" s="176">
        <v>1.24</v>
      </c>
    </row>
    <row r="25" spans="2:8" ht="13.5">
      <c r="B25" s="1" t="s">
        <v>69</v>
      </c>
      <c r="C25" s="34" t="s">
        <v>70</v>
      </c>
      <c r="D25" s="29" t="s">
        <v>71</v>
      </c>
      <c r="E25" s="30" t="s">
        <v>72</v>
      </c>
      <c r="F25" s="31">
        <v>679868</v>
      </c>
      <c r="G25" s="32">
        <v>2281.98</v>
      </c>
      <c r="H25" s="176">
        <v>1.1</v>
      </c>
    </row>
    <row r="26" spans="2:8" ht="13.5">
      <c r="B26" s="1" t="s">
        <v>73</v>
      </c>
      <c r="C26" s="34" t="s">
        <v>74</v>
      </c>
      <c r="D26" s="29" t="s">
        <v>75</v>
      </c>
      <c r="E26" s="30" t="s">
        <v>55</v>
      </c>
      <c r="F26" s="31">
        <v>236663</v>
      </c>
      <c r="G26" s="32">
        <v>2269.72</v>
      </c>
      <c r="H26" s="176">
        <v>1.1</v>
      </c>
    </row>
    <row r="27" spans="3:8" ht="13.5">
      <c r="C27" s="34" t="s">
        <v>79</v>
      </c>
      <c r="D27" s="29" t="s">
        <v>80</v>
      </c>
      <c r="E27" s="30" t="s">
        <v>55</v>
      </c>
      <c r="F27" s="31">
        <v>921000</v>
      </c>
      <c r="G27" s="32">
        <v>2074.55</v>
      </c>
      <c r="H27" s="176">
        <v>1</v>
      </c>
    </row>
    <row r="28" spans="2:8" ht="13.5">
      <c r="B28" s="1" t="s">
        <v>84</v>
      </c>
      <c r="C28" s="34" t="s">
        <v>85</v>
      </c>
      <c r="D28" s="29" t="s">
        <v>86</v>
      </c>
      <c r="E28" s="30" t="s">
        <v>20</v>
      </c>
      <c r="F28" s="31">
        <v>67666</v>
      </c>
      <c r="G28" s="32">
        <v>1842.65</v>
      </c>
      <c r="H28" s="176">
        <v>0.89</v>
      </c>
    </row>
    <row r="29" spans="2:8" ht="13.5">
      <c r="B29" s="1" t="s">
        <v>87</v>
      </c>
      <c r="C29" s="34" t="s">
        <v>88</v>
      </c>
      <c r="D29" s="29" t="s">
        <v>89</v>
      </c>
      <c r="E29" s="30" t="s">
        <v>55</v>
      </c>
      <c r="F29" s="31">
        <v>326500</v>
      </c>
      <c r="G29" s="32">
        <v>1470.56</v>
      </c>
      <c r="H29" s="176">
        <v>0.71</v>
      </c>
    </row>
    <row r="30" spans="2:8" ht="13.5">
      <c r="B30" s="1"/>
      <c r="C30" s="35" t="s">
        <v>355</v>
      </c>
      <c r="D30" s="29"/>
      <c r="E30" s="30"/>
      <c r="F30" s="31"/>
      <c r="G30" s="32"/>
      <c r="H30" s="176"/>
    </row>
    <row r="31" spans="2:8" ht="13.5">
      <c r="B31" s="1" t="s">
        <v>35</v>
      </c>
      <c r="C31" s="34" t="s">
        <v>36</v>
      </c>
      <c r="D31" s="29" t="s">
        <v>37</v>
      </c>
      <c r="E31" s="30" t="s">
        <v>20</v>
      </c>
      <c r="F31" s="31">
        <v>411500</v>
      </c>
      <c r="G31" s="32">
        <v>8914.94</v>
      </c>
      <c r="H31" s="176">
        <v>4.31</v>
      </c>
    </row>
    <row r="32" spans="2:8" ht="13.5">
      <c r="B32" s="1" t="s">
        <v>59</v>
      </c>
      <c r="C32" s="34" t="s">
        <v>60</v>
      </c>
      <c r="D32" s="29" t="s">
        <v>61</v>
      </c>
      <c r="E32" s="30" t="s">
        <v>62</v>
      </c>
      <c r="F32" s="31">
        <v>906094</v>
      </c>
      <c r="G32" s="32">
        <v>3125.12</v>
      </c>
      <c r="H32" s="176">
        <v>1.51</v>
      </c>
    </row>
    <row r="33" spans="2:8" ht="13.5">
      <c r="B33" s="1" t="s">
        <v>76</v>
      </c>
      <c r="C33" s="34" t="s">
        <v>77</v>
      </c>
      <c r="D33" s="29" t="s">
        <v>78</v>
      </c>
      <c r="E33" s="30" t="s">
        <v>16</v>
      </c>
      <c r="F33" s="31">
        <v>786000</v>
      </c>
      <c r="G33" s="32">
        <v>2152.46</v>
      </c>
      <c r="H33" s="176">
        <v>1.04</v>
      </c>
    </row>
    <row r="34" spans="3:8" ht="13.5">
      <c r="C34" s="34" t="s">
        <v>81</v>
      </c>
      <c r="D34" s="29" t="s">
        <v>82</v>
      </c>
      <c r="E34" s="30" t="s">
        <v>83</v>
      </c>
      <c r="F34" s="31">
        <v>221400</v>
      </c>
      <c r="G34" s="32">
        <v>1885.33</v>
      </c>
      <c r="H34" s="176">
        <v>0.91</v>
      </c>
    </row>
    <row r="35" spans="2:8" ht="13.5">
      <c r="B35" s="1" t="s">
        <v>90</v>
      </c>
      <c r="C35" s="35" t="s">
        <v>91</v>
      </c>
      <c r="D35" s="29"/>
      <c r="E35" s="30"/>
      <c r="F35" s="31"/>
      <c r="G35" s="36">
        <v>135520.53</v>
      </c>
      <c r="H35" s="177">
        <v>65.57</v>
      </c>
    </row>
    <row r="36" spans="2:8" ht="13.5">
      <c r="B36" s="1" t="s">
        <v>92</v>
      </c>
      <c r="C36" s="34"/>
      <c r="D36" s="29"/>
      <c r="E36" s="30"/>
      <c r="F36" s="31"/>
      <c r="G36" s="32"/>
      <c r="H36" s="176"/>
    </row>
    <row r="37" spans="2:8" ht="13.5">
      <c r="B37" s="1"/>
      <c r="C37" s="34"/>
      <c r="D37" s="29"/>
      <c r="E37" s="30"/>
      <c r="F37" s="31"/>
      <c r="G37" s="32"/>
      <c r="H37" s="176"/>
    </row>
    <row r="38" spans="2:8" ht="13.5">
      <c r="B38" s="1" t="s">
        <v>93</v>
      </c>
      <c r="C38" s="35" t="s">
        <v>94</v>
      </c>
      <c r="D38" s="29"/>
      <c r="E38" s="30"/>
      <c r="F38" s="31"/>
      <c r="G38" s="32" t="s">
        <v>95</v>
      </c>
      <c r="H38" s="176" t="s">
        <v>95</v>
      </c>
    </row>
    <row r="39" spans="3:8" ht="13.5">
      <c r="C39" s="34"/>
      <c r="D39" s="29"/>
      <c r="E39" s="30"/>
      <c r="F39" s="31"/>
      <c r="G39" s="32"/>
      <c r="H39" s="176"/>
    </row>
    <row r="40" spans="3:8" ht="13.5">
      <c r="C40" s="33" t="s">
        <v>96</v>
      </c>
      <c r="D40" s="29"/>
      <c r="E40" s="30"/>
      <c r="F40" s="31"/>
      <c r="G40" s="32"/>
      <c r="H40" s="176"/>
    </row>
    <row r="41" spans="3:8" ht="13.5">
      <c r="C41" s="34" t="s">
        <v>97</v>
      </c>
      <c r="D41" s="29" t="s">
        <v>98</v>
      </c>
      <c r="E41" s="30" t="s">
        <v>99</v>
      </c>
      <c r="F41" s="31">
        <v>25536</v>
      </c>
      <c r="G41" s="32">
        <v>21766.91</v>
      </c>
      <c r="H41" s="176">
        <v>10.53</v>
      </c>
    </row>
    <row r="42" spans="3:8" ht="13.5">
      <c r="C42" s="34" t="s">
        <v>100</v>
      </c>
      <c r="D42" s="29" t="s">
        <v>101</v>
      </c>
      <c r="E42" s="30" t="s">
        <v>99</v>
      </c>
      <c r="F42" s="31">
        <v>77468</v>
      </c>
      <c r="G42" s="32">
        <v>10272.79</v>
      </c>
      <c r="H42" s="176">
        <v>4.97</v>
      </c>
    </row>
    <row r="43" spans="2:8" ht="13.5">
      <c r="B43" s="1" t="s">
        <v>102</v>
      </c>
      <c r="C43" s="34" t="s">
        <v>103</v>
      </c>
      <c r="D43" s="29" t="s">
        <v>104</v>
      </c>
      <c r="E43" s="30" t="s">
        <v>105</v>
      </c>
      <c r="F43" s="31">
        <v>7361</v>
      </c>
      <c r="G43" s="32">
        <v>9396.66</v>
      </c>
      <c r="H43" s="176">
        <v>4.55</v>
      </c>
    </row>
    <row r="44" spans="2:8" ht="13.5">
      <c r="B44" s="1" t="s">
        <v>106</v>
      </c>
      <c r="C44" s="34" t="s">
        <v>107</v>
      </c>
      <c r="D44" s="29" t="s">
        <v>108</v>
      </c>
      <c r="E44" s="30" t="s">
        <v>109</v>
      </c>
      <c r="F44" s="31">
        <v>29908</v>
      </c>
      <c r="G44" s="32">
        <v>3427.22</v>
      </c>
      <c r="H44" s="176">
        <v>1.66</v>
      </c>
    </row>
    <row r="45" spans="2:8" ht="13.5">
      <c r="B45" s="1" t="s">
        <v>110</v>
      </c>
      <c r="C45" s="35" t="s">
        <v>91</v>
      </c>
      <c r="D45" s="29"/>
      <c r="E45" s="30"/>
      <c r="F45" s="31"/>
      <c r="G45" s="36">
        <v>44863.58</v>
      </c>
      <c r="H45" s="177">
        <v>21.71</v>
      </c>
    </row>
    <row r="46" spans="2:8" ht="13.5">
      <c r="B46" s="1"/>
      <c r="C46" s="35"/>
      <c r="D46" s="29"/>
      <c r="E46" s="30"/>
      <c r="F46" s="31"/>
      <c r="G46" s="37"/>
      <c r="H46" s="178"/>
    </row>
    <row r="47" spans="2:8" ht="13.5">
      <c r="B47" s="1" t="s">
        <v>111</v>
      </c>
      <c r="C47" s="33" t="s">
        <v>112</v>
      </c>
      <c r="D47" s="29"/>
      <c r="E47" s="30"/>
      <c r="F47" s="31"/>
      <c r="G47" s="32"/>
      <c r="H47" s="176"/>
    </row>
    <row r="48" spans="3:8" ht="13.5">
      <c r="C48" s="34" t="s">
        <v>113</v>
      </c>
      <c r="D48" s="29" t="s">
        <v>114</v>
      </c>
      <c r="E48" s="30" t="s">
        <v>27</v>
      </c>
      <c r="F48" s="31">
        <v>91485</v>
      </c>
      <c r="G48" s="32">
        <v>10267.71</v>
      </c>
      <c r="H48" s="176">
        <v>4.97</v>
      </c>
    </row>
    <row r="49" spans="3:8" ht="13.5">
      <c r="C49" s="34" t="s">
        <v>115</v>
      </c>
      <c r="D49" s="29" t="s">
        <v>116</v>
      </c>
      <c r="E49" s="30" t="s">
        <v>117</v>
      </c>
      <c r="F49" s="31">
        <v>74580</v>
      </c>
      <c r="G49" s="32">
        <v>5956.17</v>
      </c>
      <c r="H49" s="176">
        <v>2.88</v>
      </c>
    </row>
    <row r="50" spans="3:8" ht="13.5">
      <c r="C50" s="35" t="s">
        <v>91</v>
      </c>
      <c r="D50" s="29"/>
      <c r="E50" s="30"/>
      <c r="F50" s="31"/>
      <c r="G50" s="36">
        <v>16223.88</v>
      </c>
      <c r="H50" s="177">
        <v>7.85</v>
      </c>
    </row>
    <row r="51" spans="3:8" ht="13.5">
      <c r="C51" s="35"/>
      <c r="D51" s="29"/>
      <c r="E51" s="30"/>
      <c r="F51" s="31"/>
      <c r="G51" s="37"/>
      <c r="H51" s="178"/>
    </row>
    <row r="52" spans="3:8" ht="13.5">
      <c r="C52" s="35" t="s">
        <v>118</v>
      </c>
      <c r="D52" s="29"/>
      <c r="E52" s="30"/>
      <c r="F52" s="31"/>
      <c r="G52" s="32"/>
      <c r="H52" s="176"/>
    </row>
    <row r="53" spans="3:8" ht="13.5">
      <c r="C53" s="34"/>
      <c r="D53" s="29"/>
      <c r="E53" s="30"/>
      <c r="F53" s="31"/>
      <c r="G53" s="32"/>
      <c r="H53" s="176"/>
    </row>
    <row r="54" spans="3:8" ht="13.5">
      <c r="C54" s="35" t="s">
        <v>119</v>
      </c>
      <c r="D54" s="29"/>
      <c r="E54" s="30"/>
      <c r="F54" s="31"/>
      <c r="G54" s="32" t="s">
        <v>95</v>
      </c>
      <c r="H54" s="176" t="s">
        <v>95</v>
      </c>
    </row>
    <row r="55" spans="3:8" ht="13.5">
      <c r="C55" s="34"/>
      <c r="D55" s="29"/>
      <c r="E55" s="30"/>
      <c r="F55" s="31"/>
      <c r="G55" s="32"/>
      <c r="H55" s="176"/>
    </row>
    <row r="56" spans="3:8" ht="13.5">
      <c r="C56" s="35" t="s">
        <v>120</v>
      </c>
      <c r="D56" s="29"/>
      <c r="E56" s="30"/>
      <c r="F56" s="31"/>
      <c r="G56" s="32" t="s">
        <v>95</v>
      </c>
      <c r="H56" s="176" t="s">
        <v>95</v>
      </c>
    </row>
    <row r="57" spans="2:8" ht="13.5">
      <c r="B57" s="1" t="s">
        <v>121</v>
      </c>
      <c r="C57" s="34"/>
      <c r="D57" s="29"/>
      <c r="E57" s="30"/>
      <c r="F57" s="31"/>
      <c r="G57" s="32"/>
      <c r="H57" s="176"/>
    </row>
    <row r="58" spans="2:8" ht="13.5">
      <c r="B58" s="1" t="s">
        <v>122</v>
      </c>
      <c r="C58" s="35" t="s">
        <v>123</v>
      </c>
      <c r="D58" s="29"/>
      <c r="E58" s="30"/>
      <c r="F58" s="31"/>
      <c r="G58" s="32" t="s">
        <v>95</v>
      </c>
      <c r="H58" s="176" t="s">
        <v>95</v>
      </c>
    </row>
    <row r="59" spans="3:8" ht="13.5">
      <c r="C59" s="34"/>
      <c r="D59" s="29"/>
      <c r="E59" s="30"/>
      <c r="F59" s="31"/>
      <c r="G59" s="32"/>
      <c r="H59" s="176"/>
    </row>
    <row r="60" spans="3:8" ht="13.5">
      <c r="C60" s="35" t="s">
        <v>124</v>
      </c>
      <c r="D60" s="29"/>
      <c r="E60" s="30"/>
      <c r="F60" s="31"/>
      <c r="G60" s="32" t="s">
        <v>95</v>
      </c>
      <c r="H60" s="176" t="s">
        <v>95</v>
      </c>
    </row>
    <row r="61" spans="3:8" ht="13.5">
      <c r="C61" s="34"/>
      <c r="D61" s="29"/>
      <c r="E61" s="30"/>
      <c r="F61" s="31"/>
      <c r="G61" s="32"/>
      <c r="H61" s="176"/>
    </row>
    <row r="62" spans="3:8" ht="13.5">
      <c r="C62" s="35" t="s">
        <v>125</v>
      </c>
      <c r="D62" s="29"/>
      <c r="E62" s="30"/>
      <c r="F62" s="31"/>
      <c r="G62" s="32" t="s">
        <v>95</v>
      </c>
      <c r="H62" s="176" t="s">
        <v>95</v>
      </c>
    </row>
    <row r="63" spans="3:8" ht="13.5">
      <c r="C63" s="34"/>
      <c r="D63" s="29"/>
      <c r="E63" s="30"/>
      <c r="F63" s="31"/>
      <c r="G63" s="32"/>
      <c r="H63" s="176"/>
    </row>
    <row r="64" spans="3:8" ht="13.5">
      <c r="C64" s="35" t="s">
        <v>126</v>
      </c>
      <c r="D64" s="29"/>
      <c r="E64" s="30"/>
      <c r="F64" s="31"/>
      <c r="G64" s="32"/>
      <c r="H64" s="176"/>
    </row>
    <row r="65" spans="3:8" ht="13.5">
      <c r="C65" s="34"/>
      <c r="D65" s="29"/>
      <c r="E65" s="30"/>
      <c r="F65" s="31"/>
      <c r="G65" s="32"/>
      <c r="H65" s="176"/>
    </row>
    <row r="66" spans="3:8" ht="13.5">
      <c r="C66" s="35" t="s">
        <v>127</v>
      </c>
      <c r="D66" s="29"/>
      <c r="E66" s="30"/>
      <c r="F66" s="31"/>
      <c r="G66" s="32" t="s">
        <v>95</v>
      </c>
      <c r="H66" s="176" t="s">
        <v>95</v>
      </c>
    </row>
    <row r="67" spans="3:8" ht="13.5">
      <c r="C67" s="34"/>
      <c r="D67" s="29"/>
      <c r="E67" s="30"/>
      <c r="F67" s="31"/>
      <c r="G67" s="32"/>
      <c r="H67" s="176"/>
    </row>
    <row r="68" spans="3:8" ht="13.5">
      <c r="C68" s="35" t="s">
        <v>128</v>
      </c>
      <c r="D68" s="29"/>
      <c r="E68" s="30"/>
      <c r="F68" s="31"/>
      <c r="G68" s="32" t="s">
        <v>95</v>
      </c>
      <c r="H68" s="176" t="s">
        <v>95</v>
      </c>
    </row>
    <row r="69" spans="3:8" ht="13.5">
      <c r="C69" s="34"/>
      <c r="D69" s="29"/>
      <c r="E69" s="30"/>
      <c r="F69" s="31"/>
      <c r="G69" s="32"/>
      <c r="H69" s="176"/>
    </row>
    <row r="70" spans="3:8" ht="13.5">
      <c r="C70" s="35" t="s">
        <v>129</v>
      </c>
      <c r="D70" s="29"/>
      <c r="E70" s="30"/>
      <c r="F70" s="31"/>
      <c r="G70" s="32" t="s">
        <v>95</v>
      </c>
      <c r="H70" s="176" t="s">
        <v>95</v>
      </c>
    </row>
    <row r="71" spans="3:8" ht="13.5">
      <c r="C71" s="34"/>
      <c r="D71" s="29"/>
      <c r="E71" s="30"/>
      <c r="F71" s="31"/>
      <c r="G71" s="32"/>
      <c r="H71" s="176"/>
    </row>
    <row r="72" spans="3:8" ht="13.5">
      <c r="C72" s="35" t="s">
        <v>130</v>
      </c>
      <c r="D72" s="29"/>
      <c r="E72" s="30"/>
      <c r="F72" s="31"/>
      <c r="G72" s="32" t="s">
        <v>95</v>
      </c>
      <c r="H72" s="176" t="s">
        <v>95</v>
      </c>
    </row>
    <row r="73" spans="3:8" ht="13.5">
      <c r="C73" s="34"/>
      <c r="D73" s="29"/>
      <c r="E73" s="30"/>
      <c r="F73" s="31"/>
      <c r="G73" s="32"/>
      <c r="H73" s="176"/>
    </row>
    <row r="74" spans="3:8" ht="13.5">
      <c r="C74" s="28" t="s">
        <v>131</v>
      </c>
      <c r="D74" s="29"/>
      <c r="E74" s="30"/>
      <c r="F74" s="31"/>
      <c r="G74" s="32"/>
      <c r="H74" s="176"/>
    </row>
    <row r="75" spans="3:8" ht="13.5">
      <c r="C75" s="28" t="s">
        <v>132</v>
      </c>
      <c r="D75" s="29"/>
      <c r="E75" s="30"/>
      <c r="F75" s="31"/>
      <c r="G75" s="32" t="s">
        <v>95</v>
      </c>
      <c r="H75" s="176" t="s">
        <v>95</v>
      </c>
    </row>
    <row r="76" spans="3:8" ht="13.5">
      <c r="C76" s="28"/>
      <c r="D76" s="29"/>
      <c r="E76" s="30"/>
      <c r="F76" s="31"/>
      <c r="G76" s="32"/>
      <c r="H76" s="176"/>
    </row>
    <row r="77" spans="3:8" ht="13.5">
      <c r="C77" s="33" t="s">
        <v>133</v>
      </c>
      <c r="D77" s="29"/>
      <c r="E77" s="30"/>
      <c r="F77" s="31"/>
      <c r="G77" s="32"/>
      <c r="H77" s="176"/>
    </row>
    <row r="78" spans="3:8" ht="13.5">
      <c r="C78" s="34" t="s">
        <v>134</v>
      </c>
      <c r="D78" s="29"/>
      <c r="E78" s="30"/>
      <c r="F78" s="31"/>
      <c r="G78" s="32">
        <v>275</v>
      </c>
      <c r="H78" s="176">
        <v>0.13</v>
      </c>
    </row>
    <row r="79" spans="3:8" ht="13.5">
      <c r="C79" s="34" t="s">
        <v>134</v>
      </c>
      <c r="D79" s="29"/>
      <c r="E79" s="30"/>
      <c r="F79" s="31"/>
      <c r="G79" s="32">
        <v>275</v>
      </c>
      <c r="H79" s="176">
        <v>0.13</v>
      </c>
    </row>
    <row r="80" spans="1:8" ht="13.5">
      <c r="A80" s="27"/>
      <c r="B80" s="27"/>
      <c r="C80" s="34" t="s">
        <v>134</v>
      </c>
      <c r="D80" s="29"/>
      <c r="E80" s="30"/>
      <c r="F80" s="31"/>
      <c r="G80" s="32">
        <v>250</v>
      </c>
      <c r="H80" s="176">
        <v>0.12</v>
      </c>
    </row>
    <row r="81" spans="1:8" ht="13.5">
      <c r="A81" s="27"/>
      <c r="B81" s="27"/>
      <c r="C81" s="35" t="s">
        <v>91</v>
      </c>
      <c r="D81" s="29"/>
      <c r="E81" s="30"/>
      <c r="F81" s="31"/>
      <c r="G81" s="36">
        <f>SUM(G78:G80)</f>
        <v>800</v>
      </c>
      <c r="H81" s="177">
        <f>SUM(H78:H80)</f>
        <v>0.38</v>
      </c>
    </row>
    <row r="82" spans="1:8" ht="13.5">
      <c r="A82" s="27"/>
      <c r="B82" s="27"/>
      <c r="C82" s="34"/>
      <c r="D82" s="29"/>
      <c r="E82" s="30"/>
      <c r="F82" s="31"/>
      <c r="G82" s="32"/>
      <c r="H82" s="176"/>
    </row>
    <row r="83" spans="3:8" ht="13.5">
      <c r="C83" s="33" t="s">
        <v>135</v>
      </c>
      <c r="D83" s="29"/>
      <c r="E83" s="30"/>
      <c r="F83" s="31"/>
      <c r="G83" s="32"/>
      <c r="H83" s="176"/>
    </row>
    <row r="84" spans="2:8" ht="13.5">
      <c r="B84" s="1" t="s">
        <v>136</v>
      </c>
      <c r="C84" s="34" t="s">
        <v>137</v>
      </c>
      <c r="D84" s="29"/>
      <c r="E84" s="30"/>
      <c r="F84" s="31"/>
      <c r="G84" s="32">
        <v>1647</v>
      </c>
      <c r="H84" s="176">
        <v>0.8</v>
      </c>
    </row>
    <row r="85" spans="1:9" s="38" customFormat="1" ht="15.75">
      <c r="A85" s="2"/>
      <c r="B85" s="1" t="s">
        <v>138</v>
      </c>
      <c r="C85" s="34" t="s">
        <v>139</v>
      </c>
      <c r="D85" s="29"/>
      <c r="E85" s="30"/>
      <c r="F85" s="31"/>
      <c r="G85" s="32">
        <v>852.99</v>
      </c>
      <c r="H85" s="176">
        <v>0.41</v>
      </c>
      <c r="I85" s="9"/>
    </row>
    <row r="86" spans="1:9" s="39" customFormat="1" ht="13.5">
      <c r="A86" s="2"/>
      <c r="B86" s="1" t="s">
        <v>140</v>
      </c>
      <c r="C86" s="34" t="s">
        <v>139</v>
      </c>
      <c r="D86" s="29"/>
      <c r="E86" s="30"/>
      <c r="F86" s="31"/>
      <c r="G86" s="32">
        <v>499.99</v>
      </c>
      <c r="H86" s="176">
        <v>0.24</v>
      </c>
      <c r="I86" s="9"/>
    </row>
    <row r="87" spans="1:8" ht="13.5">
      <c r="A87" s="27"/>
      <c r="B87" s="27"/>
      <c r="C87" s="34" t="s">
        <v>141</v>
      </c>
      <c r="D87" s="29"/>
      <c r="E87" s="30"/>
      <c r="F87" s="31"/>
      <c r="G87" s="32">
        <v>100</v>
      </c>
      <c r="H87" s="176">
        <v>0.05</v>
      </c>
    </row>
    <row r="88" spans="1:9" s="39" customFormat="1" ht="13.5">
      <c r="A88" s="2"/>
      <c r="B88" s="2"/>
      <c r="C88" s="35" t="s">
        <v>91</v>
      </c>
      <c r="D88" s="29"/>
      <c r="E88" s="30"/>
      <c r="F88" s="31"/>
      <c r="G88" s="36">
        <f>SUM(G84:G87)</f>
        <v>3099.9799999999996</v>
      </c>
      <c r="H88" s="177">
        <f>SUM(H84:H87)</f>
        <v>1.5</v>
      </c>
      <c r="I88" s="9"/>
    </row>
    <row r="89" spans="3:8" ht="13.5">
      <c r="C89" s="34"/>
      <c r="D89" s="29"/>
      <c r="E89" s="30"/>
      <c r="F89" s="31"/>
      <c r="G89" s="32"/>
      <c r="H89" s="176"/>
    </row>
    <row r="90" spans="3:8" ht="13.5">
      <c r="C90" s="33" t="s">
        <v>142</v>
      </c>
      <c r="D90" s="29"/>
      <c r="E90" s="30"/>
      <c r="F90" s="31"/>
      <c r="G90" s="32"/>
      <c r="H90" s="176"/>
    </row>
    <row r="91" spans="1:9" s="10" customFormat="1" ht="13.5">
      <c r="A91" s="2"/>
      <c r="B91" s="1" t="s">
        <v>143</v>
      </c>
      <c r="C91" s="34" t="s">
        <v>144</v>
      </c>
      <c r="D91" s="29"/>
      <c r="E91" s="30"/>
      <c r="F91" s="31"/>
      <c r="G91" s="32">
        <v>6498.13</v>
      </c>
      <c r="H91" s="176">
        <v>3.14</v>
      </c>
      <c r="I91" s="9"/>
    </row>
    <row r="92" spans="2:8" ht="13.5">
      <c r="B92" s="1" t="s">
        <v>145</v>
      </c>
      <c r="C92" s="35" t="s">
        <v>91</v>
      </c>
      <c r="D92" s="29"/>
      <c r="E92" s="30"/>
      <c r="F92" s="31"/>
      <c r="G92" s="36">
        <v>6498.13</v>
      </c>
      <c r="H92" s="177">
        <v>3.14</v>
      </c>
    </row>
    <row r="93" spans="2:8" ht="13.5">
      <c r="B93" s="1" t="s">
        <v>146</v>
      </c>
      <c r="C93" s="34"/>
      <c r="D93" s="29"/>
      <c r="E93" s="30"/>
      <c r="F93" s="31"/>
      <c r="G93" s="32"/>
      <c r="H93" s="176"/>
    </row>
    <row r="94" spans="2:8" ht="13.5">
      <c r="B94" s="1" t="s">
        <v>147</v>
      </c>
      <c r="C94" s="28" t="s">
        <v>148</v>
      </c>
      <c r="D94" s="29"/>
      <c r="E94" s="30"/>
      <c r="F94" s="31"/>
      <c r="G94" s="32"/>
      <c r="H94" s="176"/>
    </row>
    <row r="95" spans="3:8" ht="13.5">
      <c r="C95" s="34" t="s">
        <v>149</v>
      </c>
      <c r="D95" s="29"/>
      <c r="E95" s="30"/>
      <c r="F95" s="31"/>
      <c r="G95" s="32">
        <v>-338.42</v>
      </c>
      <c r="H95" s="176">
        <v>-0.15</v>
      </c>
    </row>
    <row r="96" spans="3:8" ht="13.5">
      <c r="C96" s="35" t="s">
        <v>91</v>
      </c>
      <c r="D96" s="29"/>
      <c r="E96" s="30"/>
      <c r="F96" s="31"/>
      <c r="G96" s="36">
        <v>-338.42</v>
      </c>
      <c r="H96" s="177">
        <v>-0.15</v>
      </c>
    </row>
    <row r="97" spans="3:8" ht="13.5">
      <c r="C97" s="34"/>
      <c r="D97" s="29"/>
      <c r="E97" s="30"/>
      <c r="F97" s="31"/>
      <c r="G97" s="32"/>
      <c r="H97" s="176"/>
    </row>
    <row r="98" spans="3:8" ht="14.25" thickBot="1">
      <c r="C98" s="40" t="s">
        <v>150</v>
      </c>
      <c r="D98" s="41"/>
      <c r="E98" s="42"/>
      <c r="F98" s="43"/>
      <c r="G98" s="44">
        <v>206667.68</v>
      </c>
      <c r="H98" s="179">
        <f>_xlfn.SUMIFS(H:H,C:C,"Total")</f>
        <v>99.99999999999999</v>
      </c>
    </row>
    <row r="99" spans="1:9" ht="13.5">
      <c r="A99" s="39"/>
      <c r="B99" s="45"/>
      <c r="C99" s="46"/>
      <c r="D99" s="47"/>
      <c r="E99" s="47"/>
      <c r="F99" s="48"/>
      <c r="G99" s="49"/>
      <c r="H99" s="50"/>
      <c r="I99" s="39"/>
    </row>
    <row r="100" spans="1:9" ht="16.5" thickBot="1">
      <c r="A100" s="39"/>
      <c r="B100" s="45"/>
      <c r="C100" s="51" t="s">
        <v>151</v>
      </c>
      <c r="D100" s="52"/>
      <c r="E100" s="52"/>
      <c r="F100" s="53"/>
      <c r="G100" s="53"/>
      <c r="H100" s="54"/>
      <c r="I100" s="39"/>
    </row>
    <row r="101" spans="2:9" ht="27">
      <c r="B101" s="55">
        <v>3700003</v>
      </c>
      <c r="C101" s="180" t="s">
        <v>152</v>
      </c>
      <c r="D101" s="56" t="s">
        <v>153</v>
      </c>
      <c r="E101" s="56" t="s">
        <v>154</v>
      </c>
      <c r="F101" s="57" t="s">
        <v>9</v>
      </c>
      <c r="G101" s="58" t="s">
        <v>155</v>
      </c>
      <c r="H101" s="19" t="s">
        <v>11</v>
      </c>
      <c r="I101" s="2"/>
    </row>
    <row r="102" spans="2:9" ht="13.5">
      <c r="B102" s="55">
        <v>3700004</v>
      </c>
      <c r="C102" s="180" t="s">
        <v>156</v>
      </c>
      <c r="D102" s="56"/>
      <c r="E102" s="56"/>
      <c r="F102" s="57"/>
      <c r="G102" s="58"/>
      <c r="H102" s="181"/>
      <c r="I102" s="2"/>
    </row>
    <row r="103" spans="1:9" ht="13.5">
      <c r="A103" s="10"/>
      <c r="B103" s="59"/>
      <c r="C103" s="182" t="s">
        <v>157</v>
      </c>
      <c r="D103" s="60" t="s">
        <v>158</v>
      </c>
      <c r="E103" s="60" t="s">
        <v>34</v>
      </c>
      <c r="F103" s="61">
        <v>-64400000</v>
      </c>
      <c r="G103" s="61">
        <v>-46128.11</v>
      </c>
      <c r="H103" s="183">
        <v>-22.32</v>
      </c>
      <c r="I103" s="10"/>
    </row>
    <row r="104" spans="2:9" ht="13.5">
      <c r="B104" s="55">
        <v>2206165</v>
      </c>
      <c r="C104" s="184" t="s">
        <v>159</v>
      </c>
      <c r="D104" s="62"/>
      <c r="E104" s="62"/>
      <c r="F104" s="63"/>
      <c r="G104" s="63"/>
      <c r="H104" s="185"/>
      <c r="I104" s="2"/>
    </row>
    <row r="105" spans="2:9" ht="13.5">
      <c r="B105" s="55">
        <v>2206279</v>
      </c>
      <c r="C105" s="182" t="s">
        <v>160</v>
      </c>
      <c r="D105" s="60" t="s">
        <v>158</v>
      </c>
      <c r="E105" s="60" t="s">
        <v>20</v>
      </c>
      <c r="F105" s="61">
        <v>-411500</v>
      </c>
      <c r="G105" s="61">
        <v>-8941.68925</v>
      </c>
      <c r="H105" s="183">
        <v>-4.33</v>
      </c>
      <c r="I105" s="2"/>
    </row>
    <row r="106" spans="2:9" ht="13.5">
      <c r="B106" s="55">
        <v>2206216</v>
      </c>
      <c r="C106" s="182" t="s">
        <v>161</v>
      </c>
      <c r="D106" s="60" t="s">
        <v>158</v>
      </c>
      <c r="E106" s="60" t="s">
        <v>62</v>
      </c>
      <c r="F106" s="61">
        <v>-906094</v>
      </c>
      <c r="G106" s="61">
        <v>-3132.820005</v>
      </c>
      <c r="H106" s="183">
        <v>-1.52</v>
      </c>
      <c r="I106" s="2"/>
    </row>
    <row r="107" spans="2:9" ht="13.5">
      <c r="B107" s="55">
        <v>2206128</v>
      </c>
      <c r="C107" s="182" t="s">
        <v>162</v>
      </c>
      <c r="D107" s="60" t="s">
        <v>158</v>
      </c>
      <c r="E107" s="60" t="s">
        <v>16</v>
      </c>
      <c r="F107" s="61">
        <v>-786000</v>
      </c>
      <c r="G107" s="61">
        <v>-2152.854</v>
      </c>
      <c r="H107" s="183">
        <v>-1.04</v>
      </c>
      <c r="I107" s="2"/>
    </row>
    <row r="108" spans="2:9" ht="13.5">
      <c r="B108" s="55">
        <v>2206260</v>
      </c>
      <c r="C108" s="182" t="s">
        <v>163</v>
      </c>
      <c r="D108" s="60" t="s">
        <v>158</v>
      </c>
      <c r="E108" s="60" t="s">
        <v>83</v>
      </c>
      <c r="F108" s="61">
        <v>-221400</v>
      </c>
      <c r="G108" s="61">
        <v>-1890.5346</v>
      </c>
      <c r="H108" s="183">
        <v>-0.91</v>
      </c>
      <c r="I108" s="2"/>
    </row>
    <row r="109" spans="1:9" ht="14.25" thickBot="1">
      <c r="A109" s="10"/>
      <c r="B109" s="59"/>
      <c r="C109" s="184" t="s">
        <v>164</v>
      </c>
      <c r="D109" s="62"/>
      <c r="E109" s="62"/>
      <c r="F109" s="63"/>
      <c r="G109" s="63">
        <f>SUM(G102:G108)</f>
        <v>-62246.007854999996</v>
      </c>
      <c r="H109" s="185">
        <f>SUM(H102:H108)</f>
        <v>-30.119999999999997</v>
      </c>
      <c r="I109" s="10"/>
    </row>
    <row r="110" spans="3:8" ht="13.5">
      <c r="C110" s="64"/>
      <c r="D110" s="65"/>
      <c r="E110" s="65"/>
      <c r="F110" s="66"/>
      <c r="G110" s="67"/>
      <c r="H110" s="68"/>
    </row>
    <row r="111" spans="3:9" ht="13.5">
      <c r="C111" s="69" t="s">
        <v>165</v>
      </c>
      <c r="D111" s="47"/>
      <c r="E111" s="47"/>
      <c r="F111" s="48"/>
      <c r="G111" s="49"/>
      <c r="H111" s="50"/>
      <c r="I111" s="2"/>
    </row>
    <row r="112" spans="3:9" ht="13.5">
      <c r="C112" s="192" t="s">
        <v>166</v>
      </c>
      <c r="D112" s="193"/>
      <c r="E112" s="193"/>
      <c r="F112" s="193"/>
      <c r="G112" s="193"/>
      <c r="H112" s="194"/>
      <c r="I112" s="2"/>
    </row>
    <row r="113" spans="3:9" ht="13.5">
      <c r="C113" s="46" t="s">
        <v>167</v>
      </c>
      <c r="D113" s="47"/>
      <c r="E113" s="47"/>
      <c r="F113" s="47"/>
      <c r="G113" s="47"/>
      <c r="H113" s="50"/>
      <c r="I113" s="2"/>
    </row>
    <row r="114" spans="3:9" ht="13.5">
      <c r="C114" s="69" t="s">
        <v>168</v>
      </c>
      <c r="D114" s="47"/>
      <c r="E114" s="47"/>
      <c r="F114" s="47"/>
      <c r="G114" s="47"/>
      <c r="H114" s="50"/>
      <c r="I114" s="2"/>
    </row>
    <row r="115" spans="3:9" ht="15.75">
      <c r="C115" s="70" t="s">
        <v>169</v>
      </c>
      <c r="D115" s="47"/>
      <c r="E115" s="47"/>
      <c r="F115" s="47"/>
      <c r="G115" s="47"/>
      <c r="H115" s="50"/>
      <c r="I115" s="2"/>
    </row>
    <row r="116" spans="3:9" ht="15.75">
      <c r="C116" s="71"/>
      <c r="D116" s="47"/>
      <c r="E116" s="47"/>
      <c r="F116" s="47"/>
      <c r="G116" s="47"/>
      <c r="H116" s="50"/>
      <c r="I116" s="2"/>
    </row>
    <row r="117" spans="3:9" ht="15.75">
      <c r="C117" s="71" t="s">
        <v>170</v>
      </c>
      <c r="D117" s="47"/>
      <c r="E117" s="47"/>
      <c r="F117" s="47"/>
      <c r="G117" s="47"/>
      <c r="H117" s="50"/>
      <c r="I117" s="2"/>
    </row>
    <row r="118" spans="3:9" ht="13.5">
      <c r="C118" s="46"/>
      <c r="D118" s="47"/>
      <c r="E118" s="47"/>
      <c r="F118" s="47"/>
      <c r="G118" s="47"/>
      <c r="H118" s="50"/>
      <c r="I118" s="2"/>
    </row>
    <row r="119" spans="3:9" ht="15.75">
      <c r="C119" s="71" t="s">
        <v>171</v>
      </c>
      <c r="D119" s="47"/>
      <c r="E119" s="47"/>
      <c r="F119" s="47"/>
      <c r="G119" s="47"/>
      <c r="H119" s="50"/>
      <c r="I119" s="2"/>
    </row>
    <row r="120" spans="3:9" ht="13.5">
      <c r="C120" s="72" t="s">
        <v>172</v>
      </c>
      <c r="D120" s="73" t="s">
        <v>173</v>
      </c>
      <c r="E120" s="73" t="s">
        <v>174</v>
      </c>
      <c r="F120" s="47"/>
      <c r="G120" s="47"/>
      <c r="H120" s="50"/>
      <c r="I120" s="2"/>
    </row>
    <row r="121" spans="1:9" ht="15">
      <c r="A121" s="74" t="s">
        <v>175</v>
      </c>
      <c r="C121" s="72" t="s">
        <v>176</v>
      </c>
      <c r="D121" s="75">
        <v>25.2207</v>
      </c>
      <c r="E121" s="73">
        <v>25.4665</v>
      </c>
      <c r="F121" s="47"/>
      <c r="G121" s="47"/>
      <c r="H121" s="50"/>
      <c r="I121" s="2"/>
    </row>
    <row r="122" spans="1:9" ht="15">
      <c r="A122" s="74" t="s">
        <v>177</v>
      </c>
      <c r="C122" s="72" t="s">
        <v>178</v>
      </c>
      <c r="D122" s="75">
        <v>24.367</v>
      </c>
      <c r="E122" s="75">
        <v>24.59</v>
      </c>
      <c r="F122" s="47"/>
      <c r="G122" s="47"/>
      <c r="H122" s="50"/>
      <c r="I122" s="2"/>
    </row>
    <row r="123" spans="3:9" ht="13.5">
      <c r="C123" s="46"/>
      <c r="D123" s="47"/>
      <c r="E123" s="47"/>
      <c r="F123" s="47"/>
      <c r="G123" s="47"/>
      <c r="H123" s="50"/>
      <c r="I123" s="2"/>
    </row>
    <row r="124" spans="3:9" ht="15.75">
      <c r="C124" s="71" t="s">
        <v>179</v>
      </c>
      <c r="D124" s="76"/>
      <c r="E124" s="76"/>
      <c r="F124" s="76"/>
      <c r="G124" s="47"/>
      <c r="H124" s="50"/>
      <c r="I124" s="2"/>
    </row>
    <row r="125" spans="3:9" ht="15.75">
      <c r="C125" s="71"/>
      <c r="D125" s="76"/>
      <c r="E125" s="76"/>
      <c r="F125" s="76"/>
      <c r="G125" s="47"/>
      <c r="H125" s="50"/>
      <c r="I125" s="2"/>
    </row>
    <row r="126" spans="3:9" ht="15.75">
      <c r="C126" s="71" t="s">
        <v>180</v>
      </c>
      <c r="D126" s="76"/>
      <c r="E126" s="76"/>
      <c r="F126" s="76"/>
      <c r="G126" s="47"/>
      <c r="H126" s="50"/>
      <c r="I126" s="2"/>
    </row>
    <row r="127" spans="3:9" ht="15.75">
      <c r="C127" s="71"/>
      <c r="D127" s="76"/>
      <c r="E127" s="76"/>
      <c r="F127" s="76"/>
      <c r="G127" s="47"/>
      <c r="H127" s="50"/>
      <c r="I127" s="2"/>
    </row>
    <row r="128" spans="3:9" ht="15.75">
      <c r="C128" s="71" t="s">
        <v>181</v>
      </c>
      <c r="D128" s="76"/>
      <c r="E128" s="76"/>
      <c r="F128" s="76"/>
      <c r="G128" s="47"/>
      <c r="H128" s="50"/>
      <c r="I128" s="2"/>
    </row>
    <row r="129" spans="3:9" ht="15.75">
      <c r="C129" s="77" t="s">
        <v>182</v>
      </c>
      <c r="D129" s="76"/>
      <c r="E129" s="76"/>
      <c r="F129" s="76"/>
      <c r="G129" s="47"/>
      <c r="H129" s="50"/>
      <c r="I129" s="2"/>
    </row>
    <row r="130" spans="3:9" ht="15.75">
      <c r="C130" s="78"/>
      <c r="D130" s="76"/>
      <c r="E130" s="76"/>
      <c r="F130" s="76"/>
      <c r="G130" s="47"/>
      <c r="H130" s="50"/>
      <c r="I130" s="2"/>
    </row>
    <row r="131" spans="3:9" ht="15.75">
      <c r="C131" s="71" t="s">
        <v>183</v>
      </c>
      <c r="D131" s="76"/>
      <c r="E131" s="76"/>
      <c r="F131" s="76"/>
      <c r="G131" s="47"/>
      <c r="H131" s="50"/>
      <c r="I131" s="2"/>
    </row>
    <row r="132" spans="3:9" ht="15.75">
      <c r="C132" s="71"/>
      <c r="D132" s="76"/>
      <c r="E132" s="76"/>
      <c r="F132" s="76"/>
      <c r="G132" s="47"/>
      <c r="H132" s="50"/>
      <c r="I132" s="2"/>
    </row>
    <row r="133" spans="3:9" ht="15.75">
      <c r="C133" s="71" t="s">
        <v>184</v>
      </c>
      <c r="D133" s="76"/>
      <c r="E133" s="76"/>
      <c r="F133" s="76"/>
      <c r="G133" s="47"/>
      <c r="H133" s="50"/>
      <c r="I133" s="2"/>
    </row>
    <row r="134" spans="3:9" ht="15.75">
      <c r="C134" s="71"/>
      <c r="D134" s="76"/>
      <c r="E134" s="76"/>
      <c r="F134" s="76"/>
      <c r="G134" s="47"/>
      <c r="H134" s="50"/>
      <c r="I134" s="2"/>
    </row>
    <row r="135" spans="3:9" ht="15.75">
      <c r="C135" s="71" t="s">
        <v>185</v>
      </c>
      <c r="D135" s="76"/>
      <c r="E135" s="76"/>
      <c r="F135" s="76"/>
      <c r="G135" s="47"/>
      <c r="H135" s="50"/>
      <c r="I135" s="2"/>
    </row>
    <row r="136" spans="3:9" ht="15.75">
      <c r="C136" s="71"/>
      <c r="D136" s="76"/>
      <c r="E136" s="76"/>
      <c r="F136" s="76"/>
      <c r="G136" s="47"/>
      <c r="H136" s="50"/>
      <c r="I136" s="2"/>
    </row>
    <row r="137" spans="3:9" ht="15.75">
      <c r="C137" s="71" t="s">
        <v>186</v>
      </c>
      <c r="D137" s="76"/>
      <c r="E137" s="76"/>
      <c r="F137" s="76"/>
      <c r="G137" s="47"/>
      <c r="H137" s="50"/>
      <c r="I137" s="2"/>
    </row>
    <row r="138" spans="3:9" ht="15.75">
      <c r="C138" s="71"/>
      <c r="D138" s="76"/>
      <c r="E138" s="76"/>
      <c r="F138" s="76"/>
      <c r="G138" s="47"/>
      <c r="H138" s="50"/>
      <c r="I138" s="2"/>
    </row>
    <row r="139" spans="3:9" ht="15.75">
      <c r="C139" s="71" t="s">
        <v>187</v>
      </c>
      <c r="D139" s="76"/>
      <c r="E139" s="76"/>
      <c r="F139" s="76"/>
      <c r="G139" s="47"/>
      <c r="H139" s="50"/>
      <c r="I139" s="2"/>
    </row>
    <row r="140" spans="3:9" ht="15.75">
      <c r="C140" s="71"/>
      <c r="D140" s="76"/>
      <c r="E140" s="76"/>
      <c r="F140" s="76"/>
      <c r="G140" s="47"/>
      <c r="H140" s="50"/>
      <c r="I140" s="2"/>
    </row>
    <row r="141" spans="3:9" ht="15.75">
      <c r="C141" s="71" t="s">
        <v>188</v>
      </c>
      <c r="D141" s="76"/>
      <c r="E141" s="76"/>
      <c r="F141" s="76"/>
      <c r="G141" s="47"/>
      <c r="H141" s="50"/>
      <c r="I141" s="2"/>
    </row>
    <row r="142" spans="3:9" ht="15.75">
      <c r="C142" s="77"/>
      <c r="D142" s="79"/>
      <c r="E142" s="79"/>
      <c r="F142" s="79"/>
      <c r="G142" s="80"/>
      <c r="H142" s="50"/>
      <c r="I142" s="2"/>
    </row>
    <row r="143" spans="3:9" ht="15.75">
      <c r="C143" s="71" t="s">
        <v>189</v>
      </c>
      <c r="D143" s="79"/>
      <c r="E143" s="79"/>
      <c r="F143" s="79"/>
      <c r="G143" s="80"/>
      <c r="H143" s="50"/>
      <c r="I143" s="2"/>
    </row>
    <row r="144" spans="3:9" ht="15.75">
      <c r="C144" s="77"/>
      <c r="D144" s="79"/>
      <c r="E144" s="79"/>
      <c r="F144" s="79"/>
      <c r="G144" s="80"/>
      <c r="H144" s="50"/>
      <c r="I144" s="2"/>
    </row>
    <row r="145" spans="3:9" ht="15.75">
      <c r="C145" s="81" t="s">
        <v>190</v>
      </c>
      <c r="D145" s="79"/>
      <c r="E145" s="79"/>
      <c r="F145" s="79"/>
      <c r="G145" s="80"/>
      <c r="H145" s="82"/>
      <c r="I145" s="2"/>
    </row>
    <row r="146" spans="3:9" ht="47.25">
      <c r="C146" s="83" t="s">
        <v>191</v>
      </c>
      <c r="D146" s="84" t="s">
        <v>192</v>
      </c>
      <c r="E146" s="84" t="s">
        <v>153</v>
      </c>
      <c r="F146" s="84" t="s">
        <v>193</v>
      </c>
      <c r="G146" s="84" t="s">
        <v>194</v>
      </c>
      <c r="H146" s="85" t="s">
        <v>195</v>
      </c>
      <c r="I146" s="2"/>
    </row>
    <row r="147" spans="3:9" ht="15.75">
      <c r="C147" s="86" t="s">
        <v>196</v>
      </c>
      <c r="D147" s="87"/>
      <c r="E147" s="88"/>
      <c r="F147" s="89"/>
      <c r="G147" s="89"/>
      <c r="H147" s="90"/>
      <c r="I147" s="2"/>
    </row>
    <row r="148" spans="3:9" ht="15.75">
      <c r="C148" s="91" t="s">
        <v>81</v>
      </c>
      <c r="D148" s="87">
        <v>43709</v>
      </c>
      <c r="E148" s="88" t="s">
        <v>158</v>
      </c>
      <c r="F148" s="89">
        <v>847.7956</v>
      </c>
      <c r="G148" s="89">
        <v>853.9</v>
      </c>
      <c r="H148" s="195">
        <v>1086.9383689</v>
      </c>
      <c r="I148" s="2"/>
    </row>
    <row r="149" spans="3:9" ht="15.75">
      <c r="C149" s="91" t="s">
        <v>197</v>
      </c>
      <c r="D149" s="87">
        <v>43709</v>
      </c>
      <c r="E149" s="88" t="s">
        <v>158</v>
      </c>
      <c r="F149" s="89">
        <v>2152.5442</v>
      </c>
      <c r="G149" s="89">
        <v>2172.95</v>
      </c>
      <c r="H149" s="196"/>
      <c r="I149" s="2"/>
    </row>
    <row r="150" spans="3:9" ht="15.75">
      <c r="C150" s="91" t="s">
        <v>77</v>
      </c>
      <c r="D150" s="87">
        <v>43709</v>
      </c>
      <c r="E150" s="88" t="s">
        <v>158</v>
      </c>
      <c r="F150" s="89">
        <v>283.4805</v>
      </c>
      <c r="G150" s="89">
        <v>273.9</v>
      </c>
      <c r="H150" s="196"/>
      <c r="I150" s="2"/>
    </row>
    <row r="151" spans="3:9" ht="15.75">
      <c r="C151" s="91" t="s">
        <v>60</v>
      </c>
      <c r="D151" s="87">
        <v>43709</v>
      </c>
      <c r="E151" s="88" t="s">
        <v>158</v>
      </c>
      <c r="F151" s="89">
        <v>336.6779</v>
      </c>
      <c r="G151" s="89">
        <v>345.75</v>
      </c>
      <c r="H151" s="196"/>
      <c r="I151" s="2"/>
    </row>
    <row r="152" spans="3:9" ht="15.75">
      <c r="C152" s="86" t="s">
        <v>198</v>
      </c>
      <c r="D152" s="87"/>
      <c r="E152" s="88"/>
      <c r="F152" s="89"/>
      <c r="G152" s="89"/>
      <c r="H152" s="196"/>
      <c r="I152" s="2"/>
    </row>
    <row r="153" spans="3:9" ht="15.75">
      <c r="C153" s="91" t="s">
        <v>199</v>
      </c>
      <c r="D153" s="87">
        <v>43709</v>
      </c>
      <c r="E153" s="88" t="s">
        <v>158</v>
      </c>
      <c r="F153" s="89">
        <v>71.737824</v>
      </c>
      <c r="G153" s="89">
        <v>71.6275</v>
      </c>
      <c r="H153" s="197"/>
      <c r="I153" s="2"/>
    </row>
    <row r="154" spans="3:9" ht="15.75">
      <c r="C154" s="92" t="s">
        <v>200</v>
      </c>
      <c r="D154" s="93"/>
      <c r="E154" s="94"/>
      <c r="F154" s="94"/>
      <c r="G154" s="94"/>
      <c r="H154" s="95"/>
      <c r="I154" s="2"/>
    </row>
    <row r="155" spans="3:9" ht="36" customHeight="1">
      <c r="C155" s="198" t="s">
        <v>201</v>
      </c>
      <c r="D155" s="199"/>
      <c r="E155" s="199"/>
      <c r="F155" s="199"/>
      <c r="G155" s="199"/>
      <c r="H155" s="200"/>
      <c r="I155" s="2"/>
    </row>
    <row r="156" spans="3:9" ht="32.25" customHeight="1">
      <c r="C156" s="96"/>
      <c r="D156" s="97"/>
      <c r="E156" s="97"/>
      <c r="F156" s="98"/>
      <c r="G156" s="98"/>
      <c r="H156" s="95"/>
      <c r="I156" s="2"/>
    </row>
    <row r="157" spans="3:9" ht="14.25" customHeight="1">
      <c r="C157" s="99" t="s">
        <v>202</v>
      </c>
      <c r="D157" s="97"/>
      <c r="E157" s="52"/>
      <c r="F157" s="98"/>
      <c r="G157" s="98"/>
      <c r="H157" s="95"/>
      <c r="I157" s="2"/>
    </row>
    <row r="158" spans="3:9" ht="15.75">
      <c r="C158" s="100" t="s">
        <v>203</v>
      </c>
      <c r="D158" s="98"/>
      <c r="E158" s="98"/>
      <c r="F158" s="98" t="s">
        <v>204</v>
      </c>
      <c r="G158" s="98"/>
      <c r="H158" s="95"/>
      <c r="I158" s="2"/>
    </row>
    <row r="159" spans="3:9" ht="15.75">
      <c r="C159" s="100" t="s">
        <v>205</v>
      </c>
      <c r="D159" s="98"/>
      <c r="E159" s="98"/>
      <c r="F159" s="98">
        <v>66301</v>
      </c>
      <c r="G159" s="98"/>
      <c r="H159" s="95"/>
      <c r="I159" s="2"/>
    </row>
    <row r="160" spans="3:9" ht="15.75">
      <c r="C160" s="100" t="s">
        <v>206</v>
      </c>
      <c r="D160" s="98"/>
      <c r="E160" s="98"/>
      <c r="F160" s="98">
        <v>66301</v>
      </c>
      <c r="G160" s="101"/>
      <c r="H160" s="102"/>
      <c r="I160" s="2"/>
    </row>
    <row r="161" spans="3:9" ht="15.75">
      <c r="C161" s="100" t="s">
        <v>207</v>
      </c>
      <c r="D161" s="98"/>
      <c r="E161" s="98"/>
      <c r="F161" s="98" t="s">
        <v>204</v>
      </c>
      <c r="G161" s="103"/>
      <c r="H161" s="102"/>
      <c r="I161" s="2"/>
    </row>
    <row r="162" spans="3:9" ht="15.75">
      <c r="C162" s="100" t="s">
        <v>208</v>
      </c>
      <c r="D162" s="98"/>
      <c r="E162" s="98"/>
      <c r="F162" s="98" t="s">
        <v>204</v>
      </c>
      <c r="G162" s="103"/>
      <c r="H162" s="102"/>
      <c r="I162" s="2"/>
    </row>
    <row r="163" spans="3:9" ht="15.75">
      <c r="C163" s="100" t="s">
        <v>209</v>
      </c>
      <c r="D163" s="98"/>
      <c r="E163" s="98"/>
      <c r="F163" s="98">
        <v>6602026497.619999</v>
      </c>
      <c r="G163" s="103"/>
      <c r="H163" s="102"/>
      <c r="I163" s="2"/>
    </row>
    <row r="164" spans="3:9" ht="15.75">
      <c r="C164" s="100" t="s">
        <v>210</v>
      </c>
      <c r="D164" s="98"/>
      <c r="E164" s="98"/>
      <c r="F164" s="98">
        <v>6636085791.74</v>
      </c>
      <c r="G164" s="101"/>
      <c r="H164" s="102"/>
      <c r="I164" s="2"/>
    </row>
    <row r="165" spans="3:9" ht="15.75">
      <c r="C165" s="100" t="s">
        <v>211</v>
      </c>
      <c r="D165" s="98"/>
      <c r="E165" s="98"/>
      <c r="F165" s="98" t="s">
        <v>204</v>
      </c>
      <c r="G165" s="103"/>
      <c r="H165" s="102"/>
      <c r="I165" s="2"/>
    </row>
    <row r="166" spans="3:9" ht="15.75">
      <c r="C166" s="100" t="s">
        <v>212</v>
      </c>
      <c r="D166" s="98"/>
      <c r="E166" s="98"/>
      <c r="F166" s="98">
        <f>+F164-F163</f>
        <v>34059294.12000084</v>
      </c>
      <c r="G166" s="103"/>
      <c r="H166" s="102"/>
      <c r="I166" s="2"/>
    </row>
    <row r="167" spans="3:9" ht="15.75">
      <c r="C167" s="104" t="s">
        <v>213</v>
      </c>
      <c r="D167" s="105"/>
      <c r="E167" s="105"/>
      <c r="F167" s="106"/>
      <c r="G167" s="103"/>
      <c r="H167" s="102"/>
      <c r="I167" s="2"/>
    </row>
    <row r="168" spans="3:9" ht="15.75">
      <c r="C168" s="100"/>
      <c r="D168" s="98"/>
      <c r="E168" s="98"/>
      <c r="F168" s="106"/>
      <c r="G168" s="106"/>
      <c r="H168" s="102"/>
      <c r="I168" s="2"/>
    </row>
    <row r="169" spans="3:9" ht="15.75">
      <c r="C169" s="99" t="s">
        <v>214</v>
      </c>
      <c r="D169" s="97"/>
      <c r="E169" s="52"/>
      <c r="F169" s="98"/>
      <c r="G169" s="98"/>
      <c r="H169" s="95"/>
      <c r="I169" s="2"/>
    </row>
    <row r="170" spans="3:9" ht="15.75">
      <c r="C170" s="100"/>
      <c r="D170" s="98"/>
      <c r="E170" s="98"/>
      <c r="F170" s="98"/>
      <c r="G170" s="107"/>
      <c r="H170" s="108"/>
      <c r="I170" s="2"/>
    </row>
    <row r="171" spans="3:9" ht="15.75">
      <c r="C171" s="99" t="s">
        <v>215</v>
      </c>
      <c r="D171" s="97"/>
      <c r="E171" s="109"/>
      <c r="F171" s="98"/>
      <c r="G171" s="110"/>
      <c r="H171" s="95"/>
      <c r="I171" s="2"/>
    </row>
    <row r="172" spans="3:9" ht="15.75">
      <c r="C172" s="104"/>
      <c r="D172" s="105"/>
      <c r="E172" s="105"/>
      <c r="F172" s="98"/>
      <c r="G172" s="98"/>
      <c r="H172" s="95"/>
      <c r="I172" s="2"/>
    </row>
    <row r="173" spans="3:9" ht="15.75">
      <c r="C173" s="111" t="s">
        <v>216</v>
      </c>
      <c r="D173" s="109"/>
      <c r="E173" s="109"/>
      <c r="F173" s="98"/>
      <c r="G173" s="110"/>
      <c r="H173" s="95"/>
      <c r="I173" s="2"/>
    </row>
    <row r="174" spans="3:9" ht="15">
      <c r="C174" s="112"/>
      <c r="D174" s="113"/>
      <c r="E174" s="113"/>
      <c r="F174" s="113"/>
      <c r="G174" s="113"/>
      <c r="H174" s="114"/>
      <c r="I174" s="2"/>
    </row>
    <row r="175" spans="3:9" ht="16.5" thickBot="1">
      <c r="C175" s="115" t="s">
        <v>217</v>
      </c>
      <c r="D175" s="116"/>
      <c r="E175" s="116"/>
      <c r="F175" s="116"/>
      <c r="G175" s="116"/>
      <c r="H175" s="117"/>
      <c r="I175" s="2"/>
    </row>
    <row r="176" spans="3:9" ht="15">
      <c r="C176" s="118"/>
      <c r="D176" s="119"/>
      <c r="E176" s="119"/>
      <c r="F176" s="119"/>
      <c r="G176" s="118"/>
      <c r="H176" s="120"/>
      <c r="I176" s="2"/>
    </row>
    <row r="177" ht="13.5">
      <c r="H177" s="49"/>
    </row>
    <row r="178" ht="13.5">
      <c r="H178" s="49"/>
    </row>
    <row r="179" ht="13.5">
      <c r="H179" s="49"/>
    </row>
    <row r="180" ht="13.5">
      <c r="H180" s="49"/>
    </row>
    <row r="181" ht="13.5">
      <c r="H181" s="49"/>
    </row>
    <row r="182" ht="13.5">
      <c r="H182" s="49"/>
    </row>
    <row r="183" ht="13.5">
      <c r="H183" s="49"/>
    </row>
    <row r="184" ht="13.5">
      <c r="H184" s="49"/>
    </row>
    <row r="185" ht="13.5">
      <c r="H185" s="49"/>
    </row>
    <row r="186" ht="13.5">
      <c r="H186" s="49"/>
    </row>
    <row r="187" ht="13.5">
      <c r="H187" s="49"/>
    </row>
    <row r="188" ht="13.5">
      <c r="H188" s="49"/>
    </row>
    <row r="189" ht="13.5">
      <c r="H189" s="49"/>
    </row>
    <row r="190" ht="13.5">
      <c r="H190" s="49"/>
    </row>
    <row r="191" ht="13.5">
      <c r="H191" s="49"/>
    </row>
    <row r="192" ht="13.5">
      <c r="H192" s="49"/>
    </row>
    <row r="193" ht="13.5">
      <c r="H193" s="49"/>
    </row>
    <row r="194" ht="13.5">
      <c r="H194" s="49"/>
    </row>
    <row r="195" ht="13.5">
      <c r="H195" s="49"/>
    </row>
    <row r="196" ht="13.5">
      <c r="H196" s="49"/>
    </row>
    <row r="197" ht="13.5">
      <c r="H197" s="49"/>
    </row>
    <row r="198" ht="13.5">
      <c r="H198" s="49"/>
    </row>
    <row r="199" ht="13.5">
      <c r="H199" s="49"/>
    </row>
    <row r="200" ht="13.5">
      <c r="H200" s="49"/>
    </row>
  </sheetData>
  <sheetProtection/>
  <mergeCells count="3">
    <mergeCell ref="C112:H112"/>
    <mergeCell ref="H148:H153"/>
    <mergeCell ref="C155:H155"/>
  </mergeCells>
  <hyperlinks>
    <hyperlink ref="H3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showGridLines="0" zoomScale="85" zoomScaleNormal="85" zoomScalePageLayoutView="0" workbookViewId="0" topLeftCell="A1">
      <pane ySplit="6" topLeftCell="A124" activePane="bottomLeft" state="frozen"/>
      <selection pane="topLeft" activeCell="C130" sqref="C130"/>
      <selection pane="bottomLeft" activeCell="A1" sqref="A1"/>
    </sheetView>
  </sheetViews>
  <sheetFormatPr defaultColWidth="13.8515625" defaultRowHeight="15"/>
  <cols>
    <col min="1" max="1" width="3.8515625" style="122" customWidth="1"/>
    <col min="2" max="2" width="5.8515625" style="122" hidden="1" customWidth="1"/>
    <col min="3" max="3" width="70.140625" style="122" customWidth="1"/>
    <col min="4" max="4" width="22.28125" style="122" customWidth="1"/>
    <col min="5" max="5" width="21.57421875" style="122" customWidth="1"/>
    <col min="6" max="6" width="19.421875" style="165" customWidth="1"/>
    <col min="7" max="7" width="17.00390625" style="166" customWidth="1"/>
    <col min="8" max="8" width="21.8515625" style="166" customWidth="1"/>
    <col min="9" max="9" width="9.00390625" style="126" bestFit="1" customWidth="1"/>
    <col min="10" max="16384" width="13.8515625" style="122" customWidth="1"/>
  </cols>
  <sheetData>
    <row r="1" spans="1:9" ht="15.75">
      <c r="A1" s="121"/>
      <c r="C1" s="121"/>
      <c r="D1" s="121"/>
      <c r="E1" s="121"/>
      <c r="F1" s="123"/>
      <c r="G1" s="124"/>
      <c r="H1" s="124"/>
      <c r="I1" s="125"/>
    </row>
    <row r="2" spans="3:8" ht="19.5">
      <c r="C2" s="6" t="s">
        <v>0</v>
      </c>
      <c r="D2" s="1" t="s">
        <v>218</v>
      </c>
      <c r="E2" s="2"/>
      <c r="F2" s="7"/>
      <c r="G2" s="8"/>
      <c r="H2" s="12" t="s">
        <v>4</v>
      </c>
    </row>
    <row r="3" spans="3:8" ht="16.5">
      <c r="C3" s="38" t="s">
        <v>2</v>
      </c>
      <c r="D3" s="11" t="s">
        <v>219</v>
      </c>
      <c r="E3" s="2"/>
      <c r="F3" s="7"/>
      <c r="G3" s="8"/>
      <c r="H3" s="8"/>
    </row>
    <row r="4" spans="3:8" ht="15.75">
      <c r="C4" s="38" t="s">
        <v>5</v>
      </c>
      <c r="D4" s="13">
        <v>43708</v>
      </c>
      <c r="E4" s="2"/>
      <c r="F4" s="7"/>
      <c r="G4" s="8"/>
      <c r="H4" s="8"/>
    </row>
    <row r="5" spans="3:8" ht="16.5" thickBot="1">
      <c r="C5" s="10"/>
      <c r="D5" s="2"/>
      <c r="E5" s="2"/>
      <c r="F5" s="7"/>
      <c r="G5" s="8"/>
      <c r="H5" s="8"/>
    </row>
    <row r="6" spans="3:8" ht="27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9" t="s">
        <v>11</v>
      </c>
    </row>
    <row r="7" spans="3:8" ht="15.75">
      <c r="C7" s="20"/>
      <c r="D7" s="21"/>
      <c r="E7" s="22"/>
      <c r="F7" s="23"/>
      <c r="G7" s="24"/>
      <c r="H7" s="25"/>
    </row>
    <row r="8" spans="1:8" ht="15.75">
      <c r="A8" s="127"/>
      <c r="B8" s="128"/>
      <c r="C8" s="28" t="s">
        <v>118</v>
      </c>
      <c r="D8" s="29"/>
      <c r="E8" s="30"/>
      <c r="F8" s="31"/>
      <c r="G8" s="32"/>
      <c r="H8" s="32"/>
    </row>
    <row r="9" spans="1:8" ht="15.75">
      <c r="A9" s="128"/>
      <c r="B9" s="128"/>
      <c r="C9" s="28" t="s">
        <v>119</v>
      </c>
      <c r="D9" s="29"/>
      <c r="E9" s="30"/>
      <c r="F9" s="31"/>
      <c r="G9" s="32" t="s">
        <v>95</v>
      </c>
      <c r="H9" s="32" t="s">
        <v>95</v>
      </c>
    </row>
    <row r="10" spans="1:8" ht="15.75">
      <c r="A10" s="128"/>
      <c r="B10" s="128"/>
      <c r="C10" s="28"/>
      <c r="D10" s="29"/>
      <c r="E10" s="30"/>
      <c r="F10" s="31"/>
      <c r="G10" s="32"/>
      <c r="H10" s="32"/>
    </row>
    <row r="11" spans="1:8" ht="15.75">
      <c r="A11" s="128"/>
      <c r="B11" s="128"/>
      <c r="C11" s="28" t="s">
        <v>120</v>
      </c>
      <c r="D11" s="29"/>
      <c r="E11" s="30"/>
      <c r="F11" s="31"/>
      <c r="G11" s="32" t="s">
        <v>95</v>
      </c>
      <c r="H11" s="32" t="s">
        <v>95</v>
      </c>
    </row>
    <row r="12" spans="1:8" ht="15.75">
      <c r="A12" s="128"/>
      <c r="B12" s="128"/>
      <c r="C12" s="28"/>
      <c r="D12" s="29"/>
      <c r="E12" s="30"/>
      <c r="F12" s="31"/>
      <c r="G12" s="32"/>
      <c r="H12" s="32"/>
    </row>
    <row r="13" spans="1:8" ht="15.75">
      <c r="A13" s="128"/>
      <c r="B13" s="128"/>
      <c r="C13" s="28" t="s">
        <v>123</v>
      </c>
      <c r="D13" s="29"/>
      <c r="E13" s="30"/>
      <c r="F13" s="31"/>
      <c r="G13" s="32" t="s">
        <v>95</v>
      </c>
      <c r="H13" s="32" t="s">
        <v>95</v>
      </c>
    </row>
    <row r="14" spans="1:8" ht="15.75">
      <c r="A14" s="128"/>
      <c r="B14" s="128"/>
      <c r="C14" s="28"/>
      <c r="D14" s="29"/>
      <c r="E14" s="30"/>
      <c r="F14" s="31"/>
      <c r="G14" s="32"/>
      <c r="H14" s="32"/>
    </row>
    <row r="15" spans="1:8" ht="15.75">
      <c r="A15" s="128"/>
      <c r="B15" s="128"/>
      <c r="C15" s="28" t="s">
        <v>124</v>
      </c>
      <c r="D15" s="29"/>
      <c r="E15" s="30"/>
      <c r="F15" s="31"/>
      <c r="G15" s="32" t="s">
        <v>95</v>
      </c>
      <c r="H15" s="32" t="s">
        <v>95</v>
      </c>
    </row>
    <row r="16" spans="1:8" ht="15.75">
      <c r="A16" s="128"/>
      <c r="B16" s="128"/>
      <c r="C16" s="28"/>
      <c r="D16" s="29"/>
      <c r="E16" s="30"/>
      <c r="F16" s="31"/>
      <c r="G16" s="32"/>
      <c r="H16" s="32"/>
    </row>
    <row r="17" spans="3:8" ht="15.75">
      <c r="C17" s="33" t="s">
        <v>125</v>
      </c>
      <c r="D17" s="29"/>
      <c r="E17" s="30"/>
      <c r="F17" s="31"/>
      <c r="G17" s="32"/>
      <c r="H17" s="32"/>
    </row>
    <row r="18" spans="2:8" ht="15.75">
      <c r="B18" s="121" t="s">
        <v>220</v>
      </c>
      <c r="C18" s="34" t="s">
        <v>221</v>
      </c>
      <c r="D18" s="29" t="s">
        <v>222</v>
      </c>
      <c r="E18" s="30" t="s">
        <v>223</v>
      </c>
      <c r="F18" s="31">
        <v>1500000</v>
      </c>
      <c r="G18" s="32">
        <v>1503.84</v>
      </c>
      <c r="H18" s="32">
        <v>4.98</v>
      </c>
    </row>
    <row r="19" spans="2:8" ht="15.75">
      <c r="B19" s="121" t="s">
        <v>224</v>
      </c>
      <c r="C19" s="34" t="s">
        <v>225</v>
      </c>
      <c r="D19" s="29" t="s">
        <v>226</v>
      </c>
      <c r="E19" s="30" t="s">
        <v>223</v>
      </c>
      <c r="F19" s="31">
        <v>1000000</v>
      </c>
      <c r="G19" s="32">
        <v>1004.77</v>
      </c>
      <c r="H19" s="32">
        <v>3.33</v>
      </c>
    </row>
    <row r="20" spans="2:8" ht="15.75">
      <c r="B20" s="121" t="s">
        <v>227</v>
      </c>
      <c r="C20" s="34" t="s">
        <v>228</v>
      </c>
      <c r="D20" s="29" t="s">
        <v>229</v>
      </c>
      <c r="E20" s="30" t="s">
        <v>223</v>
      </c>
      <c r="F20" s="31">
        <v>500000</v>
      </c>
      <c r="G20" s="32">
        <v>500.38</v>
      </c>
      <c r="H20" s="32">
        <v>1.66</v>
      </c>
    </row>
    <row r="21" spans="3:8" ht="15.75">
      <c r="C21" s="35" t="s">
        <v>91</v>
      </c>
      <c r="D21" s="29"/>
      <c r="E21" s="30"/>
      <c r="F21" s="31"/>
      <c r="G21" s="36">
        <v>3008.99</v>
      </c>
      <c r="H21" s="36">
        <v>9.97</v>
      </c>
    </row>
    <row r="22" spans="3:8" ht="15.75">
      <c r="C22" s="34"/>
      <c r="D22" s="29"/>
      <c r="E22" s="30"/>
      <c r="F22" s="31"/>
      <c r="G22" s="32"/>
      <c r="H22" s="32"/>
    </row>
    <row r="23" spans="1:8" ht="15.75">
      <c r="A23" s="127"/>
      <c r="B23" s="128"/>
      <c r="C23" s="28" t="s">
        <v>126</v>
      </c>
      <c r="D23" s="29"/>
      <c r="E23" s="30"/>
      <c r="F23" s="31"/>
      <c r="G23" s="32"/>
      <c r="H23" s="32"/>
    </row>
    <row r="24" spans="3:8" ht="15.75">
      <c r="C24" s="33" t="s">
        <v>127</v>
      </c>
      <c r="D24" s="29"/>
      <c r="E24" s="30"/>
      <c r="F24" s="31"/>
      <c r="G24" s="32"/>
      <c r="H24" s="32"/>
    </row>
    <row r="25" spans="2:8" ht="15.75">
      <c r="B25" s="121" t="s">
        <v>230</v>
      </c>
      <c r="C25" s="34" t="s">
        <v>231</v>
      </c>
      <c r="D25" s="29" t="s">
        <v>232</v>
      </c>
      <c r="E25" s="30" t="s">
        <v>233</v>
      </c>
      <c r="F25" s="31">
        <v>100</v>
      </c>
      <c r="G25" s="32">
        <v>499.41</v>
      </c>
      <c r="H25" s="32">
        <v>1.65</v>
      </c>
    </row>
    <row r="26" spans="2:8" ht="15.75">
      <c r="B26" s="121" t="s">
        <v>234</v>
      </c>
      <c r="C26" s="34" t="s">
        <v>235</v>
      </c>
      <c r="D26" s="29" t="s">
        <v>236</v>
      </c>
      <c r="E26" s="30" t="s">
        <v>237</v>
      </c>
      <c r="F26" s="31">
        <v>100</v>
      </c>
      <c r="G26" s="32">
        <v>495.97</v>
      </c>
      <c r="H26" s="32">
        <v>1.64</v>
      </c>
    </row>
    <row r="27" spans="3:8" ht="15.75">
      <c r="C27" s="34" t="s">
        <v>238</v>
      </c>
      <c r="D27" s="29" t="s">
        <v>239</v>
      </c>
      <c r="E27" s="30" t="s">
        <v>233</v>
      </c>
      <c r="F27" s="31">
        <v>100</v>
      </c>
      <c r="G27" s="32">
        <v>495.4</v>
      </c>
      <c r="H27" s="32">
        <v>1.64</v>
      </c>
    </row>
    <row r="28" spans="3:8" ht="15.75">
      <c r="C28" s="34" t="s">
        <v>240</v>
      </c>
      <c r="D28" s="29" t="s">
        <v>241</v>
      </c>
      <c r="E28" s="30" t="s">
        <v>233</v>
      </c>
      <c r="F28" s="31">
        <v>100</v>
      </c>
      <c r="G28" s="32">
        <v>494.96</v>
      </c>
      <c r="H28" s="32">
        <v>1.64</v>
      </c>
    </row>
    <row r="29" spans="3:8" ht="15.75">
      <c r="C29" s="35" t="s">
        <v>91</v>
      </c>
      <c r="D29" s="29"/>
      <c r="E29" s="30"/>
      <c r="F29" s="31"/>
      <c r="G29" s="36">
        <v>1985.74</v>
      </c>
      <c r="H29" s="36">
        <v>6.57</v>
      </c>
    </row>
    <row r="30" spans="2:8" ht="15.75">
      <c r="B30" s="121" t="s">
        <v>242</v>
      </c>
      <c r="C30" s="34"/>
      <c r="D30" s="29"/>
      <c r="E30" s="30"/>
      <c r="F30" s="31"/>
      <c r="G30" s="32"/>
      <c r="H30" s="32"/>
    </row>
    <row r="31" spans="3:8" ht="15.75">
      <c r="C31" s="33" t="s">
        <v>128</v>
      </c>
      <c r="D31" s="29"/>
      <c r="E31" s="30"/>
      <c r="F31" s="31"/>
      <c r="G31" s="32"/>
      <c r="H31" s="32"/>
    </row>
    <row r="32" spans="3:8" ht="15.75">
      <c r="C32" s="34" t="s">
        <v>243</v>
      </c>
      <c r="D32" s="29" t="s">
        <v>244</v>
      </c>
      <c r="E32" s="30" t="s">
        <v>233</v>
      </c>
      <c r="F32" s="31">
        <v>500</v>
      </c>
      <c r="G32" s="32">
        <v>498.82</v>
      </c>
      <c r="H32" s="32">
        <v>1.65</v>
      </c>
    </row>
    <row r="33" spans="3:8" ht="15.75">
      <c r="C33" s="35" t="s">
        <v>91</v>
      </c>
      <c r="D33" s="29"/>
      <c r="E33" s="30"/>
      <c r="F33" s="31"/>
      <c r="G33" s="36">
        <v>498.82</v>
      </c>
      <c r="H33" s="36">
        <v>1.65</v>
      </c>
    </row>
    <row r="34" spans="2:8" ht="15.75">
      <c r="B34" s="121" t="s">
        <v>245</v>
      </c>
      <c r="C34" s="34"/>
      <c r="D34" s="29"/>
      <c r="E34" s="30"/>
      <c r="F34" s="31"/>
      <c r="G34" s="32"/>
      <c r="H34" s="32"/>
    </row>
    <row r="35" spans="2:8" ht="15.75">
      <c r="B35" s="121" t="s">
        <v>246</v>
      </c>
      <c r="C35" s="33" t="s">
        <v>129</v>
      </c>
      <c r="D35" s="29"/>
      <c r="E35" s="30"/>
      <c r="F35" s="31"/>
      <c r="G35" s="32"/>
      <c r="H35" s="32"/>
    </row>
    <row r="36" spans="2:8" ht="15.75">
      <c r="B36" s="121" t="s">
        <v>247</v>
      </c>
      <c r="C36" s="34" t="s">
        <v>248</v>
      </c>
      <c r="D36" s="29" t="s">
        <v>249</v>
      </c>
      <c r="E36" s="30" t="s">
        <v>223</v>
      </c>
      <c r="F36" s="31">
        <v>3500000</v>
      </c>
      <c r="G36" s="32">
        <v>3480.14</v>
      </c>
      <c r="H36" s="32">
        <v>11.53</v>
      </c>
    </row>
    <row r="37" spans="2:8" ht="15.75">
      <c r="B37" s="121" t="s">
        <v>250</v>
      </c>
      <c r="C37" s="34" t="s">
        <v>251</v>
      </c>
      <c r="D37" s="29" t="s">
        <v>252</v>
      </c>
      <c r="E37" s="30" t="s">
        <v>223</v>
      </c>
      <c r="F37" s="31">
        <v>3500000</v>
      </c>
      <c r="G37" s="32">
        <v>3465.43</v>
      </c>
      <c r="H37" s="32">
        <v>11.48</v>
      </c>
    </row>
    <row r="38" spans="2:8" ht="15.75">
      <c r="B38" s="121" t="s">
        <v>253</v>
      </c>
      <c r="C38" s="34" t="s">
        <v>254</v>
      </c>
      <c r="D38" s="29" t="s">
        <v>255</v>
      </c>
      <c r="E38" s="30" t="s">
        <v>223</v>
      </c>
      <c r="F38" s="31">
        <v>2000000</v>
      </c>
      <c r="G38" s="32">
        <v>1978.25</v>
      </c>
      <c r="H38" s="32">
        <v>6.55</v>
      </c>
    </row>
    <row r="39" spans="2:8" ht="15.75">
      <c r="B39" s="121" t="s">
        <v>256</v>
      </c>
      <c r="C39" s="34" t="s">
        <v>257</v>
      </c>
      <c r="D39" s="29" t="s">
        <v>258</v>
      </c>
      <c r="E39" s="30" t="s">
        <v>223</v>
      </c>
      <c r="F39" s="31">
        <v>1500000</v>
      </c>
      <c r="G39" s="32">
        <v>1497.59</v>
      </c>
      <c r="H39" s="32">
        <v>4.96</v>
      </c>
    </row>
    <row r="40" spans="2:8" ht="15.75">
      <c r="B40" s="121" t="s">
        <v>259</v>
      </c>
      <c r="C40" s="34" t="s">
        <v>260</v>
      </c>
      <c r="D40" s="29" t="s">
        <v>261</v>
      </c>
      <c r="E40" s="30" t="s">
        <v>223</v>
      </c>
      <c r="F40" s="31">
        <v>1500000</v>
      </c>
      <c r="G40" s="32">
        <v>1494.6</v>
      </c>
      <c r="H40" s="32">
        <v>4.95</v>
      </c>
    </row>
    <row r="41" spans="2:8" ht="15.75">
      <c r="B41" s="121" t="s">
        <v>262</v>
      </c>
      <c r="C41" s="34" t="s">
        <v>263</v>
      </c>
      <c r="D41" s="29" t="s">
        <v>264</v>
      </c>
      <c r="E41" s="30" t="s">
        <v>223</v>
      </c>
      <c r="F41" s="31">
        <v>1500000</v>
      </c>
      <c r="G41" s="32">
        <v>1493.01</v>
      </c>
      <c r="H41" s="32">
        <v>4.95</v>
      </c>
    </row>
    <row r="42" spans="2:8" ht="15.75">
      <c r="B42" s="121" t="s">
        <v>265</v>
      </c>
      <c r="C42" s="34" t="s">
        <v>266</v>
      </c>
      <c r="D42" s="29" t="s">
        <v>267</v>
      </c>
      <c r="E42" s="30" t="s">
        <v>223</v>
      </c>
      <c r="F42" s="31">
        <v>1500000</v>
      </c>
      <c r="G42" s="32">
        <v>1489.95</v>
      </c>
      <c r="H42" s="32">
        <v>4.94</v>
      </c>
    </row>
    <row r="43" spans="2:8" ht="15.75">
      <c r="B43" s="121" t="s">
        <v>268</v>
      </c>
      <c r="C43" s="34" t="s">
        <v>269</v>
      </c>
      <c r="D43" s="29" t="s">
        <v>270</v>
      </c>
      <c r="E43" s="30" t="s">
        <v>223</v>
      </c>
      <c r="F43" s="31">
        <v>1500000</v>
      </c>
      <c r="G43" s="32">
        <v>1486.92</v>
      </c>
      <c r="H43" s="32">
        <v>4.93</v>
      </c>
    </row>
    <row r="44" spans="2:8" ht="15.75">
      <c r="B44" s="121" t="s">
        <v>271</v>
      </c>
      <c r="C44" s="34" t="s">
        <v>272</v>
      </c>
      <c r="D44" s="29" t="s">
        <v>273</v>
      </c>
      <c r="E44" s="30" t="s">
        <v>223</v>
      </c>
      <c r="F44" s="31">
        <v>1000000</v>
      </c>
      <c r="G44" s="32">
        <v>999.4</v>
      </c>
      <c r="H44" s="32">
        <v>3.31</v>
      </c>
    </row>
    <row r="45" spans="2:8" ht="15.75">
      <c r="B45" s="121" t="s">
        <v>274</v>
      </c>
      <c r="C45" s="34" t="s">
        <v>275</v>
      </c>
      <c r="D45" s="29" t="s">
        <v>276</v>
      </c>
      <c r="E45" s="30" t="s">
        <v>223</v>
      </c>
      <c r="F45" s="31">
        <v>1000000</v>
      </c>
      <c r="G45" s="32">
        <v>997.37</v>
      </c>
      <c r="H45" s="32">
        <v>3.3</v>
      </c>
    </row>
    <row r="46" spans="2:8" ht="15.75">
      <c r="B46" s="121" t="s">
        <v>277</v>
      </c>
      <c r="C46" s="35" t="s">
        <v>91</v>
      </c>
      <c r="D46" s="29"/>
      <c r="E46" s="30"/>
      <c r="F46" s="31"/>
      <c r="G46" s="36">
        <v>18382.66</v>
      </c>
      <c r="H46" s="36">
        <v>60.9</v>
      </c>
    </row>
    <row r="47" spans="2:8" ht="15.75">
      <c r="B47" s="121" t="s">
        <v>278</v>
      </c>
      <c r="C47" s="34"/>
      <c r="D47" s="29"/>
      <c r="E47" s="30"/>
      <c r="F47" s="31"/>
      <c r="G47" s="32"/>
      <c r="H47" s="32"/>
    </row>
    <row r="48" spans="3:8" ht="15.75">
      <c r="C48" s="35" t="s">
        <v>130</v>
      </c>
      <c r="D48" s="29"/>
      <c r="E48" s="30"/>
      <c r="F48" s="31"/>
      <c r="G48" s="32" t="s">
        <v>95</v>
      </c>
      <c r="H48" s="32" t="s">
        <v>95</v>
      </c>
    </row>
    <row r="49" spans="3:8" ht="15.75">
      <c r="C49" s="34"/>
      <c r="D49" s="29"/>
      <c r="E49" s="30"/>
      <c r="F49" s="31"/>
      <c r="G49" s="32"/>
      <c r="H49" s="32"/>
    </row>
    <row r="50" spans="3:8" ht="15.75">
      <c r="C50" s="28" t="s">
        <v>131</v>
      </c>
      <c r="D50" s="29"/>
      <c r="E50" s="30"/>
      <c r="F50" s="31"/>
      <c r="G50" s="32"/>
      <c r="H50" s="32"/>
    </row>
    <row r="51" spans="3:8" ht="15.75">
      <c r="C51" s="28" t="s">
        <v>132</v>
      </c>
      <c r="D51" s="29"/>
      <c r="E51" s="30"/>
      <c r="F51" s="31"/>
      <c r="G51" s="32" t="s">
        <v>95</v>
      </c>
      <c r="H51" s="32" t="s">
        <v>95</v>
      </c>
    </row>
    <row r="52" spans="1:8" ht="15.75">
      <c r="A52" s="127"/>
      <c r="B52" s="128"/>
      <c r="C52" s="28"/>
      <c r="D52" s="29"/>
      <c r="E52" s="30"/>
      <c r="F52" s="31"/>
      <c r="G52" s="32"/>
      <c r="H52" s="32"/>
    </row>
    <row r="53" spans="2:8" ht="15.75">
      <c r="B53" s="121" t="s">
        <v>279</v>
      </c>
      <c r="C53" s="28" t="s">
        <v>280</v>
      </c>
      <c r="D53" s="29"/>
      <c r="E53" s="30"/>
      <c r="F53" s="31"/>
      <c r="G53" s="32" t="s">
        <v>95</v>
      </c>
      <c r="H53" s="32" t="s">
        <v>95</v>
      </c>
    </row>
    <row r="54" spans="1:8" ht="15.75">
      <c r="A54" s="128"/>
      <c r="B54" s="128"/>
      <c r="C54" s="28"/>
      <c r="D54" s="29"/>
      <c r="E54" s="30"/>
      <c r="F54" s="31"/>
      <c r="G54" s="32"/>
      <c r="H54" s="32"/>
    </row>
    <row r="55" spans="3:8" ht="15.75">
      <c r="C55" s="33" t="s">
        <v>281</v>
      </c>
      <c r="D55" s="29"/>
      <c r="E55" s="30"/>
      <c r="F55" s="31"/>
      <c r="G55" s="32"/>
      <c r="H55" s="32"/>
    </row>
    <row r="56" spans="2:8" ht="15.75">
      <c r="B56" s="121" t="s">
        <v>282</v>
      </c>
      <c r="C56" s="34" t="s">
        <v>283</v>
      </c>
      <c r="D56" s="29"/>
      <c r="E56" s="30"/>
      <c r="F56" s="31"/>
      <c r="G56" s="32">
        <v>100</v>
      </c>
      <c r="H56" s="32">
        <v>0.33</v>
      </c>
    </row>
    <row r="57" spans="3:8" ht="15.75">
      <c r="C57" s="34" t="s">
        <v>141</v>
      </c>
      <c r="D57" s="29"/>
      <c r="E57" s="30"/>
      <c r="F57" s="31"/>
      <c r="G57" s="32">
        <v>100</v>
      </c>
      <c r="H57" s="32">
        <v>0.33</v>
      </c>
    </row>
    <row r="58" spans="3:8" ht="15.75">
      <c r="C58" s="35" t="s">
        <v>91</v>
      </c>
      <c r="D58" s="29"/>
      <c r="E58" s="30"/>
      <c r="F58" s="31"/>
      <c r="G58" s="36">
        <v>200</v>
      </c>
      <c r="H58" s="36">
        <v>0.66</v>
      </c>
    </row>
    <row r="59" spans="3:8" ht="15.75">
      <c r="C59" s="34"/>
      <c r="D59" s="29"/>
      <c r="E59" s="30"/>
      <c r="F59" s="31"/>
      <c r="G59" s="32"/>
      <c r="H59" s="32"/>
    </row>
    <row r="60" spans="3:8" ht="15.75">
      <c r="C60" s="35" t="s">
        <v>284</v>
      </c>
      <c r="D60" s="29"/>
      <c r="E60" s="30"/>
      <c r="F60" s="31"/>
      <c r="G60" s="32" t="s">
        <v>95</v>
      </c>
      <c r="H60" s="32" t="s">
        <v>95</v>
      </c>
    </row>
    <row r="61" spans="3:8" ht="15.75">
      <c r="C61" s="34"/>
      <c r="D61" s="29"/>
      <c r="E61" s="30"/>
      <c r="F61" s="31"/>
      <c r="G61" s="32"/>
      <c r="H61" s="32"/>
    </row>
    <row r="62" spans="2:8" ht="15.75">
      <c r="B62" s="121" t="s">
        <v>285</v>
      </c>
      <c r="C62" s="33" t="s">
        <v>286</v>
      </c>
      <c r="D62" s="29"/>
      <c r="E62" s="30"/>
      <c r="F62" s="31"/>
      <c r="G62" s="32"/>
      <c r="H62" s="32"/>
    </row>
    <row r="63" spans="3:8" ht="15.75">
      <c r="C63" s="34" t="s">
        <v>144</v>
      </c>
      <c r="D63" s="29"/>
      <c r="E63" s="30"/>
      <c r="F63" s="31"/>
      <c r="G63" s="32">
        <v>5948.29</v>
      </c>
      <c r="H63" s="32">
        <v>19.71</v>
      </c>
    </row>
    <row r="64" spans="3:8" ht="15.75">
      <c r="C64" s="35" t="s">
        <v>91</v>
      </c>
      <c r="D64" s="29"/>
      <c r="E64" s="30"/>
      <c r="F64" s="31"/>
      <c r="G64" s="36">
        <v>5948.29</v>
      </c>
      <c r="H64" s="36">
        <v>19.71</v>
      </c>
    </row>
    <row r="65" spans="1:8" ht="15.75">
      <c r="A65" s="127"/>
      <c r="B65" s="128"/>
      <c r="C65" s="34"/>
      <c r="D65" s="29"/>
      <c r="E65" s="30"/>
      <c r="F65" s="31"/>
      <c r="G65" s="32"/>
      <c r="H65" s="32"/>
    </row>
    <row r="66" spans="2:8" ht="15.75">
      <c r="B66" s="121"/>
      <c r="C66" s="28" t="s">
        <v>148</v>
      </c>
      <c r="D66" s="29"/>
      <c r="E66" s="30"/>
      <c r="F66" s="31"/>
      <c r="G66" s="32"/>
      <c r="H66" s="32"/>
    </row>
    <row r="67" spans="3:8" ht="15.75">
      <c r="C67" s="34" t="s">
        <v>149</v>
      </c>
      <c r="D67" s="29"/>
      <c r="E67" s="30"/>
      <c r="F67" s="31"/>
      <c r="G67" s="32">
        <v>158.29</v>
      </c>
      <c r="H67" s="32">
        <v>0.54</v>
      </c>
    </row>
    <row r="68" spans="3:8" ht="15.75">
      <c r="C68" s="35" t="s">
        <v>91</v>
      </c>
      <c r="D68" s="29"/>
      <c r="E68" s="30"/>
      <c r="F68" s="31"/>
      <c r="G68" s="36">
        <v>158.29</v>
      </c>
      <c r="H68" s="36">
        <v>0.54</v>
      </c>
    </row>
    <row r="69" spans="3:8" ht="15.75">
      <c r="C69" s="34"/>
      <c r="D69" s="29"/>
      <c r="E69" s="30"/>
      <c r="F69" s="31"/>
      <c r="G69" s="32"/>
      <c r="H69" s="32"/>
    </row>
    <row r="70" spans="3:8" ht="16.5" thickBot="1">
      <c r="C70" s="40" t="s">
        <v>150</v>
      </c>
      <c r="D70" s="41"/>
      <c r="E70" s="42"/>
      <c r="F70" s="43"/>
      <c r="G70" s="44">
        <v>30182.79</v>
      </c>
      <c r="H70" s="44">
        <f>_xlfn.SUMIFS(H:H,C:C,"Total")</f>
        <v>100.00000000000001</v>
      </c>
    </row>
    <row r="71" spans="3:8" ht="15.75">
      <c r="C71" s="70" t="s">
        <v>169</v>
      </c>
      <c r="D71" s="129"/>
      <c r="E71" s="129"/>
      <c r="F71" s="129"/>
      <c r="G71" s="129"/>
      <c r="H71" s="82"/>
    </row>
    <row r="72" spans="3:8" ht="15.75">
      <c r="C72" s="71"/>
      <c r="D72" s="129"/>
      <c r="E72" s="129"/>
      <c r="F72" s="129"/>
      <c r="G72" s="129"/>
      <c r="H72" s="82"/>
    </row>
    <row r="73" spans="3:8" ht="15.75">
      <c r="C73" s="71" t="s">
        <v>287</v>
      </c>
      <c r="D73" s="129"/>
      <c r="E73" s="129"/>
      <c r="F73" s="129"/>
      <c r="G73" s="129"/>
      <c r="H73" s="82"/>
    </row>
    <row r="74" spans="3:8" ht="15.75">
      <c r="C74" s="130" t="s">
        <v>288</v>
      </c>
      <c r="D74" s="73" t="s">
        <v>173</v>
      </c>
      <c r="E74" s="73" t="s">
        <v>289</v>
      </c>
      <c r="F74" s="129"/>
      <c r="G74" s="129"/>
      <c r="H74" s="82"/>
    </row>
    <row r="75" spans="3:8" ht="15.75">
      <c r="C75" s="130" t="s">
        <v>176</v>
      </c>
      <c r="D75" s="131"/>
      <c r="E75" s="131"/>
      <c r="F75" s="129"/>
      <c r="G75" s="129"/>
      <c r="H75" s="82"/>
    </row>
    <row r="76" spans="1:8" ht="15.75">
      <c r="A76" s="122" t="s">
        <v>175</v>
      </c>
      <c r="C76" s="130" t="s">
        <v>290</v>
      </c>
      <c r="D76" s="132">
        <v>1079.6895</v>
      </c>
      <c r="E76" s="132">
        <v>1084.8896</v>
      </c>
      <c r="F76" s="129"/>
      <c r="G76" s="129"/>
      <c r="H76" s="82"/>
    </row>
    <row r="77" spans="1:8" ht="15.75">
      <c r="A77" s="122" t="s">
        <v>291</v>
      </c>
      <c r="C77" s="130" t="s">
        <v>292</v>
      </c>
      <c r="D77" s="132">
        <v>1000.2</v>
      </c>
      <c r="E77" s="132">
        <v>1000.35</v>
      </c>
      <c r="F77" s="129"/>
      <c r="G77" s="129"/>
      <c r="H77" s="133"/>
    </row>
    <row r="78" spans="1:8" ht="15.75">
      <c r="A78" s="122" t="s">
        <v>293</v>
      </c>
      <c r="C78" s="130" t="s">
        <v>294</v>
      </c>
      <c r="D78" s="132">
        <v>1001.9614</v>
      </c>
      <c r="E78" s="132">
        <v>1001.7177</v>
      </c>
      <c r="F78" s="129"/>
      <c r="G78" s="129"/>
      <c r="H78" s="133"/>
    </row>
    <row r="79" spans="1:8" ht="15.75">
      <c r="A79" s="122" t="s">
        <v>295</v>
      </c>
      <c r="C79" s="130" t="s">
        <v>296</v>
      </c>
      <c r="D79" s="132">
        <v>1003.9634</v>
      </c>
      <c r="E79" s="132">
        <v>1003.7192</v>
      </c>
      <c r="F79" s="129"/>
      <c r="G79" s="129"/>
      <c r="H79" s="133"/>
    </row>
    <row r="80" spans="3:8" ht="15.75">
      <c r="C80" s="130" t="s">
        <v>178</v>
      </c>
      <c r="D80" s="132"/>
      <c r="E80" s="132"/>
      <c r="F80" s="129"/>
      <c r="G80" s="129"/>
      <c r="H80" s="82"/>
    </row>
    <row r="81" spans="1:8" ht="15.75">
      <c r="A81" s="122" t="s">
        <v>177</v>
      </c>
      <c r="C81" s="130" t="s">
        <v>297</v>
      </c>
      <c r="D81" s="132">
        <v>1078.2416</v>
      </c>
      <c r="E81" s="132">
        <v>1083.3461</v>
      </c>
      <c r="F81" s="129"/>
      <c r="G81" s="129"/>
      <c r="H81" s="82"/>
    </row>
    <row r="82" spans="1:8" ht="15.75">
      <c r="A82" s="122" t="s">
        <v>298</v>
      </c>
      <c r="C82" s="130" t="s">
        <v>299</v>
      </c>
      <c r="D82" s="132">
        <v>1000.2</v>
      </c>
      <c r="E82" s="132">
        <v>1000.3472</v>
      </c>
      <c r="F82" s="129"/>
      <c r="G82" s="129"/>
      <c r="H82" s="134"/>
    </row>
    <row r="83" spans="1:8" ht="15.75">
      <c r="A83" s="122" t="s">
        <v>300</v>
      </c>
      <c r="C83" s="130" t="s">
        <v>301</v>
      </c>
      <c r="D83" s="132">
        <v>1001.9532</v>
      </c>
      <c r="E83" s="132">
        <v>1001.704</v>
      </c>
      <c r="F83" s="129"/>
      <c r="G83" s="129"/>
      <c r="H83" s="133"/>
    </row>
    <row r="84" spans="1:8" ht="15.75">
      <c r="A84" s="122" t="s">
        <v>302</v>
      </c>
      <c r="C84" s="130" t="s">
        <v>303</v>
      </c>
      <c r="D84" s="132">
        <v>1003.9551</v>
      </c>
      <c r="E84" s="132">
        <v>1003.7055</v>
      </c>
      <c r="F84" s="129"/>
      <c r="G84" s="129"/>
      <c r="H84" s="133"/>
    </row>
    <row r="85" spans="3:8" ht="15.75">
      <c r="C85" s="135"/>
      <c r="D85" s="129"/>
      <c r="E85" s="129"/>
      <c r="F85" s="129"/>
      <c r="G85" s="129"/>
      <c r="H85" s="82"/>
    </row>
    <row r="86" spans="3:8" ht="15.75">
      <c r="C86" s="71" t="s">
        <v>304</v>
      </c>
      <c r="D86" s="76"/>
      <c r="E86" s="76"/>
      <c r="F86" s="76"/>
      <c r="G86" s="129"/>
      <c r="H86" s="82"/>
    </row>
    <row r="87" spans="3:8" ht="15.75">
      <c r="C87" s="71"/>
      <c r="D87" s="76"/>
      <c r="E87" s="76"/>
      <c r="F87" s="76"/>
      <c r="G87" s="129"/>
      <c r="H87" s="82"/>
    </row>
    <row r="88" spans="3:8" s="2" customFormat="1" ht="45" customHeight="1">
      <c r="C88" s="136" t="s">
        <v>305</v>
      </c>
      <c r="D88" s="137" t="s">
        <v>306</v>
      </c>
      <c r="E88" s="137" t="s">
        <v>307</v>
      </c>
      <c r="F88" s="137" t="s">
        <v>308</v>
      </c>
      <c r="G88" s="47"/>
      <c r="H88" s="138"/>
    </row>
    <row r="89" spans="3:8" s="2" customFormat="1" ht="15.75">
      <c r="C89" s="139" t="s">
        <v>353</v>
      </c>
      <c r="D89" s="140" t="s">
        <v>309</v>
      </c>
      <c r="E89" s="140">
        <v>3.49153165</v>
      </c>
      <c r="F89" s="140">
        <v>3.2331741300000005</v>
      </c>
      <c r="G89" s="47"/>
      <c r="H89" s="141"/>
    </row>
    <row r="90" spans="3:8" s="2" customFormat="1" ht="15.75">
      <c r="C90" s="142"/>
      <c r="D90" s="76"/>
      <c r="E90" s="76"/>
      <c r="F90" s="76"/>
      <c r="G90" s="47"/>
      <c r="H90" s="50"/>
    </row>
    <row r="91" spans="3:8" s="2" customFormat="1" ht="36.75" customHeight="1">
      <c r="C91" s="143" t="s">
        <v>305</v>
      </c>
      <c r="D91" s="137" t="s">
        <v>310</v>
      </c>
      <c r="E91" s="137" t="s">
        <v>307</v>
      </c>
      <c r="F91" s="137" t="s">
        <v>311</v>
      </c>
      <c r="G91" s="47"/>
      <c r="H91" s="50"/>
    </row>
    <row r="92" spans="3:8" s="2" customFormat="1" ht="15.75">
      <c r="C92" s="139" t="s">
        <v>353</v>
      </c>
      <c r="D92" s="140" t="s">
        <v>312</v>
      </c>
      <c r="E92" s="140">
        <v>3.43241146</v>
      </c>
      <c r="F92" s="140">
        <v>3.178428550000001</v>
      </c>
      <c r="G92" s="47"/>
      <c r="H92" s="50"/>
    </row>
    <row r="93" spans="3:8" s="2" customFormat="1" ht="15.75">
      <c r="C93" s="142"/>
      <c r="D93" s="76"/>
      <c r="E93" s="76"/>
      <c r="F93" s="76"/>
      <c r="G93" s="47"/>
      <c r="H93" s="50"/>
    </row>
    <row r="94" spans="3:8" s="2" customFormat="1" ht="33.75" customHeight="1">
      <c r="C94" s="143" t="s">
        <v>305</v>
      </c>
      <c r="D94" s="137" t="s">
        <v>313</v>
      </c>
      <c r="E94" s="137" t="s">
        <v>307</v>
      </c>
      <c r="F94" s="137" t="s">
        <v>311</v>
      </c>
      <c r="G94" s="47"/>
      <c r="H94" s="50"/>
    </row>
    <row r="95" spans="3:8" s="2" customFormat="1" ht="15.75">
      <c r="C95" s="144">
        <v>43682</v>
      </c>
      <c r="D95" s="140" t="s">
        <v>314</v>
      </c>
      <c r="E95" s="145">
        <v>1.12740413</v>
      </c>
      <c r="F95" s="145">
        <v>1.04398134</v>
      </c>
      <c r="G95" s="47"/>
      <c r="H95" s="50"/>
    </row>
    <row r="96" spans="3:8" s="2" customFormat="1" ht="15.75">
      <c r="C96" s="144">
        <v>43690</v>
      </c>
      <c r="D96" s="140" t="s">
        <v>314</v>
      </c>
      <c r="E96" s="145">
        <v>1.12456398</v>
      </c>
      <c r="F96" s="145">
        <v>1.04135135</v>
      </c>
      <c r="G96" s="47"/>
      <c r="H96" s="50"/>
    </row>
    <row r="97" spans="3:8" s="2" customFormat="1" ht="15.75">
      <c r="C97" s="144">
        <v>43696</v>
      </c>
      <c r="D97" s="140" t="s">
        <v>314</v>
      </c>
      <c r="E97" s="145">
        <v>0.63107965</v>
      </c>
      <c r="F97" s="145">
        <v>0.58438262</v>
      </c>
      <c r="G97" s="47"/>
      <c r="H97" s="50"/>
    </row>
    <row r="98" spans="3:8" s="2" customFormat="1" ht="15.75">
      <c r="C98" s="144">
        <v>43703</v>
      </c>
      <c r="D98" s="140" t="s">
        <v>314</v>
      </c>
      <c r="E98" s="145">
        <v>0.75978407</v>
      </c>
      <c r="F98" s="145">
        <v>0.70356349</v>
      </c>
      <c r="G98" s="47"/>
      <c r="H98" s="50"/>
    </row>
    <row r="99" spans="3:8" s="2" customFormat="1" ht="15.75">
      <c r="C99" s="142"/>
      <c r="D99" s="76"/>
      <c r="E99" s="76"/>
      <c r="F99" s="76"/>
      <c r="G99" s="47"/>
      <c r="H99" s="50"/>
    </row>
    <row r="100" spans="3:8" s="2" customFormat="1" ht="35.25" customHeight="1">
      <c r="C100" s="143" t="s">
        <v>305</v>
      </c>
      <c r="D100" s="137" t="s">
        <v>315</v>
      </c>
      <c r="E100" s="137" t="s">
        <v>307</v>
      </c>
      <c r="F100" s="137" t="s">
        <v>311</v>
      </c>
      <c r="G100" s="47"/>
      <c r="H100" s="50"/>
    </row>
    <row r="101" spans="3:8" s="2" customFormat="1" ht="15.75">
      <c r="C101" s="144">
        <v>43682</v>
      </c>
      <c r="D101" s="140" t="s">
        <v>316</v>
      </c>
      <c r="E101" s="145">
        <v>1.11361921</v>
      </c>
      <c r="F101" s="145">
        <v>1.03121644</v>
      </c>
      <c r="G101" s="146"/>
      <c r="H101" s="50"/>
    </row>
    <row r="102" spans="3:8" s="2" customFormat="1" ht="15.75">
      <c r="C102" s="144">
        <v>43690</v>
      </c>
      <c r="D102" s="140" t="s">
        <v>316</v>
      </c>
      <c r="E102" s="145">
        <v>1.10870896</v>
      </c>
      <c r="F102" s="145">
        <v>1.02666952</v>
      </c>
      <c r="G102" s="146"/>
      <c r="H102" s="50"/>
    </row>
    <row r="103" spans="3:8" s="2" customFormat="1" ht="15.75">
      <c r="C103" s="144">
        <v>43696</v>
      </c>
      <c r="D103" s="140" t="s">
        <v>316</v>
      </c>
      <c r="E103" s="145">
        <v>0.61938041</v>
      </c>
      <c r="F103" s="145">
        <v>0.57354907</v>
      </c>
      <c r="G103" s="146"/>
      <c r="H103" s="50"/>
    </row>
    <row r="104" spans="3:8" s="2" customFormat="1" ht="15.75">
      <c r="C104" s="144">
        <v>43703</v>
      </c>
      <c r="D104" s="140" t="s">
        <v>316</v>
      </c>
      <c r="E104" s="145">
        <v>0.74591529</v>
      </c>
      <c r="F104" s="145">
        <v>0.69072094</v>
      </c>
      <c r="G104" s="146"/>
      <c r="H104" s="50"/>
    </row>
    <row r="105" spans="3:8" s="2" customFormat="1" ht="15.75">
      <c r="C105" s="142"/>
      <c r="D105" s="76"/>
      <c r="E105" s="76"/>
      <c r="F105" s="76"/>
      <c r="G105" s="47"/>
      <c r="H105" s="50"/>
    </row>
    <row r="106" spans="3:8" s="2" customFormat="1" ht="35.25" customHeight="1">
      <c r="C106" s="143" t="s">
        <v>305</v>
      </c>
      <c r="D106" s="137" t="s">
        <v>317</v>
      </c>
      <c r="E106" s="137" t="s">
        <v>307</v>
      </c>
      <c r="F106" s="137" t="s">
        <v>311</v>
      </c>
      <c r="G106" s="47"/>
      <c r="H106" s="50"/>
    </row>
    <row r="107" spans="3:8" s="2" customFormat="1" ht="15.75">
      <c r="C107" s="143">
        <v>43703</v>
      </c>
      <c r="D107" s="140" t="s">
        <v>318</v>
      </c>
      <c r="E107" s="140">
        <v>3.65633284</v>
      </c>
      <c r="F107" s="140">
        <v>3.38578079</v>
      </c>
      <c r="G107" s="47"/>
      <c r="H107" s="50"/>
    </row>
    <row r="108" spans="3:8" s="2" customFormat="1" ht="15.75">
      <c r="C108" s="142"/>
      <c r="D108" s="76"/>
      <c r="E108" s="76"/>
      <c r="F108" s="76"/>
      <c r="G108" s="47"/>
      <c r="H108" s="50"/>
    </row>
    <row r="109" spans="3:8" s="2" customFormat="1" ht="35.25" customHeight="1">
      <c r="C109" s="143" t="s">
        <v>305</v>
      </c>
      <c r="D109" s="137" t="s">
        <v>319</v>
      </c>
      <c r="E109" s="137" t="s">
        <v>307</v>
      </c>
      <c r="F109" s="137" t="s">
        <v>311</v>
      </c>
      <c r="G109" s="47"/>
      <c r="H109" s="50"/>
    </row>
    <row r="110" spans="3:11" s="2" customFormat="1" ht="15.75">
      <c r="C110" s="143">
        <v>43703</v>
      </c>
      <c r="D110" s="140" t="s">
        <v>320</v>
      </c>
      <c r="E110" s="140">
        <v>3.6011803</v>
      </c>
      <c r="F110" s="140">
        <v>3.33470929</v>
      </c>
      <c r="G110" s="47"/>
      <c r="H110" s="50"/>
      <c r="J110" s="186"/>
      <c r="K110" s="186"/>
    </row>
    <row r="111" spans="3:8" ht="15.75">
      <c r="C111" s="71"/>
      <c r="D111" s="76"/>
      <c r="E111" s="76"/>
      <c r="F111" s="76"/>
      <c r="G111" s="129"/>
      <c r="H111" s="82"/>
    </row>
    <row r="112" spans="3:8" ht="15.75">
      <c r="C112" s="71" t="s">
        <v>321</v>
      </c>
      <c r="D112" s="76"/>
      <c r="E112" s="76"/>
      <c r="F112" s="76"/>
      <c r="G112" s="129"/>
      <c r="H112" s="82"/>
    </row>
    <row r="113" spans="3:8" ht="15.75">
      <c r="C113" s="71" t="s">
        <v>322</v>
      </c>
      <c r="D113" s="76"/>
      <c r="E113" s="76"/>
      <c r="F113" s="76"/>
      <c r="G113" s="129"/>
      <c r="H113" s="82"/>
    </row>
    <row r="114" spans="3:8" ht="15.75">
      <c r="C114" s="71"/>
      <c r="D114" s="76"/>
      <c r="E114" s="76"/>
      <c r="F114" s="76"/>
      <c r="G114" s="129"/>
      <c r="H114" s="82"/>
    </row>
    <row r="115" spans="3:8" ht="15.75">
      <c r="C115" s="71" t="s">
        <v>323</v>
      </c>
      <c r="D115" s="76"/>
      <c r="E115" s="76"/>
      <c r="F115" s="76"/>
      <c r="G115" s="129"/>
      <c r="H115" s="82"/>
    </row>
    <row r="116" spans="3:8" ht="15.75">
      <c r="C116" s="71"/>
      <c r="D116" s="76"/>
      <c r="E116" s="76"/>
      <c r="F116" s="76"/>
      <c r="G116" s="129"/>
      <c r="H116" s="82"/>
    </row>
    <row r="117" spans="3:8" ht="15.75">
      <c r="C117" s="71" t="s">
        <v>324</v>
      </c>
      <c r="D117" s="76"/>
      <c r="E117" s="76"/>
      <c r="F117" s="76"/>
      <c r="G117" s="129"/>
      <c r="H117" s="82"/>
    </row>
    <row r="118" spans="3:8" ht="15.75">
      <c r="C118" s="77" t="s">
        <v>182</v>
      </c>
      <c r="D118" s="76"/>
      <c r="E118" s="76"/>
      <c r="F118" s="76"/>
      <c r="G118" s="129"/>
      <c r="H118" s="82"/>
    </row>
    <row r="119" spans="3:8" ht="15.75">
      <c r="C119" s="77"/>
      <c r="D119" s="76"/>
      <c r="E119" s="76"/>
      <c r="F119" s="76"/>
      <c r="G119" s="129"/>
      <c r="H119" s="82"/>
    </row>
    <row r="120" spans="3:8" ht="15.75">
      <c r="C120" s="71" t="s">
        <v>325</v>
      </c>
      <c r="D120" s="76"/>
      <c r="E120" s="76"/>
      <c r="F120" s="76"/>
      <c r="G120" s="129"/>
      <c r="H120" s="82"/>
    </row>
    <row r="121" spans="3:8" ht="15.75">
      <c r="C121" s="71"/>
      <c r="D121" s="76"/>
      <c r="E121" s="76"/>
      <c r="F121" s="76"/>
      <c r="G121" s="129"/>
      <c r="H121" s="82"/>
    </row>
    <row r="122" spans="3:8" ht="15.75">
      <c r="C122" s="71" t="s">
        <v>326</v>
      </c>
      <c r="D122" s="76"/>
      <c r="E122" s="76"/>
      <c r="F122" s="76"/>
      <c r="G122" s="129"/>
      <c r="H122" s="82"/>
    </row>
    <row r="123" spans="3:8" ht="15.75">
      <c r="C123" s="78"/>
      <c r="D123" s="76"/>
      <c r="E123" s="76"/>
      <c r="F123" s="76"/>
      <c r="G123" s="129"/>
      <c r="H123" s="82"/>
    </row>
    <row r="124" spans="3:8" ht="15.75">
      <c r="C124" s="100" t="s">
        <v>327</v>
      </c>
      <c r="D124" s="76"/>
      <c r="E124" s="147"/>
      <c r="F124" s="76"/>
      <c r="G124" s="129"/>
      <c r="H124" s="82"/>
    </row>
    <row r="125" spans="3:8" ht="15.75">
      <c r="C125" s="71"/>
      <c r="D125" s="76"/>
      <c r="E125" s="76"/>
      <c r="F125" s="76"/>
      <c r="G125" s="129"/>
      <c r="H125" s="82"/>
    </row>
    <row r="126" spans="3:8" ht="15.75">
      <c r="C126" s="71" t="s">
        <v>328</v>
      </c>
      <c r="D126" s="76"/>
      <c r="E126" s="76"/>
      <c r="F126" s="76"/>
      <c r="G126" s="129"/>
      <c r="H126" s="82"/>
    </row>
    <row r="127" spans="3:8" ht="15.75">
      <c r="C127" s="71"/>
      <c r="D127" s="76"/>
      <c r="E127" s="76"/>
      <c r="F127" s="76"/>
      <c r="G127" s="129"/>
      <c r="H127" s="82"/>
    </row>
    <row r="128" spans="3:8" ht="15.75">
      <c r="C128" s="71" t="s">
        <v>329</v>
      </c>
      <c r="D128" s="76"/>
      <c r="E128" s="76"/>
      <c r="F128" s="76"/>
      <c r="G128" s="129"/>
      <c r="H128" s="82"/>
    </row>
    <row r="129" spans="3:8" ht="15.75">
      <c r="C129" s="148" t="s">
        <v>330</v>
      </c>
      <c r="D129" s="149"/>
      <c r="E129" s="149"/>
      <c r="F129" s="149"/>
      <c r="G129" s="150">
        <f>+H46/100</f>
        <v>0.609</v>
      </c>
      <c r="H129" s="82"/>
    </row>
    <row r="130" spans="3:8" ht="15.75">
      <c r="C130" s="148" t="s">
        <v>331</v>
      </c>
      <c r="D130" s="149"/>
      <c r="E130" s="149"/>
      <c r="F130" s="149"/>
      <c r="G130" s="150">
        <f>+H21/100</f>
        <v>0.09970000000000001</v>
      </c>
      <c r="H130" s="82"/>
    </row>
    <row r="131" spans="3:8" ht="15.75">
      <c r="C131" s="148" t="s">
        <v>332</v>
      </c>
      <c r="D131" s="149"/>
      <c r="E131" s="149"/>
      <c r="F131" s="149"/>
      <c r="G131" s="150">
        <f>(+H29+H32)/100</f>
        <v>0.08220000000000001</v>
      </c>
      <c r="H131" s="82"/>
    </row>
    <row r="132" spans="3:8" ht="15.75">
      <c r="C132" s="151" t="s">
        <v>333</v>
      </c>
      <c r="D132" s="152"/>
      <c r="E132" s="152"/>
      <c r="F132" s="152"/>
      <c r="G132" s="153">
        <f>(+H58+H63+H68)/100</f>
        <v>0.2091</v>
      </c>
      <c r="H132" s="82"/>
    </row>
    <row r="133" spans="3:8" ht="15.75">
      <c r="C133" s="71"/>
      <c r="D133" s="76"/>
      <c r="E133" s="76"/>
      <c r="F133" s="76"/>
      <c r="G133" s="129"/>
      <c r="H133" s="82"/>
    </row>
    <row r="134" spans="3:8" ht="15.75">
      <c r="C134" s="71" t="s">
        <v>334</v>
      </c>
      <c r="D134" s="76"/>
      <c r="E134" s="76"/>
      <c r="F134" s="76"/>
      <c r="G134" s="129"/>
      <c r="H134" s="82"/>
    </row>
    <row r="135" spans="3:8" ht="15.75">
      <c r="C135" s="154" t="s">
        <v>223</v>
      </c>
      <c r="D135" s="155"/>
      <c r="E135" s="155"/>
      <c r="F135" s="155"/>
      <c r="G135" s="156">
        <f>(+H21+H46)/100</f>
        <v>0.7087</v>
      </c>
      <c r="H135" s="82"/>
    </row>
    <row r="136" spans="3:8" ht="15.75">
      <c r="C136" s="154" t="s">
        <v>335</v>
      </c>
      <c r="D136" s="155"/>
      <c r="E136" s="155"/>
      <c r="F136" s="155"/>
      <c r="G136" s="156">
        <f>(+H29+H33)/100</f>
        <v>0.08220000000000001</v>
      </c>
      <c r="H136" s="82"/>
    </row>
    <row r="137" spans="3:8" ht="15.75">
      <c r="C137" s="157" t="s">
        <v>336</v>
      </c>
      <c r="D137" s="158"/>
      <c r="E137" s="158"/>
      <c r="F137" s="158"/>
      <c r="G137" s="159">
        <f>(+H58+H63+H68)/100</f>
        <v>0.2091</v>
      </c>
      <c r="H137" s="82"/>
    </row>
    <row r="138" spans="3:8" ht="16.5" thickBot="1">
      <c r="C138" s="160"/>
      <c r="D138" s="161"/>
      <c r="E138" s="161"/>
      <c r="F138" s="162"/>
      <c r="G138" s="163"/>
      <c r="H138" s="164"/>
    </row>
  </sheetData>
  <sheetProtection/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85" zoomScaleNormal="85" zoomScalePageLayoutView="0" workbookViewId="0" topLeftCell="A1">
      <pane ySplit="6" topLeftCell="A94" activePane="bottomLeft" state="frozen"/>
      <selection pane="topLeft" activeCell="C130" sqref="C130"/>
      <selection pane="bottomLeft" activeCell="A1" sqref="A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49.421875" style="2" customWidth="1"/>
    <col min="4" max="4" width="20.7109375" style="2" customWidth="1"/>
    <col min="5" max="5" width="21.57421875" style="2" customWidth="1"/>
    <col min="6" max="6" width="14.421875" style="7" customWidth="1"/>
    <col min="7" max="8" width="19.57421875" style="8" customWidth="1"/>
    <col min="9" max="9" width="9.00390625" style="9" bestFit="1" customWidth="1"/>
    <col min="10" max="16384" width="13.8515625" style="2" customWidth="1"/>
  </cols>
  <sheetData>
    <row r="1" spans="1:9" ht="13.5">
      <c r="A1" s="1"/>
      <c r="C1" s="1"/>
      <c r="D1" s="1"/>
      <c r="E1" s="1"/>
      <c r="F1" s="3"/>
      <c r="G1" s="4"/>
      <c r="H1" s="4"/>
      <c r="I1" s="5"/>
    </row>
    <row r="2" spans="3:8" ht="19.5">
      <c r="C2" s="6" t="s">
        <v>0</v>
      </c>
      <c r="D2" s="1" t="s">
        <v>337</v>
      </c>
      <c r="H2" s="12" t="s">
        <v>4</v>
      </c>
    </row>
    <row r="3" spans="3:8" ht="36" customHeight="1">
      <c r="C3" s="167" t="s">
        <v>2</v>
      </c>
      <c r="D3" s="201" t="s">
        <v>338</v>
      </c>
      <c r="E3" s="201"/>
      <c r="F3" s="201"/>
      <c r="G3" s="201"/>
      <c r="H3" s="201"/>
    </row>
    <row r="4" spans="3:8" ht="16.5">
      <c r="C4" s="38" t="s">
        <v>5</v>
      </c>
      <c r="D4" s="168">
        <v>43708</v>
      </c>
      <c r="E4" s="11"/>
      <c r="F4" s="169"/>
      <c r="G4" s="170"/>
      <c r="H4" s="170"/>
    </row>
    <row r="5" ht="14.25" thickBot="1">
      <c r="C5" s="10"/>
    </row>
    <row r="6" spans="3:8" ht="27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9" t="s">
        <v>11</v>
      </c>
    </row>
    <row r="7" spans="3:8" ht="13.5">
      <c r="C7" s="20"/>
      <c r="D7" s="21"/>
      <c r="E7" s="22"/>
      <c r="F7" s="23"/>
      <c r="G7" s="24"/>
      <c r="H7" s="25"/>
    </row>
    <row r="8" spans="1:8" ht="13.5">
      <c r="A8" s="26"/>
      <c r="B8" s="27"/>
      <c r="C8" s="28" t="s">
        <v>12</v>
      </c>
      <c r="D8" s="29"/>
      <c r="E8" s="30"/>
      <c r="F8" s="31"/>
      <c r="G8" s="32"/>
      <c r="H8" s="32"/>
    </row>
    <row r="9" spans="3:8" ht="13.5">
      <c r="C9" s="33" t="s">
        <v>13</v>
      </c>
      <c r="D9" s="29"/>
      <c r="E9" s="30"/>
      <c r="F9" s="31"/>
      <c r="G9" s="32"/>
      <c r="H9" s="32"/>
    </row>
    <row r="10" spans="2:8" ht="13.5">
      <c r="B10" s="1" t="s">
        <v>17</v>
      </c>
      <c r="C10" s="34" t="s">
        <v>14</v>
      </c>
      <c r="D10" s="29" t="s">
        <v>15</v>
      </c>
      <c r="E10" s="30" t="s">
        <v>16</v>
      </c>
      <c r="F10" s="31">
        <v>6307</v>
      </c>
      <c r="G10" s="32">
        <v>140.52</v>
      </c>
      <c r="H10" s="32">
        <v>9.37</v>
      </c>
    </row>
    <row r="11" spans="2:8" ht="13.5">
      <c r="B11" s="1" t="s">
        <v>52</v>
      </c>
      <c r="C11" s="34" t="s">
        <v>18</v>
      </c>
      <c r="D11" s="29" t="s">
        <v>19</v>
      </c>
      <c r="E11" s="30" t="s">
        <v>20</v>
      </c>
      <c r="F11" s="31">
        <v>3562</v>
      </c>
      <c r="G11" s="32">
        <v>115.84</v>
      </c>
      <c r="H11" s="32">
        <v>7.72</v>
      </c>
    </row>
    <row r="12" spans="2:8" ht="13.5">
      <c r="B12" s="1" t="s">
        <v>339</v>
      </c>
      <c r="C12" s="34" t="s">
        <v>25</v>
      </c>
      <c r="D12" s="29" t="s">
        <v>26</v>
      </c>
      <c r="E12" s="30" t="s">
        <v>27</v>
      </c>
      <c r="F12" s="31">
        <v>3025</v>
      </c>
      <c r="G12" s="32">
        <v>77.8</v>
      </c>
      <c r="H12" s="32">
        <v>5.19</v>
      </c>
    </row>
    <row r="13" spans="2:8" ht="13.5">
      <c r="B13" s="1" t="s">
        <v>24</v>
      </c>
      <c r="C13" s="34" t="s">
        <v>29</v>
      </c>
      <c r="D13" s="29" t="s">
        <v>30</v>
      </c>
      <c r="E13" s="30" t="s">
        <v>16</v>
      </c>
      <c r="F13" s="31">
        <v>18615</v>
      </c>
      <c r="G13" s="32">
        <v>76.26</v>
      </c>
      <c r="H13" s="32">
        <v>5.08</v>
      </c>
    </row>
    <row r="14" spans="2:8" ht="13.5">
      <c r="B14" s="1" t="s">
        <v>28</v>
      </c>
      <c r="C14" s="34" t="s">
        <v>22</v>
      </c>
      <c r="D14" s="29" t="s">
        <v>23</v>
      </c>
      <c r="E14" s="30" t="s">
        <v>16</v>
      </c>
      <c r="F14" s="31">
        <v>11433</v>
      </c>
      <c r="G14" s="32">
        <v>75.9</v>
      </c>
      <c r="H14" s="32">
        <v>5.06</v>
      </c>
    </row>
    <row r="15" spans="2:8" ht="13.5">
      <c r="B15" s="1" t="s">
        <v>35</v>
      </c>
      <c r="C15" s="34" t="s">
        <v>32</v>
      </c>
      <c r="D15" s="29" t="s">
        <v>33</v>
      </c>
      <c r="E15" s="30" t="s">
        <v>34</v>
      </c>
      <c r="F15" s="31">
        <v>14000</v>
      </c>
      <c r="G15" s="32">
        <v>75.89</v>
      </c>
      <c r="H15" s="32">
        <v>5.06</v>
      </c>
    </row>
    <row r="16" spans="2:8" ht="13.5">
      <c r="B16" s="1" t="s">
        <v>45</v>
      </c>
      <c r="C16" s="34" t="s">
        <v>67</v>
      </c>
      <c r="D16" s="29" t="s">
        <v>68</v>
      </c>
      <c r="E16" s="30" t="s">
        <v>20</v>
      </c>
      <c r="F16" s="31">
        <v>37000</v>
      </c>
      <c r="G16" s="32">
        <v>72.28</v>
      </c>
      <c r="H16" s="32">
        <v>4.82</v>
      </c>
    </row>
    <row r="17" spans="2:8" ht="13.5">
      <c r="B17" s="1" t="s">
        <v>41</v>
      </c>
      <c r="C17" s="34" t="s">
        <v>340</v>
      </c>
      <c r="D17" s="29" t="s">
        <v>341</v>
      </c>
      <c r="E17" s="30" t="s">
        <v>27</v>
      </c>
      <c r="F17" s="31">
        <v>1180</v>
      </c>
      <c r="G17" s="32">
        <v>72.26</v>
      </c>
      <c r="H17" s="32">
        <v>4.82</v>
      </c>
    </row>
    <row r="18" spans="2:8" ht="13.5">
      <c r="B18" s="1" t="s">
        <v>90</v>
      </c>
      <c r="C18" s="34" t="s">
        <v>57</v>
      </c>
      <c r="D18" s="29" t="s">
        <v>58</v>
      </c>
      <c r="E18" s="30" t="s">
        <v>356</v>
      </c>
      <c r="F18" s="31">
        <v>33305</v>
      </c>
      <c r="G18" s="32">
        <v>72.14</v>
      </c>
      <c r="H18" s="32">
        <v>4.81</v>
      </c>
    </row>
    <row r="19" spans="2:8" ht="13.5">
      <c r="B19" s="1" t="s">
        <v>73</v>
      </c>
      <c r="C19" s="34" t="s">
        <v>42</v>
      </c>
      <c r="D19" s="29" t="s">
        <v>43</v>
      </c>
      <c r="E19" s="30" t="s">
        <v>44</v>
      </c>
      <c r="F19" s="31">
        <v>3753</v>
      </c>
      <c r="G19" s="32">
        <v>61.86</v>
      </c>
      <c r="H19" s="32">
        <v>4.12</v>
      </c>
    </row>
    <row r="20" spans="2:8" ht="13.5">
      <c r="B20" s="1" t="s">
        <v>93</v>
      </c>
      <c r="C20" s="34" t="s">
        <v>46</v>
      </c>
      <c r="D20" s="29" t="s">
        <v>47</v>
      </c>
      <c r="E20" s="30" t="s">
        <v>48</v>
      </c>
      <c r="F20" s="31">
        <v>7603</v>
      </c>
      <c r="G20" s="32">
        <v>56.6</v>
      </c>
      <c r="H20" s="32">
        <v>3.77</v>
      </c>
    </row>
    <row r="21" spans="2:8" ht="13.5">
      <c r="B21" s="1" t="s">
        <v>76</v>
      </c>
      <c r="C21" s="34" t="s">
        <v>342</v>
      </c>
      <c r="D21" s="29" t="s">
        <v>343</v>
      </c>
      <c r="E21" s="30" t="s">
        <v>34</v>
      </c>
      <c r="F21" s="31">
        <v>17384</v>
      </c>
      <c r="G21" s="32">
        <v>44.22</v>
      </c>
      <c r="H21" s="32">
        <v>2.95</v>
      </c>
    </row>
    <row r="22" spans="2:8" ht="13.5">
      <c r="B22" s="1" t="s">
        <v>92</v>
      </c>
      <c r="C22" s="34" t="s">
        <v>39</v>
      </c>
      <c r="D22" s="29" t="s">
        <v>40</v>
      </c>
      <c r="E22" s="30" t="s">
        <v>34</v>
      </c>
      <c r="F22" s="31">
        <v>4420</v>
      </c>
      <c r="G22" s="32">
        <v>43.13</v>
      </c>
      <c r="H22" s="32">
        <v>2.88</v>
      </c>
    </row>
    <row r="23" spans="2:8" ht="13.5">
      <c r="B23" s="1" t="s">
        <v>69</v>
      </c>
      <c r="C23" s="34" t="s">
        <v>344</v>
      </c>
      <c r="D23" s="29" t="s">
        <v>345</v>
      </c>
      <c r="E23" s="30" t="s">
        <v>34</v>
      </c>
      <c r="F23" s="31">
        <v>1800</v>
      </c>
      <c r="G23" s="32">
        <v>40.67</v>
      </c>
      <c r="H23" s="32">
        <v>2.71</v>
      </c>
    </row>
    <row r="24" spans="3:8" ht="13.5">
      <c r="C24" s="34" t="s">
        <v>50</v>
      </c>
      <c r="D24" s="29" t="s">
        <v>51</v>
      </c>
      <c r="E24" s="30" t="s">
        <v>48</v>
      </c>
      <c r="F24" s="31">
        <v>857</v>
      </c>
      <c r="G24" s="32">
        <v>32.79</v>
      </c>
      <c r="H24" s="32">
        <v>2.19</v>
      </c>
    </row>
    <row r="25" spans="3:8" ht="13.5">
      <c r="C25" s="34" t="s">
        <v>74</v>
      </c>
      <c r="D25" s="29" t="s">
        <v>75</v>
      </c>
      <c r="E25" s="30" t="s">
        <v>55</v>
      </c>
      <c r="F25" s="31">
        <v>3050</v>
      </c>
      <c r="G25" s="32">
        <v>29.25</v>
      </c>
      <c r="H25" s="32">
        <v>1.95</v>
      </c>
    </row>
    <row r="26" spans="3:8" ht="13.5">
      <c r="C26" s="34" t="s">
        <v>85</v>
      </c>
      <c r="D26" s="29" t="s">
        <v>86</v>
      </c>
      <c r="E26" s="30" t="s">
        <v>20</v>
      </c>
      <c r="F26" s="31">
        <v>930</v>
      </c>
      <c r="G26" s="32">
        <v>25.33</v>
      </c>
      <c r="H26" s="32">
        <v>1.69</v>
      </c>
    </row>
    <row r="27" spans="3:8" ht="13.5">
      <c r="C27" s="34" t="s">
        <v>88</v>
      </c>
      <c r="D27" s="29" t="s">
        <v>89</v>
      </c>
      <c r="E27" s="30" t="s">
        <v>55</v>
      </c>
      <c r="F27" s="31">
        <v>5400</v>
      </c>
      <c r="G27" s="32">
        <v>24.32</v>
      </c>
      <c r="H27" s="32">
        <v>1.62</v>
      </c>
    </row>
    <row r="28" spans="3:8" ht="13.5">
      <c r="C28" s="34" t="s">
        <v>79</v>
      </c>
      <c r="D28" s="29" t="s">
        <v>80</v>
      </c>
      <c r="E28" s="30" t="s">
        <v>55</v>
      </c>
      <c r="F28" s="31">
        <v>10400</v>
      </c>
      <c r="G28" s="32">
        <v>23.43</v>
      </c>
      <c r="H28" s="32">
        <v>1.56</v>
      </c>
    </row>
    <row r="29" spans="3:8" ht="13.5">
      <c r="C29" s="34" t="s">
        <v>64</v>
      </c>
      <c r="D29" s="29" t="s">
        <v>65</v>
      </c>
      <c r="E29" s="30" t="s">
        <v>55</v>
      </c>
      <c r="F29" s="31">
        <v>911</v>
      </c>
      <c r="G29" s="32">
        <v>23.3</v>
      </c>
      <c r="H29" s="32">
        <v>1.55</v>
      </c>
    </row>
    <row r="30" spans="3:8" ht="13.5">
      <c r="C30" s="34" t="s">
        <v>53</v>
      </c>
      <c r="D30" s="29" t="s">
        <v>54</v>
      </c>
      <c r="E30" s="30" t="s">
        <v>55</v>
      </c>
      <c r="F30" s="31">
        <v>3125</v>
      </c>
      <c r="G30" s="32">
        <v>23.16</v>
      </c>
      <c r="H30" s="32">
        <v>1.54</v>
      </c>
    </row>
    <row r="31" spans="3:8" ht="13.5">
      <c r="C31" s="35" t="s">
        <v>91</v>
      </c>
      <c r="D31" s="29"/>
      <c r="E31" s="30"/>
      <c r="F31" s="31"/>
      <c r="G31" s="36">
        <v>1206.95</v>
      </c>
      <c r="H31" s="36">
        <v>80.46</v>
      </c>
    </row>
    <row r="32" spans="3:8" ht="13.5">
      <c r="C32" s="34"/>
      <c r="D32" s="29"/>
      <c r="E32" s="30"/>
      <c r="F32" s="31"/>
      <c r="G32" s="32"/>
      <c r="H32" s="32"/>
    </row>
    <row r="33" spans="3:8" ht="13.5">
      <c r="C33" s="35" t="s">
        <v>94</v>
      </c>
      <c r="D33" s="29"/>
      <c r="E33" s="30"/>
      <c r="F33" s="31"/>
      <c r="G33" s="32" t="s">
        <v>95</v>
      </c>
      <c r="H33" s="32" t="s">
        <v>95</v>
      </c>
    </row>
    <row r="34" spans="3:8" ht="13.5">
      <c r="C34" s="34"/>
      <c r="D34" s="29"/>
      <c r="E34" s="30"/>
      <c r="F34" s="31"/>
      <c r="G34" s="32"/>
      <c r="H34" s="32"/>
    </row>
    <row r="35" spans="3:8" ht="13.5">
      <c r="C35" s="35" t="s">
        <v>96</v>
      </c>
      <c r="D35" s="29"/>
      <c r="E35" s="30"/>
      <c r="F35" s="31"/>
      <c r="G35" s="32" t="s">
        <v>95</v>
      </c>
      <c r="H35" s="32" t="s">
        <v>95</v>
      </c>
    </row>
    <row r="36" spans="3:8" ht="13.5">
      <c r="C36" s="34"/>
      <c r="D36" s="29"/>
      <c r="E36" s="30"/>
      <c r="F36" s="31"/>
      <c r="G36" s="32"/>
      <c r="H36" s="32"/>
    </row>
    <row r="37" spans="3:8" ht="13.5">
      <c r="C37" s="35" t="s">
        <v>118</v>
      </c>
      <c r="D37" s="29"/>
      <c r="E37" s="30"/>
      <c r="F37" s="31"/>
      <c r="G37" s="32"/>
      <c r="H37" s="32"/>
    </row>
    <row r="38" spans="3:8" ht="13.5">
      <c r="C38" s="34"/>
      <c r="D38" s="29"/>
      <c r="E38" s="30"/>
      <c r="F38" s="31"/>
      <c r="G38" s="32"/>
      <c r="H38" s="32"/>
    </row>
    <row r="39" spans="3:8" ht="13.5">
      <c r="C39" s="35" t="s">
        <v>119</v>
      </c>
      <c r="D39" s="29"/>
      <c r="E39" s="30"/>
      <c r="F39" s="31"/>
      <c r="G39" s="32" t="s">
        <v>95</v>
      </c>
      <c r="H39" s="32" t="s">
        <v>95</v>
      </c>
    </row>
    <row r="40" spans="3:8" ht="13.5">
      <c r="C40" s="34"/>
      <c r="D40" s="29"/>
      <c r="E40" s="30"/>
      <c r="F40" s="31"/>
      <c r="G40" s="32"/>
      <c r="H40" s="32"/>
    </row>
    <row r="41" spans="3:8" ht="13.5">
      <c r="C41" s="35" t="s">
        <v>120</v>
      </c>
      <c r="D41" s="29"/>
      <c r="E41" s="30"/>
      <c r="F41" s="31"/>
      <c r="G41" s="32" t="s">
        <v>95</v>
      </c>
      <c r="H41" s="32" t="s">
        <v>95</v>
      </c>
    </row>
    <row r="42" spans="3:8" ht="13.5">
      <c r="C42" s="34"/>
      <c r="D42" s="29"/>
      <c r="E42" s="30"/>
      <c r="F42" s="31"/>
      <c r="G42" s="32"/>
      <c r="H42" s="32"/>
    </row>
    <row r="43" spans="3:8" ht="13.5">
      <c r="C43" s="35" t="s">
        <v>123</v>
      </c>
      <c r="D43" s="29"/>
      <c r="E43" s="30"/>
      <c r="F43" s="31"/>
      <c r="G43" s="32" t="s">
        <v>95</v>
      </c>
      <c r="H43" s="32" t="s">
        <v>95</v>
      </c>
    </row>
    <row r="44" spans="3:8" ht="13.5">
      <c r="C44" s="34"/>
      <c r="D44" s="29"/>
      <c r="E44" s="30"/>
      <c r="F44" s="31"/>
      <c r="G44" s="32"/>
      <c r="H44" s="32"/>
    </row>
    <row r="45" spans="3:8" ht="13.5">
      <c r="C45" s="35" t="s">
        <v>124</v>
      </c>
      <c r="D45" s="29"/>
      <c r="E45" s="30"/>
      <c r="F45" s="31"/>
      <c r="G45" s="32" t="s">
        <v>95</v>
      </c>
      <c r="H45" s="32" t="s">
        <v>95</v>
      </c>
    </row>
    <row r="46" spans="3:8" ht="13.5">
      <c r="C46" s="34"/>
      <c r="D46" s="29"/>
      <c r="E46" s="30"/>
      <c r="F46" s="31"/>
      <c r="G46" s="32"/>
      <c r="H46" s="32"/>
    </row>
    <row r="47" spans="3:8" ht="13.5">
      <c r="C47" s="35" t="s">
        <v>125</v>
      </c>
      <c r="D47" s="29"/>
      <c r="E47" s="30"/>
      <c r="F47" s="31"/>
      <c r="G47" s="32" t="s">
        <v>95</v>
      </c>
      <c r="H47" s="32" t="s">
        <v>95</v>
      </c>
    </row>
    <row r="48" spans="3:8" ht="13.5">
      <c r="C48" s="34"/>
      <c r="D48" s="29"/>
      <c r="E48" s="30"/>
      <c r="F48" s="31"/>
      <c r="G48" s="32"/>
      <c r="H48" s="32"/>
    </row>
    <row r="49" spans="3:8" ht="13.5">
      <c r="C49" s="35" t="s">
        <v>126</v>
      </c>
      <c r="D49" s="29"/>
      <c r="E49" s="30"/>
      <c r="F49" s="31"/>
      <c r="G49" s="32"/>
      <c r="H49" s="32"/>
    </row>
    <row r="50" spans="3:8" ht="13.5">
      <c r="C50" s="34"/>
      <c r="D50" s="29"/>
      <c r="E50" s="30"/>
      <c r="F50" s="31"/>
      <c r="G50" s="32"/>
      <c r="H50" s="32"/>
    </row>
    <row r="51" spans="3:8" ht="13.5">
      <c r="C51" s="35" t="s">
        <v>127</v>
      </c>
      <c r="D51" s="29"/>
      <c r="E51" s="30"/>
      <c r="F51" s="31"/>
      <c r="G51" s="32" t="s">
        <v>95</v>
      </c>
      <c r="H51" s="32" t="s">
        <v>95</v>
      </c>
    </row>
    <row r="52" spans="1:8" ht="13.5">
      <c r="A52" s="26"/>
      <c r="B52" s="27"/>
      <c r="C52" s="34"/>
      <c r="D52" s="29"/>
      <c r="E52" s="30"/>
      <c r="F52" s="31"/>
      <c r="G52" s="32"/>
      <c r="H52" s="32"/>
    </row>
    <row r="53" spans="1:8" ht="13.5">
      <c r="A53" s="27"/>
      <c r="B53" s="27"/>
      <c r="C53" s="35" t="s">
        <v>128</v>
      </c>
      <c r="D53" s="29"/>
      <c r="E53" s="30"/>
      <c r="F53" s="31"/>
      <c r="G53" s="32" t="s">
        <v>95</v>
      </c>
      <c r="H53" s="32" t="s">
        <v>95</v>
      </c>
    </row>
    <row r="54" spans="1:8" ht="13.5">
      <c r="A54" s="27"/>
      <c r="B54" s="27"/>
      <c r="C54" s="34"/>
      <c r="D54" s="29"/>
      <c r="E54" s="30"/>
      <c r="F54" s="31"/>
      <c r="G54" s="32"/>
      <c r="H54" s="32"/>
    </row>
    <row r="55" spans="1:8" ht="13.5">
      <c r="A55" s="27"/>
      <c r="B55" s="27"/>
      <c r="C55" s="35" t="s">
        <v>129</v>
      </c>
      <c r="D55" s="29"/>
      <c r="E55" s="30"/>
      <c r="F55" s="31"/>
      <c r="G55" s="32" t="s">
        <v>95</v>
      </c>
      <c r="H55" s="32" t="s">
        <v>95</v>
      </c>
    </row>
    <row r="56" spans="1:8" ht="13.5">
      <c r="A56" s="27"/>
      <c r="B56" s="27"/>
      <c r="C56" s="34"/>
      <c r="D56" s="29"/>
      <c r="E56" s="30"/>
      <c r="F56" s="31"/>
      <c r="G56" s="32"/>
      <c r="H56" s="32"/>
    </row>
    <row r="57" spans="1:8" ht="13.5">
      <c r="A57" s="27"/>
      <c r="B57" s="27"/>
      <c r="C57" s="35" t="s">
        <v>130</v>
      </c>
      <c r="D57" s="29"/>
      <c r="E57" s="30"/>
      <c r="F57" s="31"/>
      <c r="G57" s="32" t="s">
        <v>95</v>
      </c>
      <c r="H57" s="32" t="s">
        <v>95</v>
      </c>
    </row>
    <row r="58" spans="1:8" ht="13.5">
      <c r="A58" s="27"/>
      <c r="B58" s="27"/>
      <c r="C58" s="34"/>
      <c r="D58" s="29"/>
      <c r="E58" s="30"/>
      <c r="F58" s="31"/>
      <c r="G58" s="32"/>
      <c r="H58" s="32"/>
    </row>
    <row r="59" spans="3:8" ht="13.5">
      <c r="C59" s="28" t="s">
        <v>131</v>
      </c>
      <c r="D59" s="29"/>
      <c r="E59" s="30"/>
      <c r="F59" s="31"/>
      <c r="G59" s="32"/>
      <c r="H59" s="32"/>
    </row>
    <row r="60" spans="2:8" ht="13.5">
      <c r="B60" s="1" t="s">
        <v>346</v>
      </c>
      <c r="C60" s="28" t="s">
        <v>132</v>
      </c>
      <c r="D60" s="29"/>
      <c r="E60" s="30"/>
      <c r="F60" s="31"/>
      <c r="G60" s="32" t="s">
        <v>95</v>
      </c>
      <c r="H60" s="32" t="s">
        <v>95</v>
      </c>
    </row>
    <row r="61" spans="3:8" ht="13.5">
      <c r="C61" s="28"/>
      <c r="D61" s="29"/>
      <c r="E61" s="30"/>
      <c r="F61" s="31"/>
      <c r="G61" s="32"/>
      <c r="H61" s="32"/>
    </row>
    <row r="62" spans="2:8" ht="13.5">
      <c r="B62" s="1"/>
      <c r="C62" s="28" t="s">
        <v>133</v>
      </c>
      <c r="D62" s="29"/>
      <c r="E62" s="30"/>
      <c r="F62" s="31"/>
      <c r="G62" s="32" t="s">
        <v>95</v>
      </c>
      <c r="H62" s="32" t="s">
        <v>95</v>
      </c>
    </row>
    <row r="63" spans="3:8" ht="13.5">
      <c r="C63" s="28"/>
      <c r="D63" s="29"/>
      <c r="E63" s="30"/>
      <c r="F63" s="31"/>
      <c r="G63" s="32"/>
      <c r="H63" s="32"/>
    </row>
    <row r="64" spans="3:8" ht="13.5">
      <c r="C64" s="28" t="s">
        <v>135</v>
      </c>
      <c r="D64" s="29"/>
      <c r="E64" s="30"/>
      <c r="F64" s="31"/>
      <c r="G64" s="32" t="s">
        <v>95</v>
      </c>
      <c r="H64" s="32" t="s">
        <v>95</v>
      </c>
    </row>
    <row r="65" spans="3:8" ht="13.5">
      <c r="C65" s="28"/>
      <c r="D65" s="29"/>
      <c r="E65" s="30"/>
      <c r="F65" s="31"/>
      <c r="G65" s="32"/>
      <c r="H65" s="32"/>
    </row>
    <row r="66" spans="3:8" ht="13.5">
      <c r="C66" s="33" t="s">
        <v>142</v>
      </c>
      <c r="D66" s="29"/>
      <c r="E66" s="30"/>
      <c r="F66" s="31"/>
      <c r="G66" s="32"/>
      <c r="H66" s="32"/>
    </row>
    <row r="67" spans="3:8" ht="13.5">
      <c r="C67" s="34" t="s">
        <v>144</v>
      </c>
      <c r="D67" s="29"/>
      <c r="E67" s="30"/>
      <c r="F67" s="31"/>
      <c r="G67" s="32">
        <v>294.91</v>
      </c>
      <c r="H67" s="32">
        <v>19.66</v>
      </c>
    </row>
    <row r="68" spans="3:8" ht="13.5">
      <c r="C68" s="35" t="s">
        <v>91</v>
      </c>
      <c r="D68" s="29"/>
      <c r="E68" s="30"/>
      <c r="F68" s="31"/>
      <c r="G68" s="36">
        <v>294.91</v>
      </c>
      <c r="H68" s="36">
        <v>19.66</v>
      </c>
    </row>
    <row r="69" spans="3:8" ht="13.5">
      <c r="C69" s="34"/>
      <c r="D69" s="29"/>
      <c r="E69" s="30"/>
      <c r="F69" s="31"/>
      <c r="G69" s="32"/>
      <c r="H69" s="32"/>
    </row>
    <row r="70" spans="3:8" ht="13.5">
      <c r="C70" s="28" t="s">
        <v>148</v>
      </c>
      <c r="D70" s="29"/>
      <c r="E70" s="30"/>
      <c r="F70" s="31"/>
      <c r="G70" s="32"/>
      <c r="H70" s="32"/>
    </row>
    <row r="71" spans="3:8" ht="13.5">
      <c r="C71" s="34" t="s">
        <v>149</v>
      </c>
      <c r="D71" s="29"/>
      <c r="E71" s="30"/>
      <c r="F71" s="31"/>
      <c r="G71" s="32">
        <v>-1.83</v>
      </c>
      <c r="H71" s="32">
        <v>-0.12</v>
      </c>
    </row>
    <row r="72" spans="3:8" ht="13.5">
      <c r="C72" s="35" t="s">
        <v>91</v>
      </c>
      <c r="D72" s="29"/>
      <c r="E72" s="30"/>
      <c r="F72" s="31"/>
      <c r="G72" s="36">
        <v>-1.83</v>
      </c>
      <c r="H72" s="36">
        <v>-0.12</v>
      </c>
    </row>
    <row r="73" spans="3:8" ht="13.5">
      <c r="C73" s="34"/>
      <c r="D73" s="29"/>
      <c r="E73" s="30"/>
      <c r="F73" s="31"/>
      <c r="G73" s="32"/>
      <c r="H73" s="32"/>
    </row>
    <row r="74" spans="3:8" ht="14.25" thickBot="1">
      <c r="C74" s="40" t="s">
        <v>150</v>
      </c>
      <c r="D74" s="41"/>
      <c r="E74" s="42"/>
      <c r="F74" s="43"/>
      <c r="G74" s="44">
        <v>1500.03</v>
      </c>
      <c r="H74" s="44">
        <f>_xlfn.SUMIFS(H:H,C:C,"Total")</f>
        <v>99.99999999999999</v>
      </c>
    </row>
    <row r="75" spans="3:8" ht="13.5">
      <c r="C75" s="64"/>
      <c r="D75" s="65"/>
      <c r="E75" s="65"/>
      <c r="F75" s="66"/>
      <c r="G75" s="67"/>
      <c r="H75" s="68"/>
    </row>
    <row r="76" spans="3:8" ht="13.5">
      <c r="C76" s="69" t="s">
        <v>165</v>
      </c>
      <c r="D76" s="47"/>
      <c r="E76" s="47"/>
      <c r="F76" s="48"/>
      <c r="G76" s="49"/>
      <c r="H76" s="50"/>
    </row>
    <row r="77" spans="3:8" ht="13.5">
      <c r="C77" s="46" t="s">
        <v>167</v>
      </c>
      <c r="D77" s="47"/>
      <c r="E77" s="47"/>
      <c r="F77" s="47"/>
      <c r="G77" s="47"/>
      <c r="H77" s="50"/>
    </row>
    <row r="78" spans="3:8" ht="13.5">
      <c r="C78" s="69" t="s">
        <v>168</v>
      </c>
      <c r="D78" s="47"/>
      <c r="E78" s="47"/>
      <c r="F78" s="47"/>
      <c r="G78" s="47"/>
      <c r="H78" s="50"/>
    </row>
    <row r="79" spans="3:8" ht="15.75">
      <c r="C79" s="70" t="s">
        <v>169</v>
      </c>
      <c r="D79" s="47"/>
      <c r="E79" s="47"/>
      <c r="F79" s="47"/>
      <c r="G79" s="47"/>
      <c r="H79" s="50"/>
    </row>
    <row r="80" spans="3:8" ht="15.75">
      <c r="C80" s="71"/>
      <c r="D80" s="47"/>
      <c r="E80" s="47"/>
      <c r="F80" s="47"/>
      <c r="G80" s="47"/>
      <c r="H80" s="50"/>
    </row>
    <row r="81" spans="3:8" ht="15.75">
      <c r="C81" s="71" t="s">
        <v>170</v>
      </c>
      <c r="D81" s="47"/>
      <c r="E81" s="47"/>
      <c r="F81" s="47"/>
      <c r="G81" s="47"/>
      <c r="H81" s="50"/>
    </row>
    <row r="82" spans="3:8" ht="13.5">
      <c r="C82" s="46"/>
      <c r="D82" s="47"/>
      <c r="E82" s="47"/>
      <c r="F82" s="47"/>
      <c r="G82" s="47"/>
      <c r="H82" s="50"/>
    </row>
    <row r="83" spans="3:8" ht="15.75">
      <c r="C83" s="71" t="s">
        <v>171</v>
      </c>
      <c r="D83" s="47"/>
      <c r="E83" s="47"/>
      <c r="F83" s="47"/>
      <c r="G83" s="47"/>
      <c r="H83" s="50"/>
    </row>
    <row r="84" spans="3:8" ht="13.5">
      <c r="C84" s="72" t="s">
        <v>172</v>
      </c>
      <c r="D84" s="73" t="s">
        <v>173</v>
      </c>
      <c r="E84" s="73" t="s">
        <v>174</v>
      </c>
      <c r="F84" s="47"/>
      <c r="G84" s="47"/>
      <c r="H84" s="50"/>
    </row>
    <row r="85" spans="1:8" ht="13.5">
      <c r="A85" s="2" t="s">
        <v>175</v>
      </c>
      <c r="C85" s="72" t="s">
        <v>176</v>
      </c>
      <c r="D85" s="75">
        <v>9.9112</v>
      </c>
      <c r="E85" s="73">
        <v>10.0822</v>
      </c>
      <c r="F85" s="47"/>
      <c r="G85" s="47"/>
      <c r="H85" s="50"/>
    </row>
    <row r="86" spans="1:8" ht="13.5">
      <c r="A86" s="2" t="s">
        <v>177</v>
      </c>
      <c r="C86" s="72" t="s">
        <v>178</v>
      </c>
      <c r="D86" s="75">
        <v>9.9086</v>
      </c>
      <c r="E86" s="73">
        <v>10.0709</v>
      </c>
      <c r="F86" s="47"/>
      <c r="G86" s="47"/>
      <c r="H86" s="50"/>
    </row>
    <row r="87" spans="3:8" ht="13.5">
      <c r="C87" s="46"/>
      <c r="D87" s="47"/>
      <c r="E87" s="47"/>
      <c r="F87" s="47"/>
      <c r="G87" s="47"/>
      <c r="H87" s="50"/>
    </row>
    <row r="88" spans="3:8" ht="15.75">
      <c r="C88" s="71" t="s">
        <v>179</v>
      </c>
      <c r="D88" s="76"/>
      <c r="E88" s="76"/>
      <c r="F88" s="76"/>
      <c r="G88" s="47"/>
      <c r="H88" s="50"/>
    </row>
    <row r="89" spans="3:8" ht="15.75">
      <c r="C89" s="71"/>
      <c r="D89" s="76"/>
      <c r="E89" s="76"/>
      <c r="F89" s="76"/>
      <c r="G89" s="47"/>
      <c r="H89" s="50"/>
    </row>
    <row r="90" spans="3:8" ht="15.75">
      <c r="C90" s="71" t="s">
        <v>180</v>
      </c>
      <c r="D90" s="76"/>
      <c r="E90" s="76"/>
      <c r="F90" s="76"/>
      <c r="G90" s="47"/>
      <c r="H90" s="50"/>
    </row>
    <row r="91" spans="3:8" ht="15.75">
      <c r="C91" s="71"/>
      <c r="D91" s="76"/>
      <c r="E91" s="76"/>
      <c r="F91" s="76"/>
      <c r="G91" s="47"/>
      <c r="H91" s="50"/>
    </row>
    <row r="92" spans="3:8" ht="15.75">
      <c r="C92" s="71" t="s">
        <v>347</v>
      </c>
      <c r="D92" s="76"/>
      <c r="E92" s="76"/>
      <c r="F92" s="76"/>
      <c r="G92" s="47"/>
      <c r="H92" s="50"/>
    </row>
    <row r="93" spans="3:8" ht="15.75">
      <c r="C93" s="77" t="s">
        <v>182</v>
      </c>
      <c r="D93" s="76"/>
      <c r="E93" s="76"/>
      <c r="F93" s="76"/>
      <c r="G93" s="47"/>
      <c r="H93" s="50"/>
    </row>
    <row r="94" spans="3:8" ht="15.75">
      <c r="C94" s="78"/>
      <c r="D94" s="76"/>
      <c r="E94" s="76"/>
      <c r="F94" s="76"/>
      <c r="G94" s="47"/>
      <c r="H94" s="50"/>
    </row>
    <row r="95" spans="3:8" ht="15.75">
      <c r="C95" s="71" t="s">
        <v>348</v>
      </c>
      <c r="D95" s="76"/>
      <c r="E95" s="76"/>
      <c r="F95" s="76"/>
      <c r="G95" s="47"/>
      <c r="H95" s="50"/>
    </row>
    <row r="96" spans="3:8" ht="15.75">
      <c r="C96" s="71"/>
      <c r="D96" s="76"/>
      <c r="E96" s="76"/>
      <c r="F96" s="76"/>
      <c r="G96" s="47"/>
      <c r="H96" s="50"/>
    </row>
    <row r="97" spans="3:8" ht="15.75">
      <c r="C97" s="71" t="s">
        <v>349</v>
      </c>
      <c r="D97" s="76"/>
      <c r="E97" s="76"/>
      <c r="F97" s="76"/>
      <c r="G97" s="47"/>
      <c r="H97" s="50"/>
    </row>
    <row r="98" spans="3:8" ht="15.75">
      <c r="C98" s="71"/>
      <c r="D98" s="76"/>
      <c r="E98" s="76"/>
      <c r="F98" s="76"/>
      <c r="G98" s="47"/>
      <c r="H98" s="50"/>
    </row>
    <row r="99" spans="3:8" ht="15.75">
      <c r="C99" s="71" t="s">
        <v>350</v>
      </c>
      <c r="D99" s="76"/>
      <c r="E99" s="76"/>
      <c r="F99" s="76"/>
      <c r="G99" s="47"/>
      <c r="H99" s="50"/>
    </row>
    <row r="100" spans="3:8" ht="15.75">
      <c r="C100" s="71"/>
      <c r="D100" s="76"/>
      <c r="E100" s="76"/>
      <c r="F100" s="76"/>
      <c r="G100" s="47"/>
      <c r="H100" s="50"/>
    </row>
    <row r="101" spans="3:8" ht="15.75">
      <c r="C101" s="71" t="s">
        <v>351</v>
      </c>
      <c r="D101" s="76"/>
      <c r="E101" s="76"/>
      <c r="F101" s="76"/>
      <c r="G101" s="47"/>
      <c r="H101" s="50"/>
    </row>
    <row r="102" spans="3:8" ht="15.75">
      <c r="C102" s="71"/>
      <c r="D102" s="76"/>
      <c r="E102" s="76"/>
      <c r="F102" s="76"/>
      <c r="G102" s="47"/>
      <c r="H102" s="50"/>
    </row>
    <row r="103" spans="3:8" ht="15.75">
      <c r="C103" s="71" t="s">
        <v>352</v>
      </c>
      <c r="D103" s="76"/>
      <c r="E103" s="76"/>
      <c r="F103" s="76"/>
      <c r="G103" s="47"/>
      <c r="H103" s="50"/>
    </row>
    <row r="104" spans="3:8" ht="14.25" thickBot="1">
      <c r="C104" s="171"/>
      <c r="D104" s="172"/>
      <c r="E104" s="172"/>
      <c r="F104" s="173"/>
      <c r="G104" s="174"/>
      <c r="H104" s="175"/>
    </row>
  </sheetData>
  <sheetProtection/>
  <mergeCells count="1">
    <mergeCell ref="D3:H3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Seemanjali Gohel</dc:creator>
  <cp:keywords/>
  <dc:description/>
  <cp:lastModifiedBy>Lunar Chandrakant Sutar</cp:lastModifiedBy>
  <cp:lastPrinted>2019-09-09T13:22:36Z</cp:lastPrinted>
  <dcterms:created xsi:type="dcterms:W3CDTF">2019-09-06T17:33:35Z</dcterms:created>
  <dcterms:modified xsi:type="dcterms:W3CDTF">2019-09-25T13:06:56Z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